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공고\공고문\2026\[기타_견적_전기] 보령가축분뇨 탈수케익 호퍼 설치공사(전기)\"/>
    </mc:Choice>
  </mc:AlternateContent>
  <xr:revisionPtr revIDLastSave="0" documentId="13_ncr:1_{E8253F97-18AE-41A7-BA5B-F6AE166A5E92}" xr6:coauthVersionLast="47" xr6:coauthVersionMax="47" xr10:uidLastSave="{00000000-0000-0000-0000-000000000000}"/>
  <bookViews>
    <workbookView xWindow="-120" yWindow="-120" windowWidth="29040" windowHeight="15720" tabRatio="724" xr2:uid="{00000000-000D-0000-FFFF-FFFF00000000}"/>
  </bookViews>
  <sheets>
    <sheet name="원가" sheetId="20" r:id="rId1"/>
    <sheet name="총괄표" sheetId="11" r:id="rId2"/>
    <sheet name="내역서" sheetId="10" r:id="rId3"/>
    <sheet name="관급자재" sheetId="19" r:id="rId4"/>
    <sheet name="일대목차" sheetId="12" r:id="rId5"/>
    <sheet name="일위대가" sheetId="9" r:id="rId6"/>
    <sheet name="일위노임" sheetId="15" r:id="rId7"/>
    <sheet name="단가조사" sheetId="7" r:id="rId8"/>
    <sheet name="수량산출1" sheetId="17" r:id="rId9"/>
    <sheet name="수량산출2" sheetId="18" r:id="rId10"/>
    <sheet name="합산자재(출력X)" sheetId="6" state="hidden" r:id="rId11"/>
    <sheet name="옵션" sheetId="5" state="hidden" r:id="rId12"/>
    <sheet name="사용설명" sheetId="14" state="hidden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</externalReferences>
  <definedNames>
    <definedName name="_">#REF!</definedName>
    <definedName name="_.">#REF!</definedName>
    <definedName name="__">#REF!</definedName>
    <definedName name="___">#REF!</definedName>
    <definedName name="____">#REF!</definedName>
    <definedName name="_____">#REF!</definedName>
    <definedName name="______">#REF!</definedName>
    <definedName name="_______">#REF!</definedName>
    <definedName name="__________">#REF!</definedName>
    <definedName name="_____________0">#REF!</definedName>
    <definedName name="_____________11">#REF!</definedName>
    <definedName name="_____________12">#REF!</definedName>
    <definedName name="__________0">#REF!</definedName>
    <definedName name="__________11">#REF!</definedName>
    <definedName name="__________12">#REF!</definedName>
    <definedName name="_________0">#REF!</definedName>
    <definedName name="_________10">#REF!</definedName>
    <definedName name="_________11">#REF!</definedName>
    <definedName name="_________12">#REF!</definedName>
    <definedName name="________0">#REF!</definedName>
    <definedName name="________10">#REF!</definedName>
    <definedName name="________11">#REF!</definedName>
    <definedName name="________12">#REF!</definedName>
    <definedName name="_______0">#REF!</definedName>
    <definedName name="______0">#REF!</definedName>
    <definedName name="______11">#REF!</definedName>
    <definedName name="______12">#REF!</definedName>
    <definedName name="______JJ21">#REF!</definedName>
    <definedName name="______JK21">#REF!</definedName>
    <definedName name="______JN21">#REF!</definedName>
    <definedName name="_____0">#REF!</definedName>
    <definedName name="_____10">#REF!</definedName>
    <definedName name="_____11">#REF!</definedName>
    <definedName name="_____12">#REF!</definedName>
    <definedName name="_____JJ21">[1]중기일위대가!$J$25</definedName>
    <definedName name="_____JK21">[1]중기일위대가!$K$25</definedName>
    <definedName name="_____JN21">[1]중기일위대가!$I$25</definedName>
    <definedName name="_____P3" localSheetId="3" hidden="1">{#N/A,#N/A,FALSE,"배수1"}</definedName>
    <definedName name="_____P3" localSheetId="8" hidden="1">{#N/A,#N/A,FALSE,"배수1"}</definedName>
    <definedName name="_____P3" localSheetId="9" hidden="1">{#N/A,#N/A,FALSE,"배수1"}</definedName>
    <definedName name="_____P3" localSheetId="0" hidden="1">{#N/A,#N/A,FALSE,"배수1"}</definedName>
    <definedName name="_____P3" hidden="1">{#N/A,#N/A,FALSE,"배수1"}</definedName>
    <definedName name="_____P4" localSheetId="3" hidden="1">{#N/A,#N/A,FALSE,"혼합골재"}</definedName>
    <definedName name="_____P4" localSheetId="8" hidden="1">{#N/A,#N/A,FALSE,"혼합골재"}</definedName>
    <definedName name="_____P4" localSheetId="9" hidden="1">{#N/A,#N/A,FALSE,"혼합골재"}</definedName>
    <definedName name="_____P4" localSheetId="0" hidden="1">{#N/A,#N/A,FALSE,"혼합골재"}</definedName>
    <definedName name="_____P4" hidden="1">{#N/A,#N/A,FALSE,"혼합골재"}</definedName>
    <definedName name="_____P5" localSheetId="3" hidden="1">{#N/A,#N/A,FALSE,"배수1"}</definedName>
    <definedName name="_____P5" localSheetId="8" hidden="1">{#N/A,#N/A,FALSE,"배수1"}</definedName>
    <definedName name="_____P5" localSheetId="9" hidden="1">{#N/A,#N/A,FALSE,"배수1"}</definedName>
    <definedName name="_____P5" localSheetId="0" hidden="1">{#N/A,#N/A,FALSE,"배수1"}</definedName>
    <definedName name="_____P5" hidden="1">{#N/A,#N/A,FALSE,"배수1"}</definedName>
    <definedName name="_____P6" localSheetId="3" hidden="1">{#N/A,#N/A,FALSE,"2~8번"}</definedName>
    <definedName name="_____P6" localSheetId="8" hidden="1">{#N/A,#N/A,FALSE,"2~8번"}</definedName>
    <definedName name="_____P6" localSheetId="9" hidden="1">{#N/A,#N/A,FALSE,"2~8번"}</definedName>
    <definedName name="_____P6" localSheetId="0" hidden="1">{#N/A,#N/A,FALSE,"2~8번"}</definedName>
    <definedName name="_____P6" hidden="1">{#N/A,#N/A,FALSE,"2~8번"}</definedName>
    <definedName name="_____S3" localSheetId="3" hidden="1">{#N/A,#N/A,FALSE,"포장2"}</definedName>
    <definedName name="_____S3" localSheetId="8" hidden="1">{#N/A,#N/A,FALSE,"포장2"}</definedName>
    <definedName name="_____S3" localSheetId="9" hidden="1">{#N/A,#N/A,FALSE,"포장2"}</definedName>
    <definedName name="_____S3" localSheetId="0" hidden="1">{#N/A,#N/A,FALSE,"포장2"}</definedName>
    <definedName name="_____S3" hidden="1">{#N/A,#N/A,FALSE,"포장2"}</definedName>
    <definedName name="____0">#REF!</definedName>
    <definedName name="____1">#REF!</definedName>
    <definedName name="____10">#REF!</definedName>
    <definedName name="____11">#REF!</definedName>
    <definedName name="____12">#REF!</definedName>
    <definedName name="____2">#REF!</definedName>
    <definedName name="____3">#REF!</definedName>
    <definedName name="____4">#REF!</definedName>
    <definedName name="____5">#REF!</definedName>
    <definedName name="____7">#REF!</definedName>
    <definedName name="____8">#REF!</definedName>
    <definedName name="____9">#REF!</definedName>
    <definedName name="____JJ21">[1]중기일위대가!$J$25</definedName>
    <definedName name="____JK21">[1]중기일위대가!$K$25</definedName>
    <definedName name="____JN21">[1]중기일위대가!$I$25</definedName>
    <definedName name="____P3" localSheetId="3" hidden="1">{#N/A,#N/A,FALSE,"배수1"}</definedName>
    <definedName name="____P3" localSheetId="8" hidden="1">{#N/A,#N/A,FALSE,"배수1"}</definedName>
    <definedName name="____P3" localSheetId="9" hidden="1">{#N/A,#N/A,FALSE,"배수1"}</definedName>
    <definedName name="____P3" localSheetId="0" hidden="1">{#N/A,#N/A,FALSE,"배수1"}</definedName>
    <definedName name="____P3" hidden="1">{#N/A,#N/A,FALSE,"배수1"}</definedName>
    <definedName name="____P4" localSheetId="3" hidden="1">{#N/A,#N/A,FALSE,"혼합골재"}</definedName>
    <definedName name="____P4" localSheetId="8" hidden="1">{#N/A,#N/A,FALSE,"혼합골재"}</definedName>
    <definedName name="____P4" localSheetId="9" hidden="1">{#N/A,#N/A,FALSE,"혼합골재"}</definedName>
    <definedName name="____P4" localSheetId="0" hidden="1">{#N/A,#N/A,FALSE,"혼합골재"}</definedName>
    <definedName name="____P4" hidden="1">{#N/A,#N/A,FALSE,"혼합골재"}</definedName>
    <definedName name="____P5" localSheetId="3" hidden="1">{#N/A,#N/A,FALSE,"배수1"}</definedName>
    <definedName name="____P5" localSheetId="8" hidden="1">{#N/A,#N/A,FALSE,"배수1"}</definedName>
    <definedName name="____P5" localSheetId="9" hidden="1">{#N/A,#N/A,FALSE,"배수1"}</definedName>
    <definedName name="____P5" localSheetId="0" hidden="1">{#N/A,#N/A,FALSE,"배수1"}</definedName>
    <definedName name="____P5" hidden="1">{#N/A,#N/A,FALSE,"배수1"}</definedName>
    <definedName name="____P6" localSheetId="3" hidden="1">{#N/A,#N/A,FALSE,"2~8번"}</definedName>
    <definedName name="____P6" localSheetId="8" hidden="1">{#N/A,#N/A,FALSE,"2~8번"}</definedName>
    <definedName name="____P6" localSheetId="9" hidden="1">{#N/A,#N/A,FALSE,"2~8번"}</definedName>
    <definedName name="____P6" localSheetId="0" hidden="1">{#N/A,#N/A,FALSE,"2~8번"}</definedName>
    <definedName name="____P6" hidden="1">{#N/A,#N/A,FALSE,"2~8번"}</definedName>
    <definedName name="____S3" localSheetId="3" hidden="1">{#N/A,#N/A,FALSE,"포장2"}</definedName>
    <definedName name="____S3" localSheetId="8" hidden="1">{#N/A,#N/A,FALSE,"포장2"}</definedName>
    <definedName name="____S3" localSheetId="9" hidden="1">{#N/A,#N/A,FALSE,"포장2"}</definedName>
    <definedName name="____S3" localSheetId="0" hidden="1">{#N/A,#N/A,FALSE,"포장2"}</definedName>
    <definedName name="____S3" hidden="1">{#N/A,#N/A,FALSE,"포장2"}</definedName>
    <definedName name="___a1">#REF!</definedName>
    <definedName name="___JJ21">[1]중기일위대가!$J$25</definedName>
    <definedName name="___JK21">[1]중기일위대가!$K$25</definedName>
    <definedName name="___JN21">[1]중기일위대가!$I$25</definedName>
    <definedName name="___LP1">#REF!</definedName>
    <definedName name="___LP2">#REF!</definedName>
    <definedName name="___P3" localSheetId="3" hidden="1">{#N/A,#N/A,FALSE,"배수1"}</definedName>
    <definedName name="___P3" localSheetId="8" hidden="1">{#N/A,#N/A,FALSE,"배수1"}</definedName>
    <definedName name="___P3" localSheetId="9" hidden="1">{#N/A,#N/A,FALSE,"배수1"}</definedName>
    <definedName name="___P3" localSheetId="0" hidden="1">{#N/A,#N/A,FALSE,"배수1"}</definedName>
    <definedName name="___P3" hidden="1">{#N/A,#N/A,FALSE,"배수1"}</definedName>
    <definedName name="___P4" localSheetId="3" hidden="1">{#N/A,#N/A,FALSE,"혼합골재"}</definedName>
    <definedName name="___P4" localSheetId="8" hidden="1">{#N/A,#N/A,FALSE,"혼합골재"}</definedName>
    <definedName name="___P4" localSheetId="9" hidden="1">{#N/A,#N/A,FALSE,"혼합골재"}</definedName>
    <definedName name="___P4" localSheetId="0" hidden="1">{#N/A,#N/A,FALSE,"혼합골재"}</definedName>
    <definedName name="___P4" hidden="1">{#N/A,#N/A,FALSE,"혼합골재"}</definedName>
    <definedName name="___P5" localSheetId="3" hidden="1">{#N/A,#N/A,FALSE,"배수1"}</definedName>
    <definedName name="___P5" localSheetId="8" hidden="1">{#N/A,#N/A,FALSE,"배수1"}</definedName>
    <definedName name="___P5" localSheetId="9" hidden="1">{#N/A,#N/A,FALSE,"배수1"}</definedName>
    <definedName name="___P5" localSheetId="0" hidden="1">{#N/A,#N/A,FALSE,"배수1"}</definedName>
    <definedName name="___P5" hidden="1">{#N/A,#N/A,FALSE,"배수1"}</definedName>
    <definedName name="___P6" localSheetId="3" hidden="1">{#N/A,#N/A,FALSE,"2~8번"}</definedName>
    <definedName name="___P6" localSheetId="8" hidden="1">{#N/A,#N/A,FALSE,"2~8번"}</definedName>
    <definedName name="___P6" localSheetId="9" hidden="1">{#N/A,#N/A,FALSE,"2~8번"}</definedName>
    <definedName name="___P6" localSheetId="0" hidden="1">{#N/A,#N/A,FALSE,"2~8번"}</definedName>
    <definedName name="___P6" hidden="1">{#N/A,#N/A,FALSE,"2~8번"}</definedName>
    <definedName name="___S3" localSheetId="3" hidden="1">{#N/A,#N/A,FALSE,"포장2"}</definedName>
    <definedName name="___S3" localSheetId="8" hidden="1">{#N/A,#N/A,FALSE,"포장2"}</definedName>
    <definedName name="___S3" localSheetId="9" hidden="1">{#N/A,#N/A,FALSE,"포장2"}</definedName>
    <definedName name="___S3" localSheetId="0" hidden="1">{#N/A,#N/A,FALSE,"포장2"}</definedName>
    <definedName name="___S3" hidden="1">{#N/A,#N/A,FALSE,"포장2"}</definedName>
    <definedName name="__10">#REF!</definedName>
    <definedName name="__11">#REF!</definedName>
    <definedName name="__6">#REF!</definedName>
    <definedName name="__7">#REF!</definedName>
    <definedName name="__8">#REF!</definedName>
    <definedName name="__9">#REF!</definedName>
    <definedName name="__A1">#N/A</definedName>
    <definedName name="__b1">#N/A</definedName>
    <definedName name="__DemandLoad">TRUE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GHH1">#REF!</definedName>
    <definedName name="__GHH2">#REF!</definedName>
    <definedName name="__HSH1">#REF!</definedName>
    <definedName name="__HSH2">#REF!</definedName>
    <definedName name="__IntlFixup" hidden="1">TRUE</definedName>
    <definedName name="__JEA1">#REF!</definedName>
    <definedName name="__JEA2">#REF!</definedName>
    <definedName name="__JJ21">[1]중기일위대가!$J$25</definedName>
    <definedName name="__JK21">[1]중기일위대가!$K$25</definedName>
    <definedName name="__JN21">[1]중기일위대가!$I$25</definedName>
    <definedName name="__K1">#N/A</definedName>
    <definedName name="__LP1">#REF!</definedName>
    <definedName name="__LP2">#REF!</definedName>
    <definedName name="__MaL1">#REF!</definedName>
    <definedName name="__MaL2">#REF!</definedName>
    <definedName name="__NP1">#REF!</definedName>
    <definedName name="__NP2">#REF!</definedName>
    <definedName name="__NSH1">#REF!</definedName>
    <definedName name="__NSH2">#REF!</definedName>
    <definedName name="__oh1">#N/A</definedName>
    <definedName name="__P3" localSheetId="3" hidden="1">{#N/A,#N/A,FALSE,"배수1"}</definedName>
    <definedName name="__P3" localSheetId="8" hidden="1">{#N/A,#N/A,FALSE,"배수1"}</definedName>
    <definedName name="__P3" localSheetId="9" hidden="1">{#N/A,#N/A,FALSE,"배수1"}</definedName>
    <definedName name="__P3" localSheetId="0" hidden="1">{#N/A,#N/A,FALSE,"배수1"}</definedName>
    <definedName name="__P3" hidden="1">{#N/A,#N/A,FALSE,"배수1"}</definedName>
    <definedName name="__P4" localSheetId="3" hidden="1">{#N/A,#N/A,FALSE,"혼합골재"}</definedName>
    <definedName name="__P4" localSheetId="8" hidden="1">{#N/A,#N/A,FALSE,"혼합골재"}</definedName>
    <definedName name="__P4" localSheetId="9" hidden="1">{#N/A,#N/A,FALSE,"혼합골재"}</definedName>
    <definedName name="__P4" localSheetId="0" hidden="1">{#N/A,#N/A,FALSE,"혼합골재"}</definedName>
    <definedName name="__P4" hidden="1">{#N/A,#N/A,FALSE,"혼합골재"}</definedName>
    <definedName name="__P5" localSheetId="3" hidden="1">{#N/A,#N/A,FALSE,"배수1"}</definedName>
    <definedName name="__P5" localSheetId="8" hidden="1">{#N/A,#N/A,FALSE,"배수1"}</definedName>
    <definedName name="__P5" localSheetId="9" hidden="1">{#N/A,#N/A,FALSE,"배수1"}</definedName>
    <definedName name="__P5" localSheetId="0" hidden="1">{#N/A,#N/A,FALSE,"배수1"}</definedName>
    <definedName name="__P5" hidden="1">{#N/A,#N/A,FALSE,"배수1"}</definedName>
    <definedName name="__P6" localSheetId="3" hidden="1">{#N/A,#N/A,FALSE,"2~8번"}</definedName>
    <definedName name="__P6" localSheetId="8" hidden="1">{#N/A,#N/A,FALSE,"2~8번"}</definedName>
    <definedName name="__P6" localSheetId="9" hidden="1">{#N/A,#N/A,FALSE,"2~8번"}</definedName>
    <definedName name="__P6" localSheetId="0" hidden="1">{#N/A,#N/A,FALSE,"2~8번"}</definedName>
    <definedName name="__P6" hidden="1">{#N/A,#N/A,FALSE,"2~8번"}</definedName>
    <definedName name="__PB1">#REF!</definedName>
    <definedName name="__PB2">#REF!</definedName>
    <definedName name="__PB3">#REF!</definedName>
    <definedName name="__PI48">#REF!</definedName>
    <definedName name="__PI60">#REF!</definedName>
    <definedName name="__Q2">BlankMacro1</definedName>
    <definedName name="__Q3">BlankMacro1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3" localSheetId="3" hidden="1">{#N/A,#N/A,FALSE,"포장2"}</definedName>
    <definedName name="__S3" localSheetId="8" hidden="1">{#N/A,#N/A,FALSE,"포장2"}</definedName>
    <definedName name="__S3" localSheetId="9" hidden="1">{#N/A,#N/A,FALSE,"포장2"}</definedName>
    <definedName name="__S3" localSheetId="0" hidden="1">{#N/A,#N/A,FALSE,"포장2"}</definedName>
    <definedName name="__S3" hidden="1">{#N/A,#N/A,FALSE,"포장2"}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TON1">#REF!</definedName>
    <definedName name="__TON2">#REF!</definedName>
    <definedName name="__Ty1">#REF!</definedName>
    <definedName name="__Ty2">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\D">#REF!</definedName>
    <definedName name="_\X">#REF!</definedName>
    <definedName name="_01">#REF!</definedName>
    <definedName name="_02">#REF!</definedName>
    <definedName name="_03">#REF!</definedName>
    <definedName name="_1">[2]계화총괄!#REF!</definedName>
    <definedName name="_1._PANEL_BD.__LP___1">#REF!</definedName>
    <definedName name="_1.구체">#REF!</definedName>
    <definedName name="_1_" localSheetId="0">#REF!</definedName>
    <definedName name="_1_" hidden="1">'[3]6PILE  (돌출)'!#REF!</definedName>
    <definedName name="_1_0토">'[4]설계명세서(선로)'!#REF!</definedName>
    <definedName name="_1_3__Crite">#REF!</definedName>
    <definedName name="_10">#N/A</definedName>
    <definedName name="_10_3_0Crite">#REF!</definedName>
    <definedName name="_103S3_" hidden="1">{#N/A,#N/A,FALSE,"포장2"}</definedName>
    <definedName name="_104v1_">#REF!</definedName>
    <definedName name="_106wrn.Ã¶°ñÁý°èÇ_._.5Ä­." hidden="1">{#N/A,#N/A,FALSE,"Sheet1"}</definedName>
    <definedName name="_11">#N/A</definedName>
    <definedName name="_11_3_0Criteria">#REF!</definedName>
    <definedName name="_112단">#REF!</definedName>
    <definedName name="_12" localSheetId="0">#REF!</definedName>
    <definedName name="_12">#N/A</definedName>
    <definedName name="_12_3__Crite">#REF!</definedName>
    <definedName name="_13">#N/A</definedName>
    <definedName name="_13_3__Criteria">#REF!</definedName>
    <definedName name="_13¤§¤_¤¡" localSheetId="3" hidden="1">{#N/A,#N/A,FALSE,"Sheet1"}</definedName>
    <definedName name="_13¤§¤_¤¡" localSheetId="8" hidden="1">{#N/A,#N/A,FALSE,"Sheet1"}</definedName>
    <definedName name="_13¤§¤_¤¡" localSheetId="9" hidden="1">{#N/A,#N/A,FALSE,"Sheet1"}</definedName>
    <definedName name="_13¤§¤_¤¡" hidden="1">{#N/A,#N/A,FALSE,"Sheet1"}</definedName>
    <definedName name="_14">#N/A</definedName>
    <definedName name="_14_______S" hidden="1">#REF!</definedName>
    <definedName name="_14_0_S" hidden="1">'[3]6PILE  (돌출)'!#REF!</definedName>
    <definedName name="_14a11_">[5]국공유지및사유지!$C$3</definedName>
    <definedName name="_15">#N/A</definedName>
    <definedName name="_15_____0_S" hidden="1">#REF!</definedName>
    <definedName name="_15A" localSheetId="0">[6]금액내역서!$D$3:$D$10</definedName>
    <definedName name="_15A">#REF!</definedName>
    <definedName name="_15A22_" localSheetId="3" hidden="1">{#N/A,#N/A,FALSE,"부대1"}</definedName>
    <definedName name="_15A22_" localSheetId="8" hidden="1">{#N/A,#N/A,FALSE,"부대1"}</definedName>
    <definedName name="_15A22_" localSheetId="9" hidden="1">{#N/A,#N/A,FALSE,"부대1"}</definedName>
    <definedName name="_15A22_" hidden="1">{#N/A,#N/A,FALSE,"부대1"}</definedName>
    <definedName name="_15B2_">'[7]단면 (2)'!$K$55</definedName>
    <definedName name="_16">#N/A</definedName>
    <definedName name="_16______S" hidden="1">#REF!</definedName>
    <definedName name="_16G_0Extr">#REF!</definedName>
    <definedName name="_16P3_" localSheetId="3" hidden="1">{#N/A,#N/A,FALSE,"배수1"}</definedName>
    <definedName name="_16P3_" localSheetId="8" hidden="1">{#N/A,#N/A,FALSE,"배수1"}</definedName>
    <definedName name="_16P3_" localSheetId="9" hidden="1">{#N/A,#N/A,FALSE,"배수1"}</definedName>
    <definedName name="_16P3_" hidden="1">{#N/A,#N/A,FALSE,"배수1"}</definedName>
    <definedName name="_17">#N/A</definedName>
    <definedName name="_17__¤§¤_¤¡" hidden="1">{#N/A,#N/A,FALSE,"Sheet1"}</definedName>
    <definedName name="_17G_0Extract">#REF!</definedName>
    <definedName name="_17P4_" localSheetId="3" hidden="1">{#N/A,#N/A,FALSE,"혼합골재"}</definedName>
    <definedName name="_17P4_" localSheetId="8" hidden="1">{#N/A,#N/A,FALSE,"혼합골재"}</definedName>
    <definedName name="_17P4_" localSheetId="9" hidden="1">{#N/A,#N/A,FALSE,"혼합골재"}</definedName>
    <definedName name="_17P4_" hidden="1">{#N/A,#N/A,FALSE,"혼합골재"}</definedName>
    <definedName name="_18">#N/A</definedName>
    <definedName name="_18____0_S" hidden="1">#REF!</definedName>
    <definedName name="_18G__Extr">#REF!</definedName>
    <definedName name="_18P5_" localSheetId="3" hidden="1">{#N/A,#N/A,FALSE,"배수1"}</definedName>
    <definedName name="_18P5_" localSheetId="8" hidden="1">{#N/A,#N/A,FALSE,"배수1"}</definedName>
    <definedName name="_18P5_" localSheetId="9" hidden="1">{#N/A,#N/A,FALSE,"배수1"}</definedName>
    <definedName name="_18P5_" hidden="1">{#N/A,#N/A,FALSE,"배수1"}</definedName>
    <definedName name="_19">#N/A</definedName>
    <definedName name="_19__wrn.Ã¶°ñÁý°èÇ_._.5Ä­." hidden="1">{#N/A,#N/A,FALSE,"Sheet1"}</definedName>
    <definedName name="_19¤§¤_¤¡" hidden="1">{#N/A,#N/A,FALSE,"Sheet1"}</definedName>
    <definedName name="_19G__Extract">#REF!</definedName>
    <definedName name="_19P6_" localSheetId="3" hidden="1">{#N/A,#N/A,FALSE,"2~8번"}</definedName>
    <definedName name="_19P6_" localSheetId="8" hidden="1">{#N/A,#N/A,FALSE,"2~8번"}</definedName>
    <definedName name="_19P6_" localSheetId="9" hidden="1">{#N/A,#N/A,FALSE,"2~8번"}</definedName>
    <definedName name="_19P6_" hidden="1">{#N/A,#N/A,FALSE,"2~8번"}</definedName>
    <definedName name="_1a1_">#REF!</definedName>
    <definedName name="_1공장">#REF!</definedName>
    <definedName name="_2">#N/A</definedName>
    <definedName name="_2.접속저판">#REF!</definedName>
    <definedName name="_2_______S" localSheetId="3" hidden="1">#REF!</definedName>
    <definedName name="_2_______S" localSheetId="8" hidden="1">#REF!</definedName>
    <definedName name="_2_______S" localSheetId="9" hidden="1">#REF!</definedName>
    <definedName name="_2_______S" hidden="1">#REF!</definedName>
    <definedName name="_2_3__Criteria">#REF!</definedName>
    <definedName name="_20">#N/A</definedName>
    <definedName name="_20_0__123Grap" hidden="1">#REF!</definedName>
    <definedName name="_20p1_">#REF!</definedName>
    <definedName name="_20S3_" localSheetId="3" hidden="1">{#N/A,#N/A,FALSE,"포장2"}</definedName>
    <definedName name="_20S3_" localSheetId="8" hidden="1">{#N/A,#N/A,FALSE,"포장2"}</definedName>
    <definedName name="_20S3_" localSheetId="9" hidden="1">{#N/A,#N/A,FALSE,"포장2"}</definedName>
    <definedName name="_20S3_" hidden="1">{#N/A,#N/A,FALSE,"포장2"}</definedName>
    <definedName name="_21">#N/A</definedName>
    <definedName name="_21_0_Dist_" hidden="1">#REF!</definedName>
    <definedName name="_22">#N/A</definedName>
    <definedName name="_22_0_0_F" hidden="1">#REF!</definedName>
    <definedName name="_22Y_0Print_A">[8]노임단가!#REF!</definedName>
    <definedName name="_23">#N/A</definedName>
    <definedName name="_23´ÜÀ§°ø·_10">#REF!</definedName>
    <definedName name="_24">#N/A</definedName>
    <definedName name="_24´ÜÀ§°ø·_11">#REF!</definedName>
    <definedName name="_24Y_0PRINT_AREA">[8]노임단가!#REF!</definedName>
    <definedName name="_25">#N/A</definedName>
    <definedName name="_25´ÜÀ§°ø·_12">#REF!</definedName>
    <definedName name="_25wrn.Ã¶°ñÁý°èÇ_._.5Ä­." localSheetId="3" hidden="1">{#N/A,#N/A,FALSE,"Sheet1"}</definedName>
    <definedName name="_25wrn.Ã¶°ñÁý°èÇ_._.5Ä­." localSheetId="8" hidden="1">{#N/A,#N/A,FALSE,"Sheet1"}</definedName>
    <definedName name="_25wrn.Ã¶°ñÁý°èÇ_._.5Ä­." localSheetId="9" hidden="1">{#N/A,#N/A,FALSE,"Sheet1"}</definedName>
    <definedName name="_25wrn.Ã¶°ñÁý°èÇ_._.5Ä­." hidden="1">{#N/A,#N/A,FALSE,"Sheet1"}</definedName>
    <definedName name="_26">#N/A</definedName>
    <definedName name="_26´ÜÀ§°ø·_13">#REF!</definedName>
    <definedName name="_26Y__Print_A">[9]노임단가!#REF!</definedName>
    <definedName name="_27">#N/A</definedName>
    <definedName name="_27´ÜÀ§°ø·_14">#REF!</definedName>
    <definedName name="_28">#N/A</definedName>
    <definedName name="_28´ÜÀ§°ø·_15">#REF!</definedName>
    <definedName name="_28Y__PRINT_AREA">[9]노임단가!#REF!</definedName>
    <definedName name="_29">#N/A</definedName>
    <definedName name="_29´ÜÀ§°ø·_16">#REF!</definedName>
    <definedName name="_2a2_">#REF!</definedName>
    <definedName name="_2A4_" localSheetId="0">[10]광피스표세부!#REF!</definedName>
    <definedName name="_2A4_">[10]광피스표세부!#REF!</definedName>
    <definedName name="_2F" hidden="1">[9]노임단가!#REF!</definedName>
    <definedName name="_2공장">#REF!</definedName>
    <definedName name="_3">#N/A</definedName>
    <definedName name="_3.기초">#REF!</definedName>
    <definedName name="_3_____0_S" localSheetId="3" hidden="1">#REF!</definedName>
    <definedName name="_3_____0_S" localSheetId="8" hidden="1">#REF!</definedName>
    <definedName name="_3_____0_S" localSheetId="9" hidden="1">#REF!</definedName>
    <definedName name="_3_____0_S" hidden="1">#REF!</definedName>
    <definedName name="_3_1._총투자사업비">#REF!</definedName>
    <definedName name="_3_5">#REF!</definedName>
    <definedName name="_30">#N/A</definedName>
    <definedName name="_30´ÜÀ§°ø·_17">#REF!</definedName>
    <definedName name="_30단">#REF!</definedName>
    <definedName name="_31">#N/A</definedName>
    <definedName name="_32">#N/A</definedName>
    <definedName name="_33">#N/A</definedName>
    <definedName name="_33´ÜÀ§°ø·_4">#REF!</definedName>
    <definedName name="_34">#N/A</definedName>
    <definedName name="_34´ÜÀ§°ø·_5">#REF!</definedName>
    <definedName name="_35">#N/A</definedName>
    <definedName name="_35´ÜÀ§°ø·_6">#REF!</definedName>
    <definedName name="_36">#N/A</definedName>
    <definedName name="_36´ÜÀ§°ø·_7">#REF!</definedName>
    <definedName name="_37">#N/A</definedName>
    <definedName name="_37´ÜÀ§°ø·_8">#REF!</definedName>
    <definedName name="_38">#N/A</definedName>
    <definedName name="_38´ÜÀ§°ø·_9">#REF!</definedName>
    <definedName name="_39">#N/A</definedName>
    <definedName name="_3a3_">#REF!</definedName>
    <definedName name="_3G__Extr">#REF!</definedName>
    <definedName name="_3공장">#REF!</definedName>
    <definedName name="_4" localSheetId="0">#N/A</definedName>
    <definedName name="_4">#REF!</definedName>
    <definedName name="_４._설___비____공___사">#REF!</definedName>
    <definedName name="_4.거푸집">#REF!</definedName>
    <definedName name="_4______S" localSheetId="3" hidden="1">#REF!</definedName>
    <definedName name="_4______S" localSheetId="8" hidden="1">#REF!</definedName>
    <definedName name="_4______S" localSheetId="9" hidden="1">#REF!</definedName>
    <definedName name="_4______S" hidden="1">#REF!</definedName>
    <definedName name="_4_0_F" hidden="1">[8]노임단가!#REF!</definedName>
    <definedName name="_4_3._에너지절약을_위한_개선안">#REF!</definedName>
    <definedName name="_40">#N/A</definedName>
    <definedName name="_41">#N/A</definedName>
    <definedName name="_41¤§¤_¤¡" hidden="1">{#N/A,#N/A,FALSE,"Sheet1"}</definedName>
    <definedName name="_415">#REF!</definedName>
    <definedName name="_415___0">#REF!</definedName>
    <definedName name="_415___10">#REF!</definedName>
    <definedName name="_415___12">#REF!</definedName>
    <definedName name="_415___2">#REF!</definedName>
    <definedName name="_415___3">#REF!</definedName>
    <definedName name="_415___4">#REF!</definedName>
    <definedName name="_415___5">#REF!</definedName>
    <definedName name="_415___7">#REF!</definedName>
    <definedName name="_415___8">#REF!</definedName>
    <definedName name="_415___9">#REF!</definedName>
    <definedName name="_42">#N/A</definedName>
    <definedName name="_43">#N/A</definedName>
    <definedName name="_44">#N/A</definedName>
    <definedName name="_45">#N/A</definedName>
    <definedName name="_45_0">#REF!</definedName>
    <definedName name="_46">#N/A</definedName>
    <definedName name="_461">#REF!</definedName>
    <definedName name="_461___0">#REF!</definedName>
    <definedName name="_461___10">#REF!</definedName>
    <definedName name="_461___12">#REF!</definedName>
    <definedName name="_461___2">#REF!</definedName>
    <definedName name="_461___3">#REF!</definedName>
    <definedName name="_461___4">#REF!</definedName>
    <definedName name="_461___5">#REF!</definedName>
    <definedName name="_461___7">#REF!</definedName>
    <definedName name="_461___8">#REF!</definedName>
    <definedName name="_461___9">#REF!</definedName>
    <definedName name="_47">#N/A</definedName>
    <definedName name="_48">#N/A</definedName>
    <definedName name="_49">#N/A</definedName>
    <definedName name="_4a4_">#REF!</definedName>
    <definedName name="_4G__Extract">#REF!</definedName>
    <definedName name="_5" localSheetId="0">#N/A</definedName>
    <definedName name="_5">#REF!</definedName>
    <definedName name="_5.거푸집">#REF!</definedName>
    <definedName name="_5__¤§¤_¤¡" localSheetId="3" hidden="1">{#N/A,#N/A,FALSE,"Sheet1"}</definedName>
    <definedName name="_5__¤§¤_¤¡" localSheetId="8" hidden="1">{#N/A,#N/A,FALSE,"Sheet1"}</definedName>
    <definedName name="_5__¤§¤_¤¡" localSheetId="9" hidden="1">{#N/A,#N/A,FALSE,"Sheet1"}</definedName>
    <definedName name="_5__¤§¤_¤¡" hidden="1">{#N/A,#N/A,FALSE,"Sheet1"}</definedName>
    <definedName name="_5_0_S" hidden="1">'[3]6PILE  (돌출)'!#REF!</definedName>
    <definedName name="_50">#N/A</definedName>
    <definedName name="_50_0_0_F" hidden="1">#REF!</definedName>
    <definedName name="_50억이상">#REF!</definedName>
    <definedName name="_51">#N/A</definedName>
    <definedName name="_52">#N/A</definedName>
    <definedName name="_53">#N/A</definedName>
    <definedName name="_54">#N/A</definedName>
    <definedName name="_54_228">#REF!</definedName>
    <definedName name="_55">#N/A</definedName>
    <definedName name="_55_3_0Crite">#REF!</definedName>
    <definedName name="_56">#N/A</definedName>
    <definedName name="_56_3_0Criteria">#REF!</definedName>
    <definedName name="_57">#N/A</definedName>
    <definedName name="_58">#N/A</definedName>
    <definedName name="_58_3__Crite">#REF!</definedName>
    <definedName name="_59">#N/A</definedName>
    <definedName name="_5억원미만">#REF!</definedName>
    <definedName name="_5억이상_50억원미만">#REF!</definedName>
    <definedName name="_6" localSheetId="0">#N/A</definedName>
    <definedName name="_6">#REF!</definedName>
    <definedName name="_6.부직포">#REF!</definedName>
    <definedName name="_6.잡석채움">#REF!</definedName>
    <definedName name="_6____0_S" localSheetId="3" hidden="1">#REF!</definedName>
    <definedName name="_6____0_S" localSheetId="8" hidden="1">#REF!</definedName>
    <definedName name="_6____0_S" localSheetId="9" hidden="1">#REF!</definedName>
    <definedName name="_6____0_S" hidden="1">#REF!</definedName>
    <definedName name="_60">#N/A</definedName>
    <definedName name="_60_3__Criteria">#REF!</definedName>
    <definedName name="_61">#N/A</definedName>
    <definedName name="_62">#N/A</definedName>
    <definedName name="_63">#N/A</definedName>
    <definedName name="_64">#N/A</definedName>
    <definedName name="_65">#N/A</definedName>
    <definedName name="_65wrn.Ã¶°ñÁý°èÇ_._.5Ä­." hidden="1">{#N/A,#N/A,FALSE,"Sheet1"}</definedName>
    <definedName name="_66">#N/A</definedName>
    <definedName name="_67">#N/A</definedName>
    <definedName name="_67A1_">#REF!</definedName>
    <definedName name="_68">#N/A</definedName>
    <definedName name="_68a16385_">#REF!</definedName>
    <definedName name="_69">#N/A</definedName>
    <definedName name="_69A22_" hidden="1">{#N/A,#N/A,FALSE,"부대1"}</definedName>
    <definedName name="_7">#N/A</definedName>
    <definedName name="_7.배수">#REF!</definedName>
    <definedName name="_7__wrn.Ã¶°ñÁý°èÇ_._.5Ä­." localSheetId="3" hidden="1">{#N/A,#N/A,FALSE,"Sheet1"}</definedName>
    <definedName name="_7__wrn.Ã¶°ñÁý°èÇ_._.5Ä­." localSheetId="8" hidden="1">{#N/A,#N/A,FALSE,"Sheet1"}</definedName>
    <definedName name="_7__wrn.Ã¶°ñÁý°èÇ_._.5Ä­." localSheetId="9" hidden="1">{#N/A,#N/A,FALSE,"Sheet1"}</definedName>
    <definedName name="_7__wrn.Ã¶°ñÁý°èÇ_._.5Ä­." hidden="1">{#N/A,#N/A,FALSE,"Sheet1"}</definedName>
    <definedName name="_7_2___Parse" hidden="1">[9]노임단가!#REF!</definedName>
    <definedName name="_70">#N/A</definedName>
    <definedName name="_70Àü±â_êÃâ³_¿ª">#REF!</definedName>
    <definedName name="_71">#N/A</definedName>
    <definedName name="_71b2_">#REF!</definedName>
    <definedName name="_72">#N/A</definedName>
    <definedName name="_72D1_">#REF!</definedName>
    <definedName name="_73">#N/A</definedName>
    <definedName name="_73D2_">#REF!</definedName>
    <definedName name="_74">#N/A</definedName>
    <definedName name="_74FF1_">#REF!</definedName>
    <definedName name="_75">#N/A</definedName>
    <definedName name="_75G_0Extr">#REF!</definedName>
    <definedName name="_76">#N/A</definedName>
    <definedName name="_76G_0Extract">#REF!</definedName>
    <definedName name="_77">#N/A</definedName>
    <definedName name="_78">#N/A</definedName>
    <definedName name="_78G__Extr">#REF!</definedName>
    <definedName name="_79">#N/A</definedName>
    <definedName name="_8" localSheetId="0">#N/A</definedName>
    <definedName name="_8">#REF!</definedName>
    <definedName name="_8.스페이서">#REF!</definedName>
    <definedName name="_80">#N/A</definedName>
    <definedName name="_80G__Extract">#REF!</definedName>
    <definedName name="_81">#N/A</definedName>
    <definedName name="_82">#N/A</definedName>
    <definedName name="_82IL1_">#REF!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8p1_">#REF!</definedName>
    <definedName name="_89">#N/A</definedName>
    <definedName name="_89P3_" hidden="1">{#N/A,#N/A,FALSE,"배수1"}</definedName>
    <definedName name="_8S" localSheetId="8" hidden="1">'[3]6PILE  (돌출)'!#REF!</definedName>
    <definedName name="_8S" localSheetId="9" hidden="1">'[3]6PILE  (돌출)'!#REF!</definedName>
    <definedName name="_8S" hidden="1">'[3]6PILE  (돌출)'!#REF!</definedName>
    <definedName name="_9" localSheetId="0">#N/A</definedName>
    <definedName name="_9">#REF!</definedName>
    <definedName name="_9.">#REF!</definedName>
    <definedName name="_9.문양">#REF!</definedName>
    <definedName name="_9_2_0_Parse" hidden="1">[8]노임단가!#REF!</definedName>
    <definedName name="_90">#N/A</definedName>
    <definedName name="_90P4_" hidden="1">{#N/A,#N/A,FALSE,"혼합골재"}</definedName>
    <definedName name="_91">#N/A</definedName>
    <definedName name="_91P5_" hidden="1">{#N/A,#N/A,FALSE,"배수1"}</definedName>
    <definedName name="_92">#N/A</definedName>
    <definedName name="_92P6_" hidden="1">{#N/A,#N/A,FALSE,"2~8번"}</definedName>
    <definedName name="_93">#N/A</definedName>
    <definedName name="_94">#N/A</definedName>
    <definedName name="_95">#N/A</definedName>
    <definedName name="_95년_포상금_지급내역">#REF!</definedName>
    <definedName name="_96">#N/A</definedName>
    <definedName name="_97">#N/A</definedName>
    <definedName name="_98">#N/A</definedName>
    <definedName name="_99">#N/A</definedName>
    <definedName name="_A" localSheetId="0">#REF!</definedName>
    <definedName name="_A">#REF!</definedName>
    <definedName name="_A1">#REF!</definedName>
    <definedName name="_A146432">#REF!</definedName>
    <definedName name="_a16385">#REF!</definedName>
    <definedName name="_a2">#REF!</definedName>
    <definedName name="_a3">#REF!</definedName>
    <definedName name="_a4">#REF!</definedName>
    <definedName name="_A69999">#REF!</definedName>
    <definedName name="_A70013">#REF!</definedName>
    <definedName name="_A81620">[11]설계개요!#REF!</definedName>
    <definedName name="_A946432">#REF!</definedName>
    <definedName name="_AE1">BlankMacro1</definedName>
    <definedName name="_AE2">BlankMacro1</definedName>
    <definedName name="_AE3">BlankMacro1</definedName>
    <definedName name="_AFX16">#REF!</definedName>
    <definedName name="_AFX22">#REF!</definedName>
    <definedName name="_AFX28">#REF!</definedName>
    <definedName name="_AFX36">#REF!</definedName>
    <definedName name="_AFX42">#REF!</definedName>
    <definedName name="_AFX54">#REF!</definedName>
    <definedName name="_AMI1">[12]기별!#REF!</definedName>
    <definedName name="_AMI2">[12]기별!#REF!</definedName>
    <definedName name="_AMP01">#REF!</definedName>
    <definedName name="_arm1">[13]설계명세서!#REF!</definedName>
    <definedName name="_arm2">[14]설계명세서!#REF!</definedName>
    <definedName name="_arm3">[13]설계명세서!#REF!</definedName>
    <definedName name="_ATP9">[15]아파트기별!$AL$52</definedName>
    <definedName name="_B140007">#REF!</definedName>
    <definedName name="_BFX104">#REF!</definedName>
    <definedName name="_BFX16">#REF!</definedName>
    <definedName name="_BFX22">#REF!</definedName>
    <definedName name="_BFX28">#REF!</definedName>
    <definedName name="_BFX36">#REF!</definedName>
    <definedName name="_BFX42">#REF!</definedName>
    <definedName name="_BFX54">#REF!</definedName>
    <definedName name="_BFX70">#REF!</definedName>
    <definedName name="_BFX82">#REF!</definedName>
    <definedName name="_C">#REF!</definedName>
    <definedName name="_C16" localSheetId="8">#REF!</definedName>
    <definedName name="_C16" localSheetId="9">#REF!</definedName>
    <definedName name="_C16" localSheetId="0">#REF!</definedName>
    <definedName name="_C16">#REF!</definedName>
    <definedName name="_C315">#REF!</definedName>
    <definedName name="_Ç315">#REF!</definedName>
    <definedName name="_C315___0">#REF!</definedName>
    <definedName name="_Ç315___0">#REF!</definedName>
    <definedName name="_Ç315___10">#REF!</definedName>
    <definedName name="_C315___11">#REF!</definedName>
    <definedName name="_C315___12">#REF!</definedName>
    <definedName name="_Ç315___12">#REF!</definedName>
    <definedName name="_Ç315___2">#REF!</definedName>
    <definedName name="_Ç315___3">#REF!</definedName>
    <definedName name="_Ç315___4">#REF!</definedName>
    <definedName name="_Ç315___5">#REF!</definedName>
    <definedName name="_Ç315___7">#REF!</definedName>
    <definedName name="_Ç315___8">#REF!</definedName>
    <definedName name="_Ç315___9">#REF!</definedName>
    <definedName name="_CAB1" localSheetId="0">[12]기별!#REF!</definedName>
    <definedName name="_CAB1">[12]기별!#REF!</definedName>
    <definedName name="_CAB2" localSheetId="0">[12]기별!#REF!</definedName>
    <definedName name="_CAB2">[12]기별!#REF!</definedName>
    <definedName name="_CDT1">#REF!</definedName>
    <definedName name="_CDT2">#REF!</definedName>
    <definedName name="_CDT3">#REF!</definedName>
    <definedName name="_CON135">#REF!</definedName>
    <definedName name="_CON210">#REF!</definedName>
    <definedName name="_CON240">#REF!</definedName>
    <definedName name="_CRI7">[15]아파트기별!$AN$52</definedName>
    <definedName name="_D1">#REF!</definedName>
    <definedName name="_D2">#REF!</definedName>
    <definedName name="_DAN1" localSheetId="8">#REF!</definedName>
    <definedName name="_DAN1" localSheetId="9">#REF!</definedName>
    <definedName name="_DAN1" localSheetId="0">#REF!</definedName>
    <definedName name="_DAN1">#REF!</definedName>
    <definedName name="_DAN10" localSheetId="8">#REF!</definedName>
    <definedName name="_DAN10" localSheetId="9">#REF!</definedName>
    <definedName name="_DAN10">#REF!</definedName>
    <definedName name="_DAN11" localSheetId="8">#REF!</definedName>
    <definedName name="_DAN11" localSheetId="9">#REF!</definedName>
    <definedName name="_DAN11">#REF!</definedName>
    <definedName name="_DAN12" localSheetId="8">#REF!</definedName>
    <definedName name="_DAN12" localSheetId="9">#REF!</definedName>
    <definedName name="_DAN12">#REF!</definedName>
    <definedName name="_DAN13" localSheetId="8">#REF!</definedName>
    <definedName name="_DAN13" localSheetId="9">#REF!</definedName>
    <definedName name="_DAN13">#REF!</definedName>
    <definedName name="_DAN14" localSheetId="8">#REF!</definedName>
    <definedName name="_DAN14" localSheetId="9">#REF!</definedName>
    <definedName name="_DAN14">#REF!</definedName>
    <definedName name="_DAN15" localSheetId="8">#REF!</definedName>
    <definedName name="_DAN15" localSheetId="9">#REF!</definedName>
    <definedName name="_DAN15">#REF!</definedName>
    <definedName name="_DAN16" localSheetId="8">#REF!</definedName>
    <definedName name="_DAN16" localSheetId="9">#REF!</definedName>
    <definedName name="_DAN16">#REF!</definedName>
    <definedName name="_DAN17" localSheetId="8">#REF!</definedName>
    <definedName name="_DAN17" localSheetId="9">#REF!</definedName>
    <definedName name="_DAN17">#REF!</definedName>
    <definedName name="_DAN18" localSheetId="8">#REF!</definedName>
    <definedName name="_DAN18" localSheetId="9">#REF!</definedName>
    <definedName name="_DAN18">#REF!</definedName>
    <definedName name="_DAN19" localSheetId="8">#REF!</definedName>
    <definedName name="_DAN19" localSheetId="9">#REF!</definedName>
    <definedName name="_DAN19">#REF!</definedName>
    <definedName name="_DAN2" localSheetId="8">#REF!</definedName>
    <definedName name="_DAN2" localSheetId="9">#REF!</definedName>
    <definedName name="_DAN2">#REF!</definedName>
    <definedName name="_DAN20" localSheetId="8">#REF!</definedName>
    <definedName name="_DAN20" localSheetId="9">#REF!</definedName>
    <definedName name="_DAN20">#REF!</definedName>
    <definedName name="_DAN3" localSheetId="8">#REF!</definedName>
    <definedName name="_DAN3" localSheetId="9">#REF!</definedName>
    <definedName name="_DAN3">#REF!</definedName>
    <definedName name="_DAN30" localSheetId="8">#REF!</definedName>
    <definedName name="_DAN30" localSheetId="9">#REF!</definedName>
    <definedName name="_DAN30">#REF!</definedName>
    <definedName name="_DAN31" localSheetId="8">#REF!</definedName>
    <definedName name="_DAN31" localSheetId="9">#REF!</definedName>
    <definedName name="_DAN31">#REF!</definedName>
    <definedName name="_DAN32" localSheetId="8">#REF!</definedName>
    <definedName name="_DAN32" localSheetId="9">#REF!</definedName>
    <definedName name="_DAN32">#REF!</definedName>
    <definedName name="_DAN33" localSheetId="8">#REF!</definedName>
    <definedName name="_DAN33" localSheetId="9">#REF!</definedName>
    <definedName name="_DAN33">#REF!</definedName>
    <definedName name="_DAN34" localSheetId="8">#REF!</definedName>
    <definedName name="_DAN34" localSheetId="9">#REF!</definedName>
    <definedName name="_DAN34">#REF!</definedName>
    <definedName name="_DAN35" localSheetId="8">#REF!</definedName>
    <definedName name="_DAN35" localSheetId="9">#REF!</definedName>
    <definedName name="_DAN35">#REF!</definedName>
    <definedName name="_DAN36" localSheetId="8">#REF!</definedName>
    <definedName name="_DAN36" localSheetId="9">#REF!</definedName>
    <definedName name="_DAN36">#REF!</definedName>
    <definedName name="_DAN37" localSheetId="8">#REF!</definedName>
    <definedName name="_DAN37" localSheetId="9">#REF!</definedName>
    <definedName name="_DAN37">#REF!</definedName>
    <definedName name="_DAN38" localSheetId="8">#REF!</definedName>
    <definedName name="_DAN38" localSheetId="9">#REF!</definedName>
    <definedName name="_DAN38">#REF!</definedName>
    <definedName name="_DAN39" localSheetId="8">#REF!</definedName>
    <definedName name="_DAN39" localSheetId="9">#REF!</definedName>
    <definedName name="_DAN39">#REF!</definedName>
    <definedName name="_DAN4" localSheetId="8">#REF!</definedName>
    <definedName name="_DAN4" localSheetId="9">#REF!</definedName>
    <definedName name="_DAN4">#REF!</definedName>
    <definedName name="_DAN40" localSheetId="8">#REF!</definedName>
    <definedName name="_DAN40" localSheetId="9">#REF!</definedName>
    <definedName name="_DAN40">#REF!</definedName>
    <definedName name="_DAN5" localSheetId="8">#REF!</definedName>
    <definedName name="_DAN5" localSheetId="9">#REF!</definedName>
    <definedName name="_DAN5">#REF!</definedName>
    <definedName name="_DAN50" localSheetId="8">#REF!</definedName>
    <definedName name="_DAN50" localSheetId="9">#REF!</definedName>
    <definedName name="_DAN50">#REF!</definedName>
    <definedName name="_DAN55" localSheetId="8">#REF!</definedName>
    <definedName name="_DAN55" localSheetId="9">#REF!</definedName>
    <definedName name="_DAN55">#REF!</definedName>
    <definedName name="_DAN6" localSheetId="8">#REF!</definedName>
    <definedName name="_DAN6" localSheetId="9">#REF!</definedName>
    <definedName name="_DAN6">#REF!</definedName>
    <definedName name="_DAN60" localSheetId="8">#REF!</definedName>
    <definedName name="_DAN60" localSheetId="9">#REF!</definedName>
    <definedName name="_DAN60">#REF!</definedName>
    <definedName name="_DAN7" localSheetId="8">#REF!</definedName>
    <definedName name="_DAN7" localSheetId="9">#REF!</definedName>
    <definedName name="_DAN7">#REF!</definedName>
    <definedName name="_DAN8" localSheetId="8">#REF!</definedName>
    <definedName name="_DAN8" localSheetId="9">#REF!</definedName>
    <definedName name="_DAN8">#REF!</definedName>
    <definedName name="_DAN9" localSheetId="8">#REF!</definedName>
    <definedName name="_DAN9" localSheetId="9">#REF!</definedName>
    <definedName name="_DAN9">#REF!</definedName>
    <definedName name="_Dist_Bin" localSheetId="3" hidden="1">#REF!</definedName>
    <definedName name="_Dist_Bin" localSheetId="8" hidden="1">#REF!</definedName>
    <definedName name="_Dist_Bin" localSheetId="9" hidden="1">#REF!</definedName>
    <definedName name="_Dist_Bin" localSheetId="0" hidden="1">#REF!</definedName>
    <definedName name="_Dist_Bin" hidden="1">#REF!</definedName>
    <definedName name="_Dist_Values" localSheetId="3" hidden="1">#REF!</definedName>
    <definedName name="_Dist_Values" localSheetId="8" hidden="1">#REF!</definedName>
    <definedName name="_Dist_Values" localSheetId="9" hidden="1">#REF!</definedName>
    <definedName name="_Dist_Values" localSheetId="0" hidden="1">#REF!</definedName>
    <definedName name="_Dist_Values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1">BlankMacro1</definedName>
    <definedName name="_E10">BlankMacro1</definedName>
    <definedName name="_E2">BlankMacro1</definedName>
    <definedName name="_E3">BlankMacro1</definedName>
    <definedName name="_E4">BlankMacro1</definedName>
    <definedName name="_E5">BlankMacro1</definedName>
    <definedName name="_E6">BlankMacro1</definedName>
    <definedName name="_E7">BlankMacro1</definedName>
    <definedName name="_E7_E9_E11_E13_">#N/A</definedName>
    <definedName name="_E725517">'[16]1차변경내역'!#REF!</definedName>
    <definedName name="_E8">BlankMacro1</definedName>
    <definedName name="_E9">BlankMacro1</definedName>
    <definedName name="_ee3">BlankMacro1</definedName>
    <definedName name="_ELB3020">#REF!</definedName>
    <definedName name="_ELL1">#REF!</definedName>
    <definedName name="_ELL2">#REF!</definedName>
    <definedName name="_ELP100">#REF!</definedName>
    <definedName name="_ELP125">#REF!</definedName>
    <definedName name="_ELP150">#REF!</definedName>
    <definedName name="_ELP175">#REF!</definedName>
    <definedName name="_ELP200">#REF!</definedName>
    <definedName name="_ELP30">#REF!</definedName>
    <definedName name="_ELP40">#REF!</definedName>
    <definedName name="_ELP50">#REF!</definedName>
    <definedName name="_ELP65">#REF!</definedName>
    <definedName name="_ELP80">#REF!</definedName>
    <definedName name="_EW1">BlankMacro1</definedName>
    <definedName name="_EW2">BlankMacro1</definedName>
    <definedName name="_EW3">BlankMacro1</definedName>
    <definedName name="_FF1">#REF!</definedName>
    <definedName name="_fg34444">BlankMacro1</definedName>
    <definedName name="_Fill" localSheetId="3" hidden="1">#REF!</definedName>
    <definedName name="_Fill" localSheetId="8" hidden="1">#REF!</definedName>
    <definedName name="_Fill" localSheetId="9" hidden="1">#REF!</definedName>
    <definedName name="_Fill" localSheetId="0" hidden="1">#REF!</definedName>
    <definedName name="_Fill" hidden="1">#REF!</definedName>
    <definedName name="_xlnm._FilterDatabase" hidden="1">#REF!</definedName>
    <definedName name="_fkn1" localSheetId="8">#REF!</definedName>
    <definedName name="_fkn1" localSheetId="9">#REF!</definedName>
    <definedName name="_fkn1">#REF!</definedName>
    <definedName name="_fkn2" localSheetId="8">#REF!</definedName>
    <definedName name="_fkn2" localSheetId="9">#REF!</definedName>
    <definedName name="_fkn2">#REF!</definedName>
    <definedName name="_fks1" localSheetId="8">#REF!</definedName>
    <definedName name="_fks1" localSheetId="9">#REF!</definedName>
    <definedName name="_fks1">#REF!</definedName>
    <definedName name="_fks2" localSheetId="8">#REF!</definedName>
    <definedName name="_fks2" localSheetId="9">#REF!</definedName>
    <definedName name="_fks2">#REF!</definedName>
    <definedName name="_G1L1">#REF!</definedName>
    <definedName name="_G1L2">#REF!</definedName>
    <definedName name="_G1L3">#REF!</definedName>
    <definedName name="_G1L4">#REF!</definedName>
    <definedName name="_G1L5">#REF!</definedName>
    <definedName name="_G1L6">#REF!</definedName>
    <definedName name="_G1L8">#REF!</definedName>
    <definedName name="_G2L1">#REF!</definedName>
    <definedName name="_G2L2">#REF!</definedName>
    <definedName name="_G2L3">#REF!</definedName>
    <definedName name="_G2L4">#REF!</definedName>
    <definedName name="_G2L5">#REF!</definedName>
    <definedName name="_G2L6">#REF!</definedName>
    <definedName name="_G2L7">#REF!</definedName>
    <definedName name="_G3L1">#REF!</definedName>
    <definedName name="_G3L2">#REF!</definedName>
    <definedName name="_G3L3">#REF!</definedName>
    <definedName name="_G3L4">#REF!</definedName>
    <definedName name="_G3L5">#REF!</definedName>
    <definedName name="_G3L6">#REF!</definedName>
    <definedName name="_G3L7">#REF!</definedName>
    <definedName name="_gbi1" localSheetId="8">#REF!</definedName>
    <definedName name="_gbi1" localSheetId="9">#REF!</definedName>
    <definedName name="_gbi1">#REF!</definedName>
    <definedName name="_gbi2" localSheetId="8">#REF!</definedName>
    <definedName name="_gbi2" localSheetId="9">#REF!</definedName>
    <definedName name="_gbi2">#REF!</definedName>
    <definedName name="_gbi3" localSheetId="8">#REF!</definedName>
    <definedName name="_gbi3" localSheetId="9">#REF!</definedName>
    <definedName name="_gbi3">#REF!</definedName>
    <definedName name="_gbi4" localSheetId="8">#REF!</definedName>
    <definedName name="_gbi4" localSheetId="9">#REF!</definedName>
    <definedName name="_gbi4">#REF!</definedName>
    <definedName name="_gbi5" localSheetId="8">#REF!</definedName>
    <definedName name="_gbi5" localSheetId="9">#REF!</definedName>
    <definedName name="_gbi5">#REF!</definedName>
    <definedName name="_gbi6" localSheetId="8">#REF!</definedName>
    <definedName name="_gbi6" localSheetId="9">#REF!</definedName>
    <definedName name="_gbi6">#REF!</definedName>
    <definedName name="_gbi7" localSheetId="8">#REF!</definedName>
    <definedName name="_gbi7" localSheetId="9">#REF!</definedName>
    <definedName name="_gbi7">#REF!</definedName>
    <definedName name="_gbi8" localSheetId="8">#REF!</definedName>
    <definedName name="_gbi8" localSheetId="9">#REF!</definedName>
    <definedName name="_gbi8">#REF!</definedName>
    <definedName name="_gbi9" localSheetId="8">#REF!</definedName>
    <definedName name="_gbi9" localSheetId="9">#REF!</definedName>
    <definedName name="_gbi9">#REF!</definedName>
    <definedName name="_GHH1">#REF!</definedName>
    <definedName name="_GHH2">#REF!</definedName>
    <definedName name="_GIS2" localSheetId="8">[12]기별!#REF!</definedName>
    <definedName name="_GIS2" localSheetId="9">[12]기별!#REF!</definedName>
    <definedName name="_GIS2">[12]기별!#REF!</definedName>
    <definedName name="_H600000">#REF!</definedName>
    <definedName name="_H66766">#REF!</definedName>
    <definedName name="_HHI100">#REF!</definedName>
    <definedName name="_HHI16">#REF!</definedName>
    <definedName name="_HHI22">#REF!</definedName>
    <definedName name="_HHI28">#REF!</definedName>
    <definedName name="_HHI36">#REF!</definedName>
    <definedName name="_HHI42">#REF!</definedName>
    <definedName name="_HHI54">#REF!</definedName>
    <definedName name="_HHI70">#REF!</definedName>
    <definedName name="_HHI82">#REF!</definedName>
    <definedName name="_HPP1">#REF!</definedName>
    <definedName name="_HSH1">#REF!</definedName>
    <definedName name="_HSH2">#REF!</definedName>
    <definedName name="_IDF15" localSheetId="8">#REF!</definedName>
    <definedName name="_IDF15" localSheetId="9">#REF!</definedName>
    <definedName name="_IDF15">#REF!</definedName>
    <definedName name="_IL1">#REF!</definedName>
    <definedName name="_ind2" localSheetId="8">#REF!</definedName>
    <definedName name="_ind2" localSheetId="9">#REF!</definedName>
    <definedName name="_ind2">#REF!</definedName>
    <definedName name="_JC100">#REF!</definedName>
    <definedName name="_JEA1">#REF!</definedName>
    <definedName name="_JEA2">#REF!</definedName>
    <definedName name="_ji21" localSheetId="8">[13]설계명세서!#REF!</definedName>
    <definedName name="_ji21" localSheetId="9">[13]설계명세서!#REF!</definedName>
    <definedName name="_ji21">[13]설계명세서!#REF!</definedName>
    <definedName name="_ji22" localSheetId="8">[13]설계명세서!#REF!</definedName>
    <definedName name="_ji22" localSheetId="9">[13]설계명세서!#REF!</definedName>
    <definedName name="_ji22">[13]설계명세서!#REF!</definedName>
    <definedName name="_ji23" localSheetId="8">[13]설계명세서!#REF!</definedName>
    <definedName name="_ji23" localSheetId="9">[13]설계명세서!#REF!</definedName>
    <definedName name="_ji23">[13]설계명세서!#REF!</definedName>
    <definedName name="_ji31" localSheetId="8">[13]설계명세서!#REF!</definedName>
    <definedName name="_ji31" localSheetId="9">[13]설계명세서!#REF!</definedName>
    <definedName name="_ji31">[13]설계명세서!#REF!</definedName>
    <definedName name="_ji32" localSheetId="8">[13]설계명세서!#REF!</definedName>
    <definedName name="_ji32" localSheetId="9">[13]설계명세서!#REF!</definedName>
    <definedName name="_ji32">[13]설계명세서!#REF!</definedName>
    <definedName name="_JIS1">[12]기별!#REF!</definedName>
    <definedName name="_JJ1">#REF!</definedName>
    <definedName name="_JJ10">#REF!</definedName>
    <definedName name="_JJ100">#REF!</definedName>
    <definedName name="_JJ101">#REF!</definedName>
    <definedName name="_JJ102">#REF!</definedName>
    <definedName name="_JJ103">#REF!</definedName>
    <definedName name="_JJ104">#REF!</definedName>
    <definedName name="_JJ105">#REF!</definedName>
    <definedName name="_JJ106">#REF!</definedName>
    <definedName name="_JJ107">#REF!</definedName>
    <definedName name="_JJ108">#REF!</definedName>
    <definedName name="_JJ109">#REF!</definedName>
    <definedName name="_JJ11">#REF!</definedName>
    <definedName name="_JJ110">#REF!</definedName>
    <definedName name="_JJ111">#REF!</definedName>
    <definedName name="_JJ112">#REF!</definedName>
    <definedName name="_JJ113">#REF!</definedName>
    <definedName name="_JJ114">#REF!</definedName>
    <definedName name="_JJ115">#REF!</definedName>
    <definedName name="_JJ116">#REF!</definedName>
    <definedName name="_JJ117">#REF!</definedName>
    <definedName name="_JJ118">#REF!</definedName>
    <definedName name="_JJ119">#REF!</definedName>
    <definedName name="_JJ12">#REF!</definedName>
    <definedName name="_JJ120">#REF!</definedName>
    <definedName name="_JJ121">#REF!</definedName>
    <definedName name="_JJ122">#REF!</definedName>
    <definedName name="_JJ123">#REF!</definedName>
    <definedName name="_JJ124">#REF!</definedName>
    <definedName name="_JJ125">#REF!</definedName>
    <definedName name="_JJ126">#REF!</definedName>
    <definedName name="_JJ127">#REF!</definedName>
    <definedName name="_JJ128">#REF!</definedName>
    <definedName name="_JJ129">#REF!</definedName>
    <definedName name="_JJ13">#REF!</definedName>
    <definedName name="_JJ130">#REF!</definedName>
    <definedName name="_JJ131">#REF!</definedName>
    <definedName name="_JJ132">#REF!</definedName>
    <definedName name="_JJ133">#REF!</definedName>
    <definedName name="_JJ134">#REF!</definedName>
    <definedName name="_JJ135">#REF!</definedName>
    <definedName name="_JJ136">#REF!</definedName>
    <definedName name="_JJ137">#REF!</definedName>
    <definedName name="_JJ138">#REF!</definedName>
    <definedName name="_JJ139">#REF!</definedName>
    <definedName name="_JJ14">#REF!</definedName>
    <definedName name="_JJ140">#REF!</definedName>
    <definedName name="_JJ141">#REF!</definedName>
    <definedName name="_JJ142">#REF!</definedName>
    <definedName name="_JJ143">#REF!</definedName>
    <definedName name="_JJ144">#REF!</definedName>
    <definedName name="_JJ145">#REF!</definedName>
    <definedName name="_JJ146">#REF!</definedName>
    <definedName name="_JJ147">#REF!</definedName>
    <definedName name="_JJ148">#REF!</definedName>
    <definedName name="_JJ149">#REF!</definedName>
    <definedName name="_JJ15">#REF!</definedName>
    <definedName name="_JJ150">#REF!</definedName>
    <definedName name="_JJ151">#REF!</definedName>
    <definedName name="_JJ152">#REF!</definedName>
    <definedName name="_JJ153">#REF!</definedName>
    <definedName name="_JJ154">#REF!</definedName>
    <definedName name="_JJ155">#REF!</definedName>
    <definedName name="_JJ156">#REF!</definedName>
    <definedName name="_JJ157">#REF!</definedName>
    <definedName name="_JJ158">#REF!</definedName>
    <definedName name="_JJ159">#REF!</definedName>
    <definedName name="_JJ16">#REF!</definedName>
    <definedName name="_JJ160">#REF!</definedName>
    <definedName name="_JJ161">#REF!</definedName>
    <definedName name="_JJ162">#REF!</definedName>
    <definedName name="_JJ163">#REF!</definedName>
    <definedName name="_JJ164">#REF!</definedName>
    <definedName name="_JJ165">#REF!</definedName>
    <definedName name="_JJ166">#REF!</definedName>
    <definedName name="_JJ167">#REF!</definedName>
    <definedName name="_JJ168">#REF!</definedName>
    <definedName name="_JJ169">#REF!</definedName>
    <definedName name="_JJ17">#REF!</definedName>
    <definedName name="_JJ170">#REF!</definedName>
    <definedName name="_JJ171">#REF!</definedName>
    <definedName name="_JJ172">#REF!</definedName>
    <definedName name="_JJ18">#REF!</definedName>
    <definedName name="_JJ19">#REF!</definedName>
    <definedName name="_JJ2">#REF!</definedName>
    <definedName name="_JJ20">#REF!</definedName>
    <definedName name="_JJ21">[1]중기일위대가!$J$25</definedName>
    <definedName name="_JJ22">#REF!</definedName>
    <definedName name="_JJ23">#REF!</definedName>
    <definedName name="_JJ24">#REF!</definedName>
    <definedName name="_JJ25">#REF!</definedName>
    <definedName name="_JJ26">#REF!</definedName>
    <definedName name="_JJ27">#REF!</definedName>
    <definedName name="_JJ28">#REF!</definedName>
    <definedName name="_JJ29">#REF!</definedName>
    <definedName name="_JJ3">#REF!</definedName>
    <definedName name="_JJ30">#REF!</definedName>
    <definedName name="_JJ31">#REF!</definedName>
    <definedName name="_JJ32">#REF!</definedName>
    <definedName name="_JJ33">#REF!</definedName>
    <definedName name="_JJ34">#REF!</definedName>
    <definedName name="_JJ35">#REF!</definedName>
    <definedName name="_JJ36">#REF!</definedName>
    <definedName name="_JJ37">#REF!</definedName>
    <definedName name="_JJ38">#REF!</definedName>
    <definedName name="_JJ39">#REF!</definedName>
    <definedName name="_JJ4">#REF!</definedName>
    <definedName name="_JJ40">#REF!</definedName>
    <definedName name="_JJ41">#REF!</definedName>
    <definedName name="_JJ42">#REF!</definedName>
    <definedName name="_JJ43">#REF!</definedName>
    <definedName name="_JJ44">#REF!</definedName>
    <definedName name="_JJ45">#REF!</definedName>
    <definedName name="_JJ46">#REF!</definedName>
    <definedName name="_JJ47">#REF!</definedName>
    <definedName name="_JJ48">#REF!</definedName>
    <definedName name="_JJ49">#REF!</definedName>
    <definedName name="_JJ5">#REF!</definedName>
    <definedName name="_JJ50">#REF!</definedName>
    <definedName name="_JJ51">#REF!</definedName>
    <definedName name="_JJ52">#REF!</definedName>
    <definedName name="_JJ53">#REF!</definedName>
    <definedName name="_JJ54">#REF!</definedName>
    <definedName name="_JJ55">#REF!</definedName>
    <definedName name="_JJ56">#REF!</definedName>
    <definedName name="_JJ57">#REF!</definedName>
    <definedName name="_JJ58">#REF!</definedName>
    <definedName name="_JJ59">#REF!</definedName>
    <definedName name="_JJ6">#REF!</definedName>
    <definedName name="_JJ60">#REF!</definedName>
    <definedName name="_JJ61">#REF!</definedName>
    <definedName name="_JJ62">#REF!</definedName>
    <definedName name="_JJ63">#REF!</definedName>
    <definedName name="_JJ64">#REF!</definedName>
    <definedName name="_JJ65">#REF!</definedName>
    <definedName name="_JJ66">#REF!</definedName>
    <definedName name="_JJ67">#REF!</definedName>
    <definedName name="_JJ68">#REF!</definedName>
    <definedName name="_JJ69">#REF!</definedName>
    <definedName name="_JJ7">#REF!</definedName>
    <definedName name="_JJ70">#REF!</definedName>
    <definedName name="_JJ71">#REF!</definedName>
    <definedName name="_JJ72">#REF!</definedName>
    <definedName name="_JJ73">#REF!</definedName>
    <definedName name="_JJ74">#REF!</definedName>
    <definedName name="_JJ75">#REF!</definedName>
    <definedName name="_JJ76">#REF!</definedName>
    <definedName name="_JJ77">#REF!</definedName>
    <definedName name="_JJ78">#REF!</definedName>
    <definedName name="_JJ79">#REF!</definedName>
    <definedName name="_JJ8">#REF!</definedName>
    <definedName name="_JJ80">#REF!</definedName>
    <definedName name="_JJ81">#REF!</definedName>
    <definedName name="_JJ82">#REF!</definedName>
    <definedName name="_JJ83">#REF!</definedName>
    <definedName name="_JJ84">#REF!</definedName>
    <definedName name="_JJ85">#REF!</definedName>
    <definedName name="_JJ86">#REF!</definedName>
    <definedName name="_JJ87">#REF!</definedName>
    <definedName name="_JJ88">#REF!</definedName>
    <definedName name="_JJ89">#REF!</definedName>
    <definedName name="_JJ9">#REF!</definedName>
    <definedName name="_JJ90">#REF!</definedName>
    <definedName name="_JJ91">#REF!</definedName>
    <definedName name="_JJ92">#REF!</definedName>
    <definedName name="_JJ93">#REF!</definedName>
    <definedName name="_JJ94">#REF!</definedName>
    <definedName name="_JJ95">#REF!</definedName>
    <definedName name="_JJ96">#REF!</definedName>
    <definedName name="_JJ97">#REF!</definedName>
    <definedName name="_JJ98">#REF!</definedName>
    <definedName name="_JJ99">#REF!</definedName>
    <definedName name="_JK1">#REF!</definedName>
    <definedName name="_JK10">#REF!</definedName>
    <definedName name="_JK100">#REF!</definedName>
    <definedName name="_JK101">#REF!</definedName>
    <definedName name="_JK102">#REF!</definedName>
    <definedName name="_JK103">#REF!</definedName>
    <definedName name="_JK104">#REF!</definedName>
    <definedName name="_JK105">#REF!</definedName>
    <definedName name="_JK106">#REF!</definedName>
    <definedName name="_JK107">#REF!</definedName>
    <definedName name="_JK108">#REF!</definedName>
    <definedName name="_JK109">#REF!</definedName>
    <definedName name="_JK11">#REF!</definedName>
    <definedName name="_JK110">#REF!</definedName>
    <definedName name="_JK111">#REF!</definedName>
    <definedName name="_JK112">#REF!</definedName>
    <definedName name="_JK113">#REF!</definedName>
    <definedName name="_JK114">#REF!</definedName>
    <definedName name="_JK115">#REF!</definedName>
    <definedName name="_JK116">#REF!</definedName>
    <definedName name="_JK117">#REF!</definedName>
    <definedName name="_JK118">#REF!</definedName>
    <definedName name="_JK119">#REF!</definedName>
    <definedName name="_JK12">#REF!</definedName>
    <definedName name="_JK120">#REF!</definedName>
    <definedName name="_JK121">#REF!</definedName>
    <definedName name="_JK122">#REF!</definedName>
    <definedName name="_JK123">#REF!</definedName>
    <definedName name="_JK124">#REF!</definedName>
    <definedName name="_JK125">#REF!</definedName>
    <definedName name="_JK126">#REF!</definedName>
    <definedName name="_JK127">#REF!</definedName>
    <definedName name="_JK128">#REF!</definedName>
    <definedName name="_JK129">#REF!</definedName>
    <definedName name="_JK13">#REF!</definedName>
    <definedName name="_JK130">#REF!</definedName>
    <definedName name="_JK131">#REF!</definedName>
    <definedName name="_JK132">#REF!</definedName>
    <definedName name="_JK133">#REF!</definedName>
    <definedName name="_JK134">#REF!</definedName>
    <definedName name="_JK135">#REF!</definedName>
    <definedName name="_JK136">#REF!</definedName>
    <definedName name="_JK137">#REF!</definedName>
    <definedName name="_JK138">#REF!</definedName>
    <definedName name="_JK139">#REF!</definedName>
    <definedName name="_JK14">#REF!</definedName>
    <definedName name="_JK140">#REF!</definedName>
    <definedName name="_JK141">#REF!</definedName>
    <definedName name="_JK142">#REF!</definedName>
    <definedName name="_JK143">#REF!</definedName>
    <definedName name="_JK144">#REF!</definedName>
    <definedName name="_JK145">#REF!</definedName>
    <definedName name="_JK146">#REF!</definedName>
    <definedName name="_JK147">#REF!</definedName>
    <definedName name="_JK148">#REF!</definedName>
    <definedName name="_JK149">#REF!</definedName>
    <definedName name="_JK15">#REF!</definedName>
    <definedName name="_JK150">#REF!</definedName>
    <definedName name="_JK151">#REF!</definedName>
    <definedName name="_JK152">#REF!</definedName>
    <definedName name="_JK153">#REF!</definedName>
    <definedName name="_JK154">#REF!</definedName>
    <definedName name="_JK155">#REF!</definedName>
    <definedName name="_JK156">#REF!</definedName>
    <definedName name="_JK157">#REF!</definedName>
    <definedName name="_JK158">#REF!</definedName>
    <definedName name="_JK159">#REF!</definedName>
    <definedName name="_JK16">#REF!</definedName>
    <definedName name="_JK160">#REF!</definedName>
    <definedName name="_JK161">#REF!</definedName>
    <definedName name="_JK162">#REF!</definedName>
    <definedName name="_JK163">#REF!</definedName>
    <definedName name="_JK164">#REF!</definedName>
    <definedName name="_JK165">#REF!</definedName>
    <definedName name="_JK166">#REF!</definedName>
    <definedName name="_JK167">#REF!</definedName>
    <definedName name="_JK168">#REF!</definedName>
    <definedName name="_JK169">#REF!</definedName>
    <definedName name="_JK17">#REF!</definedName>
    <definedName name="_JK170">#REF!</definedName>
    <definedName name="_JK171">#REF!</definedName>
    <definedName name="_JK172">#REF!</definedName>
    <definedName name="_JK18">#REF!</definedName>
    <definedName name="_JK19">#REF!</definedName>
    <definedName name="_JK2">#REF!</definedName>
    <definedName name="_JK20">#REF!</definedName>
    <definedName name="_JK21">[1]중기일위대가!$K$25</definedName>
    <definedName name="_JK22">#REF!</definedName>
    <definedName name="_JK23">#REF!</definedName>
    <definedName name="_JK24">#REF!</definedName>
    <definedName name="_JK25">#REF!</definedName>
    <definedName name="_JK26">#REF!</definedName>
    <definedName name="_JK27">#REF!</definedName>
    <definedName name="_JK28">#REF!</definedName>
    <definedName name="_JK29">#REF!</definedName>
    <definedName name="_JK3">#REF!</definedName>
    <definedName name="_JK30">#REF!</definedName>
    <definedName name="_JK31">#REF!</definedName>
    <definedName name="_JK32">#REF!</definedName>
    <definedName name="_JK33">#REF!</definedName>
    <definedName name="_JK34">#REF!</definedName>
    <definedName name="_JK35">#REF!</definedName>
    <definedName name="_JK36">#REF!</definedName>
    <definedName name="_JK37">#REF!</definedName>
    <definedName name="_JK38">#REF!</definedName>
    <definedName name="_JK39">#REF!</definedName>
    <definedName name="_JK4">#REF!</definedName>
    <definedName name="_JK40">#REF!</definedName>
    <definedName name="_JK41">#REF!</definedName>
    <definedName name="_JK42">#REF!</definedName>
    <definedName name="_JK43">#REF!</definedName>
    <definedName name="_JK44">#REF!</definedName>
    <definedName name="_JK45">#REF!</definedName>
    <definedName name="_JK46">#REF!</definedName>
    <definedName name="_JK47">#REF!</definedName>
    <definedName name="_JK48">#REF!</definedName>
    <definedName name="_JK49">#REF!</definedName>
    <definedName name="_JK5">#REF!</definedName>
    <definedName name="_JK50">#REF!</definedName>
    <definedName name="_JK51">#REF!</definedName>
    <definedName name="_JK52">#REF!</definedName>
    <definedName name="_JK53">#REF!</definedName>
    <definedName name="_JK54">#REF!</definedName>
    <definedName name="_JK55">#REF!</definedName>
    <definedName name="_JK56">#REF!</definedName>
    <definedName name="_JK57">#REF!</definedName>
    <definedName name="_JK58">#REF!</definedName>
    <definedName name="_JK59">#REF!</definedName>
    <definedName name="_JK6">#REF!</definedName>
    <definedName name="_JK60">#REF!</definedName>
    <definedName name="_JK61">#REF!</definedName>
    <definedName name="_JK62">#REF!</definedName>
    <definedName name="_JK63">#REF!</definedName>
    <definedName name="_JK64">#REF!</definedName>
    <definedName name="_JK65">#REF!</definedName>
    <definedName name="_JK66">#REF!</definedName>
    <definedName name="_JK67">#REF!</definedName>
    <definedName name="_JK68">#REF!</definedName>
    <definedName name="_JK69">#REF!</definedName>
    <definedName name="_JK7">#REF!</definedName>
    <definedName name="_JK70">#REF!</definedName>
    <definedName name="_JK71">#REF!</definedName>
    <definedName name="_JK72">#REF!</definedName>
    <definedName name="_JK73">#REF!</definedName>
    <definedName name="_JK74">#REF!</definedName>
    <definedName name="_JK75">#REF!</definedName>
    <definedName name="_JK76">#REF!</definedName>
    <definedName name="_JK77">#REF!</definedName>
    <definedName name="_JK78">#REF!</definedName>
    <definedName name="_JK79">#REF!</definedName>
    <definedName name="_JK8">#REF!</definedName>
    <definedName name="_JK80">#REF!</definedName>
    <definedName name="_JK81">#REF!</definedName>
    <definedName name="_JK82">#REF!</definedName>
    <definedName name="_JK83">#REF!</definedName>
    <definedName name="_JK84">#REF!</definedName>
    <definedName name="_JK85">#REF!</definedName>
    <definedName name="_JK86">#REF!</definedName>
    <definedName name="_JK87">#REF!</definedName>
    <definedName name="_JK88">#REF!</definedName>
    <definedName name="_JK89">#REF!</definedName>
    <definedName name="_JK9">#REF!</definedName>
    <definedName name="_JK90">#REF!</definedName>
    <definedName name="_JK91">#REF!</definedName>
    <definedName name="_JK92">#REF!</definedName>
    <definedName name="_JK93">#REF!</definedName>
    <definedName name="_JK94">#REF!</definedName>
    <definedName name="_JK95">#REF!</definedName>
    <definedName name="_JK96">#REF!</definedName>
    <definedName name="_JK97">#REF!</definedName>
    <definedName name="_JK98">#REF!</definedName>
    <definedName name="_JK99">#REF!</definedName>
    <definedName name="_JN1">#REF!</definedName>
    <definedName name="_JN10">#REF!</definedName>
    <definedName name="_JN100">#REF!</definedName>
    <definedName name="_JN101">#REF!</definedName>
    <definedName name="_JN102">#REF!</definedName>
    <definedName name="_JN103">#REF!</definedName>
    <definedName name="_JN104">#REF!</definedName>
    <definedName name="_JN105">#REF!</definedName>
    <definedName name="_JN106">#REF!</definedName>
    <definedName name="_JN107">#REF!</definedName>
    <definedName name="_JN108">#REF!</definedName>
    <definedName name="_JN109">#REF!</definedName>
    <definedName name="_JN11">#REF!</definedName>
    <definedName name="_JN110">#REF!</definedName>
    <definedName name="_JN111">#REF!</definedName>
    <definedName name="_JN112">#REF!</definedName>
    <definedName name="_JN113">#REF!</definedName>
    <definedName name="_JN114">#REF!</definedName>
    <definedName name="_JN115">#REF!</definedName>
    <definedName name="_JN116">#REF!</definedName>
    <definedName name="_JN117">#REF!</definedName>
    <definedName name="_JN118">#REF!</definedName>
    <definedName name="_JN119">#REF!</definedName>
    <definedName name="_JN12">#REF!</definedName>
    <definedName name="_JN120">#REF!</definedName>
    <definedName name="_JN121">#REF!</definedName>
    <definedName name="_JN122">#REF!</definedName>
    <definedName name="_JN123">#REF!</definedName>
    <definedName name="_JN124">#REF!</definedName>
    <definedName name="_JN125">#REF!</definedName>
    <definedName name="_JN126">#REF!</definedName>
    <definedName name="_JN127">#REF!</definedName>
    <definedName name="_JN128">#REF!</definedName>
    <definedName name="_JN129">#REF!</definedName>
    <definedName name="_JN13">#REF!</definedName>
    <definedName name="_JN130">#REF!</definedName>
    <definedName name="_JN131">#REF!</definedName>
    <definedName name="_JN132">#REF!</definedName>
    <definedName name="_JN133">#REF!</definedName>
    <definedName name="_JN134">#REF!</definedName>
    <definedName name="_JN135">#REF!</definedName>
    <definedName name="_JN136">#REF!</definedName>
    <definedName name="_JN137">#REF!</definedName>
    <definedName name="_JN138">#REF!</definedName>
    <definedName name="_JN139">#REF!</definedName>
    <definedName name="_JN14">#REF!</definedName>
    <definedName name="_JN140">#REF!</definedName>
    <definedName name="_JN141">#REF!</definedName>
    <definedName name="_JN142">#REF!</definedName>
    <definedName name="_JN143">#REF!</definedName>
    <definedName name="_JN144">#REF!</definedName>
    <definedName name="_JN145">#REF!</definedName>
    <definedName name="_JN146">#REF!</definedName>
    <definedName name="_JN147">#REF!</definedName>
    <definedName name="_JN148">#REF!</definedName>
    <definedName name="_JN149">#REF!</definedName>
    <definedName name="_JN15">#REF!</definedName>
    <definedName name="_JN150">#REF!</definedName>
    <definedName name="_JN151">#REF!</definedName>
    <definedName name="_JN152">#REF!</definedName>
    <definedName name="_JN153">#REF!</definedName>
    <definedName name="_JN154">#REF!</definedName>
    <definedName name="_JN155">#REF!</definedName>
    <definedName name="_JN156">#REF!</definedName>
    <definedName name="_JN157">#REF!</definedName>
    <definedName name="_JN158">#REF!</definedName>
    <definedName name="_JN159">#REF!</definedName>
    <definedName name="_JN16">#REF!</definedName>
    <definedName name="_JN160">#REF!</definedName>
    <definedName name="_JN161">#REF!</definedName>
    <definedName name="_JN162">#REF!</definedName>
    <definedName name="_JN163">#REF!</definedName>
    <definedName name="_JN164">#REF!</definedName>
    <definedName name="_JN165">#REF!</definedName>
    <definedName name="_JN166">#REF!</definedName>
    <definedName name="_JN167">#REF!</definedName>
    <definedName name="_JN168">#REF!</definedName>
    <definedName name="_JN169">#REF!</definedName>
    <definedName name="_JN17">#REF!</definedName>
    <definedName name="_JN170">#REF!</definedName>
    <definedName name="_JN171">#REF!</definedName>
    <definedName name="_JN172">#REF!</definedName>
    <definedName name="_JN18">#REF!</definedName>
    <definedName name="_JN19">#REF!</definedName>
    <definedName name="_JN2">#REF!</definedName>
    <definedName name="_JN20">#REF!</definedName>
    <definedName name="_JN21">[1]중기일위대가!$I$25</definedName>
    <definedName name="_JN22">#REF!</definedName>
    <definedName name="_JN23">#REF!</definedName>
    <definedName name="_JN24">#REF!</definedName>
    <definedName name="_JN25">#REF!</definedName>
    <definedName name="_JN26">#REF!</definedName>
    <definedName name="_JN27">#REF!</definedName>
    <definedName name="_JN28">#REF!</definedName>
    <definedName name="_JN29">#REF!</definedName>
    <definedName name="_JN3">#REF!</definedName>
    <definedName name="_JN30">#REF!</definedName>
    <definedName name="_JN31">#REF!</definedName>
    <definedName name="_JN32">#REF!</definedName>
    <definedName name="_JN33">#REF!</definedName>
    <definedName name="_JN34">#REF!</definedName>
    <definedName name="_JN35">#REF!</definedName>
    <definedName name="_JN36">#REF!</definedName>
    <definedName name="_JN37">#REF!</definedName>
    <definedName name="_JN38">#REF!</definedName>
    <definedName name="_JN39">#REF!</definedName>
    <definedName name="_JN4">#REF!</definedName>
    <definedName name="_JN40">#REF!</definedName>
    <definedName name="_JN41">#REF!</definedName>
    <definedName name="_JN42">#REF!</definedName>
    <definedName name="_JN43">#REF!</definedName>
    <definedName name="_JN44">#REF!</definedName>
    <definedName name="_JN45">#REF!</definedName>
    <definedName name="_JN46">#REF!</definedName>
    <definedName name="_JN47">#REF!</definedName>
    <definedName name="_JN48">#REF!</definedName>
    <definedName name="_JN49">#REF!</definedName>
    <definedName name="_JN5">#REF!</definedName>
    <definedName name="_JN50">#REF!</definedName>
    <definedName name="_JN51">#REF!</definedName>
    <definedName name="_JN52">#REF!</definedName>
    <definedName name="_JN53">#REF!</definedName>
    <definedName name="_JN54">#REF!</definedName>
    <definedName name="_JN55">#REF!</definedName>
    <definedName name="_JN56">#REF!</definedName>
    <definedName name="_JN57">#REF!</definedName>
    <definedName name="_JN58">#REF!</definedName>
    <definedName name="_JN59">#REF!</definedName>
    <definedName name="_JN6">#REF!</definedName>
    <definedName name="_JN60">#REF!</definedName>
    <definedName name="_JN61">#REF!</definedName>
    <definedName name="_JN62">#REF!</definedName>
    <definedName name="_JN63">#REF!</definedName>
    <definedName name="_JN64">#REF!</definedName>
    <definedName name="_JN65">#REF!</definedName>
    <definedName name="_JN66">#REF!</definedName>
    <definedName name="_JN67">#REF!</definedName>
    <definedName name="_JN68">#REF!</definedName>
    <definedName name="_JN69">#REF!</definedName>
    <definedName name="_JN7">#REF!</definedName>
    <definedName name="_JN70">#REF!</definedName>
    <definedName name="_JN71">#REF!</definedName>
    <definedName name="_JN72">#REF!</definedName>
    <definedName name="_JN73">#REF!</definedName>
    <definedName name="_JN74">#REF!</definedName>
    <definedName name="_JN75">#REF!</definedName>
    <definedName name="_JN76">#REF!</definedName>
    <definedName name="_JN77">#REF!</definedName>
    <definedName name="_JN78">#REF!</definedName>
    <definedName name="_JN79">#REF!</definedName>
    <definedName name="_JN8">#REF!</definedName>
    <definedName name="_JN80">#REF!</definedName>
    <definedName name="_JN81">#REF!</definedName>
    <definedName name="_JN82">#REF!</definedName>
    <definedName name="_JN83">#REF!</definedName>
    <definedName name="_JN84">#REF!</definedName>
    <definedName name="_JN85">#REF!</definedName>
    <definedName name="_JN86">#REF!</definedName>
    <definedName name="_JN87">#REF!</definedName>
    <definedName name="_JN88">#REF!</definedName>
    <definedName name="_JN89">#REF!</definedName>
    <definedName name="_JN9">#REF!</definedName>
    <definedName name="_JN90">#REF!</definedName>
    <definedName name="_JN91">#REF!</definedName>
    <definedName name="_JN92">#REF!</definedName>
    <definedName name="_JN93">#REF!</definedName>
    <definedName name="_JN94">#REF!</definedName>
    <definedName name="_JN95">#REF!</definedName>
    <definedName name="_JN96">#REF!</definedName>
    <definedName name="_JN97">#REF!</definedName>
    <definedName name="_JN98">#REF!</definedName>
    <definedName name="_JN99">#REF!</definedName>
    <definedName name="_JOI13">#REF!</definedName>
    <definedName name="_JON1" localSheetId="0">[12]기별!#REF!</definedName>
    <definedName name="_JON1">[12]기별!#REF!</definedName>
    <definedName name="_JON2" localSheetId="0">[12]기별!#REF!</definedName>
    <definedName name="_JON2">[12]기별!#REF!</definedName>
    <definedName name="_ju8" localSheetId="3" hidden="1">{"'광피스표'!$A$3:$N$54"}</definedName>
    <definedName name="_ju8" localSheetId="8" hidden="1">{"'광피스표'!$A$3:$N$54"}</definedName>
    <definedName name="_ju8" localSheetId="9" hidden="1">{"'광피스표'!$A$3:$N$54"}</definedName>
    <definedName name="_ju8" localSheetId="0" hidden="1">{"'광피스표'!$A$3:$N$54"}</definedName>
    <definedName name="_ju8" hidden="1">{"'광피스표'!$A$3:$N$54"}</definedName>
    <definedName name="_K">#N/A</definedName>
    <definedName name="_Key1" localSheetId="3" hidden="1">#REF!</definedName>
    <definedName name="_Key1" localSheetId="8" hidden="1">#REF!</definedName>
    <definedName name="_Key1" localSheetId="9" hidden="1">#REF!</definedName>
    <definedName name="_Key1" localSheetId="0" hidden="1">#REF!</definedName>
    <definedName name="_Key1" hidden="1">[17]노임단가!#REF!</definedName>
    <definedName name="_Key2" localSheetId="3" hidden="1">#REF!</definedName>
    <definedName name="_Key2" localSheetId="8" hidden="1">#REF!</definedName>
    <definedName name="_Key2" localSheetId="9" hidden="1">#REF!</definedName>
    <definedName name="_Key2" localSheetId="0" hidden="1">#REF!</definedName>
    <definedName name="_Key2" hidden="1">#REF!</definedName>
    <definedName name="_L1">'[18]U-TYPE(1)'!$F$10</definedName>
    <definedName name="_LL1">#REF!</definedName>
    <definedName name="_LM9228">#REF!</definedName>
    <definedName name="_LP1">#REF!</definedName>
    <definedName name="_LP2">#REF!</definedName>
    <definedName name="_LP3">#REF!</definedName>
    <definedName name="_LPB1">[19]부하계산서!#REF!</definedName>
    <definedName name="_LPK1">[19]부하계산서!#REF!</definedName>
    <definedName name="_LU1">'[20]부하(성남)'!#REF!</definedName>
    <definedName name="_LU2">'[20]부하(성남)'!#REF!</definedName>
    <definedName name="_LV01">'[20]부하(성남)'!#REF!</definedName>
    <definedName name="_MaL1">#REF!</definedName>
    <definedName name="_MaL2">#REF!</definedName>
    <definedName name="_MOK1">#REF!</definedName>
    <definedName name="_MOK2">#REF!</definedName>
    <definedName name="_MOK3">#REF!</definedName>
    <definedName name="_MOK4">#REF!</definedName>
    <definedName name="_NMB96">#REF!</definedName>
    <definedName name="_NO1">#REF!</definedName>
    <definedName name="_NOH104">#REF!</definedName>
    <definedName name="_NOH16">#REF!</definedName>
    <definedName name="_NOH22">#REF!</definedName>
    <definedName name="_NOH28">#REF!</definedName>
    <definedName name="_NOH36">#REF!</definedName>
    <definedName name="_NOH42">#REF!</definedName>
    <definedName name="_NOH54">#REF!</definedName>
    <definedName name="_NOH70">#REF!</definedName>
    <definedName name="_NOH82">#REF!</definedName>
    <definedName name="_NOS104">#REF!</definedName>
    <definedName name="_NOS16">#REF!</definedName>
    <definedName name="_NOS22">#REF!</definedName>
    <definedName name="_NOS28">#REF!</definedName>
    <definedName name="_NOS36">#REF!</definedName>
    <definedName name="_NOS42">#REF!</definedName>
    <definedName name="_NOS54">#REF!</definedName>
    <definedName name="_NOS70">#REF!</definedName>
    <definedName name="_NOS82">#REF!</definedName>
    <definedName name="_NP1">#REF!</definedName>
    <definedName name="_NP2">#REF!</definedName>
    <definedName name="_NSH1">#REF!</definedName>
    <definedName name="_NSH2">#REF!</definedName>
    <definedName name="_o3">'[21]L형옹벽단위수량(35)'!#REF!</definedName>
    <definedName name="_o4">[22]J형측구단위수량!#REF!</definedName>
    <definedName name="_OFD13" localSheetId="8">#REF!</definedName>
    <definedName name="_OFD13" localSheetId="9">#REF!</definedName>
    <definedName name="_OFD13" localSheetId="0">#REF!</definedName>
    <definedName name="_OFD13">#REF!</definedName>
    <definedName name="_OIU1">[0]!BlankMacro1</definedName>
    <definedName name="_OO1" localSheetId="8">#REF!</definedName>
    <definedName name="_OO1" localSheetId="9">#REF!</definedName>
    <definedName name="_OO1" localSheetId="0">#REF!</definedName>
    <definedName name="_OO1">#REF!</definedName>
    <definedName name="_Order1" hidden="1">255</definedName>
    <definedName name="_Order2" hidden="1">255</definedName>
    <definedName name="_OUT4">#REF!</definedName>
    <definedName name="_OUT8">#REF!</definedName>
    <definedName name="_P">[23]VXXXXX!#REF!</definedName>
    <definedName name="_p1">#REF!</definedName>
    <definedName name="_P3" localSheetId="3" hidden="1">{#N/A,#N/A,FALSE,"배수1"}</definedName>
    <definedName name="_P3" localSheetId="8" hidden="1">{#N/A,#N/A,FALSE,"배수1"}</definedName>
    <definedName name="_P3" localSheetId="9" hidden="1">{#N/A,#N/A,FALSE,"배수1"}</definedName>
    <definedName name="_P3" localSheetId="0" hidden="1">{#N/A,#N/A,FALSE,"배수1"}</definedName>
    <definedName name="_P3" hidden="1">{#N/A,#N/A,FALSE,"배수1"}</definedName>
    <definedName name="_P4" localSheetId="3" hidden="1">{#N/A,#N/A,FALSE,"혼합골재"}</definedName>
    <definedName name="_P4" localSheetId="8" hidden="1">{#N/A,#N/A,FALSE,"혼합골재"}</definedName>
    <definedName name="_P4" localSheetId="9" hidden="1">{#N/A,#N/A,FALSE,"혼합골재"}</definedName>
    <definedName name="_P4" localSheetId="0" hidden="1">{#N/A,#N/A,FALSE,"혼합골재"}</definedName>
    <definedName name="_P4" hidden="1">{#N/A,#N/A,FALSE,"혼합골재"}</definedName>
    <definedName name="_P5" localSheetId="3" hidden="1">{#N/A,#N/A,FALSE,"배수1"}</definedName>
    <definedName name="_P5" localSheetId="8" hidden="1">{#N/A,#N/A,FALSE,"배수1"}</definedName>
    <definedName name="_P5" localSheetId="9" hidden="1">{#N/A,#N/A,FALSE,"배수1"}</definedName>
    <definedName name="_P5" localSheetId="0" hidden="1">{#N/A,#N/A,FALSE,"배수1"}</definedName>
    <definedName name="_P5" hidden="1">{#N/A,#N/A,FALSE,"배수1"}</definedName>
    <definedName name="_P6" localSheetId="3" hidden="1">{#N/A,#N/A,FALSE,"2~8번"}</definedName>
    <definedName name="_P6" localSheetId="8" hidden="1">{#N/A,#N/A,FALSE,"2~8번"}</definedName>
    <definedName name="_P6" localSheetId="9" hidden="1">{#N/A,#N/A,FALSE,"2~8번"}</definedName>
    <definedName name="_P6" localSheetId="0" hidden="1">{#N/A,#N/A,FALSE,"2~8번"}</definedName>
    <definedName name="_P6" hidden="1">{#N/A,#N/A,FALSE,"2~8번"}</definedName>
    <definedName name="_Parse_In" localSheetId="3" hidden="1">#REF!</definedName>
    <definedName name="_Parse_In" localSheetId="8" hidden="1">#REF!</definedName>
    <definedName name="_Parse_In" localSheetId="9" hidden="1">#REF!</definedName>
    <definedName name="_Parse_In" localSheetId="0" hidden="1">#REF!</definedName>
    <definedName name="_Parse_In" hidden="1">#REF!</definedName>
    <definedName name="_PCM1" localSheetId="8">#REF!</definedName>
    <definedName name="_PCM1" localSheetId="9">#REF!</definedName>
    <definedName name="_PCM1">#REF!</definedName>
    <definedName name="_PE1" localSheetId="8">#REF!</definedName>
    <definedName name="_PE1" localSheetId="9">#REF!</definedName>
    <definedName name="_PE1">#REF!</definedName>
    <definedName name="_PE100">#REF!</definedName>
    <definedName name="_PE16">#REF!</definedName>
    <definedName name="_PE2" localSheetId="8">#REF!</definedName>
    <definedName name="_PE2" localSheetId="9">#REF!</definedName>
    <definedName name="_PE2">#REF!</definedName>
    <definedName name="_PE22">#REF!</definedName>
    <definedName name="_PE28">#REF!</definedName>
    <definedName name="_PE36">#REF!</definedName>
    <definedName name="_PE42">#REF!</definedName>
    <definedName name="_PE54">#REF!</definedName>
    <definedName name="_PE6" localSheetId="8">#REF!</definedName>
    <definedName name="_PE6" localSheetId="9">#REF!</definedName>
    <definedName name="_PE6">#REF!</definedName>
    <definedName name="_PE7" localSheetId="8">#REF!</definedName>
    <definedName name="_PE7" localSheetId="9">#REF!</definedName>
    <definedName name="_PE7">#REF!</definedName>
    <definedName name="_PE70">#REF!</definedName>
    <definedName name="_PE8" localSheetId="8">#REF!</definedName>
    <definedName name="_PE8" localSheetId="9">#REF!</definedName>
    <definedName name="_PE8">#REF!</definedName>
    <definedName name="_PE82">#REF!</definedName>
    <definedName name="_PE9" localSheetId="8">#REF!</definedName>
    <definedName name="_PE9" localSheetId="9">#REF!</definedName>
    <definedName name="_PE9">#REF!</definedName>
    <definedName name="_PH2">'[24]기둥(원형)'!#REF!</definedName>
    <definedName name="_PI48">#REF!</definedName>
    <definedName name="_PI60">#REF!</definedName>
    <definedName name="_PIN12">[15]아파트기별!$AG$52</definedName>
    <definedName name="_PIN17">[15]아파트기별!$AF$52</definedName>
    <definedName name="_PP2">#REF!</definedName>
    <definedName name="_PP3">#REF!</definedName>
    <definedName name="_PV50">[15]아파트기별!$M$52</definedName>
    <definedName name="_PVC100">#REF!</definedName>
    <definedName name="_PVC125">#REF!</definedName>
    <definedName name="_PVC150">#REF!</definedName>
    <definedName name="_Q1">BlankMacro1</definedName>
    <definedName name="_Q2">#REF!</definedName>
    <definedName name="_Q3">#REF!</definedName>
    <definedName name="_Q4">BlankMacro1</definedName>
    <definedName name="_Q5">BlankMacro1</definedName>
    <definedName name="_Q6">BlankMacro1</definedName>
    <definedName name="_Q7">BlankMacro1</definedName>
    <definedName name="_Q8">BlankMacro1</definedName>
    <definedName name="_Q9">BlankMacro1</definedName>
    <definedName name="_RD1">#REF!</definedName>
    <definedName name="_RD2">#REF!</definedName>
    <definedName name="_RD3">#REF!</definedName>
    <definedName name="_RD4">[25]교각계산!#REF!</definedName>
    <definedName name="_RD5">[25]교각계산!#REF!</definedName>
    <definedName name="_RD6">[25]교각계산!#REF!</definedName>
    <definedName name="_rd7">[25]교각계산!#REF!</definedName>
    <definedName name="_RD8">[25]교각계산!#REF!</definedName>
    <definedName name="_RD9">[25]교각계산!#REF!</definedName>
    <definedName name="_Regression_Int" hidden="1">1</definedName>
    <definedName name="_Regression_Out" localSheetId="3" hidden="1">#REF!</definedName>
    <definedName name="_Regression_Out" localSheetId="8" hidden="1">#REF!</definedName>
    <definedName name="_Regression_Out" localSheetId="9" hidden="1">#REF!</definedName>
    <definedName name="_Regression_Out" localSheetId="0" hidden="1">#REF!</definedName>
    <definedName name="_Regression_Out" hidden="1">#REF!</definedName>
    <definedName name="_Regression_X" localSheetId="3" hidden="1">#REF!</definedName>
    <definedName name="_Regression_X" localSheetId="8" hidden="1">#REF!</definedName>
    <definedName name="_Regression_X" localSheetId="9" hidden="1">#REF!</definedName>
    <definedName name="_Regression_X" localSheetId="0" hidden="1">#REF!</definedName>
    <definedName name="_Regression_X" hidden="1">#REF!</definedName>
    <definedName name="_Regression_Y" localSheetId="3" hidden="1">#REF!</definedName>
    <definedName name="_Regression_Y" localSheetId="8" hidden="1">#REF!</definedName>
    <definedName name="_Regression_Y" localSheetId="9" hidden="1">#REF!</definedName>
    <definedName name="_Regression_Y" localSheetId="0" hidden="1">#REF!</definedName>
    <definedName name="_Regression_Y" hidden="1">#REF!</definedName>
    <definedName name="_RL1">#REF!</definedName>
    <definedName name="_RL2">#REF!</definedName>
    <definedName name="_RL3">#REF!</definedName>
    <definedName name="_RL4">[25]교각계산!#REF!</definedName>
    <definedName name="_RL5">[25]교각계산!#REF!</definedName>
    <definedName name="_RL6">[25]교각계산!#REF!</definedName>
    <definedName name="_RL7">[25]교각계산!#REF!</definedName>
    <definedName name="_rn1">[26]수로단위수량!#REF!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3" localSheetId="3" hidden="1">{#N/A,#N/A,FALSE,"포장2"}</definedName>
    <definedName name="_S3" localSheetId="8" hidden="1">{#N/A,#N/A,FALSE,"포장2"}</definedName>
    <definedName name="_S3" localSheetId="9" hidden="1">{#N/A,#N/A,FALSE,"포장2"}</definedName>
    <definedName name="_S3" localSheetId="0" hidden="1">{#N/A,#N/A,FALSE,"포장2"}</definedName>
    <definedName name="_S3" hidden="1">{#N/A,#N/A,FALSE,"포장2"}</definedName>
    <definedName name="_SA12">[15]아파트기별!$AI$52</definedName>
    <definedName name="_SA17">[15]아파트기별!$AH$52</definedName>
    <definedName name="_SBB1" localSheetId="0">#REF!</definedName>
    <definedName name="_SBB1">#REF!</definedName>
    <definedName name="_SBB2" localSheetId="0">#REF!</definedName>
    <definedName name="_SBB2">#REF!</definedName>
    <definedName name="_SBB3" localSheetId="0">#REF!</definedName>
    <definedName name="_SBB3">#REF!</definedName>
    <definedName name="_SBB4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>#REF!</definedName>
    <definedName name="_SHH2">#REF!</definedName>
    <definedName name="_SHH3">#REF!</definedName>
    <definedName name="_Sort" localSheetId="3" hidden="1">#REF!</definedName>
    <definedName name="_Sort" localSheetId="8" hidden="1">#REF!</definedName>
    <definedName name="_Sort" localSheetId="9" hidden="1">#REF!</definedName>
    <definedName name="_Sort" localSheetId="0" hidden="1">#REF!</definedName>
    <definedName name="_Sort" hidden="1">#REF!</definedName>
    <definedName name="_ST1">#REF!</definedName>
    <definedName name="_ST104">#REF!</definedName>
    <definedName name="_ST16">#REF!</definedName>
    <definedName name="_ST22">#REF!</definedName>
    <definedName name="_ST28">#REF!</definedName>
    <definedName name="_ST36">#REF!</definedName>
    <definedName name="_ST42">#REF!</definedName>
    <definedName name="_ST54">#REF!</definedName>
    <definedName name="_ST70">#REF!</definedName>
    <definedName name="_ST82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localSheetId="3" hidden="1">#REF!</definedName>
    <definedName name="_Table1_In1" localSheetId="8" hidden="1">#REF!</definedName>
    <definedName name="_Table1_In1" localSheetId="9" hidden="1">#REF!</definedName>
    <definedName name="_Table1_In1" localSheetId="0" hidden="1">#REF!</definedName>
    <definedName name="_Table1_In1" hidden="1">#REF!</definedName>
    <definedName name="_Table1_Out" localSheetId="3" hidden="1">#REF!</definedName>
    <definedName name="_Table1_Out" localSheetId="8" hidden="1">#REF!</definedName>
    <definedName name="_Table1_Out" localSheetId="9" hidden="1">#REF!</definedName>
    <definedName name="_Table1_Out" localSheetId="0" hidden="1">#REF!</definedName>
    <definedName name="_Table1_Out" hidden="1">#REF!</definedName>
    <definedName name="_TAP4" localSheetId="8">'[27]동축분 종합설계서'!#REF!</definedName>
    <definedName name="_TAP4" localSheetId="9">'[27]동축분 종합설계서'!#REF!</definedName>
    <definedName name="_TAP4">'[27]동축분 종합설계서'!#REF!</definedName>
    <definedName name="_TAP8" localSheetId="8">'[27]동축분 종합설계서'!#REF!</definedName>
    <definedName name="_TAP8" localSheetId="9">'[27]동축분 종합설계서'!#REF!</definedName>
    <definedName name="_TAP8">'[27]동축분 종합설계서'!#REF!</definedName>
    <definedName name="_TBJ22">#REF!</definedName>
    <definedName name="_TBJ38">#REF!</definedName>
    <definedName name="_TJ0001">#REF!</definedName>
    <definedName name="_TJ0002">#REF!</definedName>
    <definedName name="_TJ0003">#REF!</definedName>
    <definedName name="_TJ0004">#REF!</definedName>
    <definedName name="_TJ0005">#REF!</definedName>
    <definedName name="_TJ0006">#REF!</definedName>
    <definedName name="_TJ0007">#REF!</definedName>
    <definedName name="_TJ0008">#REF!</definedName>
    <definedName name="_TJ0009">#REF!</definedName>
    <definedName name="_TJ0010">#REF!</definedName>
    <definedName name="_TJ0011">#REF!</definedName>
    <definedName name="_TJ0012">#REF!</definedName>
    <definedName name="_TJ0013">#REF!</definedName>
    <definedName name="_TJ0014">#REF!</definedName>
    <definedName name="_TJ0015">#REF!</definedName>
    <definedName name="_TJ0016">#REF!</definedName>
    <definedName name="_TJ0017">#REF!</definedName>
    <definedName name="_TJ0018">#REF!</definedName>
    <definedName name="_TJ0019">#REF!</definedName>
    <definedName name="_TJ0020">#REF!</definedName>
    <definedName name="_TJ0021">#REF!</definedName>
    <definedName name="_TJ0022">#REF!</definedName>
    <definedName name="_TJ0023">#REF!</definedName>
    <definedName name="_TJ0024">#REF!</definedName>
    <definedName name="_TJ0025">#REF!</definedName>
    <definedName name="_TJ0026">#REF!</definedName>
    <definedName name="_TJ0027">#REF!</definedName>
    <definedName name="_TJ0028">#REF!</definedName>
    <definedName name="_TJ0029">#REF!</definedName>
    <definedName name="_TJ0030">#REF!</definedName>
    <definedName name="_TJ0031">#REF!</definedName>
    <definedName name="_TJ0032">#REF!</definedName>
    <definedName name="_TJ0033">#REF!</definedName>
    <definedName name="_TJ0034">#REF!</definedName>
    <definedName name="_TJ0035">#REF!</definedName>
    <definedName name="_TJ0036">#REF!</definedName>
    <definedName name="_TJ0037">#REF!</definedName>
    <definedName name="_TJ0038">#REF!</definedName>
    <definedName name="_TJ0039">#REF!</definedName>
    <definedName name="_TJ0040">#REF!</definedName>
    <definedName name="_TJ0041">#REF!</definedName>
    <definedName name="_TJ0042">#REF!</definedName>
    <definedName name="_TJ0043">#REF!</definedName>
    <definedName name="_TJ0044">#REF!</definedName>
    <definedName name="_TJ0045">#REF!</definedName>
    <definedName name="_TJ0046">[28]토공!#REF!</definedName>
    <definedName name="_TJ0048">[28]토공!#REF!</definedName>
    <definedName name="_TJ0049">[28]토공!#REF!</definedName>
    <definedName name="_TK0001">#REF!</definedName>
    <definedName name="_TK0002">#REF!</definedName>
    <definedName name="_TK0003">#REF!</definedName>
    <definedName name="_TK0004">#REF!</definedName>
    <definedName name="_TK0005">#REF!</definedName>
    <definedName name="_TK0006">#REF!</definedName>
    <definedName name="_TK0007">#REF!</definedName>
    <definedName name="_TK0008">#REF!</definedName>
    <definedName name="_TK0009">#REF!</definedName>
    <definedName name="_TK0010">#REF!</definedName>
    <definedName name="_TK0011">#REF!</definedName>
    <definedName name="_TK0012">#REF!</definedName>
    <definedName name="_TK0013">#REF!</definedName>
    <definedName name="_TK0014">#REF!</definedName>
    <definedName name="_TK0015">#REF!</definedName>
    <definedName name="_TK0016">#REF!</definedName>
    <definedName name="_TK0017">#REF!</definedName>
    <definedName name="_TK0018">#REF!</definedName>
    <definedName name="_TK0019">#REF!</definedName>
    <definedName name="_TK0020">#REF!</definedName>
    <definedName name="_TK0021">#REF!</definedName>
    <definedName name="_TK0022">#REF!</definedName>
    <definedName name="_TK0023">#REF!</definedName>
    <definedName name="_TK0024">#REF!</definedName>
    <definedName name="_TK0025">#REF!</definedName>
    <definedName name="_TK0026">#REF!</definedName>
    <definedName name="_TK0027">#REF!</definedName>
    <definedName name="_TK0028">#REF!</definedName>
    <definedName name="_TK0029">#REF!</definedName>
    <definedName name="_TK0030">#REF!</definedName>
    <definedName name="_TK0031">#REF!</definedName>
    <definedName name="_TK0032">#REF!</definedName>
    <definedName name="_TK0033">#REF!</definedName>
    <definedName name="_TK0034">#REF!</definedName>
    <definedName name="_TK0035">#REF!</definedName>
    <definedName name="_TK0036">#REF!</definedName>
    <definedName name="_TK0037">#REF!</definedName>
    <definedName name="_TK0038">#REF!</definedName>
    <definedName name="_TK0039">#REF!</definedName>
    <definedName name="_TK0040">#REF!</definedName>
    <definedName name="_TK0041">#REF!</definedName>
    <definedName name="_TK0042">#REF!</definedName>
    <definedName name="_TK0043">#REF!</definedName>
    <definedName name="_TK0044">#REF!</definedName>
    <definedName name="_TK0045">#REF!</definedName>
    <definedName name="_TK0046">[28]토공!#REF!</definedName>
    <definedName name="_TK0048">[28]토공!#REF!</definedName>
    <definedName name="_TK0049">[28]토공!#REF!</definedName>
    <definedName name="_TL0001">#REF!</definedName>
    <definedName name="_TL0002">#REF!</definedName>
    <definedName name="_TL0003">#REF!</definedName>
    <definedName name="_TL0004">#REF!</definedName>
    <definedName name="_TL0005">#REF!</definedName>
    <definedName name="_TL0006">#REF!</definedName>
    <definedName name="_TL0007">#REF!</definedName>
    <definedName name="_TL0008">#REF!</definedName>
    <definedName name="_TL0009">#REF!</definedName>
    <definedName name="_TL0010">#REF!</definedName>
    <definedName name="_TL0011">#REF!</definedName>
    <definedName name="_TL0012">#REF!</definedName>
    <definedName name="_TL0013">#REF!</definedName>
    <definedName name="_TL0014">#REF!</definedName>
    <definedName name="_TL0015">#REF!</definedName>
    <definedName name="_TL0016">#REF!</definedName>
    <definedName name="_TL0017">#REF!</definedName>
    <definedName name="_TL0018">#REF!</definedName>
    <definedName name="_TL0019">#REF!</definedName>
    <definedName name="_TL0020">#REF!</definedName>
    <definedName name="_TL0021">#REF!</definedName>
    <definedName name="_TL0022">#REF!</definedName>
    <definedName name="_TL0023">#REF!</definedName>
    <definedName name="_TL0024">#REF!</definedName>
    <definedName name="_TL0025">#REF!</definedName>
    <definedName name="_TL0026">#REF!</definedName>
    <definedName name="_TL0027">#REF!</definedName>
    <definedName name="_TL0028">#REF!</definedName>
    <definedName name="_TL0029">#REF!</definedName>
    <definedName name="_TL0030">#REF!</definedName>
    <definedName name="_TL0031">#REF!</definedName>
    <definedName name="_TL0032">#REF!</definedName>
    <definedName name="_TL0033">#REF!</definedName>
    <definedName name="_TL0034">#REF!</definedName>
    <definedName name="_TL0035">#REF!</definedName>
    <definedName name="_TL0036">#REF!</definedName>
    <definedName name="_TL0037">#REF!</definedName>
    <definedName name="_TL0038">#REF!</definedName>
    <definedName name="_TL0039">#REF!</definedName>
    <definedName name="_TL0040">#REF!</definedName>
    <definedName name="_TL0041">#REF!</definedName>
    <definedName name="_TL0042">#REF!</definedName>
    <definedName name="_TL0043">#REF!</definedName>
    <definedName name="_TL0044">#REF!</definedName>
    <definedName name="_TL0045">#REF!</definedName>
    <definedName name="_TL0046">#REF!</definedName>
    <definedName name="_TL0048">[28]토공!#REF!</definedName>
    <definedName name="_TL0049">[28]토공!#REF!</definedName>
    <definedName name="_TL0114">[29]배수공1!#REF!</definedName>
    <definedName name="_TN0001">#REF!</definedName>
    <definedName name="_TN0002">#REF!</definedName>
    <definedName name="_TN0003">#REF!</definedName>
    <definedName name="_TN0004">#REF!</definedName>
    <definedName name="_TN0005">#REF!</definedName>
    <definedName name="_TN0006">#REF!</definedName>
    <definedName name="_TN0007">#REF!</definedName>
    <definedName name="_TN0008">#REF!</definedName>
    <definedName name="_TN0009">#REF!</definedName>
    <definedName name="_TN0010">#REF!</definedName>
    <definedName name="_TN0011">#REF!</definedName>
    <definedName name="_TN0012">#REF!</definedName>
    <definedName name="_TN0013">#REF!</definedName>
    <definedName name="_TN0014">#REF!</definedName>
    <definedName name="_TN0015">#REF!</definedName>
    <definedName name="_TN0016">#REF!</definedName>
    <definedName name="_TN0017">#REF!</definedName>
    <definedName name="_TN0018">#REF!</definedName>
    <definedName name="_TN0019">#REF!</definedName>
    <definedName name="_TN0020">#REF!</definedName>
    <definedName name="_TN0021">#REF!</definedName>
    <definedName name="_TN0022">#REF!</definedName>
    <definedName name="_TN0023">#REF!</definedName>
    <definedName name="_TN0024">#REF!</definedName>
    <definedName name="_TN0025">#REF!</definedName>
    <definedName name="_TN0026">#REF!</definedName>
    <definedName name="_TN0027">#REF!</definedName>
    <definedName name="_TN0028">#REF!</definedName>
    <definedName name="_TN0029">#REF!</definedName>
    <definedName name="_TN0030">#REF!</definedName>
    <definedName name="_TN0031">#REF!</definedName>
    <definedName name="_TN0032">#REF!</definedName>
    <definedName name="_TN0033">#REF!</definedName>
    <definedName name="_TN0034">#REF!</definedName>
    <definedName name="_TN0035">#REF!</definedName>
    <definedName name="_TN0036">#REF!</definedName>
    <definedName name="_TN0037">#REF!</definedName>
    <definedName name="_TN0038">#REF!</definedName>
    <definedName name="_TN0039">#REF!</definedName>
    <definedName name="_TN0040">#REF!</definedName>
    <definedName name="_TN0041">#REF!</definedName>
    <definedName name="_TN0042">#REF!</definedName>
    <definedName name="_TN0043">#REF!</definedName>
    <definedName name="_TN0044">#REF!</definedName>
    <definedName name="_TN0045">#REF!</definedName>
    <definedName name="_TN0046">[28]토공!#REF!</definedName>
    <definedName name="_TN0048">[28]토공!#REF!</definedName>
    <definedName name="_TN0049">[28]토공!#REF!</definedName>
    <definedName name="_TN1">#REF!</definedName>
    <definedName name="_TO4">[15]아파트기별!$AB$52</definedName>
    <definedName name="_TO8">[15]아파트기별!$AD$52</definedName>
    <definedName name="_TON1">#REF!</definedName>
    <definedName name="_TON2">#REF!</definedName>
    <definedName name="_TOT1">#N/A</definedName>
    <definedName name="_TOT2">#N/A</definedName>
    <definedName name="_TT4">[15]아파트기별!$AC$52</definedName>
    <definedName name="_TT8">[15]아파트기별!$AE$52</definedName>
    <definedName name="_TV3">#REF!</definedName>
    <definedName name="_TV4">#REF!</definedName>
    <definedName name="_TV5">#REF!</definedName>
    <definedName name="_TV6">#REF!</definedName>
    <definedName name="_TV7">#REF!</definedName>
    <definedName name="_Ty1">#REF!</definedName>
    <definedName name="_Ty2">#REF!</definedName>
    <definedName name="_UCH1">#REF!</definedName>
    <definedName name="_UCH2">#REF!</definedName>
    <definedName name="_UL00118">[29]배수공1!#REF!</definedName>
    <definedName name="_UN00118">[29]배수공1!#REF!</definedName>
    <definedName name="_UP1">[19]부하계산서!#REF!</definedName>
    <definedName name="_UP2">[19]부하계산서!#REF!</definedName>
    <definedName name="_VLX2" localSheetId="8">#REF!</definedName>
    <definedName name="_VLX2" localSheetId="9">#REF!</definedName>
    <definedName name="_VLX2" localSheetId="0">#REF!</definedName>
    <definedName name="_VLX2">#REF!</definedName>
    <definedName name="_VLX6" localSheetId="8">#REF!</definedName>
    <definedName name="_VLX6" localSheetId="9">#REF!</definedName>
    <definedName name="_VLX6" localSheetId="0">#REF!</definedName>
    <definedName name="_VLX6">#REF!</definedName>
    <definedName name="_W">#N/A</definedName>
    <definedName name="_WA2">[15]아파트기별!$Y$52</definedName>
    <definedName name="_WA3">[15]아파트기별!$Z$52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S1">[25]교각계산!$M$40</definedName>
    <definedName name="_XS2">#REF!</definedName>
    <definedName name="_XS3">[25]교각계산!#REF!</definedName>
    <definedName name="_YO1">#N/A</definedName>
    <definedName name="_건축목공">#REF!</definedName>
    <definedName name="´Ü_°¡">#REF!</definedName>
    <definedName name="´Ü_°¡2">#REF!</definedName>
    <definedName name="´Ü_°¡3">#REF!</definedName>
    <definedName name="´Ü_°¡4">#REF!</definedName>
    <definedName name="´Ü_°¡5">#REF!</definedName>
    <definedName name="´Ü_°¡6">#REF!</definedName>
    <definedName name="´Ü°">#REF!</definedName>
    <definedName name="´Ü°°">#N/A</definedName>
    <definedName name="´Ü°°1">#N/A</definedName>
    <definedName name="´Ü°°2">#N/A</definedName>
    <definedName name="´Ü°°3">#N/A</definedName>
    <definedName name="´Ü°°4">#N/A</definedName>
    <definedName name="¸Þ´º">#N/A</definedName>
    <definedName name="¤C315">#REF!</definedName>
    <definedName name="¤Ç315">#REF!</definedName>
    <definedName name="\0" localSheetId="0">#REF!</definedName>
    <definedName name="\0">#REF!</definedName>
    <definedName name="\2">#REF!</definedName>
    <definedName name="\a" localSheetId="0">#N/A</definedName>
    <definedName name="\a">[30]내역!#REF!</definedName>
    <definedName name="\b" localSheetId="0">#REF!</definedName>
    <definedName name="\b">[30]내역!#REF!</definedName>
    <definedName name="\c">#N/A</definedName>
    <definedName name="\d">#N/A</definedName>
    <definedName name="\e">#N/A</definedName>
    <definedName name="\f" localSheetId="0">#N/A</definedName>
    <definedName name="\f">#REF!</definedName>
    <definedName name="\g" localSheetId="0">#REF!</definedName>
    <definedName name="\g">#REF!</definedName>
    <definedName name="\h" localSheetId="0">#N/A</definedName>
    <definedName name="\h">[31]가공비!#REF!</definedName>
    <definedName name="\i">#N/A</definedName>
    <definedName name="\j" localSheetId="0">#REF!</definedName>
    <definedName name="\j">#N/A</definedName>
    <definedName name="\k" localSheetId="0">#N/A</definedName>
    <definedName name="\k">#REF!</definedName>
    <definedName name="\l">#N/A</definedName>
    <definedName name="\m" localSheetId="0">#N/A</definedName>
    <definedName name="\m">#REF!</definedName>
    <definedName name="\n">#N/A</definedName>
    <definedName name="\o">#REF!</definedName>
    <definedName name="\p" localSheetId="0">#N/A</definedName>
    <definedName name="\p">#REF!</definedName>
    <definedName name="\q" localSheetId="0">#N/A</definedName>
    <definedName name="\q">#REF!</definedName>
    <definedName name="\r" localSheetId="0">#N/A</definedName>
    <definedName name="\r">#REF!</definedName>
    <definedName name="\s" localSheetId="0">#N/A</definedName>
    <definedName name="\s">#REF!</definedName>
    <definedName name="\t" localSheetId="0">#N/A</definedName>
    <definedName name="\t">#REF!</definedName>
    <definedName name="\u">#N/A</definedName>
    <definedName name="\v">[31]가공비!#REF!</definedName>
    <definedName name="\w" localSheetId="0">#N/A</definedName>
    <definedName name="\w">#REF!</definedName>
    <definedName name="\x">[23]VXXXXX!#REF!</definedName>
    <definedName name="\y">'[32]000000'!#REF!</definedName>
    <definedName name="\z" localSheetId="0">#N/A</definedName>
    <definedName name="\z">#REF!</definedName>
    <definedName name="\ㅊ">#REF!</definedName>
    <definedName name="¾_½_">#N/A</definedName>
    <definedName name="a" localSheetId="3" hidden="1">{"'5국공정'!$A$1:$E$128"}</definedName>
    <definedName name="a" localSheetId="8" hidden="1">{"'5국공정'!$A$1:$E$128"}</definedName>
    <definedName name="a" localSheetId="9" hidden="1">{"'5국공정'!$A$1:$E$128"}</definedName>
    <definedName name="a" localSheetId="0" hidden="1">{"'5국공정'!$A$1:$E$128"}</definedName>
    <definedName name="a" hidden="1">#REF!</definedName>
    <definedName name="A_">#REF!</definedName>
    <definedName name="a_25">[13]설계명세서!#REF!</definedName>
    <definedName name="a_28">[14]설계명세서!#REF!</definedName>
    <definedName name="a_30">[13]설계명세서!#REF!</definedName>
    <definedName name="A0">#REF!</definedName>
    <definedName name="A1.1000">#REF!</definedName>
    <definedName name="A1_">#REF!</definedName>
    <definedName name="A10L1">#REF!</definedName>
    <definedName name="A10L2">#REF!</definedName>
    <definedName name="A10L3">#REF!</definedName>
    <definedName name="A10L4">#REF!</definedName>
    <definedName name="A10L5">#REF!</definedName>
    <definedName name="A12.">#REF!</definedName>
    <definedName name="A1A2S3D4F5G6H7J8J9">#N/A</definedName>
    <definedName name="A1C1" hidden="1">#REF!</definedName>
    <definedName name="A1xc2">#REF!</definedName>
    <definedName name="A2_">#REF!</definedName>
    <definedName name="A3_">#REF!</definedName>
    <definedName name="A315yoo1">#N/A</definedName>
    <definedName name="A3L1">#REF!</definedName>
    <definedName name="A3L2">#REF!</definedName>
    <definedName name="A4_">#REF!</definedName>
    <definedName name="A4L1">#REF!</definedName>
    <definedName name="A4L2">#REF!</definedName>
    <definedName name="A4L3">#REF!</definedName>
    <definedName name="A4L4">#REF!</definedName>
    <definedName name="A5_">#REF!</definedName>
    <definedName name="A5L1">#REF!</definedName>
    <definedName name="A5L2">#REF!</definedName>
    <definedName name="A5L3">#REF!</definedName>
    <definedName name="A6_">#N/A</definedName>
    <definedName name="A6L1">#REF!</definedName>
    <definedName name="A6L2">#REF!</definedName>
    <definedName name="A7_">#REF!</definedName>
    <definedName name="A8_">#REF!</definedName>
    <definedName name="A9_">#REF!</definedName>
    <definedName name="AA" localSheetId="3" hidden="1">#REF!</definedName>
    <definedName name="AA" localSheetId="8" hidden="1">#REF!</definedName>
    <definedName name="AA" localSheetId="9" hidden="1">#REF!</definedName>
    <definedName name="AA" localSheetId="0" hidden="1">#REF!</definedName>
    <definedName name="AA">#N/A</definedName>
    <definedName name="AA___0">#REF!</definedName>
    <definedName name="AA___11">#REF!</definedName>
    <definedName name="AA___12">#REF!</definedName>
    <definedName name="AA___8">#REF!</definedName>
    <definedName name="AAA" localSheetId="8">#REF!</definedName>
    <definedName name="AAA" localSheetId="9">#REF!</definedName>
    <definedName name="AAA" localSheetId="0">#REF!</definedName>
    <definedName name="AAA">#REF!</definedName>
    <definedName name="AAAA" localSheetId="3" hidden="1">{"'5국공정'!$A$1:$E$128"}</definedName>
    <definedName name="AAAA" localSheetId="8" hidden="1">{"'5국공정'!$A$1:$E$128"}</definedName>
    <definedName name="AAAA" localSheetId="9" hidden="1">{"'5국공정'!$A$1:$E$128"}</definedName>
    <definedName name="AAAA" localSheetId="0" hidden="1">{"'5국공정'!$A$1:$E$128"}</definedName>
    <definedName name="AAAA" hidden="1">{"'5국공정'!$A$1:$E$128"}</definedName>
    <definedName name="AAAA___0">#REF!</definedName>
    <definedName name="AAAA___11">#REF!</definedName>
    <definedName name="AAAA___12">#REF!</definedName>
    <definedName name="AAAA___8">#REF!</definedName>
    <definedName name="AAAAA">#N/A</definedName>
    <definedName name="aaaaaa" localSheetId="3" hidden="1">{#N/A,#N/A,FALSE,"속도"}</definedName>
    <definedName name="aaaaaa" localSheetId="8" hidden="1">{#N/A,#N/A,FALSE,"속도"}</definedName>
    <definedName name="aaaaaa" localSheetId="9" hidden="1">{#N/A,#N/A,FALSE,"속도"}</definedName>
    <definedName name="aaaaaa" localSheetId="0" hidden="1">{#N/A,#N/A,FALSE,"속도"}</definedName>
    <definedName name="aaaaaa" hidden="1">{#N/A,#N/A,FALSE,"속도"}</definedName>
    <definedName name="AAAAAAA">#REF!</definedName>
    <definedName name="aaaaaaaa" localSheetId="0">#REF!</definedName>
    <definedName name="AAAAAAAA">'[33]#REF'!#REF!</definedName>
    <definedName name="aaaaaaaaaa" localSheetId="3" hidden="1">{#N/A,#N/A,FALSE,"포장1";#N/A,#N/A,FALSE,"포장1"}</definedName>
    <definedName name="aaaaaaaaaa" localSheetId="8" hidden="1">{#N/A,#N/A,FALSE,"포장1";#N/A,#N/A,FALSE,"포장1"}</definedName>
    <definedName name="aaaaaaaaaa" localSheetId="9" hidden="1">{#N/A,#N/A,FALSE,"포장1";#N/A,#N/A,FALSE,"포장1"}</definedName>
    <definedName name="aaaaaaaaaa" localSheetId="0" hidden="1">{#N/A,#N/A,FALSE,"포장1";#N/A,#N/A,FALSE,"포장1"}</definedName>
    <definedName name="aaaaaaaaaa" hidden="1">{#N/A,#N/A,FALSE,"포장1";#N/A,#N/A,FALSE,"포장1"}</definedName>
    <definedName name="AAAAAAAAAAA">#REF!</definedName>
    <definedName name="AAAAAAAAAAAAAAA">#REF!</definedName>
    <definedName name="AAAAAAAAAAAAAAAAAAA">#REF!</definedName>
    <definedName name="aaaaaaaaaaaaaaaaaaaa" hidden="1">#REF!</definedName>
    <definedName name="AAAAAAADFDFDGFH">#N/A</definedName>
    <definedName name="AAAAWERERERER">#N/A</definedName>
    <definedName name="AADFA" hidden="1">{#N/A,#N/A,FALSE,"단면 제원"}</definedName>
    <definedName name="AAW">[0]!SAF</definedName>
    <definedName name="AAWEFFAF">#REF!</definedName>
    <definedName name="AAWER">#REF!</definedName>
    <definedName name="AB" localSheetId="0">#REF!</definedName>
    <definedName name="AB">#N/A</definedName>
    <definedName name="abc" localSheetId="3" hidden="1">{"'자리배치도'!$AG$1:$CI$28"}</definedName>
    <definedName name="abc" localSheetId="8" hidden="1">{"'자리배치도'!$AG$1:$CI$28"}</definedName>
    <definedName name="abc" localSheetId="9" hidden="1">{"'자리배치도'!$AG$1:$CI$28"}</definedName>
    <definedName name="abc" localSheetId="0" hidden="1">{"'자리배치도'!$AG$1:$CI$28"}</definedName>
    <definedName name="ABC">#REF!</definedName>
    <definedName name="abd" hidden="1">{#N/A,#N/A,FALSE,"골재소요량";#N/A,#N/A,FALSE,"골재소요량"}</definedName>
    <definedName name="ABUTH">#REF!</definedName>
    <definedName name="ACB">#REF!</definedName>
    <definedName name="Access_Button" hidden="1">"물품목_2_제품테이블_List"</definedName>
    <definedName name="Access_Button1" hidden="1">"물품목_2_제품테이블_List"</definedName>
    <definedName name="Access_Button2" hidden="1">"물품목_2_제품테이블_List"</definedName>
    <definedName name="AccessDatabase" hidden="1">"D:\공무jaje\98년품의-수불\98146.mdb"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ONN16">#REF!</definedName>
    <definedName name="ACONN22">#REF!</definedName>
    <definedName name="ACONN28">#REF!</definedName>
    <definedName name="ACONN36">#REF!</definedName>
    <definedName name="ACONN42">#REF!</definedName>
    <definedName name="ACONN54">#REF!</definedName>
    <definedName name="ACX" hidden="1">#REF!</definedName>
    <definedName name="acz">#REF!</definedName>
    <definedName name="AC집계">#REF!</definedName>
    <definedName name="AD" localSheetId="3" hidden="1">{"'5국공정'!$A$1:$E$128"}</definedName>
    <definedName name="AD" localSheetId="8" hidden="1">{"'5국공정'!$A$1:$E$128"}</definedName>
    <definedName name="AD" localSheetId="9" hidden="1">{"'5국공정'!$A$1:$E$128"}</definedName>
    <definedName name="AD" localSheetId="0" hidden="1">{"'5국공정'!$A$1:$E$128"}</definedName>
    <definedName name="AD" hidden="1">{"'5국공정'!$A$1:$E$128"}</definedName>
    <definedName name="ad_conv">#REF!</definedName>
    <definedName name="ADC">#REF!,#REF!</definedName>
    <definedName name="ADD">#REF!</definedName>
    <definedName name="adfde">#REF!</definedName>
    <definedName name="adfdge" hidden="1">{#N/A,#N/A,FALSE,"2~8번"}</definedName>
    <definedName name="adfgh" hidden="1">#REF!</definedName>
    <definedName name="aee">BlankMacro1</definedName>
    <definedName name="aer">#REF!,#REF!</definedName>
    <definedName name="AF" localSheetId="0">#REF!</definedName>
    <definedName name="AF">#REF!</definedName>
    <definedName name="AFAAFDFAS">#REF!</definedName>
    <definedName name="AFAEFAAEF">#REF!</definedName>
    <definedName name="AFAWEF">#REF!</definedName>
    <definedName name="AFC설비">#REF!</definedName>
    <definedName name="afdsfsa" hidden="1">{#N/A,#N/A,FALSE,"배수2"}</definedName>
    <definedName name="AFF">#REF!</definedName>
    <definedName name="AFFAAFAWEF">#REF!</definedName>
    <definedName name="AFFAFF">#REF!</definedName>
    <definedName name="afrsg">#N/A</definedName>
    <definedName name="AFWEF">#REF!</definedName>
    <definedName name="AG">BlankMacro1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GFAF">#REF!</definedName>
    <definedName name="AGRAWGR">#REF!</definedName>
    <definedName name="AGRGRGREF">#REF!</definedName>
    <definedName name="AH">#REF!</definedName>
    <definedName name="AHFFK">[34]포장재료집계표!$A$1:$L$9</definedName>
    <definedName name="AHN">#REF!,#REF!</definedName>
    <definedName name="ahrvh2">#N/A</definedName>
    <definedName name="AI">#REF!</definedName>
    <definedName name="aifjoweidmcx">#REF!</definedName>
    <definedName name="aj">[35]상수도토공집계표!$A$1:$H$13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kfj">#REF!</definedName>
    <definedName name="AKJFD">#REF!</definedName>
    <definedName name="AKJFL">#REF!</definedName>
    <definedName name="AL">#REF!</definedName>
    <definedName name="AL_ANODE">#REF!</definedName>
    <definedName name="aldfkuxp">#REF!</definedName>
    <definedName name="ALL">#REF!</definedName>
    <definedName name="ALPHA">#REF!</definedName>
    <definedName name="ALSLDFㅁ일ㄴ">#REF!</definedName>
    <definedName name="alslsdkjfjs" hidden="1">#REF!</definedName>
    <definedName name="AMOUNT">#REF!</definedName>
    <definedName name="AN">#REF!</definedName>
    <definedName name="AN_ANODE">#REF!</definedName>
    <definedName name="ANFRK2">#REF!</definedName>
    <definedName name="ANFRK3">#REF!</definedName>
    <definedName name="anfrkk">#REF!</definedName>
    <definedName name="ANG">#REF!</definedName>
    <definedName name="anscount" hidden="1">1</definedName>
    <definedName name="ARGTAGR">#REF!</definedName>
    <definedName name="ARGWERG">#REF!</definedName>
    <definedName name="ART">#REF!</definedName>
    <definedName name="AS" localSheetId="0">BlankMacro1</definedName>
    <definedName name="AS">#REF!</definedName>
    <definedName name="asaasa">#REF!</definedName>
    <definedName name="ASAS" localSheetId="3" hidden="1">{#N/A,#N/A,FALSE,"DAOCM 2차 검토"}</definedName>
    <definedName name="ASAS" localSheetId="8" hidden="1">{#N/A,#N/A,FALSE,"DAOCM 2차 검토"}</definedName>
    <definedName name="ASAS" localSheetId="9" hidden="1">{#N/A,#N/A,FALSE,"DAOCM 2차 검토"}</definedName>
    <definedName name="ASAS" localSheetId="0" hidden="1">{#N/A,#N/A,FALSE,"DAOCM 2차 검토"}</definedName>
    <definedName name="ASAS" hidden="1">{#N/A,#N/A,FALSE,"DAOCM 2차 검토"}</definedName>
    <definedName name="ASB">#REF!</definedName>
    <definedName name="ASC" hidden="1">'[36]98수문일위'!$A$1:$P$2004</definedName>
    <definedName name="ASCON">#REF!</definedName>
    <definedName name="ASD" localSheetId="0">BlankMacro1</definedName>
    <definedName name="ASD">#REF!</definedName>
    <definedName name="asdf" localSheetId="0">#REF!</definedName>
    <definedName name="asdf">#REF!</definedName>
    <definedName name="ASDFAS">#REF!</definedName>
    <definedName name="asdfasdf" hidden="1">{#N/A,#N/A,FALSE,"CCTV"}</definedName>
    <definedName name="ASDFASDFASDF">#REF!</definedName>
    <definedName name="asdfasdfasdfasfcasx" hidden="1">'[37]98수문일위'!$A$1:$P$2004</definedName>
    <definedName name="ASDFASDFC">#REF!</definedName>
    <definedName name="ASDFASDKLFJ" hidden="1">{#N/A,#N/A,TRUE,"토적및재료집계";#N/A,#N/A,TRUE,"토적및재료집계";#N/A,#N/A,TRUE,"단위량"}</definedName>
    <definedName name="asdfg">BlankMacro1</definedName>
    <definedName name="asdhf">#REF!</definedName>
    <definedName name="ASDKLVJCKLVA">#REF!</definedName>
    <definedName name="ASDVASDF">#REF!</definedName>
    <definedName name="ASF" localSheetId="3" hidden="1">{#N/A,#N/A,FALSE,"2~8번"}</definedName>
    <definedName name="ASF" localSheetId="8" hidden="1">{#N/A,#N/A,FALSE,"2~8번"}</definedName>
    <definedName name="ASF" localSheetId="9" hidden="1">{#N/A,#N/A,FALSE,"2~8번"}</definedName>
    <definedName name="ASF" localSheetId="0" hidden="1">{#N/A,#N/A,FALSE,"2~8번"}</definedName>
    <definedName name="ASF" hidden="1">{#N/A,#N/A,FALSE,"2~8번"}</definedName>
    <definedName name="ASFG">BlankMacro1</definedName>
    <definedName name="ASL">#REF!</definedName>
    <definedName name="ASP">#REF!</definedName>
    <definedName name="ASP긍장">'[38]ASP(주20m이상)'!$I$3</definedName>
    <definedName name="ASS">#REF!</definedName>
    <definedName name="asss">[0]!jhg</definedName>
    <definedName name="AST">#REF!</definedName>
    <definedName name="ASTE_4WEM" localSheetId="8">#REF!</definedName>
    <definedName name="ASTE_4WEM" localSheetId="9">#REF!</definedName>
    <definedName name="ASTE_4WEM" localSheetId="0">#REF!</definedName>
    <definedName name="ASTE_4WEM">#REF!</definedName>
    <definedName name="ASTE_COM" localSheetId="8">#REF!</definedName>
    <definedName name="ASTE_COM" localSheetId="9">#REF!</definedName>
    <definedName name="ASTE_COM" localSheetId="0">#REF!</definedName>
    <definedName name="ASTE_COM">#REF!</definedName>
    <definedName name="ASTE_OCUDPAR" localSheetId="8">#REF!</definedName>
    <definedName name="ASTE_OCUDPAR" localSheetId="9">#REF!</definedName>
    <definedName name="ASTE_OCUDPAR" localSheetId="0">#REF!</definedName>
    <definedName name="ASTE_OCUDPAR">#REF!</definedName>
    <definedName name="ASTE_PSU" localSheetId="8">#REF!</definedName>
    <definedName name="ASTE_PSU" localSheetId="9">#REF!</definedName>
    <definedName name="ASTE_PSU">#REF!</definedName>
    <definedName name="asw">[0]!juyjuy</definedName>
    <definedName name="ASWQER123">#N/A</definedName>
    <definedName name="ASX">BlankMacro1</definedName>
    <definedName name="AV" localSheetId="0">#REF!</definedName>
    <definedName name="AV">#REF!</definedName>
    <definedName name="AVF">#REF!</definedName>
    <definedName name="AVGWEF">#REF!</definedName>
    <definedName name="AW">BlankMacro1</definedName>
    <definedName name="AWA">#REF!,#REF!</definedName>
    <definedName name="awdeet">#N/A</definedName>
    <definedName name="awefawe">#REF!</definedName>
    <definedName name="AWEFEW">#REF!</definedName>
    <definedName name="AWEFTAWEFR">#REF!</definedName>
    <definedName name="AWEGAGER">#REF!</definedName>
    <definedName name="AWEGAWEF">#REF!</definedName>
    <definedName name="AWEGAWEG" hidden="1">#REF!</definedName>
    <definedName name="awegfawefaw">#REF!</definedName>
    <definedName name="AWEGFAWGA">#REF!</definedName>
    <definedName name="awerfawef">#REF!</definedName>
    <definedName name="AWERGAG">#REF!</definedName>
    <definedName name="AWERTIAWEFASDJV">#REF!</definedName>
    <definedName name="AWFEAGEARG">#REF!</definedName>
    <definedName name="AWFEAWFAEFW">#REF!</definedName>
    <definedName name="AWG" hidden="1">#REF!</definedName>
    <definedName name="AWGARWG">#REF!</definedName>
    <definedName name="AWGAW">#REF!</definedName>
    <definedName name="AWGAWEFA">#REF!</definedName>
    <definedName name="AWGAWG">#REF!</definedName>
    <definedName name="AWGHAERG">#REF!</definedName>
    <definedName name="AWGR">#REF!</definedName>
    <definedName name="AWGRA" hidden="1">#REF!</definedName>
    <definedName name="AWGRAER">#REF!</definedName>
    <definedName name="AWGRAW">#REF!</definedName>
    <definedName name="AWGRAWERGF">#REF!</definedName>
    <definedName name="AWGRAWRA">#REF!</definedName>
    <definedName name="AWGRRAWGT">#REF!</definedName>
    <definedName name="AWGRWGAW" hidden="1">#REF!</definedName>
    <definedName name="AWGWA4G">#REF!</definedName>
    <definedName name="AWGWEG">#REF!</definedName>
    <definedName name="AWGWGAWE">#REF!</definedName>
    <definedName name="AX">BlankMacro1</definedName>
    <definedName name="AXCQEWD">#REF!</definedName>
    <definedName name="AZ">BlankMacro1</definedName>
    <definedName name="azads" localSheetId="3" hidden="1">{"'5국공정'!$A$1:$E$128"}</definedName>
    <definedName name="azads" localSheetId="8" hidden="1">{"'5국공정'!$A$1:$E$128"}</definedName>
    <definedName name="azads" localSheetId="9" hidden="1">{"'5국공정'!$A$1:$E$128"}</definedName>
    <definedName name="azads" localSheetId="0" hidden="1">{"'5국공정'!$A$1:$E$128"}</definedName>
    <definedName name="azads" hidden="1">{"'5국공정'!$A$1:$E$128"}</definedName>
    <definedName name="AZX">#REF!,#REF!</definedName>
    <definedName name="AZZ">#REF!,#REF!</definedName>
    <definedName name="A동R.C공사">#REF!</definedName>
    <definedName name="A동가설공사">#REF!</definedName>
    <definedName name="A동강재창호">#REF!</definedName>
    <definedName name="A동금속수장">#REF!</definedName>
    <definedName name="A동도장공사">#REF!</definedName>
    <definedName name="A동목창호">#REF!</definedName>
    <definedName name="A동미장공사">#REF!</definedName>
    <definedName name="A동방수공사">#REF!</definedName>
    <definedName name="A동유리공사">#REF!</definedName>
    <definedName name="A동잡철겅사">#REF!</definedName>
    <definedName name="A동잡철사">#REF!</definedName>
    <definedName name="A동조적공사">#REF!</definedName>
    <definedName name="A동타일석공사">#REF!</definedName>
    <definedName name="A동토공사">#REF!</definedName>
    <definedName name="A행거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0">#REF!</definedName>
    <definedName name="B1_">#REF!</definedName>
    <definedName name="B18㎝">#REF!</definedName>
    <definedName name="B1A">#REF!</definedName>
    <definedName name="B1B">#REF!</definedName>
    <definedName name="B1C">#REF!</definedName>
    <definedName name="B1F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B">#REF!</definedName>
    <definedName name="B2C">[25]교각계산!#REF!</definedName>
    <definedName name="B2WL">#REF!</definedName>
    <definedName name="B2WR">#REF!</definedName>
    <definedName name="B30㎝">#REF!</definedName>
    <definedName name="B3A">#REF!</definedName>
    <definedName name="B3B">#REF!</definedName>
    <definedName name="B4A">#REF!</definedName>
    <definedName name="B4B">#REF!</definedName>
    <definedName name="B4㎝이하">#REF!</definedName>
    <definedName name="B5A">#REF!</definedName>
    <definedName name="B5B">[39]교각1!#REF!</definedName>
    <definedName name="B5㎝">#REF!</definedName>
    <definedName name="B6A">#REF!</definedName>
    <definedName name="B6B" localSheetId="0">[39]교각1!#REF!</definedName>
    <definedName name="B6B">[39]교각1!#REF!</definedName>
    <definedName name="B6㎝">#REF!</definedName>
    <definedName name="B7A">#REF!</definedName>
    <definedName name="B7B" localSheetId="0">[39]교각1!#REF!</definedName>
    <definedName name="B7B">[39]교각1!#REF!</definedName>
    <definedName name="B7㎝">#REF!</definedName>
    <definedName name="B8A">#REF!</definedName>
    <definedName name="B8㎝">#REF!</definedName>
    <definedName name="BA">#REF!</definedName>
    <definedName name="BACK_HOME">#N/A</definedName>
    <definedName name="BAIN">[15]아파트기별!$K$52</definedName>
    <definedName name="BAIN1">[15]아파트기별!$L$52</definedName>
    <definedName name="band1" localSheetId="8">#REF!</definedName>
    <definedName name="band1" localSheetId="9">#REF!</definedName>
    <definedName name="band1" localSheetId="0">#REF!</definedName>
    <definedName name="band1">#REF!</definedName>
    <definedName name="band2" localSheetId="8">#REF!</definedName>
    <definedName name="band2" localSheetId="9">#REF!</definedName>
    <definedName name="band2" localSheetId="0">#REF!</definedName>
    <definedName name="band2">#REF!</definedName>
    <definedName name="base">#REF!</definedName>
    <definedName name="base1">#REF!</definedName>
    <definedName name="BATT.CH">#REF!</definedName>
    <definedName name="BATT.CH노">#REF!</definedName>
    <definedName name="BATT.CU">#REF!</definedName>
    <definedName name="BATT.CU200이하">#REF!</definedName>
    <definedName name="BATT.CU200이하노">#REF!</definedName>
    <definedName name="BATT.CU노">#REF!</definedName>
    <definedName name="BATT.CU외함">#REF!</definedName>
    <definedName name="BATT.CU외함노">#REF!</definedName>
    <definedName name="bb" localSheetId="8">#N/A</definedName>
    <definedName name="bb" localSheetId="9">#N/A</definedName>
    <definedName name="bb" localSheetId="0">#N/A</definedName>
    <definedName name="BB">#REF!</definedName>
    <definedName name="BBB" localSheetId="8">#REF!</definedName>
    <definedName name="BBB" localSheetId="9">#REF!</definedName>
    <definedName name="BBB" localSheetId="0">#REF!</definedName>
    <definedName name="BBB">#REF!</definedName>
    <definedName name="BBBB">[0]!BBBB</definedName>
    <definedName name="BBBBB">[0]!BBBBB</definedName>
    <definedName name="BBGTRJVFRYHH">#N/A</definedName>
    <definedName name="BC">#REF!</definedName>
    <definedName name="BCB">#REF!</definedName>
    <definedName name="BCONN104">#REF!</definedName>
    <definedName name="BCONN16">#REF!</definedName>
    <definedName name="BCONN22">#REF!</definedName>
    <definedName name="BCONN28">#REF!</definedName>
    <definedName name="BCONN36">#REF!</definedName>
    <definedName name="BCONN42">#REF!</definedName>
    <definedName name="BCONN54">#REF!</definedName>
    <definedName name="BCONN70">#REF!</definedName>
    <definedName name="BCONN82">#REF!</definedName>
    <definedName name="BD">#REF!</definedName>
    <definedName name="BDCODE">#N/A</definedName>
    <definedName name="BDFTR">BlankMacro1</definedName>
    <definedName name="BDLEN_1" localSheetId="8">#REF!</definedName>
    <definedName name="BDLEN_1" localSheetId="9">#REF!</definedName>
    <definedName name="BDLEN_1" localSheetId="0">#REF!</definedName>
    <definedName name="BDLEN_1">#REF!</definedName>
    <definedName name="BDLEN_2" localSheetId="8">#REF!</definedName>
    <definedName name="BDLEN_2" localSheetId="9">#REF!</definedName>
    <definedName name="BDLEN_2" localSheetId="0">#REF!</definedName>
    <definedName name="BDLEN_2">#REF!</definedName>
    <definedName name="BE">BlankMacro1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auty">[40]기준자료!$C$26</definedName>
    <definedName name="BEB">#REF!</definedName>
    <definedName name="BETA">#REF!</definedName>
    <definedName name="BF">#REF!</definedName>
    <definedName name="bfd">#N/A</definedName>
    <definedName name="BFGBBGGFNYH67564352345786785">#N/A</definedName>
    <definedName name="BFH">#REF!</definedName>
    <definedName name="BG" localSheetId="3" hidden="1">{"'광피스표'!$A$3:$N$54"}</definedName>
    <definedName name="BG" localSheetId="8" hidden="1">{"'광피스표'!$A$3:$N$54"}</definedName>
    <definedName name="BG" localSheetId="9" hidden="1">{"'광피스표'!$A$3:$N$54"}</definedName>
    <definedName name="BG" localSheetId="0" hidden="1">{"'광피스표'!$A$3:$N$54"}</definedName>
    <definedName name="BG">#N/A</definedName>
    <definedName name="BG5RTH5HY5H5YNJ56J5">#N/A</definedName>
    <definedName name="BGBT4W6T456E6YERDHFG">#N/A</definedName>
    <definedName name="BGNFH">#REF!</definedName>
    <definedName name="BGRTNHYTHEZSREDRTYDYHGYUHO">#N/A</definedName>
    <definedName name="BGTRYGR66T">#N/A</definedName>
    <definedName name="BH">BlankMacro1</definedName>
    <definedName name="BHB">#REF!</definedName>
    <definedName name="BHBJKHGUIGYFTGFY564535647">#N/A</definedName>
    <definedName name="BHK">#REF!,#REF!</definedName>
    <definedName name="BHU">#REF!</definedName>
    <definedName name="BI" hidden="1">{#N/A,#N/A,FALSE,"이태원철근"}</definedName>
    <definedName name="BIGO">#REF!</definedName>
    <definedName name="BL">#N/A</definedName>
    <definedName name="BLO">#N/A</definedName>
    <definedName name="BLO_1">#N/A</definedName>
    <definedName name="BLOCK">#REF!</definedName>
    <definedName name="BLT" localSheetId="0">#REF!</definedName>
    <definedName name="BLT">#N/A</definedName>
    <definedName name="BM">BlankMacro1</definedName>
    <definedName name="BMO">#REF!</definedName>
    <definedName name="BN">BlankMacro1</definedName>
    <definedName name="BNBHGYUGHJGYU76T656745EFGH">#N/A</definedName>
    <definedName name="BND">BlankMacro1</definedName>
    <definedName name="BNHGTEDWWDS34467880988756467">#N/A</definedName>
    <definedName name="bnv">[0]!ghgfh</definedName>
    <definedName name="BOLT">'[2]계화배수(3대)'!#REF!</definedName>
    <definedName name="BOM_OF_ECP" localSheetId="0">#REF!</definedName>
    <definedName name="BOM_OF_ECP">#REF!</definedName>
    <definedName name="BONG">#N/A</definedName>
    <definedName name="boong">#N/A</definedName>
    <definedName name="box">#REF!</definedName>
    <definedName name="BOX_COVER">#REF!</definedName>
    <definedName name="BOX_PULL">#REF!</definedName>
    <definedName name="BOX_노출">#REF!</definedName>
    <definedName name="BOX_아우트렉박스">#REF!</definedName>
    <definedName name="BOX_화인">#REF!</definedName>
    <definedName name="BOX날개">[41]암거공!$B$336</definedName>
    <definedName name="BOX콘센트">#REF!</definedName>
    <definedName name="BOX콘센트노">#REF!</definedName>
    <definedName name="BOX콘센트보조">#REF!</definedName>
    <definedName name="BOX콘센트보조내">#REF!</definedName>
    <definedName name="BOX콘센트재">#REF!</definedName>
    <definedName name="BOX형수로집계">#REF!</definedName>
    <definedName name="BQ">BlankMacro1</definedName>
    <definedName name="BR">BlankMacro1</definedName>
    <definedName name="BS">BlankMacro1</definedName>
    <definedName name="BSH">#REF!</definedName>
    <definedName name="BSX">BlankMacro1</definedName>
    <definedName name="BTBTBYNUMIKGFF3456543323233">#N/A</definedName>
    <definedName name="BTGRHTYJYJT56644">#N/A</definedName>
    <definedName name="BTGTHYJNJYREGRGR5544323456543">#N/A</definedName>
    <definedName name="BTP">#REF!</definedName>
    <definedName name="BudgetTab">#REF!</definedName>
    <definedName name="BUI">BlankMacro1</definedName>
    <definedName name="BuiltIn_AutoFilter___10">#REF!</definedName>
    <definedName name="BuiltIn_Print_Area___0">#N/A</definedName>
    <definedName name="BUS_BAR">#REF!</definedName>
    <definedName name="BV" localSheetId="0">#REF!</definedName>
    <definedName name="BV">#REF!</definedName>
    <definedName name="BW">#REF!</definedName>
    <definedName name="BX">BlankMacro1</definedName>
    <definedName name="BY">BlankMacro1</definedName>
    <definedName name="bytesync" localSheetId="0">#REF!</definedName>
    <definedName name="bytesync">#REF!</definedName>
    <definedName name="B동RC공사">#REF!</definedName>
    <definedName name="B동가설공사">#REF!</definedName>
    <definedName name="B동강재창호">#REF!</definedName>
    <definedName name="B동금속수장">#REF!</definedName>
    <definedName name="B동도장공사">#REF!</definedName>
    <definedName name="B동목창호">#REF!</definedName>
    <definedName name="B동미장공사">#REF!</definedName>
    <definedName name="B동방수공사">#REF!</definedName>
    <definedName name="B동유리공사">#REF!</definedName>
    <definedName name="B동잡철공사">#REF!</definedName>
    <definedName name="B동조적공사">#REF!</definedName>
    <definedName name="B동타일석공사">#REF!</definedName>
    <definedName name="B동토공사">#REF!</definedName>
    <definedName name="B행거">#REF!</definedName>
    <definedName name="C.H100">#REF!</definedName>
    <definedName name="C.H60">#REF!</definedName>
    <definedName name="C.T.C">#REF!</definedName>
    <definedName name="C.T.C1">#REF!</definedName>
    <definedName name="C_" localSheetId="8">#REF!</definedName>
    <definedName name="C_" localSheetId="9">#REF!</definedName>
    <definedName name="C_" localSheetId="0">#REF!</definedName>
    <definedName name="C_">#N/A</definedName>
    <definedName name="C_본">#REF!</definedName>
    <definedName name="CA">#REF!</definedName>
    <definedName name="CA12C">[15]아파트기별!$I$52</definedName>
    <definedName name="CA7CS">[15]아파트기별!$J$52</definedName>
    <definedName name="cable">[40]기준자료!$C$12</definedName>
    <definedName name="CABLE_TRAY">#REF!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AgencyPrice">#REF!</definedName>
    <definedName name="CALCB">#N/A</definedName>
    <definedName name="CALCC">#REF!</definedName>
    <definedName name="CALCD">#N/A</definedName>
    <definedName name="CALCE">#REF!</definedName>
    <definedName name="CB">#REF!</definedName>
    <definedName name="CBF">BlankMacro1</definedName>
    <definedName name="CBIND1_1" localSheetId="8">#REF!</definedName>
    <definedName name="CBIND1_1" localSheetId="9">#REF!</definedName>
    <definedName name="CBIND1_1" localSheetId="0">#REF!</definedName>
    <definedName name="CBIND1_1">#REF!</definedName>
    <definedName name="CBIND1_2" localSheetId="8">#REF!</definedName>
    <definedName name="CBIND1_2" localSheetId="9">#REF!</definedName>
    <definedName name="CBIND1_2" localSheetId="0">#REF!</definedName>
    <definedName name="CBIND1_2">#REF!</definedName>
    <definedName name="CBIND2_1" localSheetId="8">#REF!</definedName>
    <definedName name="CBIND2_1" localSheetId="9">#REF!</definedName>
    <definedName name="CBIND2_1" localSheetId="0">#REF!</definedName>
    <definedName name="CBIND2_1">#REF!</definedName>
    <definedName name="CBIND2_2" localSheetId="8">#REF!</definedName>
    <definedName name="CBIND2_2" localSheetId="9">#REF!</definedName>
    <definedName name="CBIND2_2">#REF!</definedName>
    <definedName name="CBIND3_1" localSheetId="8">#REF!</definedName>
    <definedName name="CBIND3_1" localSheetId="9">#REF!</definedName>
    <definedName name="CBIND3_1">#REF!</definedName>
    <definedName name="CBIND3_2" localSheetId="8">#REF!</definedName>
    <definedName name="CBIND3_2" localSheetId="9">#REF!</definedName>
    <definedName name="CBIND3_2">#REF!</definedName>
    <definedName name="cbl" localSheetId="8">#REF!</definedName>
    <definedName name="cbl" localSheetId="9">#REF!</definedName>
    <definedName name="cbl">#REF!</definedName>
    <definedName name="cbl_e" localSheetId="8">#REF!</definedName>
    <definedName name="cbl_e" localSheetId="9">#REF!</definedName>
    <definedName name="cbl_e">#REF!</definedName>
    <definedName name="cbl_ee" localSheetId="8">#REF!</definedName>
    <definedName name="cbl_ee" localSheetId="9">#REF!</definedName>
    <definedName name="cbl_ee">#REF!</definedName>
    <definedName name="cbn" localSheetId="8">#REF!</definedName>
    <definedName name="cbn" localSheetId="9">#REF!</definedName>
    <definedName name="cbn">#REF!</definedName>
    <definedName name="cc">#N/A</definedName>
    <definedName name="CCC">#REF!</definedName>
    <definedName name="CCCC">[0]!CCCC</definedName>
    <definedName name="CCCCC">[0]!CCCCC</definedName>
    <definedName name="ccdc">#REF!</definedName>
    <definedName name="CCSB">BlankMacro1</definedName>
    <definedName name="CCTV" hidden="1">{#N/A,#N/A,FALSE,"전력간선"}</definedName>
    <definedName name="CCTV관급">#REF!</definedName>
    <definedName name="CCTV및장애자편의설비" localSheetId="8">#REF!</definedName>
    <definedName name="CCTV및장애자편의설비" localSheetId="9">#REF!</definedName>
    <definedName name="CCTV및장애자편의설비" localSheetId="0">#REF!</definedName>
    <definedName name="CCTV및장애자편의설비">#REF!</definedName>
    <definedName name="CCTV설비">#REF!</definedName>
    <definedName name="CD">#REF!</definedName>
    <definedName name="CDCFERFERTGBRGTBTYNHN767NTHM">#N/A</definedName>
    <definedName name="CDE">#REF!,#REF!</definedName>
    <definedName name="CE">#REF!</definedName>
    <definedName name="CELL">#REF!</definedName>
    <definedName name="CEN_PILE">#REF!</definedName>
    <definedName name="CF">#REF!</definedName>
    <definedName name="CFB">BlankMacro1</definedName>
    <definedName name="CGP">#REF!</definedName>
    <definedName name="CH" localSheetId="0">#N/A</definedName>
    <definedName name="CH">#REF!</definedName>
    <definedName name="CHAIR">[42]맨홀수량산출!#REF!</definedName>
    <definedName name="CHECKVALVE25">#REF!</definedName>
    <definedName name="CHECKVALVE32">#REF!</definedName>
    <definedName name="chobae">[0]!chobae</definedName>
    <definedName name="chobu">[0]!chobu</definedName>
    <definedName name="chobub">[0]!chobub</definedName>
    <definedName name="chobub2">[0]!chobub2</definedName>
    <definedName name="chogu">[0]!chogu</definedName>
    <definedName name="chopo">[0]!chopo</definedName>
    <definedName name="choto">[0]!choto</definedName>
    <definedName name="CHR">#REF!</definedName>
    <definedName name="CHS">#REF!</definedName>
    <definedName name="CI">#REF!</definedName>
    <definedName name="CIRCUIT">#REF!</definedName>
    <definedName name="CJ">#REF!</definedName>
    <definedName name="clam1" localSheetId="8">#REF!</definedName>
    <definedName name="clam1" localSheetId="9">#REF!</definedName>
    <definedName name="clam1">#REF!</definedName>
    <definedName name="clam2" localSheetId="8">#REF!</definedName>
    <definedName name="clam2" localSheetId="9">#REF!</definedName>
    <definedName name="clam2">#REF!</definedName>
    <definedName name="CM">#REF!</definedName>
    <definedName name="CNCV100">#REF!</definedName>
    <definedName name="CNCV38">#REF!</definedName>
    <definedName name="CNCV60">#REF!</definedName>
    <definedName name="COC">[0]!ㅠㅜㅎ</definedName>
    <definedName name="COD">#REF!</definedName>
    <definedName name="CODE" localSheetId="8">#REF!</definedName>
    <definedName name="CODE" localSheetId="9">#REF!</definedName>
    <definedName name="CODE" localSheetId="0">#REF!</definedName>
    <definedName name="code">#REF!</definedName>
    <definedName name="CODE1" localSheetId="8">#REF!</definedName>
    <definedName name="CODE1" localSheetId="9">#REF!</definedName>
    <definedName name="CODE1">#REF!</definedName>
    <definedName name="CODE2" localSheetId="8">#REF!</definedName>
    <definedName name="CODE2" localSheetId="9">#REF!</definedName>
    <definedName name="CODE2">#REF!</definedName>
    <definedName name="CODE3" localSheetId="8">#REF!</definedName>
    <definedName name="CODE3" localSheetId="9">#REF!</definedName>
    <definedName name="CODE3">#REF!</definedName>
    <definedName name="CODE4" localSheetId="8">#REF!</definedName>
    <definedName name="CODE4" localSheetId="9">#REF!</definedName>
    <definedName name="CODE4">#REF!</definedName>
    <definedName name="CODE5" localSheetId="8">#REF!</definedName>
    <definedName name="CODE5" localSheetId="9">#REF!</definedName>
    <definedName name="CODE5">#REF!</definedName>
    <definedName name="CODE6" localSheetId="8">#REF!</definedName>
    <definedName name="CODE6" localSheetId="9">#REF!</definedName>
    <definedName name="CODE6">#REF!</definedName>
    <definedName name="CODE7" localSheetId="8">#REF!</definedName>
    <definedName name="CODE7" localSheetId="9">#REF!</definedName>
    <definedName name="CODE7">#REF!</definedName>
    <definedName name="COLUMN_A">#REF!</definedName>
    <definedName name="Commission">#REF!</definedName>
    <definedName name="CON">#REF!</definedName>
    <definedName name="CON_1">#REF!</definedName>
    <definedName name="CON_3">#REF!</definedName>
    <definedName name="COND_1">#REF!</definedName>
    <definedName name="COND_3">#REF!</definedName>
    <definedName name="CONT">#REF!</definedName>
    <definedName name="COPING_L">[43]COPING!#REF!</definedName>
    <definedName name="COPING_W">#REF!</definedName>
    <definedName name="COPY990" localSheetId="8">#REF!</definedName>
    <definedName name="COPY990" localSheetId="9">#REF!</definedName>
    <definedName name="COPY990">#REF!</definedName>
    <definedName name="cost">#REF!</definedName>
    <definedName name="costr">#REF!</definedName>
    <definedName name="COVER">#REF!</definedName>
    <definedName name="CPEV" localSheetId="8">#REF!</definedName>
    <definedName name="CPEV" localSheetId="9">#REF!</definedName>
    <definedName name="CPEV">#REF!</definedName>
    <definedName name="CPEV0.6510P">#REF!</definedName>
    <definedName name="CPEV0.6520P">#REF!</definedName>
    <definedName name="CPEV0.655P">#REF!</definedName>
    <definedName name="CPEV5P">#REF!</definedName>
    <definedName name="cpu" localSheetId="8">#REF!</definedName>
    <definedName name="cpu" localSheetId="9">#REF!</definedName>
    <definedName name="cpu">#REF!</definedName>
    <definedName name="cpu시험" localSheetId="8">#REF!</definedName>
    <definedName name="cpu시험" localSheetId="9">#REF!</definedName>
    <definedName name="cpu시험">#REF!</definedName>
    <definedName name="CPU시험기사">#REF!</definedName>
    <definedName name="CPU시험사">#REF!</definedName>
    <definedName name="CPU시험사001">#REF!</definedName>
    <definedName name="CPU시험사002">#REF!</definedName>
    <definedName name="CPU시험사011">#REF!</definedName>
    <definedName name="CPU시험사012">#REF!</definedName>
    <definedName name="CPU시험사982">#REF!</definedName>
    <definedName name="CPU시험사991">#REF!</definedName>
    <definedName name="CPU시험사992">#REF!</definedName>
    <definedName name="cq_508" localSheetId="8">#REF!</definedName>
    <definedName name="cq_508" localSheetId="9">#REF!</definedName>
    <definedName name="cq_508">#REF!</definedName>
    <definedName name="CQ_MUX" localSheetId="8">#REF!</definedName>
    <definedName name="CQ_MUX" localSheetId="9">#REF!</definedName>
    <definedName name="CQ_MUX">#REF!</definedName>
    <definedName name="cq_r" localSheetId="8">#REF!</definedName>
    <definedName name="cq_r" localSheetId="9">#REF!</definedName>
    <definedName name="cq_r">#REF!</definedName>
    <definedName name="cq_t" localSheetId="8">#REF!</definedName>
    <definedName name="cq_t" localSheetId="9">#REF!</definedName>
    <definedName name="cq_t">#REF!</definedName>
    <definedName name="CR">#REF!</definedName>
    <definedName name="CRIMP5C" localSheetId="8">#REF!</definedName>
    <definedName name="CRIMP5C" localSheetId="9">#REF!</definedName>
    <definedName name="CRIMP5C">#REF!</definedName>
    <definedName name="CRIMP5C_1" localSheetId="8">#REF!</definedName>
    <definedName name="CRIMP5C_1" localSheetId="9">#REF!</definedName>
    <definedName name="CRIMP5C_1">#REF!</definedName>
    <definedName name="CRIMP5C_2" localSheetId="8">#REF!</definedName>
    <definedName name="CRIMP5C_2" localSheetId="9">#REF!</definedName>
    <definedName name="CRIMP5C_2">#REF!</definedName>
    <definedName name="CRIMP7C" localSheetId="8">#REF!</definedName>
    <definedName name="CRIMP7C" localSheetId="9">#REF!</definedName>
    <definedName name="CRIMP7C">#REF!</definedName>
    <definedName name="CRIMP7C_1" localSheetId="8">#REF!</definedName>
    <definedName name="CRIMP7C_1" localSheetId="9">#REF!</definedName>
    <definedName name="CRIMP7C_1">#REF!</definedName>
    <definedName name="CRIMP7C_2" localSheetId="8">#REF!</definedName>
    <definedName name="CRIMP7C_2" localSheetId="9">#REF!</definedName>
    <definedName name="CRIMP7C_2">#REF!</definedName>
    <definedName name="_xlnm.Criteria">#REF!</definedName>
    <definedName name="Criteria_MI">#REF!</definedName>
    <definedName name="CRT">#REF!</definedName>
    <definedName name="CS">BlankMacro1</definedName>
    <definedName name="CSD">#REF!</definedName>
    <definedName name="CSF">#REF!</definedName>
    <definedName name="CTC">#REF!</definedName>
    <definedName name="CURRENT_1">#REF!</definedName>
    <definedName name="CURRENT_2">#REF!</definedName>
    <definedName name="CURRENT_3">#REF!</definedName>
    <definedName name="CV" localSheetId="3" hidden="1">{"'광피스표'!$A$3:$N$54"}</definedName>
    <definedName name="CV" localSheetId="8" hidden="1">{"'광피스표'!$A$3:$N$54"}</definedName>
    <definedName name="CV" localSheetId="9" hidden="1">{"'광피스표'!$A$3:$N$54"}</definedName>
    <definedName name="CV" localSheetId="0" hidden="1">{"'광피스표'!$A$3:$N$54"}</definedName>
    <definedName name="CV" hidden="1">{"'광피스표'!$A$3:$N$54"}</definedName>
    <definedName name="CV1C100">#REF!</definedName>
    <definedName name="CV1C125">#REF!</definedName>
    <definedName name="CV1C14">#REF!</definedName>
    <definedName name="CV1C150">#REF!</definedName>
    <definedName name="CV1C2.0">#REF!</definedName>
    <definedName name="CV1C200">#REF!</definedName>
    <definedName name="CV1C22">#REF!</definedName>
    <definedName name="CV1C250">#REF!</definedName>
    <definedName name="CV1C3.5">#REF!</definedName>
    <definedName name="CV1C325">#REF!</definedName>
    <definedName name="CV1C38">#REF!</definedName>
    <definedName name="CV1C400">#REF!</definedName>
    <definedName name="CV1C5.5">#REF!</definedName>
    <definedName name="CV1C60">#REF!</definedName>
    <definedName name="CV1C8">#REF!</definedName>
    <definedName name="CV1C80">#REF!</definedName>
    <definedName name="CV2C14">#REF!</definedName>
    <definedName name="CV2C2.0">#REF!</definedName>
    <definedName name="CV2C22">#REF!</definedName>
    <definedName name="CV2C3.5">#REF!</definedName>
    <definedName name="CV2C38">#REF!</definedName>
    <definedName name="CV2C5.5">#REF!</definedName>
    <definedName name="CV2C60">#REF!</definedName>
    <definedName name="CV2C8">#REF!</definedName>
    <definedName name="CV3C14">#REF!</definedName>
    <definedName name="CV3C2.0">#REF!</definedName>
    <definedName name="CV3C22">#REF!</definedName>
    <definedName name="CV3C3.5">#REF!</definedName>
    <definedName name="CV3C38">#REF!</definedName>
    <definedName name="CV3C5.5">#REF!</definedName>
    <definedName name="CV3C60">#REF!</definedName>
    <definedName name="CV3C8">#REF!</definedName>
    <definedName name="CV4C14">#REF!</definedName>
    <definedName name="CV4C2.0">#REF!</definedName>
    <definedName name="CV4C22">#REF!</definedName>
    <definedName name="CV4C3.5">#REF!</definedName>
    <definedName name="CV4C38">#REF!</definedName>
    <definedName name="CV4C5.5">#REF!</definedName>
    <definedName name="CV4C60">#REF!</definedName>
    <definedName name="CV4C8">#REF!</definedName>
    <definedName name="CVB">#REF!,#REF!</definedName>
    <definedName name="cvbnml">BlankMacro1</definedName>
    <definedName name="CVG">#REF!,#REF!</definedName>
    <definedName name="CVV2C3.5S">#REF!</definedName>
    <definedName name="CVV3C2.0S">#REF!</definedName>
    <definedName name="CVV4C3.5S">#REF!</definedName>
    <definedName name="CVV7C1.25S">#REF!</definedName>
    <definedName name="CVVDGEDGREGR">#N/A</definedName>
    <definedName name="CVVS14">#REF!</definedName>
    <definedName name="CVVS55" localSheetId="8">#REF!</definedName>
    <definedName name="CVVS55" localSheetId="9">#REF!</definedName>
    <definedName name="CVVS55" localSheetId="0">#REF!</definedName>
    <definedName name="CVVS55">#REF!</definedName>
    <definedName name="CVVSB4C2.0S">#REF!</definedName>
    <definedName name="CXDSEWR34">#N/A</definedName>
    <definedName name="C동RC공사">#REF!</definedName>
    <definedName name="C동가설공사">#REF!</definedName>
    <definedName name="C동강재창호">#REF!</definedName>
    <definedName name="C동금속수장">#REF!</definedName>
    <definedName name="C동도장공사">#REF!</definedName>
    <definedName name="C동목창호">#REF!</definedName>
    <definedName name="C동미장공사">#REF!</definedName>
    <definedName name="C동방수공사">#REF!</definedName>
    <definedName name="C동유리공사">#REF!</definedName>
    <definedName name="C동잡철공사">#REF!</definedName>
    <definedName name="C동조적공사">#REF!</definedName>
    <definedName name="C동타일석공사">#REF!</definedName>
    <definedName name="C동토공사">#REF!</definedName>
    <definedName name="C라인">[0]!BlankMacro1</definedName>
    <definedName name="d" localSheetId="8">#N/A</definedName>
    <definedName name="d" localSheetId="9">#N/A</definedName>
    <definedName name="d" localSheetId="0">#N/A</definedName>
    <definedName name="D">#REF!</definedName>
    <definedName name="D.1">#REF!</definedName>
    <definedName name="D.2">#REF!</definedName>
    <definedName name="d___0">#REF!</definedName>
    <definedName name="d___12">#REF!</definedName>
    <definedName name="d_1" localSheetId="0">[14]설계명세서!#REF!</definedName>
    <definedName name="d_1">[14]설계명세서!#REF!</definedName>
    <definedName name="d_2" localSheetId="0">[14]설계명세서!#REF!</definedName>
    <definedName name="d_2">[14]설계명세서!#REF!</definedName>
    <definedName name="d_3" localSheetId="0">[14]설계명세서!#REF!</definedName>
    <definedName name="d_3">[14]설계명세서!#REF!</definedName>
    <definedName name="d_4" localSheetId="0">[14]설계명세서!#REF!</definedName>
    <definedName name="d_4">[14]설계명세서!#REF!</definedName>
    <definedName name="d_5" localSheetId="8">#REF!</definedName>
    <definedName name="d_5" localSheetId="9">#REF!</definedName>
    <definedName name="d_5" localSheetId="0">#REF!</definedName>
    <definedName name="d_5">#REF!</definedName>
    <definedName name="D_FE">#REF!</definedName>
    <definedName name="D_FO">#REF!</definedName>
    <definedName name="D900_×11¼">#REF!</definedName>
    <definedName name="D900X45˚">#REF!</definedName>
    <definedName name="DA">#REF!</definedName>
    <definedName name="da_conv" localSheetId="8">#REF!</definedName>
    <definedName name="da_conv" localSheetId="9">#REF!</definedName>
    <definedName name="da_conv">#REF!</definedName>
    <definedName name="DADD">'[44]기둥(원형)'!$O$17</definedName>
    <definedName name="dadfadf">#REF!</definedName>
    <definedName name="dan" localSheetId="8">[14]설계명세서!#REF!</definedName>
    <definedName name="dan" localSheetId="9">[14]설계명세서!#REF!</definedName>
    <definedName name="dan" localSheetId="0">[14]설계명세서!#REF!</definedName>
    <definedName name="dan">[14]설계명세서!#REF!</definedName>
    <definedName name="DAN_S">#N/A</definedName>
    <definedName name="danba">#REF!,#REF!</definedName>
    <definedName name="DANGA" localSheetId="3">#REF!,#REF!</definedName>
    <definedName name="DANGA" localSheetId="8">#REF!,#REF!</definedName>
    <definedName name="DANGA" localSheetId="9">#REF!,#REF!</definedName>
    <definedName name="DANGA" localSheetId="0">#REF!,#REF!</definedName>
    <definedName name="DANGA">#REF!,#REF!</definedName>
    <definedName name="DANGA_">#N/A</definedName>
    <definedName name="DANGA1" localSheetId="8">#REF!</definedName>
    <definedName name="DANGA1" localSheetId="9">#REF!</definedName>
    <definedName name="DANGA1" localSheetId="0">#REF!</definedName>
    <definedName name="DANGA1">#REF!</definedName>
    <definedName name="DANGA10" localSheetId="8">#REF!</definedName>
    <definedName name="DANGA10" localSheetId="9">#REF!</definedName>
    <definedName name="DANGA10" localSheetId="0">#REF!</definedName>
    <definedName name="DANGA10">#REF!</definedName>
    <definedName name="DANGA100" localSheetId="8">#REF!</definedName>
    <definedName name="DANGA100" localSheetId="9">#REF!</definedName>
    <definedName name="DANGA100" localSheetId="0">#REF!</definedName>
    <definedName name="DANGA100">#REF!</definedName>
    <definedName name="DANGA101" localSheetId="8">#REF!</definedName>
    <definedName name="DANGA101" localSheetId="9">#REF!</definedName>
    <definedName name="DANGA101">#REF!</definedName>
    <definedName name="DANGA103" localSheetId="8">#REF!</definedName>
    <definedName name="DANGA103" localSheetId="9">#REF!</definedName>
    <definedName name="DANGA103">#REF!</definedName>
    <definedName name="DANGA11" localSheetId="8">#REF!</definedName>
    <definedName name="DANGA11" localSheetId="9">#REF!</definedName>
    <definedName name="DANGA11">#REF!</definedName>
    <definedName name="DANGA12" localSheetId="8">#REF!</definedName>
    <definedName name="DANGA12" localSheetId="9">#REF!</definedName>
    <definedName name="DANGA12">#REF!</definedName>
    <definedName name="DANGA13" localSheetId="8">#REF!</definedName>
    <definedName name="DANGA13" localSheetId="9">#REF!</definedName>
    <definedName name="DANGA13">#REF!</definedName>
    <definedName name="DANGA14" localSheetId="8">#REF!</definedName>
    <definedName name="DANGA14" localSheetId="9">#REF!</definedName>
    <definedName name="DANGA14">#REF!</definedName>
    <definedName name="DANGA15" localSheetId="8">#REF!</definedName>
    <definedName name="DANGA15" localSheetId="9">#REF!</definedName>
    <definedName name="DANGA15">#REF!</definedName>
    <definedName name="danga2" localSheetId="3">#REF!,#REF!</definedName>
    <definedName name="danga2" localSheetId="8">#REF!,#REF!</definedName>
    <definedName name="danga2" localSheetId="9">#REF!,#REF!</definedName>
    <definedName name="danga2" localSheetId="0">#REF!,#REF!</definedName>
    <definedName name="danga2">#REF!,#REF!</definedName>
    <definedName name="DANGA3" localSheetId="8">#REF!</definedName>
    <definedName name="DANGA3" localSheetId="9">#REF!</definedName>
    <definedName name="DANGA3" localSheetId="0">#REF!</definedName>
    <definedName name="DANGA3">#REF!</definedName>
    <definedName name="DANGA30" localSheetId="8">#REF!</definedName>
    <definedName name="DANGA30" localSheetId="9">#REF!</definedName>
    <definedName name="DANGA30" localSheetId="0">#REF!</definedName>
    <definedName name="DANGA30">#REF!</definedName>
    <definedName name="DANGA31" localSheetId="8">#REF!</definedName>
    <definedName name="DANGA31" localSheetId="9">#REF!</definedName>
    <definedName name="DANGA31" localSheetId="0">#REF!</definedName>
    <definedName name="DANGA31">#REF!</definedName>
    <definedName name="DANGA32" localSheetId="8">#REF!</definedName>
    <definedName name="DANGA32" localSheetId="9">#REF!</definedName>
    <definedName name="DANGA32">#REF!</definedName>
    <definedName name="DANGA33" localSheetId="8">#REF!</definedName>
    <definedName name="DANGA33" localSheetId="9">#REF!</definedName>
    <definedName name="DANGA33">#REF!</definedName>
    <definedName name="DANGA34" localSheetId="8">#REF!</definedName>
    <definedName name="DANGA34" localSheetId="9">#REF!</definedName>
    <definedName name="DANGA34">#REF!</definedName>
    <definedName name="DANGA35" localSheetId="8">#REF!</definedName>
    <definedName name="DANGA35" localSheetId="9">#REF!</definedName>
    <definedName name="DANGA35">#REF!</definedName>
    <definedName name="DANGA36" localSheetId="8">#REF!</definedName>
    <definedName name="DANGA36" localSheetId="9">#REF!</definedName>
    <definedName name="DANGA36">#REF!</definedName>
    <definedName name="DANGA37" localSheetId="8">#REF!</definedName>
    <definedName name="DANGA37" localSheetId="9">#REF!</definedName>
    <definedName name="DANGA37">#REF!</definedName>
    <definedName name="DANGA38" localSheetId="8">#REF!</definedName>
    <definedName name="DANGA38" localSheetId="9">#REF!</definedName>
    <definedName name="DANGA38">#REF!</definedName>
    <definedName name="DANGA39" localSheetId="8">#REF!</definedName>
    <definedName name="DANGA39" localSheetId="9">#REF!</definedName>
    <definedName name="DANGA39">#REF!</definedName>
    <definedName name="DANGA4" localSheetId="8">#REF!</definedName>
    <definedName name="DANGA4" localSheetId="9">#REF!</definedName>
    <definedName name="DANGA4">#REF!</definedName>
    <definedName name="DANGA46" localSheetId="8">#REF!</definedName>
    <definedName name="DANGA46" localSheetId="9">#REF!</definedName>
    <definedName name="DANGA46">#REF!</definedName>
    <definedName name="DANGA47" localSheetId="8">#REF!</definedName>
    <definedName name="DANGA47" localSheetId="9">#REF!</definedName>
    <definedName name="DANGA47">#REF!</definedName>
    <definedName name="DANGA48" localSheetId="8">#REF!</definedName>
    <definedName name="DANGA48" localSheetId="9">#REF!</definedName>
    <definedName name="DANGA48">#REF!</definedName>
    <definedName name="DANGA49" localSheetId="8">#REF!</definedName>
    <definedName name="DANGA49" localSheetId="9">#REF!</definedName>
    <definedName name="DANGA49">#REF!</definedName>
    <definedName name="DANGA5" localSheetId="8">#REF!</definedName>
    <definedName name="DANGA5" localSheetId="9">#REF!</definedName>
    <definedName name="DANGA5">#REF!</definedName>
    <definedName name="DANGA50" localSheetId="8">#REF!</definedName>
    <definedName name="DANGA50" localSheetId="9">#REF!</definedName>
    <definedName name="DANGA50">#REF!</definedName>
    <definedName name="DANGA51" localSheetId="8">#REF!</definedName>
    <definedName name="DANGA51" localSheetId="9">#REF!</definedName>
    <definedName name="DANGA51">#REF!</definedName>
    <definedName name="DANGA52" localSheetId="8">#REF!</definedName>
    <definedName name="DANGA52" localSheetId="9">#REF!</definedName>
    <definedName name="DANGA52">#REF!</definedName>
    <definedName name="DANGA53" localSheetId="8">#REF!</definedName>
    <definedName name="DANGA53" localSheetId="9">#REF!</definedName>
    <definedName name="DANGA53">#REF!</definedName>
    <definedName name="DANGA54" localSheetId="8">#REF!</definedName>
    <definedName name="DANGA54" localSheetId="9">#REF!</definedName>
    <definedName name="DANGA54">#REF!</definedName>
    <definedName name="DANGA55" localSheetId="8">#REF!</definedName>
    <definedName name="DANGA55" localSheetId="9">#REF!</definedName>
    <definedName name="DANGA55">#REF!</definedName>
    <definedName name="DANGA6" localSheetId="8">#REF!</definedName>
    <definedName name="DANGA6" localSheetId="9">#REF!</definedName>
    <definedName name="DANGA6">#REF!</definedName>
    <definedName name="DANGA62" localSheetId="8">#REF!</definedName>
    <definedName name="DANGA62" localSheetId="9">#REF!</definedName>
    <definedName name="DANGA62">#REF!</definedName>
    <definedName name="DANGA63" localSheetId="8">#REF!</definedName>
    <definedName name="DANGA63" localSheetId="9">#REF!</definedName>
    <definedName name="DANGA63">#REF!</definedName>
    <definedName name="DANGA64" localSheetId="8">#REF!</definedName>
    <definedName name="DANGA64" localSheetId="9">#REF!</definedName>
    <definedName name="DANGA64">#REF!</definedName>
    <definedName name="DANGA65" localSheetId="8">#REF!</definedName>
    <definedName name="DANGA65" localSheetId="9">#REF!</definedName>
    <definedName name="DANGA65">#REF!</definedName>
    <definedName name="DANGA66" localSheetId="8">#REF!</definedName>
    <definedName name="DANGA66" localSheetId="9">#REF!</definedName>
    <definedName name="DANGA66">#REF!</definedName>
    <definedName name="DANGA662" localSheetId="8">#REF!</definedName>
    <definedName name="DANGA662" localSheetId="9">#REF!</definedName>
    <definedName name="DANGA662">#REF!</definedName>
    <definedName name="DANGA7" localSheetId="8">#REF!</definedName>
    <definedName name="DANGA7" localSheetId="9">#REF!</definedName>
    <definedName name="DANGA7">#REF!</definedName>
    <definedName name="DANGA71" localSheetId="8">#REF!</definedName>
    <definedName name="DANGA71" localSheetId="9">#REF!</definedName>
    <definedName name="DANGA71">#REF!</definedName>
    <definedName name="DANGA72" localSheetId="8">#REF!</definedName>
    <definedName name="DANGA72" localSheetId="9">#REF!</definedName>
    <definedName name="DANGA72">#REF!</definedName>
    <definedName name="DANGA73" localSheetId="8">#REF!</definedName>
    <definedName name="DANGA73" localSheetId="9">#REF!</definedName>
    <definedName name="DANGA73">#REF!</definedName>
    <definedName name="DANGA78" localSheetId="8">#REF!</definedName>
    <definedName name="DANGA78" localSheetId="9">#REF!</definedName>
    <definedName name="DANGA78">#REF!</definedName>
    <definedName name="DANGA8" localSheetId="8">#REF!</definedName>
    <definedName name="DANGA8" localSheetId="9">#REF!</definedName>
    <definedName name="DANGA8">#REF!</definedName>
    <definedName name="DANGA80" localSheetId="8">#REF!</definedName>
    <definedName name="DANGA80" localSheetId="9">#REF!</definedName>
    <definedName name="DANGA80">#REF!</definedName>
    <definedName name="DANGA84" localSheetId="8">#REF!</definedName>
    <definedName name="DANGA84" localSheetId="9">#REF!</definedName>
    <definedName name="DANGA84">#REF!</definedName>
    <definedName name="DANGA85" localSheetId="8">#REF!</definedName>
    <definedName name="DANGA85" localSheetId="9">#REF!</definedName>
    <definedName name="DANGA85">#REF!</definedName>
    <definedName name="DANGA86" localSheetId="8">#REF!</definedName>
    <definedName name="DANGA86" localSheetId="9">#REF!</definedName>
    <definedName name="DANGA86">#REF!</definedName>
    <definedName name="DANGA87" localSheetId="8">#REF!</definedName>
    <definedName name="DANGA87" localSheetId="9">#REF!</definedName>
    <definedName name="DANGA87">#REF!</definedName>
    <definedName name="DANGA88" localSheetId="8">#REF!</definedName>
    <definedName name="DANGA88" localSheetId="9">#REF!</definedName>
    <definedName name="DANGA88">#REF!</definedName>
    <definedName name="DANGA89" localSheetId="8">#REF!</definedName>
    <definedName name="DANGA89" localSheetId="9">#REF!</definedName>
    <definedName name="DANGA89">#REF!</definedName>
    <definedName name="DANGA9" localSheetId="8">#REF!</definedName>
    <definedName name="DANGA9" localSheetId="9">#REF!</definedName>
    <definedName name="DANGA9">#REF!</definedName>
    <definedName name="DANGA90" localSheetId="8">#REF!</definedName>
    <definedName name="DANGA90" localSheetId="9">#REF!</definedName>
    <definedName name="DANGA90">#REF!</definedName>
    <definedName name="DANGA91" localSheetId="8">#REF!</definedName>
    <definedName name="DANGA91" localSheetId="9">#REF!</definedName>
    <definedName name="DANGA91">#REF!</definedName>
    <definedName name="DANGA92" localSheetId="8">#REF!</definedName>
    <definedName name="DANGA92" localSheetId="9">#REF!</definedName>
    <definedName name="DANGA92">#REF!</definedName>
    <definedName name="DANGA93" localSheetId="8">#REF!</definedName>
    <definedName name="DANGA93" localSheetId="9">#REF!</definedName>
    <definedName name="DANGA93">#REF!</definedName>
    <definedName name="DANGA94" localSheetId="8">#REF!</definedName>
    <definedName name="DANGA94" localSheetId="9">#REF!</definedName>
    <definedName name="DANGA94">#REF!</definedName>
    <definedName name="DANGA95" localSheetId="8">#REF!</definedName>
    <definedName name="DANGA95" localSheetId="9">#REF!</definedName>
    <definedName name="DANGA95">#REF!</definedName>
    <definedName name="DANGA96" localSheetId="8">#REF!</definedName>
    <definedName name="DANGA96" localSheetId="9">#REF!</definedName>
    <definedName name="DANGA96">#REF!</definedName>
    <definedName name="DANGA97" localSheetId="8">#REF!</definedName>
    <definedName name="DANGA97" localSheetId="9">#REF!</definedName>
    <definedName name="DANGA97">#REF!</definedName>
    <definedName name="DANGA98" localSheetId="8">#REF!</definedName>
    <definedName name="DANGA98" localSheetId="9">#REF!</definedName>
    <definedName name="DANGA98">#REF!</definedName>
    <definedName name="DANGA99" localSheetId="8">#REF!</definedName>
    <definedName name="DANGA99" localSheetId="9">#REF!</definedName>
    <definedName name="DANGA99">#REF!</definedName>
    <definedName name="danka">#N/A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T">#REF!</definedName>
    <definedName name="DATA">#N/A</definedName>
    <definedName name="DATA_">#REF!</definedName>
    <definedName name="DATA1">#REF!</definedName>
    <definedName name="DATABAS">#REF!</definedName>
    <definedName name="_xlnm.Database" localSheetId="8">#REF!</definedName>
    <definedName name="_xlnm.Database" localSheetId="9">#REF!</definedName>
    <definedName name="_xlnm.Database" localSheetId="0">#REF!</definedName>
    <definedName name="_xlnm.Database">#REF!</definedName>
    <definedName name="Database_MI">#REF!</definedName>
    <definedName name="database2" localSheetId="0">#REF!</definedName>
    <definedName name="database2">[45]조경내역!$A$2:$N$105</definedName>
    <definedName name="DaWk7">#REF!</definedName>
    <definedName name="db">#REF!</definedName>
    <definedName name="Dbase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">[15]아파트기별!$AA$52</definedName>
    <definedName name="DC_12">[46]예산내역서!#REF!</definedName>
    <definedName name="DC_16">[46]예산내역서!#REF!</definedName>
    <definedName name="DC_8">[46]예산내역서!#REF!</definedName>
    <definedName name="DCCCCCC">#N/A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 localSheetId="8">#REF!</definedName>
    <definedName name="DD" localSheetId="9">#REF!</definedName>
    <definedName name="DD" localSheetId="0">#REF!</definedName>
    <definedName name="DD">[23]VXXXXX!#REF!</definedName>
    <definedName name="DD___0">#REF!</definedName>
    <definedName name="DD___12">#REF!</definedName>
    <definedName name="DDAFASDFSD" hidden="1">{#N/A,#N/A,FALSE,"Sheet1"}</definedName>
    <definedName name="DDD" localSheetId="0">#REF!</definedName>
    <definedName name="ddd">#REF!</definedName>
    <definedName name="DDDD">[0]!DDDD</definedName>
    <definedName name="DDDD___0">#REF!</definedName>
    <definedName name="DDDD___11">#REF!</definedName>
    <definedName name="DDDD___12">#REF!</definedName>
    <definedName name="DDDD___8">#REF!</definedName>
    <definedName name="ddddd" localSheetId="3" hidden="1">#REF!</definedName>
    <definedName name="ddddd" localSheetId="8" hidden="1">#REF!</definedName>
    <definedName name="ddddd" localSheetId="9" hidden="1">#REF!</definedName>
    <definedName name="ddddd" localSheetId="0" hidden="1">#REF!</definedName>
    <definedName name="ddddd" hidden="1">#REF!</definedName>
    <definedName name="dddddd" localSheetId="3" hidden="1">{#N/A,#N/A,FALSE,"이정표"}</definedName>
    <definedName name="dddddd" localSheetId="8" hidden="1">{#N/A,#N/A,FALSE,"이정표"}</definedName>
    <definedName name="dddddd" localSheetId="9" hidden="1">{#N/A,#N/A,FALSE,"이정표"}</definedName>
    <definedName name="dddddd" localSheetId="0" hidden="1">{#N/A,#N/A,FALSE,"이정표"}</definedName>
    <definedName name="dddddd" hidden="1">{#N/A,#N/A,FALSE,"이정표"}</definedName>
    <definedName name="DDDDDDDDDD">#REF!</definedName>
    <definedName name="DDDDDDDDDDDDD">#REF!</definedName>
    <definedName name="DDE">#REF!</definedName>
    <definedName name="ddf">[0]!xcf</definedName>
    <definedName name="DDFDDFDFDFDFDFDFDFDFDFDFD">#N/A</definedName>
    <definedName name="DDFDER">#N/A</definedName>
    <definedName name="DDFFGGGH">#N/A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vvb">#N/A</definedName>
    <definedName name="ddjjj">#REF!</definedName>
    <definedName name="DDO">#REF!</definedName>
    <definedName name="DDS">BlankMacro1</definedName>
    <definedName name="DDW">BlankMacro1</definedName>
    <definedName name="DE">#REF!</definedName>
    <definedName name="DEA">#REF!</definedName>
    <definedName name="DelDC">#REF!</definedName>
    <definedName name="DelDm">#REF!</definedName>
    <definedName name="Delivery">#REF!</definedName>
    <definedName name="DelType">#REF!</definedName>
    <definedName name="DEMO">#REF!</definedName>
    <definedName name="deptLookup">#REF!</definedName>
    <definedName name="DES">BlankMacro1</definedName>
    <definedName name="DESCRIPTIONS">#REF!</definedName>
    <definedName name="df">#REF!</definedName>
    <definedName name="dfadfadfa">#REF!</definedName>
    <definedName name="dfasdcascasd">#REF!</definedName>
    <definedName name="DFASDF" hidden="1">#REF!</definedName>
    <definedName name="DFASDFASDFASDFADFACASDCASD">#REF!</definedName>
    <definedName name="DFASFD" localSheetId="3" hidden="1">{#N/A,#N/A,FALSE,"골재소요량";#N/A,#N/A,FALSE,"골재소요량"}</definedName>
    <definedName name="DFASFD" localSheetId="8" hidden="1">{#N/A,#N/A,FALSE,"골재소요량";#N/A,#N/A,FALSE,"골재소요량"}</definedName>
    <definedName name="DFASFD" localSheetId="9" hidden="1">{#N/A,#N/A,FALSE,"골재소요량";#N/A,#N/A,FALSE,"골재소요량"}</definedName>
    <definedName name="DFASFD" localSheetId="0" hidden="1">{#N/A,#N/A,FALSE,"골재소요량";#N/A,#N/A,FALSE,"골재소요량"}</definedName>
    <definedName name="DFASFD" hidden="1">{#N/A,#N/A,FALSE,"골재소요량";#N/A,#N/A,FALSE,"골재소요량"}</definedName>
    <definedName name="DFDASFGDASG" localSheetId="3" hidden="1">{#N/A,#N/A,FALSE,"단가표지"}</definedName>
    <definedName name="DFDASFGDASG" localSheetId="8" hidden="1">{#N/A,#N/A,FALSE,"단가표지"}</definedName>
    <definedName name="DFDASFGDASG" localSheetId="9" hidden="1">{#N/A,#N/A,FALSE,"단가표지"}</definedName>
    <definedName name="DFDASFGDASG" localSheetId="0" hidden="1">{#N/A,#N/A,FALSE,"단가표지"}</definedName>
    <definedName name="DFDASFGDASG" hidden="1">{#N/A,#N/A,FALSE,"단가표지"}</definedName>
    <definedName name="DFDF" localSheetId="3" hidden="1">{#N/A,#N/A,FALSE,"조골재"}</definedName>
    <definedName name="DFDF" localSheetId="8" hidden="1">{#N/A,#N/A,FALSE,"조골재"}</definedName>
    <definedName name="DFDF" localSheetId="9" hidden="1">{#N/A,#N/A,FALSE,"조골재"}</definedName>
    <definedName name="DFDF" localSheetId="0" hidden="1">{#N/A,#N/A,FALSE,"조골재"}</definedName>
    <definedName name="DFDF" hidden="1">{#N/A,#N/A,FALSE,"조골재"}</definedName>
    <definedName name="DFDFDF" localSheetId="3" hidden="1">{#N/A,#N/A,FALSE,"단가표지"}</definedName>
    <definedName name="DFDFDF" localSheetId="8" hidden="1">{#N/A,#N/A,FALSE,"단가표지"}</definedName>
    <definedName name="DFDFDF" localSheetId="9" hidden="1">{#N/A,#N/A,FALSE,"단가표지"}</definedName>
    <definedName name="DFDFDF" localSheetId="0" hidden="1">{#N/A,#N/A,FALSE,"단가표지"}</definedName>
    <definedName name="DFDFDF" hidden="1">{#N/A,#N/A,FALSE,"단가표지"}</definedName>
    <definedName name="dfdkjf">#REF!</definedName>
    <definedName name="DFDSADFADSF" localSheetId="3" hidden="1">{#N/A,#N/A,FALSE,"2~8번"}</definedName>
    <definedName name="DFDSADFADSF" localSheetId="8" hidden="1">{#N/A,#N/A,FALSE,"2~8번"}</definedName>
    <definedName name="DFDSADFADSF" localSheetId="9" hidden="1">{#N/A,#N/A,FALSE,"2~8번"}</definedName>
    <definedName name="DFDSADFADSF" localSheetId="0" hidden="1">{#N/A,#N/A,FALSE,"2~8번"}</definedName>
    <definedName name="DFDSADFADSF" hidden="1">{#N/A,#N/A,FALSE,"2~8번"}</definedName>
    <definedName name="DFDSAFDFD" localSheetId="3" hidden="1">{#N/A,#N/A,FALSE,"부대1"}</definedName>
    <definedName name="DFDSAFDFD" localSheetId="8" hidden="1">{#N/A,#N/A,FALSE,"부대1"}</definedName>
    <definedName name="DFDSAFDFD" localSheetId="9" hidden="1">{#N/A,#N/A,FALSE,"부대1"}</definedName>
    <definedName name="DFDSAFDFD" localSheetId="0" hidden="1">{#N/A,#N/A,FALSE,"부대1"}</definedName>
    <definedName name="DFDSAFDFD" hidden="1">{#N/A,#N/A,FALSE,"부대1"}</definedName>
    <definedName name="DFDSAFSFG" localSheetId="3" hidden="1">{#N/A,#N/A,FALSE,"구조2"}</definedName>
    <definedName name="DFDSAFSFG" localSheetId="8" hidden="1">{#N/A,#N/A,FALSE,"구조2"}</definedName>
    <definedName name="DFDSAFSFG" localSheetId="9" hidden="1">{#N/A,#N/A,FALSE,"구조2"}</definedName>
    <definedName name="DFDSAFSFG" localSheetId="0" hidden="1">{#N/A,#N/A,FALSE,"구조2"}</definedName>
    <definedName name="DFDSAFSFG" hidden="1">{#N/A,#N/A,FALSE,"구조2"}</definedName>
    <definedName name="DFDSAGFDSAG" localSheetId="3" hidden="1">{#N/A,#N/A,FALSE,"혼합골재"}</definedName>
    <definedName name="DFDSAGFDSAG" localSheetId="8" hidden="1">{#N/A,#N/A,FALSE,"혼합골재"}</definedName>
    <definedName name="DFDSAGFDSAG" localSheetId="9" hidden="1">{#N/A,#N/A,FALSE,"혼합골재"}</definedName>
    <definedName name="DFDSAGFDSAG" localSheetId="0" hidden="1">{#N/A,#N/A,FALSE,"혼합골재"}</definedName>
    <definedName name="DFDSAGFDSAG" hidden="1">{#N/A,#N/A,FALSE,"혼합골재"}</definedName>
    <definedName name="DFDSDSFSFS122343456667778877">#N/A</definedName>
    <definedName name="DFDSFD" localSheetId="3" hidden="1">{#N/A,#N/A,FALSE,"속도"}</definedName>
    <definedName name="DFDSFD" localSheetId="8" hidden="1">{#N/A,#N/A,FALSE,"속도"}</definedName>
    <definedName name="DFDSFD" localSheetId="9" hidden="1">{#N/A,#N/A,FALSE,"속도"}</definedName>
    <definedName name="DFDSFD" localSheetId="0" hidden="1">{#N/A,#N/A,FALSE,"속도"}</definedName>
    <definedName name="DFDSFD" hidden="1">{#N/A,#N/A,FALSE,"속도"}</definedName>
    <definedName name="DFDSFDFDFD" localSheetId="3" hidden="1">{#N/A,#N/A,FALSE,"구조1"}</definedName>
    <definedName name="DFDSFDFDFD" localSheetId="8" hidden="1">{#N/A,#N/A,FALSE,"구조1"}</definedName>
    <definedName name="DFDSFDFDFD" localSheetId="9" hidden="1">{#N/A,#N/A,FALSE,"구조1"}</definedName>
    <definedName name="DFDSFDFDFD" localSheetId="0" hidden="1">{#N/A,#N/A,FALSE,"구조1"}</definedName>
    <definedName name="DFDSFDFDFD" hidden="1">{#N/A,#N/A,FALSE,"구조1"}</definedName>
    <definedName name="DFDSFDS" localSheetId="3" hidden="1">{#N/A,#N/A,FALSE,"부대2"}</definedName>
    <definedName name="DFDSFDS" localSheetId="8" hidden="1">{#N/A,#N/A,FALSE,"부대2"}</definedName>
    <definedName name="DFDSFDS" localSheetId="9" hidden="1">{#N/A,#N/A,FALSE,"부대2"}</definedName>
    <definedName name="DFDSFDS" localSheetId="0" hidden="1">{#N/A,#N/A,FALSE,"부대2"}</definedName>
    <definedName name="DFDSFDS" hidden="1">{#N/A,#N/A,FALSE,"부대2"}</definedName>
    <definedName name="DFDSSF" localSheetId="3" hidden="1">{#N/A,#N/A,FALSE,"이정표"}</definedName>
    <definedName name="DFDSSF" localSheetId="8" hidden="1">{#N/A,#N/A,FALSE,"이정표"}</definedName>
    <definedName name="DFDSSF" localSheetId="9" hidden="1">{#N/A,#N/A,FALSE,"이정표"}</definedName>
    <definedName name="DFDSSF" localSheetId="0" hidden="1">{#N/A,#N/A,FALSE,"이정표"}</definedName>
    <definedName name="DFDSSF" hidden="1">{#N/A,#N/A,FALSE,"이정표"}</definedName>
    <definedName name="DFEE" hidden="1">#REF!</definedName>
    <definedName name="DFERER343332RER343">#N/A</definedName>
    <definedName name="dff" localSheetId="0">#REF!</definedName>
    <definedName name="dff">#REF!</definedName>
    <definedName name="DFFFFETRETR6789876543498765">#N/A</definedName>
    <definedName name="dfg">#N/A</definedName>
    <definedName name="DFGADSGAFDG" localSheetId="3" hidden="1">{#N/A,#N/A,FALSE,"운반시간"}</definedName>
    <definedName name="DFGADSGAFDG" localSheetId="8" hidden="1">{#N/A,#N/A,FALSE,"운반시간"}</definedName>
    <definedName name="DFGADSGAFDG" localSheetId="9" hidden="1">{#N/A,#N/A,FALSE,"운반시간"}</definedName>
    <definedName name="DFGADSGAFDG" localSheetId="0" hidden="1">{#N/A,#N/A,FALSE,"운반시간"}</definedName>
    <definedName name="DFGADSGAFDG" hidden="1">{#N/A,#N/A,FALSE,"운반시간"}</definedName>
    <definedName name="DFGDFGDDRETRET">#N/A</definedName>
    <definedName name="DFGG">#REF!,#REF!</definedName>
    <definedName name="DFGHDFH">#N/A</definedName>
    <definedName name="dfhao">#REF!</definedName>
    <definedName name="DFHDFH">#N/A</definedName>
    <definedName name="dfhdfhdf">#N/A</definedName>
    <definedName name="DFHDGH">#N/A</definedName>
    <definedName name="DFHDH">#N/A</definedName>
    <definedName name="DFHDHDH">#N/A</definedName>
    <definedName name="DFHGDH">#N/A</definedName>
    <definedName name="dfjalk">#REF!</definedName>
    <definedName name="DFJDFHJ">#N/A</definedName>
    <definedName name="DFJKSLAEO">#REF!</definedName>
    <definedName name="DFLF">#N/A</definedName>
    <definedName name="DFR">#REF!,#REF!</definedName>
    <definedName name="DFRTG5678">#N/A</definedName>
    <definedName name="DFS">#REF!</definedName>
    <definedName name="DFSF" hidden="1">{#N/A,#N/A,FALSE,"단면 제원"}</definedName>
    <definedName name="DFSFDSFDSF">#REF!</definedName>
    <definedName name="DFSFS">#N/A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VGD">#N/A</definedName>
    <definedName name="DG">#REF!</definedName>
    <definedName name="dgasg" hidden="1">{#N/A,#N/A,FALSE,"조골재"}</definedName>
    <definedName name="DGDFGFGDG" localSheetId="3" hidden="1">{#N/A,#N/A,FALSE,"배수1"}</definedName>
    <definedName name="DGDFGFGDG" localSheetId="8" hidden="1">{#N/A,#N/A,FALSE,"배수1"}</definedName>
    <definedName name="DGDFGFGDG" localSheetId="9" hidden="1">{#N/A,#N/A,FALSE,"배수1"}</definedName>
    <definedName name="DGDFGFGDG" localSheetId="0" hidden="1">{#N/A,#N/A,FALSE,"배수1"}</definedName>
    <definedName name="DGDFGFGDG" hidden="1">{#N/A,#N/A,FALSE,"배수1"}</definedName>
    <definedName name="dgdhd">#N/A</definedName>
    <definedName name="DGF">#REF!</definedName>
    <definedName name="DGG">BlankMacro1</definedName>
    <definedName name="dghdfh">#N/A</definedName>
    <definedName name="dhd">BlankMacro1</definedName>
    <definedName name="dhdhr">#N/A</definedName>
    <definedName name="DHS">#REF!</definedName>
    <definedName name="DI">#REF!</definedName>
    <definedName name="DIA" localSheetId="0">[39]교각1!#REF!</definedName>
    <definedName name="DIA">#REF!</definedName>
    <definedName name="DIAA">'[44]기둥(원형)'!$S$5</definedName>
    <definedName name="didtlr" hidden="1">{"'중기작업1'!$A$1:$V$18"}</definedName>
    <definedName name="DIFFUSE">#REF!</definedName>
    <definedName name="dihdgkd" localSheetId="3" hidden="1">{#N/A,#N/A,TRUE,"토적및재료집계";#N/A,#N/A,TRUE,"토적및재료집계";#N/A,#N/A,TRUE,"단위량"}</definedName>
    <definedName name="dihdgkd" localSheetId="8" hidden="1">{#N/A,#N/A,TRUE,"토적및재료집계";#N/A,#N/A,TRUE,"토적및재료집계";#N/A,#N/A,TRUE,"단위량"}</definedName>
    <definedName name="dihdgkd" localSheetId="9" hidden="1">{#N/A,#N/A,TRUE,"토적및재료집계";#N/A,#N/A,TRUE,"토적및재료집계";#N/A,#N/A,TRUE,"단위량"}</definedName>
    <definedName name="dihdgkd" localSheetId="0" hidden="1">{#N/A,#N/A,TRUE,"토적및재료집계";#N/A,#N/A,TRUE,"토적및재료집계";#N/A,#N/A,TRUE,"단위량"}</definedName>
    <definedName name="dihdgkd" hidden="1">{#N/A,#N/A,TRUE,"토적및재료집계";#N/A,#N/A,TRUE,"토적및재료집계";#N/A,#N/A,TRUE,"단위량"}</definedName>
    <definedName name="DJ">#REF!</definedName>
    <definedName name="DJAJSL">#REF!,#REF!</definedName>
    <definedName name="DJAWJDGHK">'[34]-몰탈콘크리트'!$A$1:$L$12</definedName>
    <definedName name="djfhka">#REF!</definedName>
    <definedName name="djfkdfjkdjfkd" hidden="1">{#N/A,#N/A,FALSE,"Sheet1"}</definedName>
    <definedName name="DJHFJ">#REF!</definedName>
    <definedName name="djhfs">#REF!</definedName>
    <definedName name="DJKC">#REF!,#REF!</definedName>
    <definedName name="DJKFJ">#REF!</definedName>
    <definedName name="djkfslkjapoapei93">#REF!</definedName>
    <definedName name="DJYDTYJ" hidden="1">#REF!</definedName>
    <definedName name="DKD">BlankMacro1</definedName>
    <definedName name="dkdkdkdkd" localSheetId="3" hidden="1">{#N/A,#N/A,FALSE,"명세표"}</definedName>
    <definedName name="dkdkdkdkd" localSheetId="8" hidden="1">{#N/A,#N/A,FALSE,"명세표"}</definedName>
    <definedName name="dkdkdkdkd" localSheetId="9" hidden="1">{#N/A,#N/A,FALSE,"명세표"}</definedName>
    <definedName name="dkdkdkdkd" localSheetId="0" hidden="1">{#N/A,#N/A,FALSE,"명세표"}</definedName>
    <definedName name="dkdkdkdkd" hidden="1">{#N/A,#N/A,FALSE,"명세표"}</definedName>
    <definedName name="DKE">BlankMacro1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GK">BlankMacro1</definedName>
    <definedName name="dkkjkjkjk" hidden="1">{#N/A,#N/A,FALSE,"Sheet1"}</definedName>
    <definedName name="dklsfj">#REF!</definedName>
    <definedName name="DKS" hidden="1">#REF!</definedName>
    <definedName name="DKSG" hidden="1">#REF!</definedName>
    <definedName name="DKSGMLWJD" hidden="1">#REF!</definedName>
    <definedName name="dl">#REF!</definedName>
    <definedName name="DLFE">#REF!</definedName>
    <definedName name="DLFO">#REF!</definedName>
    <definedName name="dlkfjls">#REF!</definedName>
    <definedName name="DLSDF">#REF!</definedName>
    <definedName name="DLSTH">#REF!</definedName>
    <definedName name="DM">'[27]동축분 종합설계서'!#REF!</definedName>
    <definedName name="DMZ">#REF!,#REF!</definedName>
    <definedName name="dn" hidden="1">{#N/A,#N/A,FALSE,"혼합골재"}</definedName>
    <definedName name="DNS" localSheetId="8">#REF!</definedName>
    <definedName name="DNS" localSheetId="9">#REF!</definedName>
    <definedName name="DNS" localSheetId="0">#REF!</definedName>
    <definedName name="DNS">#REF!</definedName>
    <definedName name="Document_array">{"Book1","2000도승인 기계.xls"}</definedName>
    <definedName name="DOG1___0">#REF!</definedName>
    <definedName name="DOG1___1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ONG1">#REF!</definedName>
    <definedName name="DONG2">#REF!</definedName>
    <definedName name="DORO">#REF!,#REF!</definedName>
    <definedName name="Dp" hidden="1">#REF!</definedName>
    <definedName name="dpdp">#N/A</definedName>
    <definedName name="DPI">#REF!</definedName>
    <definedName name="DRFY">#N/A</definedName>
    <definedName name="drg">#REF!</definedName>
    <definedName name="DRIVE">#REF!</definedName>
    <definedName name="DRIVE___0">#REF!</definedName>
    <definedName name="DRIVE___10">#REF!</definedName>
    <definedName name="DRIVE___12">#REF!</definedName>
    <definedName name="DRIVE___2">#REF!</definedName>
    <definedName name="DRIVE___3">#REF!</definedName>
    <definedName name="DRIVE___4">#REF!</definedName>
    <definedName name="DRIVE___5">#REF!</definedName>
    <definedName name="DRIVE___7">#REF!</definedName>
    <definedName name="DRIVE___8">#REF!</definedName>
    <definedName name="DRIVE___9">#REF!</definedName>
    <definedName name="DRJDRTH" hidden="1">#REF!</definedName>
    <definedName name="drrftg">#N/A</definedName>
    <definedName name="drsg">#REF!</definedName>
    <definedName name="DRTHDRTH">#REF!</definedName>
    <definedName name="DRTHDTRH">#REF!</definedName>
    <definedName name="DRTRTDKGMUKRT">#REF!</definedName>
    <definedName name="DS">BlankMacro1</definedName>
    <definedName name="DSA" localSheetId="3" hidden="1">{#N/A,#N/A,FALSE,"포장1";#N/A,#N/A,FALSE,"포장1"}</definedName>
    <definedName name="DSA" localSheetId="8" hidden="1">{#N/A,#N/A,FALSE,"포장1";#N/A,#N/A,FALSE,"포장1"}</definedName>
    <definedName name="DSA" localSheetId="9" hidden="1">{#N/A,#N/A,FALSE,"포장1";#N/A,#N/A,FALSE,"포장1"}</definedName>
    <definedName name="DSA" localSheetId="0" hidden="1">{#N/A,#N/A,FALSE,"포장1";#N/A,#N/A,FALSE,"포장1"}</definedName>
    <definedName name="DSA" hidden="1">{#N/A,#N/A,FALSE,"포장1";#N/A,#N/A,FALSE,"포장1"}</definedName>
    <definedName name="dsaf" hidden="1">{#N/A,#N/A,FALSE,"조골재"}</definedName>
    <definedName name="dsaghh">#REF!</definedName>
    <definedName name="dsalkfj">#N/A</definedName>
    <definedName name="DSDGRTE4UKOK">#N/A</definedName>
    <definedName name="DSE">#REF!</definedName>
    <definedName name="DSF">#N/A</definedName>
    <definedName name="dsfACF">#REF!</definedName>
    <definedName name="dsfewsfew">#N/A</definedName>
    <definedName name="DSFSD">#N/A</definedName>
    <definedName name="dsfwe">#N/A</definedName>
    <definedName name="dsg">BlankMacro1</definedName>
    <definedName name="dsgfggg" hidden="1">#REF!</definedName>
    <definedName name="DSKFJL">#REF!</definedName>
    <definedName name="DSO">#REF!</definedName>
    <definedName name="dsv">[0]!jyt</definedName>
    <definedName name="DSVP" localSheetId="0">#REF!</definedName>
    <definedName name="DSVP">#REF!</definedName>
    <definedName name="dtgderyder">#N/A</definedName>
    <definedName name="DTYJTH" hidden="1">#REF!</definedName>
    <definedName name="dumppr">#REF!</definedName>
    <definedName name="DW" localSheetId="3" hidden="1">{#N/A,#N/A,FALSE,"배수2"}</definedName>
    <definedName name="DW" localSheetId="8" hidden="1">{#N/A,#N/A,FALSE,"배수2"}</definedName>
    <definedName name="DW" localSheetId="9" hidden="1">{#N/A,#N/A,FALSE,"배수2"}</definedName>
    <definedName name="DW" localSheetId="0" hidden="1">{#N/A,#N/A,FALSE,"배수2"}</definedName>
    <definedName name="DW" hidden="1">{#N/A,#N/A,FALSE,"배수2"}</definedName>
    <definedName name="DWD" localSheetId="3" hidden="1">{#N/A,#N/A,FALSE,"전력간선"}</definedName>
    <definedName name="DWD" localSheetId="8" hidden="1">{#N/A,#N/A,FALSE,"전력간선"}</definedName>
    <definedName name="DWD" localSheetId="9" hidden="1">{#N/A,#N/A,FALSE,"전력간선"}</definedName>
    <definedName name="DWD" localSheetId="0" hidden="1">{#N/A,#N/A,FALSE,"전력간선"}</definedName>
    <definedName name="DWD" hidden="1">{#N/A,#N/A,FALSE,"전력간선"}</definedName>
    <definedName name="DWS">BlankMacro1</definedName>
    <definedName name="DX">BlankMacro1</definedName>
    <definedName name="DXZ">BlankMacro1</definedName>
    <definedName name="DZ">BlankMacro1</definedName>
    <definedName name="e" localSheetId="3" hidden="1">{"'5국공정'!$A$1:$E$128"}</definedName>
    <definedName name="e" localSheetId="8" hidden="1">{"'5국공정'!$A$1:$E$128"}</definedName>
    <definedName name="e" localSheetId="9" hidden="1">{"'5국공정'!$A$1:$E$128"}</definedName>
    <definedName name="e" localSheetId="0" hidden="1">{"'5국공정'!$A$1:$E$128"}</definedName>
    <definedName name="e">#REF!</definedName>
    <definedName name="E1_3240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5M">#REF!</definedName>
    <definedName name="E35P">#REF!</definedName>
    <definedName name="E3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9M">#REF!</definedName>
    <definedName name="E49P">#REF!</definedName>
    <definedName name="E4M">#REF!</definedName>
    <definedName name="E4P">#REF!</definedName>
    <definedName name="e4r">#N/A</definedName>
    <definedName name="e4w">#N/A</definedName>
    <definedName name="E50M">#REF!</definedName>
    <definedName name="E50P">#REF!</definedName>
    <definedName name="E51E">#REF!</definedName>
    <definedName name="E5M">#REF!</definedName>
    <definedName name="E5P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 localSheetId="3">[15]아파트기별!$V$52</definedName>
    <definedName name="EA" localSheetId="8">[15]아파트기별!$V$52</definedName>
    <definedName name="EA" localSheetId="9">[15]아파트기별!$V$52</definedName>
    <definedName name="EA" localSheetId="0">[15]아파트기별!$V$52</definedName>
    <definedName name="EA">#REF!</definedName>
    <definedName name="EAGRSERG">#REF!</definedName>
    <definedName name="EARCA">#N/A</definedName>
    <definedName name="EARCB">#N/A</definedName>
    <definedName name="earthp">#REF!</definedName>
    <definedName name="EB">#REF!</definedName>
    <definedName name="EC">#REF!</definedName>
    <definedName name="ECX10C2V">#REF!</definedName>
    <definedName name="ED" hidden="1">#REF!</definedName>
    <definedName name="EDC">#REF!,#REF!</definedName>
    <definedName name="EDFR5F46YTR5">#N/A</definedName>
    <definedName name="edgh">#REF!</definedName>
    <definedName name="EDT">#N/A</definedName>
    <definedName name="edtgh">#REF!</definedName>
    <definedName name="ee">#N/A</definedName>
    <definedName name="EEE">[0]!EEE</definedName>
    <definedName name="eeee">#N/A</definedName>
    <definedName name="eeee2q">BlankMacro1</definedName>
    <definedName name="EEEEE">[0]!EEEEE</definedName>
    <definedName name="eeeeee">#N/A</definedName>
    <definedName name="EEETG">BlankMacro1</definedName>
    <definedName name="EF">#REF!</definedName>
    <definedName name="EFG">#REF!</definedName>
    <definedName name="EGFE">#REF!</definedName>
    <definedName name="ehyt">[0]!jhg</definedName>
    <definedName name="EIRA">#REF!</definedName>
    <definedName name="EIRP">#REF!</definedName>
    <definedName name="EK">#REF!</definedName>
    <definedName name="el" localSheetId="0">#REF!</definedName>
    <definedName name="el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FE">#REF!</definedName>
    <definedName name="ELG">#REF!</definedName>
    <definedName name="ELP">#REF!</definedName>
    <definedName name="ELP100노">#REF!</definedName>
    <definedName name="ELP50노">#REF!</definedName>
    <definedName name="ELP80노">#REF!</definedName>
    <definedName name="EMDRLR">#REF!</definedName>
    <definedName name="Emst10">#REF!</definedName>
    <definedName name="EMU" localSheetId="8">#REF!</definedName>
    <definedName name="EMU" localSheetId="9">#REF!</definedName>
    <definedName name="EMU">#REF!</definedName>
    <definedName name="END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or">#REF!</definedName>
    <definedName name="EQ">#REF!</definedName>
    <definedName name="EQU_EXHAUST">#REF!</definedName>
    <definedName name="EQ상향" localSheetId="0">'[27]동축분 종합설계서'!#REF!</definedName>
    <definedName name="EQ상향">'[27]동축분 종합설계서'!#REF!</definedName>
    <definedName name="EQ하향" localSheetId="0">'[27]동축분 종합설계서'!#REF!</definedName>
    <definedName name="EQ하향">'[27]동축분 종합설계서'!#REF!</definedName>
    <definedName name="er" localSheetId="3" hidden="1">{"'5국공정'!$A$1:$E$128"}</definedName>
    <definedName name="er" localSheetId="8" hidden="1">{"'5국공정'!$A$1:$E$128"}</definedName>
    <definedName name="er" localSheetId="9" hidden="1">{"'5국공정'!$A$1:$E$128"}</definedName>
    <definedName name="er" localSheetId="0" hidden="1">{"'5국공정'!$A$1:$E$128"}</definedName>
    <definedName name="er" hidden="1">{"'5국공정'!$A$1:$E$128"}</definedName>
    <definedName name="ER31C3.5">#REF!</definedName>
    <definedName name="ERER">#REF!</definedName>
    <definedName name="ERER344544RTER">#N/A</definedName>
    <definedName name="ERERTERT">#N/A</definedName>
    <definedName name="ERGER">#REF!</definedName>
    <definedName name="ERRR">BlankMacro1</definedName>
    <definedName name="ERTERYERT">#N/A</definedName>
    <definedName name="ERWERWE232323223232">#N/A</definedName>
    <definedName name="ERWEWTEWR">#N/A</definedName>
    <definedName name="ES">#REF!</definedName>
    <definedName name="esa">BlankMacro1</definedName>
    <definedName name="esc" localSheetId="0">#REF!</definedName>
    <definedName name="esc">#REF!</definedName>
    <definedName name="ESDFSDRER3434343256768786786">#N/A</definedName>
    <definedName name="ESRG">#REF!</definedName>
    <definedName name="ESRGSEG">#REF!</definedName>
    <definedName name="etr" hidden="1">{#N/A,#N/A,FALSE,"표지목차"}</definedName>
    <definedName name="ETRETWTEREYUYTILKG">#N/A</definedName>
    <definedName name="EW" localSheetId="0">BlankMacro1</definedName>
    <definedName name="EW">'[47]3련 BOX'!#REF!</definedName>
    <definedName name="EWE">BlankMacro1</definedName>
    <definedName name="EWF">#REF!,#REF!</definedName>
    <definedName name="EWQ">BlankMacro1</definedName>
    <definedName name="ewrertr4" localSheetId="3" hidden="1">{"'자리배치도'!$AG$1:$CI$28"}</definedName>
    <definedName name="ewrertr4" localSheetId="8" hidden="1">{"'자리배치도'!$AG$1:$CI$28"}</definedName>
    <definedName name="ewrertr4" localSheetId="9" hidden="1">{"'자리배치도'!$AG$1:$CI$28"}</definedName>
    <definedName name="ewrertr4" localSheetId="0" hidden="1">{"'자리배치도'!$AG$1:$CI$28"}</definedName>
    <definedName name="ewrertr4" hidden="1">{"'자리배치도'!$AG$1:$CI$28"}</definedName>
    <definedName name="ewrewrew">#N/A</definedName>
    <definedName name="EWT">BlankMacro1</definedName>
    <definedName name="Excel_BuiltIn_Criteria">#REF!</definedName>
    <definedName name="EXE">BlankMacro1</definedName>
    <definedName name="EXT">[15]아파트기별!$AM$52</definedName>
    <definedName name="EXTENTION">[46]예산내역서!#REF!</definedName>
    <definedName name="_xlnm.Extract" localSheetId="0">#REF!</definedName>
    <definedName name="_xlnm.Extract">#REF!</definedName>
    <definedName name="Extract_MI">#REF!</definedName>
    <definedName name="F" localSheetId="8">'[27]동축분 종합설계서'!#REF!</definedName>
    <definedName name="F" localSheetId="9">'[27]동축분 종합설계서'!#REF!</definedName>
    <definedName name="F" localSheetId="0">'[27]동축분 종합설계서'!#REF!</definedName>
    <definedName name="F">#N/A</definedName>
    <definedName name="F___0">#REF!</definedName>
    <definedName name="F___11">#REF!</definedName>
    <definedName name="F___12">#REF!</definedName>
    <definedName name="F___8">#REF!</definedName>
    <definedName name="F_CODE">#N/A</definedName>
    <definedName name="F_CODE1">#REF!</definedName>
    <definedName name="F_DES">#REF!</definedName>
    <definedName name="F_DESC">#REF!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LVL">#N/A</definedName>
    <definedName name="F_MA">#N/A</definedName>
    <definedName name="F_MA0">#N/A</definedName>
    <definedName name="F_MEMO">#N/A</definedName>
    <definedName name="F_PAGE">#N/A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REMK">#N/A</definedName>
    <definedName name="F_SEQ">#N/A</definedName>
    <definedName name="F_SIZE">#REF!</definedName>
    <definedName name="F_SOS">#N/A</definedName>
    <definedName name="F_TMOD">#REF!</definedName>
    <definedName name="F_TQTY">#N/A</definedName>
    <definedName name="F_TUNIT">#REF!</definedName>
    <definedName name="F_UNIT">#REF!</definedName>
    <definedName name="F1F" localSheetId="0">[39]교각1!#REF!</definedName>
    <definedName name="F1F">[39]교각1!#REF!</definedName>
    <definedName name="F2F" localSheetId="0">[39]교각1!#REF!</definedName>
    <definedName name="F2F">[39]교각1!#REF!</definedName>
    <definedName name="F3F" localSheetId="0">[39]교각1!#REF!</definedName>
    <definedName name="F3F">[39]교각1!#REF!</definedName>
    <definedName name="fact">#REF!</definedName>
    <definedName name="FB">#REF!</definedName>
    <definedName name="fbkk" localSheetId="8">#REF!</definedName>
    <definedName name="fbkk" localSheetId="9">#REF!</definedName>
    <definedName name="fbkk" localSheetId="0">#REF!</definedName>
    <definedName name="fbkk">#REF!</definedName>
    <definedName name="FBKLUFDETRRTRTRETRET1223321">#N/A</definedName>
    <definedName name="fbti" localSheetId="8">#REF!</definedName>
    <definedName name="fbti" localSheetId="9">#REF!</definedName>
    <definedName name="fbti" localSheetId="0">#REF!</definedName>
    <definedName name="fbti">#REF!</definedName>
    <definedName name="Fck">#REF!</definedName>
    <definedName name="fcpu" localSheetId="8">#REF!</definedName>
    <definedName name="fcpu" localSheetId="9">#REF!</definedName>
    <definedName name="fcpu" localSheetId="0">#REF!</definedName>
    <definedName name="fcpu">#REF!</definedName>
    <definedName name="FD" hidden="1">#REF!</definedName>
    <definedName name="FDBGDF">[0]!GVHBG</definedName>
    <definedName name="FDDEWRWR">#N/A</definedName>
    <definedName name="fddgf" hidden="1">#REF!</definedName>
    <definedName name="FDDSF">#REF!</definedName>
    <definedName name="FDDYJHMKUTGD5667843267887">#N/A</definedName>
    <definedName name="FDF">#N/A</definedName>
    <definedName name="fdfd">BlankMacro1</definedName>
    <definedName name="FDFDA">#N/A</definedName>
    <definedName name="fdfdfd">#N/A</definedName>
    <definedName name="FDFDFERERE">#N/A</definedName>
    <definedName name="FDFDGDGDRERETE1224457686543">#N/A</definedName>
    <definedName name="FDFDS">#REF!,#REF!</definedName>
    <definedName name="FDFRER33REGDFGR">#N/A</definedName>
    <definedName name="FDGDFAGFD" localSheetId="3" hidden="1">{#N/A,#N/A,FALSE,"포장1";#N/A,#N/A,FALSE,"포장1"}</definedName>
    <definedName name="FDGDFAGFD" localSheetId="8" hidden="1">{#N/A,#N/A,FALSE,"포장1";#N/A,#N/A,FALSE,"포장1"}</definedName>
    <definedName name="FDGDFAGFD" localSheetId="9" hidden="1">{#N/A,#N/A,FALSE,"포장1";#N/A,#N/A,FALSE,"포장1"}</definedName>
    <definedName name="FDGDFAGFD" localSheetId="0" hidden="1">{#N/A,#N/A,FALSE,"포장1";#N/A,#N/A,FALSE,"포장1"}</definedName>
    <definedName name="FDGDFAGFD" hidden="1">{#N/A,#N/A,FALSE,"포장1";#N/A,#N/A,FALSE,"포장1"}</definedName>
    <definedName name="fdgdfg">#N/A</definedName>
    <definedName name="fdgfdg" localSheetId="3" hidden="1">{#N/A,#N/A,FALSE,"2~8번"}</definedName>
    <definedName name="fdgfdg" localSheetId="8" hidden="1">{#N/A,#N/A,FALSE,"2~8번"}</definedName>
    <definedName name="fdgfdg" localSheetId="9" hidden="1">{#N/A,#N/A,FALSE,"2~8번"}</definedName>
    <definedName name="fdgfdg" localSheetId="0" hidden="1">{#N/A,#N/A,FALSE,"2~8번"}</definedName>
    <definedName name="fdgfdg" hidden="1">{#N/A,#N/A,FALSE,"2~8번"}</definedName>
    <definedName name="FDGFDGDGDGF">#REF!</definedName>
    <definedName name="fdgfgf" localSheetId="3" hidden="1">{#N/A,#N/A,FALSE,"운반시간"}</definedName>
    <definedName name="fdgfgf" localSheetId="8" hidden="1">{#N/A,#N/A,FALSE,"운반시간"}</definedName>
    <definedName name="fdgfgf" localSheetId="9" hidden="1">{#N/A,#N/A,FALSE,"운반시간"}</definedName>
    <definedName name="fdgfgf" localSheetId="0" hidden="1">{#N/A,#N/A,FALSE,"운반시간"}</definedName>
    <definedName name="fdgfgf" hidden="1">{#N/A,#N/A,FALSE,"운반시간"}</definedName>
    <definedName name="FDGFTRET4565YTRY">#N/A</definedName>
    <definedName name="FDGGRGRT">#N/A</definedName>
    <definedName name="fdgshf" hidden="1">{#N/A,#N/A,FALSE,"포장1";#N/A,#N/A,FALSE,"포장1"}</definedName>
    <definedName name="fdgz">#REF!</definedName>
    <definedName name="fdhevwtec" hidden="1">{#N/A,#N/A,FALSE,"구조1"}</definedName>
    <definedName name="fdhevwtecc" hidden="1">{#N/A,#N/A,FALSE,"구조1"}</definedName>
    <definedName name="fdsa">BlankMacro1</definedName>
    <definedName name="FDSRWEREWRWE">#N/A</definedName>
    <definedName name="fdswerrew">#N/A</definedName>
    <definedName name="fdswerw3">#N/A</definedName>
    <definedName name="FE">#REF!</definedName>
    <definedName name="FEDF">#N/A</definedName>
    <definedName name="fedgr" hidden="1">{#N/A,#N/A,FALSE,"배수1"}</definedName>
    <definedName name="fedgre" hidden="1">{#N/A,#N/A,FALSE,"배수1"}</definedName>
    <definedName name="FEE">#REF!</definedName>
    <definedName name="FEEDMAKER">'[27]동축분 종합설계서'!#REF!</definedName>
    <definedName name="FEEFDD">#REF!</definedName>
    <definedName name="FEEL" localSheetId="0">#REF!</definedName>
    <definedName name="FEEL">#REF!</definedName>
    <definedName name="FEGGTYJ6UT7J6J67UJ">#N/A</definedName>
    <definedName name="FEND_1" localSheetId="0">#REF!</definedName>
    <definedName name="FEND_1">#REF!</definedName>
    <definedName name="FEND_2" localSheetId="8">#REF!</definedName>
    <definedName name="FEND_2" localSheetId="9">#REF!</definedName>
    <definedName name="FEND_2" localSheetId="0">#REF!</definedName>
    <definedName name="FEND_2">#REF!</definedName>
    <definedName name="fese">[0]!jytr</definedName>
    <definedName name="ff" localSheetId="3" hidden="1">{#N/A,#N/A,FALSE,"운반시간"}</definedName>
    <definedName name="ff" localSheetId="8" hidden="1">{#N/A,#N/A,FALSE,"운반시간"}</definedName>
    <definedName name="ff" localSheetId="9" hidden="1">{#N/A,#N/A,FALSE,"운반시간"}</definedName>
    <definedName name="ff" localSheetId="0" hidden="1">{#N/A,#N/A,FALSE,"운반시간"}</definedName>
    <definedName name="ff" hidden="1">#REF!</definedName>
    <definedName name="FFD">#N/A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F" localSheetId="3" hidden="1">{#N/A,#N/A,TRUE,"토적및재료집계";#N/A,#N/A,TRUE,"토적및재료집계";#N/A,#N/A,TRUE,"단위량"}</definedName>
    <definedName name="FFF" localSheetId="8" hidden="1">{#N/A,#N/A,TRUE,"토적및재료집계";#N/A,#N/A,TRUE,"토적및재료집계";#N/A,#N/A,TRUE,"단위량"}</definedName>
    <definedName name="FFF" localSheetId="9" hidden="1">{#N/A,#N/A,TRUE,"토적및재료집계";#N/A,#N/A,TRUE,"토적및재료집계";#N/A,#N/A,TRUE,"단위량"}</definedName>
    <definedName name="FFF" localSheetId="0" hidden="1">{#N/A,#N/A,TRUE,"토적및재료집계";#N/A,#N/A,TRUE,"토적및재료집계";#N/A,#N/A,TRUE,"단위량"}</definedName>
    <definedName name="fff">#REF!</definedName>
    <definedName name="FFFF___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fffff" localSheetId="3" hidden="1">{#N/A,#N/A,FALSE,"조골재"}</definedName>
    <definedName name="ffffff" localSheetId="8" hidden="1">{#N/A,#N/A,FALSE,"조골재"}</definedName>
    <definedName name="ffffff" localSheetId="9" hidden="1">{#N/A,#N/A,FALSE,"조골재"}</definedName>
    <definedName name="ffffff" localSheetId="0" hidden="1">{#N/A,#N/A,FALSE,"조골재"}</definedName>
    <definedName name="ffffff" hidden="1">{#N/A,#N/A,FALSE,"조골재"}</definedName>
    <definedName name="fffffff">BlankMacro1</definedName>
    <definedName name="ffffffffff" hidden="1">{#N/A,#N/A,FALSE,"골재소요량";#N/A,#N/A,FALSE,"골재소요량"}</definedName>
    <definedName name="FFFFFFFHHHHH">#N/A</definedName>
    <definedName name="FFFFGGGGGFFFDSSSDDFFFF">#N/A</definedName>
    <definedName name="FFGDRTFFDRR">#N/A</definedName>
    <definedName name="FFGFDT4RY65FGDFG">#N/A</definedName>
    <definedName name="FFGFGDFGDGDFGD">#N/A</definedName>
    <definedName name="FFGFHRTE6645455TR">#N/A</definedName>
    <definedName name="FFGGTRETT">#N/A</definedName>
    <definedName name="fg" localSheetId="3" hidden="1">{"'광피스표'!$A$3:$N$54"}</definedName>
    <definedName name="fg" localSheetId="8" hidden="1">{"'광피스표'!$A$3:$N$54"}</definedName>
    <definedName name="fg" localSheetId="9" hidden="1">{"'광피스표'!$A$3:$N$54"}</definedName>
    <definedName name="fg" localSheetId="0" hidden="1">{"'광피스표'!$A$3:$N$54"}</definedName>
    <definedName name="fg" hidden="1">{"'광피스표'!$A$3:$N$54"}</definedName>
    <definedName name="FG46TBTB4RTDKDK">#REF!</definedName>
    <definedName name="fgcfgg">[0]!ghgfh</definedName>
    <definedName name="FGDAG" localSheetId="3" hidden="1">{#N/A,#N/A,FALSE,"포장2"}</definedName>
    <definedName name="FGDAG" localSheetId="8" hidden="1">{#N/A,#N/A,FALSE,"포장2"}</definedName>
    <definedName name="FGDAG" localSheetId="9" hidden="1">{#N/A,#N/A,FALSE,"포장2"}</definedName>
    <definedName name="FGDAG" localSheetId="0" hidden="1">{#N/A,#N/A,FALSE,"포장2"}</definedName>
    <definedName name="FGDAG" hidden="1">{#N/A,#N/A,FALSE,"포장2"}</definedName>
    <definedName name="FGDAGFG" localSheetId="3" hidden="1">{#N/A,#N/A,FALSE,"혼합골재"}</definedName>
    <definedName name="FGDAGFG" localSheetId="8" hidden="1">{#N/A,#N/A,FALSE,"혼합골재"}</definedName>
    <definedName name="FGDAGFG" localSheetId="9" hidden="1">{#N/A,#N/A,FALSE,"혼합골재"}</definedName>
    <definedName name="FGDAGFG" localSheetId="0" hidden="1">{#N/A,#N/A,FALSE,"혼합골재"}</definedName>
    <definedName name="FGDAGFG" hidden="1">{#N/A,#N/A,FALSE,"혼합골재"}</definedName>
    <definedName name="FGDFD3534543576TR">#N/A</definedName>
    <definedName name="FGDGFHGDGDGDG212214436565">#N/A</definedName>
    <definedName name="FGET45EDT4456547TYHRTYF">#N/A</definedName>
    <definedName name="FGF">[0]!FGF</definedName>
    <definedName name="fgfadgf" localSheetId="3" hidden="1">{#N/A,#N/A,FALSE,"혼합골재"}</definedName>
    <definedName name="fgfadgf" localSheetId="8" hidden="1">{#N/A,#N/A,FALSE,"혼합골재"}</definedName>
    <definedName name="fgfadgf" localSheetId="9" hidden="1">{#N/A,#N/A,FALSE,"혼합골재"}</definedName>
    <definedName name="fgfadgf" localSheetId="0" hidden="1">{#N/A,#N/A,FALSE,"혼합골재"}</definedName>
    <definedName name="fgfadgf" hidden="1">{#N/A,#N/A,FALSE,"혼합골재"}</definedName>
    <definedName name="FGFDG" localSheetId="3" hidden="1">{#N/A,#N/A,FALSE,"표지목차"}</definedName>
    <definedName name="FGFDG" localSheetId="8" hidden="1">{#N/A,#N/A,FALSE,"표지목차"}</definedName>
    <definedName name="FGFDG" localSheetId="9" hidden="1">{#N/A,#N/A,FALSE,"표지목차"}</definedName>
    <definedName name="FGFDG" localSheetId="0" hidden="1">{#N/A,#N/A,FALSE,"표지목차"}</definedName>
    <definedName name="FGFDG" hidden="1">{#N/A,#N/A,FALSE,"표지목차"}</definedName>
    <definedName name="FGFDGDFGRTRET3434343434">#N/A</definedName>
    <definedName name="fgfdgffff" localSheetId="3" hidden="1">{#N/A,#N/A,FALSE,"부대2"}</definedName>
    <definedName name="fgfdgffff" localSheetId="8" hidden="1">{#N/A,#N/A,FALSE,"부대2"}</definedName>
    <definedName name="fgfdgffff" localSheetId="9" hidden="1">{#N/A,#N/A,FALSE,"부대2"}</definedName>
    <definedName name="fgfdgffff" localSheetId="0" hidden="1">{#N/A,#N/A,FALSE,"부대2"}</definedName>
    <definedName name="fgfdgffff" hidden="1">{#N/A,#N/A,FALSE,"부대2"}</definedName>
    <definedName name="FGFDRERTERTETRETR">#N/A</definedName>
    <definedName name="fgfdsgdfg" localSheetId="3" hidden="1">{#N/A,#N/A,FALSE,"혼합골재"}</definedName>
    <definedName name="fgfdsgdfg" localSheetId="8" hidden="1">{#N/A,#N/A,FALSE,"혼합골재"}</definedName>
    <definedName name="fgfdsgdfg" localSheetId="9" hidden="1">{#N/A,#N/A,FALSE,"혼합골재"}</definedName>
    <definedName name="fgfdsgdfg" localSheetId="0" hidden="1">{#N/A,#N/A,FALSE,"혼합골재"}</definedName>
    <definedName name="fgfdsgdfg" hidden="1">{#N/A,#N/A,FALSE,"혼합골재"}</definedName>
    <definedName name="FGFGESSRTYUHR678789653554">#N/A</definedName>
    <definedName name="fgfrthyukm" localSheetId="3" hidden="1">{#N/A,#N/A,FALSE,"회선임차현황"}</definedName>
    <definedName name="fgfrthyukm" localSheetId="8" hidden="1">{#N/A,#N/A,FALSE,"회선임차현황"}</definedName>
    <definedName name="fgfrthyukm" localSheetId="9" hidden="1">{#N/A,#N/A,FALSE,"회선임차현황"}</definedName>
    <definedName name="fgfrthyukm" localSheetId="0" hidden="1">{#N/A,#N/A,FALSE,"회선임차현황"}</definedName>
    <definedName name="fgfrthyukm" hidden="1">{#N/A,#N/A,FALSE,"회선임차현황"}</definedName>
    <definedName name="FGFTRTGFGD1235423209775454367867754">#N/A</definedName>
    <definedName name="FGG">BlankMacro1</definedName>
    <definedName name="FGGDFGUYTR676543">#N/A</definedName>
    <definedName name="FGGFDG3454323454544RGRGFGFGF">#N/A</definedName>
    <definedName name="fggfgff" hidden="1">{#N/A,#N/A,FALSE,"Sheet1"}</definedName>
    <definedName name="FGGG">#REF!</definedName>
    <definedName name="FGGTT5FERT45645543">#N/A</definedName>
    <definedName name="fgh">#N/A</definedName>
    <definedName name="fghfdagfd" localSheetId="3" hidden="1">{#N/A,#N/A,FALSE,"표지목차"}</definedName>
    <definedName name="fghfdagfd" localSheetId="8" hidden="1">{#N/A,#N/A,FALSE,"표지목차"}</definedName>
    <definedName name="fghfdagfd" localSheetId="9" hidden="1">{#N/A,#N/A,FALSE,"표지목차"}</definedName>
    <definedName name="fghfdagfd" localSheetId="0" hidden="1">{#N/A,#N/A,FALSE,"표지목차"}</definedName>
    <definedName name="fghfdagfd" hidden="1">{#N/A,#N/A,FALSE,"표지목차"}</definedName>
    <definedName name="FGHFHFHFHF">#REF!</definedName>
    <definedName name="fghn">#N/A</definedName>
    <definedName name="FGITSFTYH5774222113545656">#N/A</definedName>
    <definedName name="fgn" hidden="1">{#N/A,#N/A,FALSE,"구조2"}</definedName>
    <definedName name="fgnrt" hidden="1">{#N/A,#N/A,FALSE,"단가표지"}</definedName>
    <definedName name="FGNRTH">#REF!</definedName>
    <definedName name="FGRER89984DEEKKKDD">#N/A</definedName>
    <definedName name="FGRKRKRKRKRKRKRKRKRKRKRKRKRKRKR">#REF!</definedName>
    <definedName name="FGRTGETER3454787TRE">#N/A</definedName>
    <definedName name="fgsdf" hidden="1">{#N/A,#N/A,FALSE,"운반시간"}</definedName>
    <definedName name="FGTREETET">#N/A</definedName>
    <definedName name="FGTRYYRTUTY65746364565Y5">#N/A</definedName>
    <definedName name="fh" hidden="1">{#N/A,#N/A,FALSE,"속도"}</definedName>
    <definedName name="fhddg" localSheetId="3" hidden="1">{#N/A,#N/A,FALSE,"부대1"}</definedName>
    <definedName name="fhddg" localSheetId="8" hidden="1">{#N/A,#N/A,FALSE,"부대1"}</definedName>
    <definedName name="fhddg" localSheetId="9" hidden="1">{#N/A,#N/A,FALSE,"부대1"}</definedName>
    <definedName name="fhddg" localSheetId="0" hidden="1">{#N/A,#N/A,FALSE,"부대1"}</definedName>
    <definedName name="fhddg" hidden="1">{#N/A,#N/A,FALSE,"부대1"}</definedName>
    <definedName name="FHFF">[0]!FHFF</definedName>
    <definedName name="FHFH" hidden="1">[48]수량산출!$A$1:$A$8561</definedName>
    <definedName name="FHFHFHFHFGHF">#REF!</definedName>
    <definedName name="FHFK" localSheetId="0" hidden="1">[48]수량산출!#REF!</definedName>
    <definedName name="FHFK" hidden="1">[48]수량산출!#REF!</definedName>
    <definedName name="FHGFET4DFEMMNBGFRTRT545454">#N/A</definedName>
    <definedName name="FHGFGHRTYU44655645575756464354">#N/A</definedName>
    <definedName name="FHTUYTU78567YR">#N/A</definedName>
    <definedName name="fhwi" localSheetId="0">#REF!</definedName>
    <definedName name="fhwi">#REF!</definedName>
    <definedName name="fhwt" localSheetId="8">#REF!</definedName>
    <definedName name="fhwt" localSheetId="9">#REF!</definedName>
    <definedName name="fhwt" localSheetId="0">#REF!</definedName>
    <definedName name="fhwt">#REF!</definedName>
    <definedName name="FILENAME">#REF!</definedName>
    <definedName name="firstname">#REF!</definedName>
    <definedName name="FIX">#REF!</definedName>
    <definedName name="fj" hidden="1">{#N/A,#N/A,FALSE,"골재소요량";#N/A,#N/A,FALSE,"골재소요량"}</definedName>
    <definedName name="fjac" localSheetId="8">#REF!</definedName>
    <definedName name="fjac" localSheetId="9">#REF!</definedName>
    <definedName name="fjac" localSheetId="0">#REF!</definedName>
    <definedName name="fjac">#REF!</definedName>
    <definedName name="fkac" localSheetId="8">#REF!</definedName>
    <definedName name="fkac" localSheetId="9">#REF!</definedName>
    <definedName name="fkac" localSheetId="0">#REF!</definedName>
    <definedName name="fkac">#REF!</definedName>
    <definedName name="fkalsjdioa">#REF!</definedName>
    <definedName name="fksc" localSheetId="8">#REF!</definedName>
    <definedName name="fksc" localSheetId="9">#REF!</definedName>
    <definedName name="fksc">#REF!</definedName>
    <definedName name="FL96광속">#REF!</definedName>
    <definedName name="flag">#REF!</definedName>
    <definedName name="flc_blank1" localSheetId="8">#REF!</definedName>
    <definedName name="flc_blank1" localSheetId="9">#REF!</definedName>
    <definedName name="flc_blank1">#REF!</definedName>
    <definedName name="flc_blank2" localSheetId="8">#REF!</definedName>
    <definedName name="flc_blank2" localSheetId="9">#REF!</definedName>
    <definedName name="flc_blank2">#REF!</definedName>
    <definedName name="flc_clk" localSheetId="8">#REF!</definedName>
    <definedName name="flc_clk" localSheetId="9">#REF!</definedName>
    <definedName name="flc_clk">#REF!</definedName>
    <definedName name="flc_dcu" localSheetId="8">#REF!</definedName>
    <definedName name="flc_dcu" localSheetId="9">#REF!</definedName>
    <definedName name="flc_dcu">#REF!</definedName>
    <definedName name="flc_ds1" localSheetId="8">#REF!</definedName>
    <definedName name="flc_ds1" localSheetId="9">#REF!</definedName>
    <definedName name="flc_ds1">#REF!</definedName>
    <definedName name="flc_ds3" localSheetId="8">#REF!</definedName>
    <definedName name="flc_ds3" localSheetId="9">#REF!</definedName>
    <definedName name="flc_ds3">#REF!</definedName>
    <definedName name="flc_mcu" localSheetId="8">#REF!</definedName>
    <definedName name="flc_mcu" localSheetId="9">#REF!</definedName>
    <definedName name="flc_mcu">#REF!</definedName>
    <definedName name="flc_rack1" localSheetId="8">#REF!</definedName>
    <definedName name="flc_rack1" localSheetId="9">#REF!</definedName>
    <definedName name="flc_rack1">#REF!</definedName>
    <definedName name="flc_rack2" localSheetId="8">#REF!</definedName>
    <definedName name="flc_rack2" localSheetId="9">#REF!</definedName>
    <definedName name="flc_rack2">#REF!</definedName>
    <definedName name="flc_sw" localSheetId="8">#REF!</definedName>
    <definedName name="flc_sw" localSheetId="9">#REF!</definedName>
    <definedName name="flc_sw">#REF!</definedName>
    <definedName name="FLCFLC" localSheetId="8">#REF!</definedName>
    <definedName name="FLCFLC" localSheetId="9">#REF!</definedName>
    <definedName name="FLCFLC">#REF!</definedName>
    <definedName name="FLEXIBLE_JOINT">#REF!</definedName>
    <definedName name="FLEXIBLE32">#REF!</definedName>
    <definedName name="FME_T1" localSheetId="8">#REF!</definedName>
    <definedName name="FME_T1" localSheetId="9">#REF!</definedName>
    <definedName name="FME_T1">#REF!</definedName>
    <definedName name="fmjg" localSheetId="8">#REF!</definedName>
    <definedName name="fmjg" localSheetId="9">#REF!</definedName>
    <definedName name="fmjg">#REF!</definedName>
    <definedName name="FN">[39]교각1!#REF!</definedName>
    <definedName name="fng" hidden="1">{#N/A,#N/A,FALSE,"구조2"}</definedName>
    <definedName name="fngrt" hidden="1">{#N/A,#N/A,FALSE,"단가표지"}</definedName>
    <definedName name="fnsj" localSheetId="8">#REF!</definedName>
    <definedName name="fnsj" localSheetId="9">#REF!</definedName>
    <definedName name="fnsj" localSheetId="0">#REF!</definedName>
    <definedName name="fnsj">#REF!</definedName>
    <definedName name="fopc" localSheetId="8">#REF!</definedName>
    <definedName name="fopc" localSheetId="9">#REF!</definedName>
    <definedName name="fopc" localSheetId="0">#REF!</definedName>
    <definedName name="fopc">#REF!</definedName>
    <definedName name="fopt" localSheetId="8">#REF!</definedName>
    <definedName name="fopt" localSheetId="9">#REF!</definedName>
    <definedName name="fopt" localSheetId="0">#REF!</definedName>
    <definedName name="fopt">#REF!</definedName>
    <definedName name="form">#REF!</definedName>
    <definedName name="FOUND_A">#REF!</definedName>
    <definedName name="FOUND_H">#REF!</definedName>
    <definedName name="FR310C2.0">#REF!</definedName>
    <definedName name="FR310C3.5">#REF!</definedName>
    <definedName name="FR312C2.0">#REF!</definedName>
    <definedName name="FR312C3.5">#REF!</definedName>
    <definedName name="FR315C2.0">#REF!</definedName>
    <definedName name="FR315C3.5">#REF!</definedName>
    <definedName name="FR316C2.0">#REF!</definedName>
    <definedName name="FR316C3.5">#REF!</definedName>
    <definedName name="FR318C2.0">#REF!</definedName>
    <definedName name="FR318C3.5">#REF!</definedName>
    <definedName name="FR319C2.0">#REF!</definedName>
    <definedName name="FR319C3.5">#REF!</definedName>
    <definedName name="FR31C2.0">#REF!</definedName>
    <definedName name="FR320C2.0">#REF!</definedName>
    <definedName name="FR320C3.5">#REF!</definedName>
    <definedName name="FR324C2.0">#REF!</definedName>
    <definedName name="FR324C3.5">#REF!</definedName>
    <definedName name="FR327C2.0">#REF!</definedName>
    <definedName name="FR327C3.5">#REF!</definedName>
    <definedName name="FR32C2.0">#REF!</definedName>
    <definedName name="FR32C3.5">#REF!</definedName>
    <definedName name="FR330C2.0">#REF!</definedName>
    <definedName name="FR330C3.5">#REF!</definedName>
    <definedName name="FR33C2.0">#REF!</definedName>
    <definedName name="FR33C3.5">#REF!</definedName>
    <definedName name="FR34C2.0">#REF!</definedName>
    <definedName name="FR34C3.5">#REF!</definedName>
    <definedName name="FR35C2.0">#REF!</definedName>
    <definedName name="FR35C3.5">#REF!</definedName>
    <definedName name="FR36C2.0">#REF!</definedName>
    <definedName name="FR36C3.5">#REF!</definedName>
    <definedName name="FR37C2.0">#REF!</definedName>
    <definedName name="FR37C3.5">#REF!</definedName>
    <definedName name="FR38C2.0">#REF!</definedName>
    <definedName name="FR38C3.5">#REF!</definedName>
    <definedName name="FR39C2.0">#REF!</definedName>
    <definedName name="FR39C3.5">#REF!</definedName>
    <definedName name="FR4GRET4THY5JJ5J5JH5JJY5J">#N/A</definedName>
    <definedName name="FR814S">#REF!</definedName>
    <definedName name="FR81C100">#REF!</definedName>
    <definedName name="FR81C125">#REF!</definedName>
    <definedName name="FR81C150">#REF!</definedName>
    <definedName name="FR81C200">#REF!</definedName>
    <definedName name="FR81C250">#REF!</definedName>
    <definedName name="FR81C60">#REF!</definedName>
    <definedName name="FR81C80">#REF!</definedName>
    <definedName name="FR822S">#REF!</definedName>
    <definedName name="FR82C14">#REF!</definedName>
    <definedName name="FR82C2.0">#REF!</definedName>
    <definedName name="FR82C22">#REF!</definedName>
    <definedName name="FR82C3.5">#REF!</definedName>
    <definedName name="FR82C38">#REF!</definedName>
    <definedName name="FR82C5.5">#REF!</definedName>
    <definedName name="FR82C60">#REF!</definedName>
    <definedName name="FR82C8">#REF!</definedName>
    <definedName name="FR83C14">#REF!</definedName>
    <definedName name="FR83C2.0">#REF!</definedName>
    <definedName name="FR83C22">#REF!</definedName>
    <definedName name="FR83C3.5">#REF!</definedName>
    <definedName name="FR83C38">#REF!</definedName>
    <definedName name="FR83C5.5">#REF!</definedName>
    <definedName name="FR83C60">#REF!</definedName>
    <definedName name="FR83C8">#REF!</definedName>
    <definedName name="FR84C14">#REF!</definedName>
    <definedName name="FR84C2.0">#REF!</definedName>
    <definedName name="FR84C22">#REF!</definedName>
    <definedName name="FR84C3.5">#REF!</definedName>
    <definedName name="FR84C38">#REF!</definedName>
    <definedName name="FR84C5.5">#REF!</definedName>
    <definedName name="FR84C60">#REF!</definedName>
    <definedName name="FR84C8">#REF!</definedName>
    <definedName name="FR88S">#REF!</definedName>
    <definedName name="FRAR">#REF!</definedName>
    <definedName name="freeform24">#REF!</definedName>
    <definedName name="FRFYTYY456787654323456">#N/A</definedName>
    <definedName name="FRTTREE">#REF!</definedName>
    <definedName name="FS" localSheetId="3" hidden="1">{#N/A,#N/A,FALSE,"배수1"}</definedName>
    <definedName name="FS" localSheetId="8" hidden="1">{#N/A,#N/A,FALSE,"배수1"}</definedName>
    <definedName name="FS" localSheetId="9" hidden="1">{#N/A,#N/A,FALSE,"배수1"}</definedName>
    <definedName name="FS" localSheetId="0" hidden="1">{#N/A,#N/A,FALSE,"배수1"}</definedName>
    <definedName name="FS" hidden="1">{#N/A,#N/A,FALSE,"배수1"}</definedName>
    <definedName name="FSDAETGD4554323674345676">#N/A</definedName>
    <definedName name="FSDF">#REF!,#REF!</definedName>
    <definedName name="FSERTETEWTR34345545">#N/A</definedName>
    <definedName name="fsffdsfdsafds">BlankMacro1</definedName>
    <definedName name="FSGFH">#REF!</definedName>
    <definedName name="fsrq3">#N/A</definedName>
    <definedName name="FSWADJK">#REF!</definedName>
    <definedName name="fswt" localSheetId="0">#REF!</definedName>
    <definedName name="fswt">#REF!</definedName>
    <definedName name="FT" localSheetId="0">'[27]동축분 종합설계서'!#REF!</definedName>
    <definedName name="FT">'[27]동축분 종합설계서'!#REF!</definedName>
    <definedName name="ftbi" localSheetId="8">#REF!</definedName>
    <definedName name="ftbi" localSheetId="9">#REF!</definedName>
    <definedName name="ftbi" localSheetId="0">#REF!</definedName>
    <definedName name="ftbi">#REF!</definedName>
    <definedName name="FTEND_1" localSheetId="8">#REF!</definedName>
    <definedName name="FTEND_1" localSheetId="9">#REF!</definedName>
    <definedName name="FTEND_1" localSheetId="0">#REF!</definedName>
    <definedName name="FTEND_1">#REF!</definedName>
    <definedName name="FTEND_2" localSheetId="8">#REF!</definedName>
    <definedName name="FTEND_2" localSheetId="9">#REF!</definedName>
    <definedName name="FTEND_2" localSheetId="0">#REF!</definedName>
    <definedName name="FTEND_2">#REF!</definedName>
    <definedName name="FTJFP">[15]아파트기별!$AP$52</definedName>
    <definedName name="FTJFTYJ">#REF!</definedName>
    <definedName name="FTJJ" localSheetId="0">[46]예산내역서!#REF!</definedName>
    <definedName name="FTJJ">[46]예산내역서!#REF!</definedName>
    <definedName name="FTJJ_1" localSheetId="8">#REF!</definedName>
    <definedName name="FTJJ_1" localSheetId="9">#REF!</definedName>
    <definedName name="FTJJ_1" localSheetId="0">#REF!</definedName>
    <definedName name="FTJJ_1">#REF!</definedName>
    <definedName name="FTJJ_2" localSheetId="8">#REF!</definedName>
    <definedName name="FTJJ_2" localSheetId="9">#REF!</definedName>
    <definedName name="FTJJ_2" localSheetId="0">#REF!</definedName>
    <definedName name="FTJJ_2">#REF!</definedName>
    <definedName name="FTPFJ">[15]아파트기별!$AO$52</definedName>
    <definedName name="FTPIN12C">[46]예산내역서!#REF!</definedName>
    <definedName name="FTPIN17C">'[27]동축분 종합설계서'!#REF!</definedName>
    <definedName name="FTPP">[46]예산내역서!#REF!</definedName>
    <definedName name="FTPP_1" localSheetId="8">#REF!</definedName>
    <definedName name="FTPP_1" localSheetId="9">#REF!</definedName>
    <definedName name="FTPP_1" localSheetId="0">#REF!</definedName>
    <definedName name="FTPP_1">#REF!</definedName>
    <definedName name="FTPP_2" localSheetId="8">#REF!</definedName>
    <definedName name="FTPP_2" localSheetId="9">#REF!</definedName>
    <definedName name="FTPP_2" localSheetId="0">#REF!</definedName>
    <definedName name="FTPP_2">#REF!</definedName>
    <definedName name="FTSA12C" localSheetId="8">[46]예산내역서!#REF!</definedName>
    <definedName name="FTSA12C" localSheetId="9">[46]예산내역서!#REF!</definedName>
    <definedName name="FTSA12C" localSheetId="0">[46]예산내역서!#REF!</definedName>
    <definedName name="FTSA12C">[46]예산내역서!#REF!</definedName>
    <definedName name="FTSA17C" localSheetId="8">'[27]동축분 종합설계서'!#REF!</definedName>
    <definedName name="FTSA17C" localSheetId="9">'[27]동축분 종합설계서'!#REF!</definedName>
    <definedName name="FTSA17C" localSheetId="0">'[27]동축분 종합설계서'!#REF!</definedName>
    <definedName name="FTSA17C">'[27]동축분 종합설계서'!#REF!</definedName>
    <definedName name="ftsc" localSheetId="8">#REF!</definedName>
    <definedName name="ftsc" localSheetId="9">#REF!</definedName>
    <definedName name="ftsc" localSheetId="0">#REF!</definedName>
    <definedName name="ftsc">#REF!</definedName>
    <definedName name="ftsn" localSheetId="8">#REF!</definedName>
    <definedName name="ftsn" localSheetId="9">#REF!</definedName>
    <definedName name="ftsn" localSheetId="0">#REF!</definedName>
    <definedName name="ftsn">#REF!</definedName>
    <definedName name="ftso" localSheetId="8">#REF!</definedName>
    <definedName name="ftso" localSheetId="9">#REF!</definedName>
    <definedName name="ftso" localSheetId="0">#REF!</definedName>
    <definedName name="ftso">#REF!</definedName>
    <definedName name="ftss" localSheetId="8">#REF!</definedName>
    <definedName name="ftss" localSheetId="9">#REF!</definedName>
    <definedName name="ftss">#REF!</definedName>
    <definedName name="FTYHHF">[0]!BlankMacro1</definedName>
    <definedName name="FT형" localSheetId="8">#REF!</definedName>
    <definedName name="FT형" localSheetId="9">#REF!</definedName>
    <definedName name="FT형" localSheetId="0">#REF!</definedName>
    <definedName name="FT형">#REF!</definedName>
    <definedName name="fv" localSheetId="3" hidden="1">{#N/A,#N/A,FALSE,"전력간선"}</definedName>
    <definedName name="fv" localSheetId="8" hidden="1">{#N/A,#N/A,FALSE,"전력간선"}</definedName>
    <definedName name="fv" localSheetId="9" hidden="1">{#N/A,#N/A,FALSE,"전력간선"}</definedName>
    <definedName name="fv" localSheetId="0" hidden="1">{#N/A,#N/A,FALSE,"전력간선"}</definedName>
    <definedName name="fv" hidden="1">{#N/A,#N/A,FALSE,"전력간선"}</definedName>
    <definedName name="fwegtweegwe">#N/A</definedName>
    <definedName name="fwer">BlankMacro1</definedName>
    <definedName name="fwsttw4tw">#N/A</definedName>
    <definedName name="FX">#REF!</definedName>
    <definedName name="Fy">#REF!</definedName>
    <definedName name="FYUKGFYUK" hidden="1">#REF!</definedName>
    <definedName name="FZ">#REF!</definedName>
    <definedName name="Fㄹ">[0]!BlankMacro1</definedName>
    <definedName name="F라인">[0]!BlankMacro1</definedName>
    <definedName name="F형" localSheetId="0">#REF!</definedName>
    <definedName name="F형">#REF!</definedName>
    <definedName name="g">#N/A</definedName>
    <definedName name="g0">#REF!</definedName>
    <definedName name="G1CCT">#REF!</definedName>
    <definedName name="G2CCT">#REF!</definedName>
    <definedName name="G3CCT">#REF!</definedName>
    <definedName name="G4CCT">#REF!</definedName>
    <definedName name="G5CCT">#REF!</definedName>
    <definedName name="G6G454326J87K89L8645H">#N/A</definedName>
    <definedName name="GAGGRF">#REF!</definedName>
    <definedName name="GAK">#REF!</definedName>
    <definedName name="GATEVALVE20">#REF!</definedName>
    <definedName name="GATEVALVE25">#REF!</definedName>
    <definedName name="GATEVALVE32">#REF!</definedName>
    <definedName name="GATEVALVE50">#REF!</definedName>
    <definedName name="gb" hidden="1">{#N/A,#N/A,FALSE,"2~8번"}</definedName>
    <definedName name="gb_d_1" localSheetId="0">#REF!</definedName>
    <definedName name="gb_d_1">#REF!</definedName>
    <definedName name="gb_d_2" localSheetId="8">#REF!</definedName>
    <definedName name="gb_d_2" localSheetId="9">#REF!</definedName>
    <definedName name="gb_d_2" localSheetId="0">#REF!</definedName>
    <definedName name="gb_d_2">#REF!</definedName>
    <definedName name="gb_d_3" localSheetId="0">[14]설계명세서!#REF!</definedName>
    <definedName name="gb_d_3">[14]설계명세서!#REF!</definedName>
    <definedName name="gb_d_4" localSheetId="0">[14]설계명세서!#REF!</definedName>
    <definedName name="gb_d_4">[14]설계명세서!#REF!</definedName>
    <definedName name="gb_d_5">[13]설계명세서!#REF!</definedName>
    <definedName name="gb_d_6">[13]설계명세서!#REF!</definedName>
    <definedName name="gb_d_7">[13]설계명세서!#REF!</definedName>
    <definedName name="gb_s">[13]설계명세서!#REF!</definedName>
    <definedName name="gb_s_1">[13]설계명세서!#REF!</definedName>
    <definedName name="gb_s_2">[13]설계명세서!#REF!</definedName>
    <definedName name="gb_s_3">[13]설계명세서!#REF!</definedName>
    <definedName name="gb_s_4">[13]설계명세서!#REF!</definedName>
    <definedName name="gb_s_5">[13]설계명세서!#REF!</definedName>
    <definedName name="gb_s_6">[13]설계명세서!#REF!</definedName>
    <definedName name="gb_s_s">[13]설계명세서!#REF!</definedName>
    <definedName name="GBBGTYFRYFDTJKTKIKHTYT5">#N/A</definedName>
    <definedName name="GBFHG">[0]!GVHBG</definedName>
    <definedName name="GBI" localSheetId="0">[13]설계명세서!#REF!</definedName>
    <definedName name="GBI">[13]설계명세서!#REF!</definedName>
    <definedName name="GBI_1" localSheetId="0">[14]설계명세서!#REF!</definedName>
    <definedName name="GBI_1">[14]설계명세서!#REF!</definedName>
    <definedName name="GBI_2" localSheetId="0">[13]설계명세서!#REF!</definedName>
    <definedName name="GBI_2">[13]설계명세서!#REF!</definedName>
    <definedName name="GBI_D">[13]설계명세서!#REF!</definedName>
    <definedName name="GBI_D_1">[14]설계명세서!#REF!</definedName>
    <definedName name="GBI_D_2">[13]설계명세서!#REF!</definedName>
    <definedName name="GBI_D_AN">[13]설계명세서!#REF!</definedName>
    <definedName name="GBI_D_AN_1" localSheetId="8">#REF!</definedName>
    <definedName name="GBI_D_AN_1" localSheetId="9">#REF!</definedName>
    <definedName name="GBI_D_AN_1" localSheetId="0">#REF!</definedName>
    <definedName name="GBI_D_AN_1">#REF!</definedName>
    <definedName name="GBI_D_AN_2" localSheetId="0">[13]설계명세서!#REF!</definedName>
    <definedName name="GBI_D_AN_2">[13]설계명세서!#REF!</definedName>
    <definedName name="GBI_D_BO" localSheetId="0">[13]설계명세서!#REF!</definedName>
    <definedName name="GBI_D_BO">[13]설계명세서!#REF!</definedName>
    <definedName name="GBI_D_BO_1" localSheetId="0">[13]설계명세서!#REF!</definedName>
    <definedName name="GBI_D_BO_1">[13]설계명세서!#REF!</definedName>
    <definedName name="GBI_D_BO_2" localSheetId="0">[13]설계명세서!#REF!</definedName>
    <definedName name="GBI_D_BO_2">[13]설계명세서!#REF!</definedName>
    <definedName name="GBI_D_GA">[13]설계명세서!#REF!</definedName>
    <definedName name="GBI_D_GA_1">[13]설계명세서!#REF!</definedName>
    <definedName name="GBI_D_GA_2">[13]설계명세서!#REF!</definedName>
    <definedName name="GBI_D_GONG">[13]설계명세서!#REF!</definedName>
    <definedName name="GBI_D_GONG_1">[13]설계명세서!#REF!</definedName>
    <definedName name="GBI_D_GONG_2">[13]설계명세서!#REF!</definedName>
    <definedName name="GBI_D_SU">[13]설계명세서!#REF!</definedName>
    <definedName name="GBI_D_SU_1">[14]설계명세서!#REF!</definedName>
    <definedName name="GBI_D_SU_2">[13]설계명세서!#REF!</definedName>
    <definedName name="GBI_D_UN">[13]설계명세서!#REF!</definedName>
    <definedName name="GBI_D_UN_1">[14]설계명세서!#REF!</definedName>
    <definedName name="GBI_D_UN_2">[13]설계명세서!#REF!</definedName>
    <definedName name="GBI_D_YEO">[13]설계명세서!#REF!</definedName>
    <definedName name="GBI_D_YEO_1">[13]설계명세서!#REF!</definedName>
    <definedName name="GBI_D_YEO_2">[13]설계명세서!#REF!</definedName>
    <definedName name="GBI_S">[13]설계명세서!#REF!</definedName>
    <definedName name="GBI_S_01">[13]설계명세서!#REF!</definedName>
    <definedName name="GBI_S_02">[13]설계명세서!#REF!</definedName>
    <definedName name="GBI_S_03">[13]설계명세서!#REF!</definedName>
    <definedName name="GBI_S_04">[13]설계명세서!#REF!</definedName>
    <definedName name="GBI_S_05">[13]설계명세서!#REF!</definedName>
    <definedName name="GBI_S_06">[13]설계명세서!#REF!</definedName>
    <definedName name="GBI_S_07">[13]설계명세서!#REF!</definedName>
    <definedName name="GBI_S_1">[14]설계명세서!#REF!</definedName>
    <definedName name="GBI_S_101">[13]설계명세서!#REF!</definedName>
    <definedName name="GBI_S_102">[13]설계명세서!#REF!</definedName>
    <definedName name="GBI_S_107" localSheetId="8">#REF!</definedName>
    <definedName name="GBI_S_107" localSheetId="9">#REF!</definedName>
    <definedName name="GBI_S_107" localSheetId="0">#REF!</definedName>
    <definedName name="GBI_S_107">#REF!</definedName>
    <definedName name="GBI_S_2" localSheetId="0">[13]설계명세서!#REF!</definedName>
    <definedName name="GBI_S_2">[13]설계명세서!#REF!</definedName>
    <definedName name="GBI_S_201" localSheetId="0">[13]설계명세서!#REF!</definedName>
    <definedName name="GBI_S_201">[13]설계명세서!#REF!</definedName>
    <definedName name="GBI_S_202" localSheetId="0">[13]설계명세서!#REF!</definedName>
    <definedName name="GBI_S_202">[13]설계명세서!#REF!</definedName>
    <definedName name="GBI_S_203" localSheetId="0">[13]설계명세서!#REF!</definedName>
    <definedName name="GBI_S_203">[13]설계명세서!#REF!</definedName>
    <definedName name="GBI_S_204">[13]설계명세서!#REF!</definedName>
    <definedName name="GBI_S_205">[13]설계명세서!#REF!</definedName>
    <definedName name="GBI_S_206">[13]설계명세서!#REF!</definedName>
    <definedName name="GBI_S_207">[13]설계명세서!#REF!</definedName>
    <definedName name="GBI_S_DGN">[13]설계명세서!#REF!</definedName>
    <definedName name="gbi_s_so">[13]설계명세서!#REF!</definedName>
    <definedName name="gbi_s_so_2">[13]설계명세서!#REF!</definedName>
    <definedName name="GBI_S_YEO">[13]설계명세서!#REF!</definedName>
    <definedName name="GBRERG5TH5YJNYJ">#N/A</definedName>
    <definedName name="GC">#REF!</definedName>
    <definedName name="gdf" hidden="1">{#N/A,#N/A,FALSE,"속도"}</definedName>
    <definedName name="GDFGDFGRD65435435Y74576">#N/A</definedName>
    <definedName name="GDFGDGFDG554434534654">#N/A</definedName>
    <definedName name="GDFGFDRTET">#N/A</definedName>
    <definedName name="GDFGRETRE754545344343435">#N/A</definedName>
    <definedName name="GDFGTRTGFTYIYDTERY\">#N/A</definedName>
    <definedName name="GDG" localSheetId="3" hidden="1">{#N/A,#N/A,FALSE,"포장2"}</definedName>
    <definedName name="GDG" localSheetId="8" hidden="1">{#N/A,#N/A,FALSE,"포장2"}</definedName>
    <definedName name="GDG" localSheetId="9" hidden="1">{#N/A,#N/A,FALSE,"포장2"}</definedName>
    <definedName name="GDG" localSheetId="0" hidden="1">{#N/A,#N/A,FALSE,"포장2"}</definedName>
    <definedName name="GDG" hidden="1">{#N/A,#N/A,FALSE,"포장2"}</definedName>
    <definedName name="GDGFD" localSheetId="3" hidden="1">{#N/A,#N/A,FALSE,"배수1"}</definedName>
    <definedName name="GDGFD" localSheetId="8" hidden="1">{#N/A,#N/A,FALSE,"배수1"}</definedName>
    <definedName name="GDGFD" localSheetId="9" hidden="1">{#N/A,#N/A,FALSE,"배수1"}</definedName>
    <definedName name="GDGFD" localSheetId="0" hidden="1">{#N/A,#N/A,FALSE,"배수1"}</definedName>
    <definedName name="GDGFD" hidden="1">{#N/A,#N/A,FALSE,"배수1"}</definedName>
    <definedName name="gdswg">#N/A</definedName>
    <definedName name="GEMCO" hidden="1">#REF!</definedName>
    <definedName name="general">[40]기준자료!$C$14</definedName>
    <definedName name="gf">#N/A</definedName>
    <definedName name="GF565ETDGDYU45535345436">#N/A</definedName>
    <definedName name="gfaag">Dlog_Show</definedName>
    <definedName name="GFD">#REF!</definedName>
    <definedName name="GFD___0">#REF!</definedName>
    <definedName name="GFD___11">#REF!</definedName>
    <definedName name="GFD___12">#REF!</definedName>
    <definedName name="GFD___8">#REF!</definedName>
    <definedName name="GFDFERETHYTUI454">#N/A</definedName>
    <definedName name="GFDFGDT23455">#N/A</definedName>
    <definedName name="GFDG" localSheetId="3" hidden="1">{#N/A,#N/A,FALSE,"2~8번"}</definedName>
    <definedName name="GFDG" localSheetId="8" hidden="1">{#N/A,#N/A,FALSE,"2~8번"}</definedName>
    <definedName name="GFDG" localSheetId="9" hidden="1">{#N/A,#N/A,FALSE,"2~8번"}</definedName>
    <definedName name="GFDG" localSheetId="0" hidden="1">{#N/A,#N/A,FALSE,"2~8번"}</definedName>
    <definedName name="GFDG" hidden="1">{#N/A,#N/A,FALSE,"2~8번"}</definedName>
    <definedName name="GFDG5R6TYNTHJMK67UK6">#N/A</definedName>
    <definedName name="GFDGD4TY5RTDTGTYUT">#N/A</definedName>
    <definedName name="GFDGDER4WERGF654YHYTFHF">#N/A</definedName>
    <definedName name="GFDGDFGDRT1324567890HY98765432">#N/A</definedName>
    <definedName name="GFDGDFGDTREUR">#N/A</definedName>
    <definedName name="GFDGDFGFG" localSheetId="3" hidden="1">{#N/A,#N/A,FALSE,"혼합골재"}</definedName>
    <definedName name="GFDGDFGFG" localSheetId="8" hidden="1">{#N/A,#N/A,FALSE,"혼합골재"}</definedName>
    <definedName name="GFDGDFGFG" localSheetId="9" hidden="1">{#N/A,#N/A,FALSE,"혼합골재"}</definedName>
    <definedName name="GFDGDFGFG" localSheetId="0" hidden="1">{#N/A,#N/A,FALSE,"혼합골재"}</definedName>
    <definedName name="GFDGDFGFG" hidden="1">{#N/A,#N/A,FALSE,"혼합골재"}</definedName>
    <definedName name="GFDGDFHGFHFT44434TR67879TFGFGTTRTERTEDFGEDRTERTERTETERTETERTRET3556547545435">#N/A</definedName>
    <definedName name="gfdgdgdf">#REF!</definedName>
    <definedName name="GFDGDRE34R3">#N/A</definedName>
    <definedName name="GFDGDRTE45675434243463">#N/A</definedName>
    <definedName name="GFDGDRWERHTDRYIKHOJHPPP">#N/A</definedName>
    <definedName name="GFDGDTRE6Y7867453WERETER">#N/A</definedName>
    <definedName name="GFDGDTYT6555434342344455745">#N/A</definedName>
    <definedName name="GFDGFT56T45ETRTREDTR">#N/A</definedName>
    <definedName name="GFDGHGT3434343355543FGTFT334">#N/A</definedName>
    <definedName name="GFDGRTEWEWSDF563442FGGFGFG">#N/A</definedName>
    <definedName name="GFDGTR22344">#N/A</definedName>
    <definedName name="GFDGTRET45436RRTY56434ETERTE">#N/A</definedName>
    <definedName name="GFDGTRFDFD">#N/A</definedName>
    <definedName name="GFDGTRTRET">#N/A</definedName>
    <definedName name="GFDJEWREWR232323">#N/A</definedName>
    <definedName name="GFDTGDRTRET">#N/A</definedName>
    <definedName name="GFET5GMKTUHNBT6TRFGVBRD">#N/A</definedName>
    <definedName name="GFFGFRETETE">#N/A</definedName>
    <definedName name="GFFRTUTYTYTRYT8U76656">#N/A</definedName>
    <definedName name="GFFYT5RTYRTTRE">#N/A</definedName>
    <definedName name="GFGDFGFGDGEERERERDFDGDFG">#N/A</definedName>
    <definedName name="GFGDFGRETJUIUYTTYRTEYURTYTY">#N/A</definedName>
    <definedName name="GFGDG4R54454">#N/A</definedName>
    <definedName name="GFGDGDGFG343456666444332">#N/A</definedName>
    <definedName name="GFGDTRETEWR4TDT456TRET4ER">#N/A</definedName>
    <definedName name="GFGFDGD545454TRT">#N/A</definedName>
    <definedName name="GFGFGFDSRWER788">#N/A</definedName>
    <definedName name="GFGFGTR5554534555575656564644">#N/A</definedName>
    <definedName name="GFGFHGFHF" localSheetId="3" hidden="1">{#N/A,#N/A,FALSE,"토공2"}</definedName>
    <definedName name="GFGFHGFHF" localSheetId="8" hidden="1">{#N/A,#N/A,FALSE,"토공2"}</definedName>
    <definedName name="GFGFHGFHF" localSheetId="9" hidden="1">{#N/A,#N/A,FALSE,"토공2"}</definedName>
    <definedName name="GFGFHGFHF" localSheetId="0" hidden="1">{#N/A,#N/A,FALSE,"토공2"}</definedName>
    <definedName name="GFGFHGFHF" hidden="1">{#N/A,#N/A,FALSE,"토공2"}</definedName>
    <definedName name="gfggfr">#REF!</definedName>
    <definedName name="GFGRETJYTU65Y">#N/A</definedName>
    <definedName name="GFGRTRT8757">#N/A</definedName>
    <definedName name="GFHFHFFHFTRTRETETYRTRTK5555555">#N/A</definedName>
    <definedName name="GFHFHFGYT7675464">#N/A</definedName>
    <definedName name="GFHGFHFYTYRT454545454">#N/A</definedName>
    <definedName name="gfhgh" localSheetId="3" hidden="1">{#N/A,#N/A,FALSE,"배수2"}</definedName>
    <definedName name="gfhgh" localSheetId="8" hidden="1">{#N/A,#N/A,FALSE,"배수2"}</definedName>
    <definedName name="gfhgh" localSheetId="9" hidden="1">{#N/A,#N/A,FALSE,"배수2"}</definedName>
    <definedName name="gfhgh" localSheetId="0" hidden="1">{#N/A,#N/A,FALSE,"배수2"}</definedName>
    <definedName name="gfhgh" hidden="1">{#N/A,#N/A,FALSE,"배수2"}</definedName>
    <definedName name="GFHTRYHTYTR7878546U">#N/A</definedName>
    <definedName name="GFNGVNMJHTYRDTYT877645646">#N/A</definedName>
    <definedName name="GFRGGRA">#REF!</definedName>
    <definedName name="GFT54YH7YUJHRT6Y5">#N/A</definedName>
    <definedName name="GFT665I9UYGUYU676">#N/A</definedName>
    <definedName name="gg" localSheetId="3" hidden="1">{#N/A,#N/A,FALSE,"운반시간"}</definedName>
    <definedName name="gg" localSheetId="8" hidden="1">{#N/A,#N/A,FALSE,"운반시간"}</definedName>
    <definedName name="gg" localSheetId="9" hidden="1">{#N/A,#N/A,FALSE,"운반시간"}</definedName>
    <definedName name="gg" localSheetId="0" hidden="1">{#N/A,#N/A,FALSE,"운반시간"}</definedName>
    <definedName name="gg" hidden="1">{#N/A,#N/A,FALSE,"운반시간"}</definedName>
    <definedName name="ggddh">#N/A</definedName>
    <definedName name="GGDFGDFDHGFHF234456787654323456754">#N/A</definedName>
    <definedName name="GGDFGDFGR5656T4564578656">#N/A</definedName>
    <definedName name="GGFDRRTRTRETE124">#N/A</definedName>
    <definedName name="ggfhgfshgh" localSheetId="3" hidden="1">{#N/A,#N/A,FALSE,"포장2"}</definedName>
    <definedName name="ggfhgfshgh" localSheetId="8" hidden="1">{#N/A,#N/A,FALSE,"포장2"}</definedName>
    <definedName name="ggfhgfshgh" localSheetId="9" hidden="1">{#N/A,#N/A,FALSE,"포장2"}</definedName>
    <definedName name="ggfhgfshgh" localSheetId="0" hidden="1">{#N/A,#N/A,FALSE,"포장2"}</definedName>
    <definedName name="ggfhgfshgh" hidden="1">{#N/A,#N/A,FALSE,"포장2"}</definedName>
    <definedName name="GGFRTTR">#N/A</definedName>
    <definedName name="ggg">#N/A</definedName>
    <definedName name="gggg" localSheetId="8">#N/A</definedName>
    <definedName name="gggg" localSheetId="9">#N/A</definedName>
    <definedName name="gggg" localSheetId="0">#N/A</definedName>
    <definedName name="GGGG">#REF!</definedName>
    <definedName name="GGGG___0">#REF!</definedName>
    <definedName name="GGGG___11">#REF!</definedName>
    <definedName name="GGGG___12">#REF!</definedName>
    <definedName name="GGGG___8">#REF!</definedName>
    <definedName name="ggggg" localSheetId="3" hidden="1">{#N/A,#N/A,FALSE,"구조1"}</definedName>
    <definedName name="ggggg" localSheetId="8" hidden="1">{#N/A,#N/A,FALSE,"구조1"}</definedName>
    <definedName name="ggggg" localSheetId="9" hidden="1">{#N/A,#N/A,FALSE,"구조1"}</definedName>
    <definedName name="ggggg" localSheetId="0" hidden="1">{#N/A,#N/A,FALSE,"구조1"}</definedName>
    <definedName name="ggggg" hidden="1">{#N/A,#N/A,FALSE,"구조1"}</definedName>
    <definedName name="gggggggg">#N/A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wtffgwtw">#N/A</definedName>
    <definedName name="ggh" hidden="1">{#N/A,#N/A,FALSE,"표지목차"}</definedName>
    <definedName name="GGHGHTY6654YTY">#N/A</definedName>
    <definedName name="GGHYTRRE66778886554443">#N/A</definedName>
    <definedName name="GGRTRE4WER">#N/A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Y" localSheetId="3" hidden="1">{#N/A,#N/A,TRUE,"토적및재료집계";#N/A,#N/A,TRUE,"토적및재료집계";#N/A,#N/A,TRUE,"단위량"}</definedName>
    <definedName name="GGY" localSheetId="8" hidden="1">{#N/A,#N/A,TRUE,"토적및재료집계";#N/A,#N/A,TRUE,"토적및재료집계";#N/A,#N/A,TRUE,"단위량"}</definedName>
    <definedName name="GGY" localSheetId="9" hidden="1">{#N/A,#N/A,TRUE,"토적및재료집계";#N/A,#N/A,TRUE,"토적및재료집계";#N/A,#N/A,TRUE,"단위량"}</definedName>
    <definedName name="GGY" localSheetId="0" hidden="1">{#N/A,#N/A,TRUE,"토적및재료집계";#N/A,#N/A,TRUE,"토적및재료집계";#N/A,#N/A,TRUE,"단위량"}</definedName>
    <definedName name="GGY" hidden="1">{#N/A,#N/A,TRUE,"토적및재료집계";#N/A,#N/A,TRUE,"토적및재료집계";#N/A,#N/A,TRUE,"단위량"}</definedName>
    <definedName name="gh">#N/A</definedName>
    <definedName name="GH575TRTURT">#N/A</definedName>
    <definedName name="GHFDGFGJTUY34567876543">#N/A</definedName>
    <definedName name="GHFDGFTERTTYERTRE654">#N/A</definedName>
    <definedName name="GHFGFDRDTEREDSFG">#N/A</definedName>
    <definedName name="GHFGHFTKLIYUY123">#N/A</definedName>
    <definedName name="GHFHY565675">#N/A</definedName>
    <definedName name="GHFYTYRY347867867980754645478567">#N/A</definedName>
    <definedName name="GHGDFTJNFYUKI4454543545656">#N/A</definedName>
    <definedName name="GHGF676567YTHTY">#N/A</definedName>
    <definedName name="ghgfh" localSheetId="3" hidden="1">{#N/A,#N/A,FALSE,"포장2"}</definedName>
    <definedName name="ghgfh" localSheetId="8" hidden="1">{#N/A,#N/A,FALSE,"포장2"}</definedName>
    <definedName name="ghgfh" localSheetId="9" hidden="1">{#N/A,#N/A,FALSE,"포장2"}</definedName>
    <definedName name="ghgfh" localSheetId="0" hidden="1">{#N/A,#N/A,FALSE,"포장2"}</definedName>
    <definedName name="ghgfh" hidden="1">{#N/A,#N/A,FALSE,"포장2"}</definedName>
    <definedName name="GHGFHDFGDFGDG">#N/A</definedName>
    <definedName name="GHGFHFHF">#REF!</definedName>
    <definedName name="GHGFHGTRE54354GTYT44RE">#N/A</definedName>
    <definedName name="GHGFHTYTYTR">#N/A</definedName>
    <definedName name="GHGFRY5HYTUYJRE45643">#N/A</definedName>
    <definedName name="GHGFYTRR6565656565656565">#N/A</definedName>
    <definedName name="ghgg">#N/A</definedName>
    <definedName name="GHGGHDHFDHFHHFGHGFFRTYR">#N/A</definedName>
    <definedName name="GHGHGFHTRYRTYHFHTY">#N/A</definedName>
    <definedName name="GHGHR565TYTTYTRY">#N/A</definedName>
    <definedName name="GHGHTRYEWDUKI46735YUTRYR">#N/A</definedName>
    <definedName name="GHGHYTRYER547676456456546">#N/A</definedName>
    <definedName name="GHGHYTRYJJK">#N/A</definedName>
    <definedName name="GHGJUYHKK">#N/A</definedName>
    <definedName name="GHGYTIYIYI7">#N/A</definedName>
    <definedName name="GHH">[0]!BlankMacro1</definedName>
    <definedName name="GHHFGTRYRRT56">#N/A</definedName>
    <definedName name="GHHGFHFT5YRTH">#N/A</definedName>
    <definedName name="GHHGHJJHGJ">#N/A</definedName>
    <definedName name="GHHGUJKYUFGSTDRYTR8765656">#N/A</definedName>
    <definedName name="GHHJHJ">BlankMacro1</definedName>
    <definedName name="GHHTRYREYRTUYSRY">#N/A</definedName>
    <definedName name="GHIYRT4RGF32RFWGHRRTRY">#N/A</definedName>
    <definedName name="GHJFDT45454676876767658575675">#N/A</definedName>
    <definedName name="GHJJ" localSheetId="3" hidden="1">{"'광피스표'!$A$3:$N$54"}</definedName>
    <definedName name="GHJJ" localSheetId="8" hidden="1">{"'광피스표'!$A$3:$N$54"}</definedName>
    <definedName name="GHJJ" localSheetId="9" hidden="1">{"'광피스표'!$A$3:$N$54"}</definedName>
    <definedName name="GHJJ" localSheetId="0" hidden="1">{"'광피스표'!$A$3:$N$54"}</definedName>
    <definedName name="GHJJ" hidden="1">{"'광피스표'!$A$3:$N$54"}</definedName>
    <definedName name="ghr">BlankMacro1</definedName>
    <definedName name="GHTRDFSERPIUYRERFDF">#N/A</definedName>
    <definedName name="GHTUYUUKRYEYTRU">#N/A</definedName>
    <definedName name="GJ">#REF!</definedName>
    <definedName name="gjckddud">#REF!,#REF!</definedName>
    <definedName name="GJHGLI" localSheetId="3" hidden="1">{#N/A,#N/A,FALSE,"포장1";#N/A,#N/A,FALSE,"포장1"}</definedName>
    <definedName name="GJHGLI" localSheetId="8" hidden="1">{#N/A,#N/A,FALSE,"포장1";#N/A,#N/A,FALSE,"포장1"}</definedName>
    <definedName name="GJHGLI" localSheetId="9" hidden="1">{#N/A,#N/A,FALSE,"포장1";#N/A,#N/A,FALSE,"포장1"}</definedName>
    <definedName name="GJHGLI" localSheetId="0" hidden="1">{#N/A,#N/A,FALSE,"포장1";#N/A,#N/A,FALSE,"포장1"}</definedName>
    <definedName name="GJHGLI" hidden="1">{#N/A,#N/A,FALSE,"포장1";#N/A,#N/A,FALSE,"포장1"}</definedName>
    <definedName name="GKDURK">#REF!,#REF!,#REF!</definedName>
    <definedName name="gks">#N/A</definedName>
    <definedName name="GKYGFDEYHGRY456453435545454">#N/A</definedName>
    <definedName name="GMLWD" hidden="1">#REF!</definedName>
    <definedName name="GO">#REF!</definedName>
    <definedName name="GONGJONG">#REF!</definedName>
    <definedName name="gongri_1" localSheetId="0">[13]공리공제!#REF!</definedName>
    <definedName name="gongri_1">[13]공리공제!#REF!</definedName>
    <definedName name="gongri_2" localSheetId="0">[13]공리공제!#REF!</definedName>
    <definedName name="gongri_2">[13]공리공제!#REF!</definedName>
    <definedName name="GPS">[0]!GPS</definedName>
    <definedName name="GQ">#REF!</definedName>
    <definedName name="GR">BlankMacro1</definedName>
    <definedName name="GR.BOX">#REF!</definedName>
    <definedName name="GR.BOX경">#REF!</definedName>
    <definedName name="GR.BOX노">#REF!</definedName>
    <definedName name="GR.BOX보조">#REF!</definedName>
    <definedName name="GR.BOX보조내">#REF!</definedName>
    <definedName name="GR.BOX보조보">#REF!</definedName>
    <definedName name="GR.BOX보조플">#REF!</definedName>
    <definedName name="GR.BOX재">#REF!</definedName>
    <definedName name="grew" hidden="1">#REF!</definedName>
    <definedName name="GRFDGDGTERRTET">#N/A</definedName>
    <definedName name="GRGRTERT23544653445RTRTY">#N/A</definedName>
    <definedName name="GRGTRHTYKMYUJGHTT4555555555">#N/A</definedName>
    <definedName name="GrphActSales">#REF!</definedName>
    <definedName name="GrphActStk">#REF!</definedName>
    <definedName name="GrphPlanSales">#REF!</definedName>
    <definedName name="GrphTgtStk">#REF!</definedName>
    <definedName name="GRT" hidden="1">#REF!</definedName>
    <definedName name="GRTRETHTGGHFH">#N/A</definedName>
    <definedName name="GS" localSheetId="3" hidden="1">{#N/A,#N/A,FALSE,"포장2"}</definedName>
    <definedName name="GS" localSheetId="8" hidden="1">{#N/A,#N/A,FALSE,"포장2"}</definedName>
    <definedName name="GS" localSheetId="9" hidden="1">{#N/A,#N/A,FALSE,"포장2"}</definedName>
    <definedName name="GS" localSheetId="0" hidden="1">{#N/A,#N/A,FALSE,"포장2"}</definedName>
    <definedName name="GS">#REF!</definedName>
    <definedName name="GSDGSDG">#N/A</definedName>
    <definedName name="GTGFHGFHGYHTRY799000099876543">#N/A</definedName>
    <definedName name="GTGRGERGBGDVCDV453346766555">#N/A</definedName>
    <definedName name="GTRGRTHTTR5454324354585686">#N/A</definedName>
    <definedName name="GTRHTYJ6U867YE">#N/A</definedName>
    <definedName name="GTRRETU65989089898996875432345">#N/A</definedName>
    <definedName name="GTY65UHJ6UKJ67">#N/A</definedName>
    <definedName name="gu">#REF!,#REF!</definedName>
    <definedName name="GuBae">#REF!</definedName>
    <definedName name="GUIL">#REF!</definedName>
    <definedName name="GUM_S">#N/A</definedName>
    <definedName name="GUMAK">#REF!</definedName>
    <definedName name="gunmok">[0]!gunmok</definedName>
    <definedName name="GV_14" localSheetId="0">#REF!</definedName>
    <definedName name="GV_14">#REF!</definedName>
    <definedName name="GV_22" localSheetId="8">#REF!</definedName>
    <definedName name="GV_22" localSheetId="9">#REF!</definedName>
    <definedName name="GV_22" localSheetId="0">#REF!</definedName>
    <definedName name="GV_22">#REF!</definedName>
    <definedName name="GV_38" localSheetId="8">#REF!</definedName>
    <definedName name="GV_38" localSheetId="9">#REF!</definedName>
    <definedName name="GV_38" localSheetId="0">#REF!</definedName>
    <definedName name="GV_38">#REF!</definedName>
    <definedName name="GV100S">#REF!</definedName>
    <definedName name="GV14S">#REF!</definedName>
    <definedName name="GV2.0">#REF!</definedName>
    <definedName name="GV2.0S">#REF!</definedName>
    <definedName name="GV22S">#REF!</definedName>
    <definedName name="GV3.5S">#REF!</definedName>
    <definedName name="GV38S">#REF!</definedName>
    <definedName name="GV5.5S">#REF!</definedName>
    <definedName name="GV60S">#REF!</definedName>
    <definedName name="GV8S">#REF!</definedName>
    <definedName name="GVGHFHTGYFRTYRTFDGHGFJGY">#N/A</definedName>
    <definedName name="GVH">#REF!,#REF!</definedName>
    <definedName name="gw" hidden="1">{#N/A,#N/A,FALSE,"배수1"}</definedName>
    <definedName name="GY">#REF!</definedName>
    <definedName name="GYHR56745RTGH5T">#N/A</definedName>
    <definedName name="GYUKFT">#REF!</definedName>
    <definedName name="H" localSheetId="0">#REF!</definedName>
    <definedName name="H">[23]VXXXXX!#REF!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.E200">#REF!</definedName>
    <definedName name="H.E300">#REF!</definedName>
    <definedName name="H.E450">#REF!</definedName>
    <definedName name="H.E600">#REF!</definedName>
    <definedName name="H.T200">#REF!</definedName>
    <definedName name="H.T300">#REF!</definedName>
    <definedName name="H.T450">#REF!</definedName>
    <definedName name="H.T600">#REF!</definedName>
    <definedName name="h___0">#REF!</definedName>
    <definedName name="h___11">#REF!</definedName>
    <definedName name="h___12">#REF!</definedName>
    <definedName name="h_w설치" localSheetId="8">#REF!</definedName>
    <definedName name="h_w설치" localSheetId="9">#REF!</definedName>
    <definedName name="h_w설치">#REF!</definedName>
    <definedName name="H_W설치기사">#REF!</definedName>
    <definedName name="H_W설치사">#REF!</definedName>
    <definedName name="h_w시험" localSheetId="8">#REF!</definedName>
    <definedName name="h_w시험" localSheetId="9">#REF!</definedName>
    <definedName name="h_w시험">#REF!</definedName>
    <definedName name="H_W시험기사">#REF!</definedName>
    <definedName name="H_W시험사">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25x125x6.5x9t_단중">#REF!</definedName>
    <definedName name="H150x100x6x9t_단중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C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C">[25]교각계산!#REF!</definedName>
    <definedName name="H3H" localSheetId="0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H">#REF!</definedName>
    <definedName name="H4L">#REF!</definedName>
    <definedName name="H4R">#REF!</definedName>
    <definedName name="H5.0m">#REF!</definedName>
    <definedName name="H5L">#REF!</definedName>
    <definedName name="H5R">#REF!</definedName>
    <definedName name="H5TYH5JTYHRT">#N/A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F" localSheetId="0">#REF!</definedName>
    <definedName name="HAF">#REF!</definedName>
    <definedName name="HAFJDHO">#REF!</definedName>
    <definedName name="han" hidden="1">#REF!</definedName>
    <definedName name="HB">#N/A</definedName>
    <definedName name="hb_a" localSheetId="8">#REF!</definedName>
    <definedName name="hb_a" localSheetId="9">#REF!</definedName>
    <definedName name="hb_a" localSheetId="0">#REF!</definedName>
    <definedName name="hb_a">#REF!</definedName>
    <definedName name="HBGFGFDYFDFDG">#N/A</definedName>
    <definedName name="HBOLT">'[2]계화배수(3대)'!#REF!</definedName>
    <definedName name="HBV" localSheetId="0">#REF!</definedName>
    <definedName name="HBV">#REF!</definedName>
    <definedName name="HC">#REF!</definedName>
    <definedName name="HCR" localSheetId="0">#REF!</definedName>
    <definedName name="HCR">#REF!</definedName>
    <definedName name="HD">#REF!</definedName>
    <definedName name="HDATA">#N/A</definedName>
    <definedName name="HDRR">BlankMacro1</definedName>
    <definedName name="HDSVP" localSheetId="0">#REF!</definedName>
    <definedName name="HDSVP">#REF!</definedName>
    <definedName name="HE">#REF!</definedName>
    <definedName name="HF">#REF!</definedName>
    <definedName name="HFFRETTFDGDF99768U">#N/A</definedName>
    <definedName name="HFGHDHFHFH565865786565">#N/A</definedName>
    <definedName name="HFGHFGHF566YTY56565656565656565">#N/A</definedName>
    <definedName name="HFGHFGYTRYY">#N/A</definedName>
    <definedName name="HFGHFHFRT45454676762135454YUYUIIIIYYTYTRYRYYRTYTR">#N/A</definedName>
    <definedName name="HFHFGYUYIUYTYRTDTD">#N/A</definedName>
    <definedName name="HFYROLKLHGDTGH">#N/A</definedName>
    <definedName name="hgd" localSheetId="3" hidden="1">{#N/A,#N/A,FALSE,"배수2"}</definedName>
    <definedName name="hgd" localSheetId="8" hidden="1">{#N/A,#N/A,FALSE,"배수2"}</definedName>
    <definedName name="hgd" localSheetId="9" hidden="1">{#N/A,#N/A,FALSE,"배수2"}</definedName>
    <definedName name="hgd" localSheetId="0" hidden="1">{#N/A,#N/A,FALSE,"배수2"}</definedName>
    <definedName name="hgd" hidden="1">{#N/A,#N/A,FALSE,"배수2"}</definedName>
    <definedName name="HGDTEWSRTE455YRTYRTYTY">#N/A</definedName>
    <definedName name="HGDTRY76IURRTYRY756757">#N/A</definedName>
    <definedName name="hgedrte">#N/A</definedName>
    <definedName name="HGF">BlankMacro1</definedName>
    <definedName name="HGFDGDWWWWJYY6667S">#N/A</definedName>
    <definedName name="HGFDHFSFSTTR">#N/A</definedName>
    <definedName name="HGFGHFRTTRETRT">#N/A</definedName>
    <definedName name="HGFHDFHRDYRTYH">#N/A</definedName>
    <definedName name="HGFHETRETRETRYTRY123">#N/A</definedName>
    <definedName name="HGFHFDSRYYRT">#N/A</definedName>
    <definedName name="HGFHFFT56565">#N/A</definedName>
    <definedName name="HGFHFGTRYEY">#N/A</definedName>
    <definedName name="HGFHFHFGHFGHRYTFY5675656">#N/A</definedName>
    <definedName name="HGFHFHFR4T5">#N/A</definedName>
    <definedName name="HGFHFY7867RTYRTY5744564636">#N/A</definedName>
    <definedName name="HGFHFYGH66764HT">#N/A</definedName>
    <definedName name="HGFHFYTRUY87565435">#N/A</definedName>
    <definedName name="HGFHGF5RT65655TYHTFG">#N/A</definedName>
    <definedName name="HGFHGF5T45454454">#N/A</definedName>
    <definedName name="HGFHGFDRT454645468I979654">#N/A</definedName>
    <definedName name="HGFHGFHDFYTRYKJGHC">#N/A</definedName>
    <definedName name="HGFHGFHTYRTY">#N/A</definedName>
    <definedName name="HGFHGFHY5Y">#N/A</definedName>
    <definedName name="HGFHGFHYTYRURUR">#N/A</definedName>
    <definedName name="HGFHGFYTRY">#N/A</definedName>
    <definedName name="HGFHGFYTRYR">#N/A</definedName>
    <definedName name="HGFHGHFTYR565656">#N/A</definedName>
    <definedName name="HGFHGHGFYHRT">#N/A</definedName>
    <definedName name="HGFHGJHKJHLKDFGDGD8785665">#N/A</definedName>
    <definedName name="HGFHH">#REF!</definedName>
    <definedName name="HGFHRETWHTG">#N/A</definedName>
    <definedName name="HGFHTERERTGRGY1224565875">#N/A</definedName>
    <definedName name="HGFTRETUYUYT5656YTY">#N/A</definedName>
    <definedName name="HGFYTRRYTRYRESRE">#N/A</definedName>
    <definedName name="HGFYTRYWRSD">#N/A</definedName>
    <definedName name="HGH56H56RYRTYTRTY">#N/A</definedName>
    <definedName name="HGHF45445354354">#N/A</definedName>
    <definedName name="HGHF4545434YHJH77788HGHFHT">#N/A</definedName>
    <definedName name="HGHF565345TYTYTR45454YU88I565">#N/A</definedName>
    <definedName name="HGHF5756YTRYRTY">#N/A</definedName>
    <definedName name="HGHFGGF3W4344657">#N/A</definedName>
    <definedName name="HGHFGRTRYTRYRYRYR">#N/A</definedName>
    <definedName name="HGHFHGHF21343565657687989809809">#N/A</definedName>
    <definedName name="HGHFYTYR7UIYTRYRTY56565656">#N/A</definedName>
    <definedName name="HGHGFDRTYRERE23424">#N/A</definedName>
    <definedName name="HGHGFHFHTY464545">#N/A</definedName>
    <definedName name="HGHGFYTYRTYTHHH75643564">#N/A</definedName>
    <definedName name="HGHGHE5TREE4646556457576">#N/A</definedName>
    <definedName name="HGHGHYTRY456884435635643234">#N/A</definedName>
    <definedName name="HGHHHGFHF224447764446544009988877">#N/A</definedName>
    <definedName name="HGHHTFYRETYETERT">#N/A</definedName>
    <definedName name="HGHRTRYU67565454">#N/A</definedName>
    <definedName name="HGHRY6U7Y5UTYUHTRERT4R">#N/A</definedName>
    <definedName name="HGHTFGFYH09897685675">#N/A</definedName>
    <definedName name="HGHTRE4554534235758">#N/A</definedName>
    <definedName name="HGHTRYERE6543678764374">#N/A</definedName>
    <definedName name="HGHTRYTRYEEY">#N/A</definedName>
    <definedName name="HGHTRYTRYEEY.1">#N/A</definedName>
    <definedName name="hghtyj">#N/A</definedName>
    <definedName name="HGHTYTIYRTYRTYRYR123456765">#N/A</definedName>
    <definedName name="HGHYHRTYRY">#N/A</definedName>
    <definedName name="HGHYJUJUHTRGRG56564345534">#N/A</definedName>
    <definedName name="HGHYSFGY">#N/A</definedName>
    <definedName name="HGHYTYRT556344553">#N/A</definedName>
    <definedName name="HGHYTYTURYRTYRET">#N/A</definedName>
    <definedName name="HGJ">#REF!</definedName>
    <definedName name="HGJGJGHGUYTTHRE45577O098765">#N/A</definedName>
    <definedName name="HGJHGJGJYU57899876543">#N/A</definedName>
    <definedName name="HGJTYUTYTYTUT6665656">#N/A</definedName>
    <definedName name="hgju">BlankMacro1</definedName>
    <definedName name="HGRY">#N/A</definedName>
    <definedName name="HGTRGRGRG544454543554353453453">#N/A</definedName>
    <definedName name="HGTRHGRGRGR7656454354653454756">#N/A</definedName>
    <definedName name="HGYTY6UTU35466756">#N/A</definedName>
    <definedName name="HH" localSheetId="3" hidden="1">#REF!</definedName>
    <definedName name="HH" localSheetId="8" hidden="1">#REF!</definedName>
    <definedName name="HH" localSheetId="9" hidden="1">#REF!</definedName>
    <definedName name="HH" localSheetId="0" hidden="1">#REF!</definedName>
    <definedName name="HH">[39]교각1!#REF!</definedName>
    <definedName name="HHAF" localSheetId="0">#REF!</definedName>
    <definedName name="HHAF">#REF!</definedName>
    <definedName name="HHFGHF342323TRTR">#N/A</definedName>
    <definedName name="HHFHFGHRR6YRT454353">#N/A</definedName>
    <definedName name="HHFYT56465">#N/A</definedName>
    <definedName name="HHH" localSheetId="3" hidden="1">#REF!</definedName>
    <definedName name="HHH" localSheetId="8" hidden="1">#REF!</definedName>
    <definedName name="HHH" localSheetId="9" hidden="1">#REF!</definedName>
    <definedName name="HHH" localSheetId="0" hidden="1">#REF!</definedName>
    <definedName name="HHH" hidden="1">#REF!</definedName>
    <definedName name="HHH___0">#REF!</definedName>
    <definedName name="HHH___11">#REF!</definedName>
    <definedName name="HHH___12">#REF!</definedName>
    <definedName name="HHH___8">#REF!</definedName>
    <definedName name="HHHH" localSheetId="3" hidden="1">#REF!</definedName>
    <definedName name="HHHH" localSheetId="8" hidden="1">#REF!</definedName>
    <definedName name="HHHH" localSheetId="9" hidden="1">#REF!</definedName>
    <definedName name="HHHH" localSheetId="0" hidden="1">#REF!</definedName>
    <definedName name="HHHH" hidden="1">#REF!</definedName>
    <definedName name="HHHHH">[0]!HHHHH</definedName>
    <definedName name="HHHHHH">[0]!HHHHHH</definedName>
    <definedName name="HHI82C">#REF!</definedName>
    <definedName name="hhj" hidden="1">{#N/A,#N/A,FALSE,"혼합골재"}</definedName>
    <definedName name="HHMF" localSheetId="0">#REF!</definedName>
    <definedName name="HHMF">#REF!</definedName>
    <definedName name="hhnhjj">#N/A</definedName>
    <definedName name="HHR" localSheetId="3" hidden="1">{#N/A,#N/A,FALSE,"포장2"}</definedName>
    <definedName name="HHR" localSheetId="8" hidden="1">{#N/A,#N/A,FALSE,"포장2"}</definedName>
    <definedName name="HHR" localSheetId="9" hidden="1">{#N/A,#N/A,FALSE,"포장2"}</definedName>
    <definedName name="HHR" localSheetId="0" hidden="1">{#N/A,#N/A,FALSE,"포장2"}</definedName>
    <definedName name="HHR" hidden="1">{#N/A,#N/A,FALSE,"포장2"}</definedName>
    <definedName name="HHTHTGTCXSSWEDEFTG33456787765">#N/A</definedName>
    <definedName name="HHTYE56Y5YTYTRY">#N/A</definedName>
    <definedName name="HHUOUHGYUGYFTDRSWES">#N/A</definedName>
    <definedName name="HHYHYHYH44543354">#N/A</definedName>
    <definedName name="HI_전선관" localSheetId="0">#REF!</definedName>
    <definedName name="HI_전선관">#REF!</definedName>
    <definedName name="HIT">#REF!</definedName>
    <definedName name="HIV1.2">#REF!</definedName>
    <definedName name="HIV1.6">#REF!</definedName>
    <definedName name="HIV14S">#REF!</definedName>
    <definedName name="HIV2.0">#REF!</definedName>
    <definedName name="HIV2.0S">#REF!</definedName>
    <definedName name="HIV22S">#REF!</definedName>
    <definedName name="HIV3.5S">#REF!</definedName>
    <definedName name="HIV38S">#REF!</definedName>
    <definedName name="HIV5.5S">#REF!</definedName>
    <definedName name="HIV60S">#REF!</definedName>
    <definedName name="HIV8S">#REF!</definedName>
    <definedName name="HJ" localSheetId="0">#REF!</definedName>
    <definedName name="hj">#REF!</definedName>
    <definedName name="hj___0">#REF!</definedName>
    <definedName name="hj___11">#REF!</definedName>
    <definedName name="hj___12">#REF!</definedName>
    <definedName name="HJHGFDGUIUYTYYTR7654567876">#N/A</definedName>
    <definedName name="HJHGJULGFDTRDRTT576890987654">#N/A</definedName>
    <definedName name="HJHGKJKLUTYUYI5565456432385867">#N/A</definedName>
    <definedName name="hjj">#N/A</definedName>
    <definedName name="HJJJHJHJHJHJHHJH">#N/A</definedName>
    <definedName name="HJKGHFDGHDFGDGERG234567654323456789">#N/A</definedName>
    <definedName name="HJKHKHIHVVBVUYVHG8089078678">#N/A</definedName>
    <definedName name="HJKK">#N/A</definedName>
    <definedName name="HJNVHGTY87564YGDFCCYGUG">#N/A</definedName>
    <definedName name="HJU">#REF!,#REF!</definedName>
    <definedName name="HJYTR5657634645">#N/A</definedName>
    <definedName name="HKIL8IUYUKUUY456665754">#N/A</definedName>
    <definedName name="HL">#REF!</definedName>
    <definedName name="HMAX">#N/A</definedName>
    <definedName name="HMF" localSheetId="0">#REF!</definedName>
    <definedName name="HMF">#REF!</definedName>
    <definedName name="HMOTOR" localSheetId="0">#REF!</definedName>
    <definedName name="HMOTOR">#REF!</definedName>
    <definedName name="HO">#REF!</definedName>
    <definedName name="HOHOHO">#REF!</definedName>
    <definedName name="home">#REF!</definedName>
    <definedName name="HORI">#REF!</definedName>
    <definedName name="HOT">'[34]-배수구조물공토공'!$A$1:$I$12</definedName>
    <definedName name="HP">#REF!</definedName>
    <definedName name="HPP">#REF!</definedName>
    <definedName name="HPUMP" localSheetId="0">#REF!</definedName>
    <definedName name="HPUMP">#REF!</definedName>
    <definedName name="HR">#REF!</definedName>
    <definedName name="hrbirit" hidden="1">{#N/A,#N/A,FALSE,"배수2"}</definedName>
    <definedName name="hrbjrjy" hidden="1">{#N/A,#N/A,FALSE,"배수2"}</definedName>
    <definedName name="HRTT">BlankMacro1</definedName>
    <definedName name="HS" localSheetId="0">[39]교각1!#REF!</definedName>
    <definedName name="HS">[39]교각1!#REF!</definedName>
    <definedName name="hsf" hidden="1">{#N/A,#N/A,FALSE,"구조2"}</definedName>
    <definedName name="HSH">#REF!</definedName>
    <definedName name="HSO">[25]교각계산!$M$38</definedName>
    <definedName name="HSV" localSheetId="0">#REF!</definedName>
    <definedName name="HSV">#REF!</definedName>
    <definedName name="HT">#REF!</definedName>
    <definedName name="HTGHGFJGIKYT6453W4R">#N/A</definedName>
    <definedName name="HTGHYTI65765746Y">#N/A</definedName>
    <definedName name="HTGYTURYYTU875646456685">#N/A</definedName>
    <definedName name="HTGYTYRTYRYR">#N/A</definedName>
    <definedName name="HTHGFFVRTYY">#N/A</definedName>
    <definedName name="HTHTTJUJUKLILI45454545">#N/A</definedName>
    <definedName name="HTHUKURETDRDYURT6675434567867565">#N/A</definedName>
    <definedName name="HTML_CodePage" hidden="1">949</definedName>
    <definedName name="HTML_Control" localSheetId="3" hidden="1">{"'건축내역'!$A$1:$L$413"}</definedName>
    <definedName name="HTML_Control" localSheetId="8" hidden="1">{"'건축내역'!$A$1:$L$413"}</definedName>
    <definedName name="HTML_Control" localSheetId="9" hidden="1">{"'건축내역'!$A$1:$L$413"}</definedName>
    <definedName name="HTML_Control" localSheetId="0" hidden="1">{"'5국공정'!$A$1:$E$128"}</definedName>
    <definedName name="HTML_Control" hidden="1">{"'중기작업1'!$A$1:$V$18"}</definedName>
    <definedName name="HTML_Description" hidden="1">""</definedName>
    <definedName name="HTML_Email" localSheetId="3" hidden="1">"jaemins@netian.co.kr"</definedName>
    <definedName name="HTML_Email" localSheetId="8" hidden="1">"jaemins@netian.co.kr"</definedName>
    <definedName name="HTML_Email" localSheetId="9" hidden="1">"jaemins@netian.co.kr"</definedName>
    <definedName name="HTML_Email" localSheetId="0" hidden="1">"jaemins@netian.co.kr"</definedName>
    <definedName name="HTML_Email" hidden="1">""</definedName>
    <definedName name="HTML_Header" localSheetId="3" hidden="1">""</definedName>
    <definedName name="HTML_Header" localSheetId="8" hidden="1">""</definedName>
    <definedName name="HTML_Header" localSheetId="9" hidden="1">""</definedName>
    <definedName name="HTML_Header" localSheetId="0" hidden="1">""</definedName>
    <definedName name="HTML_Header" hidden="1">"중기작업1"</definedName>
    <definedName name="HTML_LastUpdate" localSheetId="3" hidden="1">"99-01-11"</definedName>
    <definedName name="HTML_LastUpdate" localSheetId="8" hidden="1">"99-01-11"</definedName>
    <definedName name="HTML_LastUpdate" localSheetId="9" hidden="1">"99-01-11"</definedName>
    <definedName name="HTML_LastUpdate" localSheetId="0" hidden="1">"99-01-11"</definedName>
    <definedName name="HTML_LastUpdate" hidden="1">"99-07-22"</definedName>
    <definedName name="HTML_LineAfter" hidden="1">FALSE</definedName>
    <definedName name="HTML_LineBefore" localSheetId="3" hidden="1">TRUE</definedName>
    <definedName name="HTML_LineBefore" localSheetId="8" hidden="1">TRUE</definedName>
    <definedName name="HTML_LineBefore" localSheetId="9" hidden="1">TRUE</definedName>
    <definedName name="HTML_LineBefore" localSheetId="0" hidden="1">TRUE</definedName>
    <definedName name="HTML_LineBefore" hidden="1">FALSE</definedName>
    <definedName name="HTML_Name" localSheetId="3" hidden="1">"김재민"</definedName>
    <definedName name="HTML_Name" localSheetId="8" hidden="1">"김재민"</definedName>
    <definedName name="HTML_Name" localSheetId="9" hidden="1">"김재민"</definedName>
    <definedName name="HTML_Name" localSheetId="0" hidden="1">"김재민"</definedName>
    <definedName name="HTML_Name" hidden="1">"경일"</definedName>
    <definedName name="HTML_OBDlg2" hidden="1">TRUE</definedName>
    <definedName name="HTML_OBDlg4" hidden="1">TRUE</definedName>
    <definedName name="HTML_OS" hidden="1">0</definedName>
    <definedName name="HTML_PathFile" localSheetId="3" hidden="1">"C:\홈페이지\일위대가.htm"</definedName>
    <definedName name="HTML_PathFile" localSheetId="8" hidden="1">"C:\홈페이지\일위대가.htm"</definedName>
    <definedName name="HTML_PathFile" localSheetId="9" hidden="1">"C:\홈페이지\일위대가.htm"</definedName>
    <definedName name="HTML_PathFile" localSheetId="0" hidden="1">"C:\홈페이지\일위대가.htm"</definedName>
    <definedName name="HTML_PathFile" hidden="1">"C:\WORK\상구\MyHTML.htm"</definedName>
    <definedName name="HTML_Title" localSheetId="3" hidden="1">"직접노무비"</definedName>
    <definedName name="HTML_Title" localSheetId="8" hidden="1">"직접노무비"</definedName>
    <definedName name="HTML_Title" localSheetId="9" hidden="1">"직접노무비"</definedName>
    <definedName name="HTML_Title" localSheetId="0" hidden="1">"직접노무비"</definedName>
    <definedName name="HTML_Title" hidden="1">"99공1"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TR" localSheetId="0" hidden="1">{#N/A,#N/A,FALSE,"이태원철근"}</definedName>
    <definedName name="HTR">#REF!</definedName>
    <definedName name="HTRHTHTY56546345347879876535468">#N/A</definedName>
    <definedName name="HTRYR57Y6546YTRYTYRTY">#N/A</definedName>
    <definedName name="HTY56YHTYUJ67UH">#N/A</definedName>
    <definedName name="HTY64545467YTYTTTYR">#N/A</definedName>
    <definedName name="HTYHTY6Y5RNSEWFS">#N/A</definedName>
    <definedName name="HTYHYHEKIKIYYHY433213456543245">#N/A</definedName>
    <definedName name="HTYREFZASwghtr676">#N/A</definedName>
    <definedName name="HUB_장비">#REF!</definedName>
    <definedName name="HVAFP" localSheetId="0">#REF!</definedName>
    <definedName name="HVAFP">#REF!</definedName>
    <definedName name="HVMF" localSheetId="0">#REF!</definedName>
    <definedName name="HVMF">#REF!</definedName>
    <definedName name="HWEI" localSheetId="0">#REF!</definedName>
    <definedName name="HWEI">#REF!</definedName>
    <definedName name="HWL">#REF!</definedName>
    <definedName name="HWR">#REF!</definedName>
    <definedName name="hw설치" localSheetId="8">#REF!</definedName>
    <definedName name="hw설치" localSheetId="9">#REF!</definedName>
    <definedName name="hw설치">#REF!</definedName>
    <definedName name="HW설치사" localSheetId="8">[49]건설노임!#REF!</definedName>
    <definedName name="HW설치사" localSheetId="9">[49]건설노임!#REF!</definedName>
    <definedName name="HW설치사" localSheetId="0">[49]건설노임!#REF!</definedName>
    <definedName name="HW설치사">[49]건설노임!#REF!</definedName>
    <definedName name="HW설치사001">#REF!</definedName>
    <definedName name="HW설치사002">#REF!</definedName>
    <definedName name="HW설치사011">#REF!</definedName>
    <definedName name="HW설치사012">#REF!</definedName>
    <definedName name="HW설치사982">#REF!</definedName>
    <definedName name="HW설치사991">#REF!</definedName>
    <definedName name="HW설치사992">#REF!</definedName>
    <definedName name="HW시험" localSheetId="8">#REF!</definedName>
    <definedName name="HW시험" localSheetId="9">#REF!</definedName>
    <definedName name="HW시험" localSheetId="0">#REF!</definedName>
    <definedName name="HW시험">#REF!</definedName>
    <definedName name="HW시험기사">#REF!</definedName>
    <definedName name="HW시험사" localSheetId="8">[49]건설노임!#REF!</definedName>
    <definedName name="HW시험사" localSheetId="9">[49]건설노임!#REF!</definedName>
    <definedName name="HW시험사" localSheetId="0">[49]건설노임!#REF!</definedName>
    <definedName name="HW시험사">[49]건설노임!#REF!</definedName>
    <definedName name="HW시험사001">#REF!</definedName>
    <definedName name="HW시험사002">#REF!</definedName>
    <definedName name="HW시험사011">#REF!</definedName>
    <definedName name="HW시험사012">#REF!</definedName>
    <definedName name="HW시험사982">#REF!</definedName>
    <definedName name="HW시험사991">#REF!</definedName>
    <definedName name="HW시험사992">#REF!</definedName>
    <definedName name="HY65645646YTRTYTY5">#N/A</definedName>
    <definedName name="HYHRTDTFDYT87866754">#N/A</definedName>
    <definedName name="HYHTHYJYHY3323432">#N/A</definedName>
    <definedName name="HYHTY545YHJU6Y">#N/A</definedName>
    <definedName name="HYHYHRTGRGRETR">#N/A</definedName>
    <definedName name="HYHYHTGTGGTMIKIKLIK6655443">#N/A</definedName>
    <definedName name="HYHYHYHY87654325">#N/A</definedName>
    <definedName name="HYHYTDGRGRSGTY6578645567646">#N/A</definedName>
    <definedName name="HYTRYYTRYYE5Y">#N/A</definedName>
    <definedName name="HYTYRTY45565868">#N/A</definedName>
    <definedName name="H앨보200">#REF!</definedName>
    <definedName name="H앨보300">#REF!</definedName>
    <definedName name="H앨보450">#REF!</definedName>
    <definedName name="H앨보600">#REF!</definedName>
    <definedName name="H철10">#REF!</definedName>
    <definedName name="i">BlankMacro1</definedName>
    <definedName name="IA">#REF!</definedName>
    <definedName name="IB">#REF!</definedName>
    <definedName name="ic" localSheetId="8">[13]설계명세서!#REF!</definedName>
    <definedName name="ic" localSheetId="9">[13]설계명세서!#REF!</definedName>
    <definedName name="ic" localSheetId="0">[13]설계명세서!#REF!</definedName>
    <definedName name="ic">[13]설계명세서!#REF!</definedName>
    <definedName name="ic_2" localSheetId="8">[13]설계명세서!#REF!</definedName>
    <definedName name="ic_2" localSheetId="9">[13]설계명세서!#REF!</definedName>
    <definedName name="ic_2" localSheetId="0">[13]설계명세서!#REF!</definedName>
    <definedName name="ic_2">[13]설계명세서!#REF!</definedName>
    <definedName name="ID" localSheetId="3">#REF!,#REF!</definedName>
    <definedName name="ID" localSheetId="8">#REF!,#REF!</definedName>
    <definedName name="ID" localSheetId="9">#REF!,#REF!</definedName>
    <definedName name="ID" localSheetId="0">#REF!,#REF!</definedName>
    <definedName name="ID">#REF!,#REF!</definedName>
    <definedName name="idf" localSheetId="8">'[4]설계명세서(선로)'!#REF!</definedName>
    <definedName name="idf" localSheetId="9">'[4]설계명세서(선로)'!#REF!</definedName>
    <definedName name="idf" localSheetId="0">'[4]설계명세서(선로)'!#REF!</definedName>
    <definedName name="idf">'[4]설계명세서(선로)'!#REF!</definedName>
    <definedName name="IDF28B" localSheetId="8">#REF!</definedName>
    <definedName name="IDF28B" localSheetId="9">#REF!</definedName>
    <definedName name="IDF28B" localSheetId="0">#REF!</definedName>
    <definedName name="IDF28B">#REF!</definedName>
    <definedName name="IDF30A" localSheetId="8">#REF!</definedName>
    <definedName name="IDF30A" localSheetId="9">#REF!</definedName>
    <definedName name="IDF30A" localSheetId="0">#REF!</definedName>
    <definedName name="IDF30A">#REF!</definedName>
    <definedName name="IDFPIX" localSheetId="8">#REF!</definedName>
    <definedName name="IDFPIX" localSheetId="9">#REF!</definedName>
    <definedName name="IDFPIX" localSheetId="0">#REF!</definedName>
    <definedName name="IDFPIX">#REF!</definedName>
    <definedName name="IDF단" localSheetId="8">#REF!</definedName>
    <definedName name="IDF단" localSheetId="9">#REF!</definedName>
    <definedName name="IDF단">#REF!</definedName>
    <definedName name="IDF직노" localSheetId="8">#REF!</definedName>
    <definedName name="IDF직노" localSheetId="9">#REF!</definedName>
    <definedName name="IDF직노">#REF!</definedName>
    <definedName name="IDF취부A" localSheetId="8">#REF!</definedName>
    <definedName name="IDF취부A" localSheetId="9">#REF!</definedName>
    <definedName name="IDF취부A">#REF!</definedName>
    <definedName name="IDF통" localSheetId="8">#REF!</definedName>
    <definedName name="IDF통" localSheetId="9">#REF!</definedName>
    <definedName name="IDF통">#REF!</definedName>
    <definedName name="IELWSALES">#REF!</definedName>
    <definedName name="IELYSALES">#REF!</definedName>
    <definedName name="IEPLANSALES">#REF!</definedName>
    <definedName name="IESP">#REF!</definedName>
    <definedName name="ig" localSheetId="8">[13]설계명세서!#REF!</definedName>
    <definedName name="ig" localSheetId="9">[13]설계명세서!#REF!</definedName>
    <definedName name="ig">[13]설계명세서!#REF!</definedName>
    <definedName name="IGHGYYHTSERS77545448679864">#N/A</definedName>
    <definedName name="ii">BlankMacro1</definedName>
    <definedName name="III">[0]!III</definedName>
    <definedName name="IIII">[0]!IIII</definedName>
    <definedName name="IIIII">[0]!IIIII</definedName>
    <definedName name="IIIIII">[0]!IIIIII</definedName>
    <definedName name="IIIIIIIIIII">#REF!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J" localSheetId="3" hidden="1">{"'광피스표'!$A$3:$N$54"}</definedName>
    <definedName name="IJ" localSheetId="8" hidden="1">{"'광피스표'!$A$3:$N$54"}</definedName>
    <definedName name="IJ" localSheetId="9" hidden="1">{"'광피스표'!$A$3:$N$54"}</definedName>
    <definedName name="IJ" localSheetId="0" hidden="1">{"'광피스표'!$A$3:$N$54"}</definedName>
    <definedName name="IJ" hidden="1">{"'광피스표'!$A$3:$N$54"}</definedName>
    <definedName name="ijj" hidden="1">{#N/A,#N/A,FALSE,"골재소요량";#N/A,#N/A,FALSE,"골재소요량"}</definedName>
    <definedName name="IJPBOX옥내" localSheetId="0">#REF!</definedName>
    <definedName name="IJPBOX옥내">#REF!</definedName>
    <definedName name="IJPBOX옥외" localSheetId="8">#REF!</definedName>
    <definedName name="IJPBOX옥외" localSheetId="9">#REF!</definedName>
    <definedName name="IJPBOX옥외" localSheetId="0">#REF!</definedName>
    <definedName name="IJPBOX옥외">#REF!</definedName>
    <definedName name="IK">#REF!</definedName>
    <definedName name="IKJ">BlankMacro1</definedName>
    <definedName name="IKL">BlankMacro1</definedName>
    <definedName name="IL" localSheetId="0">#REF!</definedName>
    <definedName name="IL">#N/A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ILB">[13]설계명세서!#REF!</definedName>
    <definedName name="ILB_1">[13]설계명세서!#REF!</definedName>
    <definedName name="ILB_2">[13]설계명세서!#REF!</definedName>
    <definedName name="ILJIB_MOTO_PYO">#REF!</definedName>
    <definedName name="ILK">BlankMacro1</definedName>
    <definedName name="ILWI1_35">#REF!</definedName>
    <definedName name="ILWI36_47">#REF!</definedName>
    <definedName name="ILWI48_57">#REF!</definedName>
    <definedName name="IMP">#REF!</definedName>
    <definedName name="in">[13]설계명세서!#REF!</definedName>
    <definedName name="INLU">[12]기별!#REF!</definedName>
    <definedName name="INLU2">[12]기별!#REF!</definedName>
    <definedName name="INS원가">BlankMacro1</definedName>
    <definedName name="IntFreeCred">#REF!</definedName>
    <definedName name="INTPUT">#REF!</definedName>
    <definedName name="INTPUTDATA">#REF!</definedName>
    <definedName name="IO">#REF!</definedName>
    <definedName name="IOIOIOIO" localSheetId="3" hidden="1">{#N/A,#N/A,FALSE,"표지목차"}</definedName>
    <definedName name="IOIOIOIO" localSheetId="8" hidden="1">{#N/A,#N/A,FALSE,"표지목차"}</definedName>
    <definedName name="IOIOIOIO" localSheetId="9" hidden="1">{#N/A,#N/A,FALSE,"표지목차"}</definedName>
    <definedName name="IOIOIOIO" localSheetId="0" hidden="1">{#N/A,#N/A,FALSE,"표지목차"}</definedName>
    <definedName name="IOIOIOIO" hidden="1">{#N/A,#N/A,FALSE,"표지목차"}</definedName>
    <definedName name="IOP">#REF!,#REF!</definedName>
    <definedName name="iopu" hidden="1">{#N/A,#N/A,FALSE,"속도"}</definedName>
    <definedName name="IOU">#REF!,#REF!</definedName>
    <definedName name="iouo" hidden="1">{#N/A,#N/A,FALSE,"배수2"}</definedName>
    <definedName name="ioup" hidden="1">{#N/A,#N/A,FALSE,"속도"}</definedName>
    <definedName name="ir2rtcfr3c1r4c26rtqu">#REF!</definedName>
    <definedName name="item" localSheetId="0">#REF!</definedName>
    <definedName name="item">#REF!</definedName>
    <definedName name="ITNUM">#REF!</definedName>
    <definedName name="IU">BlankMacro1</definedName>
    <definedName name="IUN" localSheetId="0">[13]설계명세서!#REF!</definedName>
    <definedName name="IUN">[13]설계명세서!#REF!</definedName>
    <definedName name="IUN_2" localSheetId="0">[13]설계명세서!#REF!</definedName>
    <definedName name="IUN_2">[13]설계명세서!#REF!</definedName>
    <definedName name="IUYIUYJHJHGJGHJ">#N/A</definedName>
    <definedName name="IV1.2">#REF!</definedName>
    <definedName name="IV1.6">#REF!</definedName>
    <definedName name="IV14S">#REF!</definedName>
    <definedName name="IV2.0">#REF!</definedName>
    <definedName name="IV2.0S">#REF!</definedName>
    <definedName name="IV22S">#REF!</definedName>
    <definedName name="IV3.5S">#REF!</definedName>
    <definedName name="IV38S">#REF!</definedName>
    <definedName name="IV5.5S">#REF!</definedName>
    <definedName name="IV60S">#REF!</definedName>
    <definedName name="IV8S">#REF!</definedName>
    <definedName name="iy">[13]설계명세서!#REF!</definedName>
    <definedName name="IYIUTYRTERERTETR">#N/A</definedName>
    <definedName name="j" localSheetId="8">#N/A</definedName>
    <definedName name="j" localSheetId="9">#N/A</definedName>
    <definedName name="j" localSheetId="0">#N/A</definedName>
    <definedName name="j">#REF!</definedName>
    <definedName name="j_25">[13]설계명세서!#REF!</definedName>
    <definedName name="j_28">[13]설계명세서!#REF!</definedName>
    <definedName name="j_30">[13]설계명세서!#REF!</definedName>
    <definedName name="j_325">[13]설계명세서!#REF!</definedName>
    <definedName name="j_328">[13]설계명세서!#REF!</definedName>
    <definedName name="J_K">#REF!</definedName>
    <definedName name="J_L">#REF!</definedName>
    <definedName name="J_M">#REF!</definedName>
    <definedName name="j1_l">#REF!</definedName>
    <definedName name="j2_l">#REF!</definedName>
    <definedName name="j3_l">#REF!</definedName>
    <definedName name="j4_l">#REF!</definedName>
    <definedName name="J767UTRDFYTRTYHNTFYG">#N/A</definedName>
    <definedName name="ja">#REF!</definedName>
    <definedName name="jae">[13]설계명세서!#REF!</definedName>
    <definedName name="JAE_1">[13]설계명세서!#REF!</definedName>
    <definedName name="JAE_2">[13]설계명세서!#REF!</definedName>
    <definedName name="jae_b">[13]설계명세서!#REF!</definedName>
    <definedName name="JAE_B_1">[13]설계명세서!#REF!</definedName>
    <definedName name="JAE_B_2">[13]설계명세서!#REF!</definedName>
    <definedName name="jae_d">[13]설계명세서!#REF!</definedName>
    <definedName name="JAE_D_1">[13]설계명세서!#REF!</definedName>
    <definedName name="JAE_D_2">[13]설계명세서!#REF!</definedName>
    <definedName name="jae_d_bu">[13]설계명세서!#REF!</definedName>
    <definedName name="JAE_D_BU_1">[13]설계명세서!#REF!</definedName>
    <definedName name="JAE_D_BU_2">[13]설계명세서!#REF!</definedName>
    <definedName name="jae_d_jab">[13]설계명세서!#REF!</definedName>
    <definedName name="JAE_D_JAB_1">[13]설계명세서!#REF!</definedName>
    <definedName name="JAE_D_JAB_2">[13]설계명세서!#REF!</definedName>
    <definedName name="jae_j" localSheetId="8">#REF!</definedName>
    <definedName name="jae_j" localSheetId="9">#REF!</definedName>
    <definedName name="jae_j" localSheetId="0">#REF!</definedName>
    <definedName name="jae_j">#REF!</definedName>
    <definedName name="JAE_K" localSheetId="8">#REF!</definedName>
    <definedName name="JAE_K" localSheetId="9">#REF!</definedName>
    <definedName name="JAE_K" localSheetId="0">#REF!</definedName>
    <definedName name="JAE_K">#REF!</definedName>
    <definedName name="JAE_S" localSheetId="8">[13]설계명세서!#REF!</definedName>
    <definedName name="JAE_S" localSheetId="9">[13]설계명세서!#REF!</definedName>
    <definedName name="JAE_S" localSheetId="0">[13]설계명세서!#REF!</definedName>
    <definedName name="JAE_S">[13]설계명세서!#REF!</definedName>
    <definedName name="JAE_S_1" localSheetId="8">[13]설계명세서!#REF!</definedName>
    <definedName name="JAE_S_1" localSheetId="9">[13]설계명세서!#REF!</definedName>
    <definedName name="JAE_S_1" localSheetId="0">[13]설계명세서!#REF!</definedName>
    <definedName name="JAE_S_1">[13]설계명세서!#REF!</definedName>
    <definedName name="JAE_S_2">[13]설계명세서!#REF!</definedName>
    <definedName name="jae_sd">[13]설계명세서!#REF!</definedName>
    <definedName name="JAE_SD_1">[13]설계명세서!#REF!</definedName>
    <definedName name="JAE_SD_2">[13]설계명세서!#REF!</definedName>
    <definedName name="jajai">#REF!</definedName>
    <definedName name="jaje1">#REF!</definedName>
    <definedName name="jb" localSheetId="8">#REF!</definedName>
    <definedName name="jb" localSheetId="9">#REF!</definedName>
    <definedName name="jb" localSheetId="0">#REF!</definedName>
    <definedName name="jb">#REF!</definedName>
    <definedName name="jc" localSheetId="0">[13]설계명세서!#REF!</definedName>
    <definedName name="jc">[13]설계명세서!#REF!</definedName>
    <definedName name="jc_2" localSheetId="0">[13]설계명세서!#REF!</definedName>
    <definedName name="jc_2">[13]설계명세서!#REF!</definedName>
    <definedName name="jcs">BlankMacro1</definedName>
    <definedName name="JE">#REF!</definedName>
    <definedName name="jf" hidden="1">{#N/A,#N/A,FALSE,"이정표"}</definedName>
    <definedName name="jfdkshj">#N/A</definedName>
    <definedName name="jfg">#N/A</definedName>
    <definedName name="jfjh" hidden="1">{#N/A,#N/A,FALSE,"표지목차"}</definedName>
    <definedName name="JGHJDIYGJGHHTYDJGHTYUGH">#N/A</definedName>
    <definedName name="JGHJGHJGHUY6TUH">#N/A</definedName>
    <definedName name="JGYVCGJHIUJHUJGCXDZSDHFYJH">#N/A</definedName>
    <definedName name="JH" localSheetId="3" hidden="1">{"'광피스표'!$A$3:$N$54"}</definedName>
    <definedName name="JH" localSheetId="8" hidden="1">{"'광피스표'!$A$3:$N$54"}</definedName>
    <definedName name="JH" localSheetId="9" hidden="1">{"'광피스표'!$A$3:$N$54"}</definedName>
    <definedName name="JH" localSheetId="0" hidden="1">{"'광피스표'!$A$3:$N$54"}</definedName>
    <definedName name="JH" hidden="1">{"'광피스표'!$A$3:$N$54"}</definedName>
    <definedName name="JHGFDRTYUI3456765432">#N/A</definedName>
    <definedName name="JHGJGHHFGHFGH">#N/A</definedName>
    <definedName name="JHGJYHJYUTRDFF">#N/A</definedName>
    <definedName name="JHGTREASDSDF">#N/A</definedName>
    <definedName name="JHJHGJGHTRR">#N/A</definedName>
    <definedName name="JHJLIUYTYUTY123545345">#N/A</definedName>
    <definedName name="JIHO">#REF!</definedName>
    <definedName name="jii" hidden="1">{#N/A,#N/A,FALSE,"골재소요량";#N/A,#N/A,FALSE,"골재소요량"}</definedName>
    <definedName name="JJ">[15]아파트기별!$AK$52</definedName>
    <definedName name="JJ77.">#REF!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localSheetId="3" hidden="1">#REF!</definedName>
    <definedName name="JJJ" localSheetId="8" hidden="1">#REF!</definedName>
    <definedName name="JJJ" localSheetId="9" hidden="1">#REF!</definedName>
    <definedName name="JJJ" localSheetId="0" hidden="1">#REF!</definedName>
    <definedName name="JJJ" hidden="1">#REF!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>[0]!JJJJJ</definedName>
    <definedName name="JJJJJJ">[0]!JJJJJJ</definedName>
    <definedName name="JJJJJJJJJ">#REF!</definedName>
    <definedName name="jjk" hidden="1">{#N/A,#N/A,FALSE,"조골재"}</definedName>
    <definedName name="JJKKJK">#N/A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>#N/A</definedName>
    <definedName name="JKJK">#N/A</definedName>
    <definedName name="JKJKJKJK" localSheetId="3" hidden="1">{#N/A,#N/A,FALSE,"포장1";#N/A,#N/A,FALSE,"포장1"}</definedName>
    <definedName name="JKJKJKJK" localSheetId="8" hidden="1">{#N/A,#N/A,FALSE,"포장1";#N/A,#N/A,FALSE,"포장1"}</definedName>
    <definedName name="JKJKJKJK" localSheetId="9" hidden="1">{#N/A,#N/A,FALSE,"포장1";#N/A,#N/A,FALSE,"포장1"}</definedName>
    <definedName name="JKJKJKJK" localSheetId="0" hidden="1">{#N/A,#N/A,FALSE,"포장1";#N/A,#N/A,FALSE,"포장1"}</definedName>
    <definedName name="JKJKJKJK" hidden="1">{#N/A,#N/A,FALSE,"포장1";#N/A,#N/A,FALSE,"포장1"}</definedName>
    <definedName name="jkk">#N/A</definedName>
    <definedName name="JKMJUHBHBVV6775444333565646">#N/A</definedName>
    <definedName name="JNH">#REF!,#REF!</definedName>
    <definedName name="JNHGNGGY5RW3RTG">#N/A</definedName>
    <definedName name="jo">#REF!</definedName>
    <definedName name="joga_kg" localSheetId="0">#REF!</definedName>
    <definedName name="joga_kg">#REF!</definedName>
    <definedName name="JOGA1" localSheetId="0">[12]기별!#REF!</definedName>
    <definedName name="JOGA1">[12]기별!#REF!</definedName>
    <definedName name="JOGA2" localSheetId="0">[12]기별!#REF!</definedName>
    <definedName name="JOGA2">[12]기별!#REF!</definedName>
    <definedName name="JOINT">#REF!</definedName>
    <definedName name="JPP">#REF!</definedName>
    <definedName name="JR56YUH56U7Y56UTYR64URY">#N/A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KDPFOS">#N/A</definedName>
    <definedName name="JTYJDR">#REF!</definedName>
    <definedName name="juap">[40]기준자료!$C$8</definedName>
    <definedName name="JUHGFDGOIOIUI998767">#N/A</definedName>
    <definedName name="JUI">BlankMacro1</definedName>
    <definedName name="JUIUITRYRETEYE">#N/A</definedName>
    <definedName name="JUJUJUJUJTRGTGTNYNUMUM">#N/A</definedName>
    <definedName name="JUKIKIKUJYTHTYHRTGE2343232343">#N/A</definedName>
    <definedName name="juy" localSheetId="3" hidden="1">{"'광피스표'!$A$3:$N$54"}</definedName>
    <definedName name="juy" localSheetId="8" hidden="1">{"'광피스표'!$A$3:$N$54"}</definedName>
    <definedName name="juy" localSheetId="9" hidden="1">{"'광피스표'!$A$3:$N$54"}</definedName>
    <definedName name="juy" localSheetId="0" hidden="1">{"'광피스표'!$A$3:$N$54"}</definedName>
    <definedName name="juy" hidden="1">{"'광피스표'!$A$3:$N$54"}</definedName>
    <definedName name="JUYUYTITYI">#N/A</definedName>
    <definedName name="JY">BlankMacro1</definedName>
    <definedName name="JY5RTRHY56JTYH5">#N/A</definedName>
    <definedName name="JYH">#REF!</definedName>
    <definedName name="JYHJTYRTWE7U6">#N/A</definedName>
    <definedName name="JYJUKKIMBBTGTBRTR">#N/A</definedName>
    <definedName name="jyrwe" hidden="1">{#N/A,#N/A,FALSE,"조골재"}</definedName>
    <definedName name="jytrtysr" hidden="1">{#N/A,#N/A,FALSE,"조골재"}</definedName>
    <definedName name="JYU76575YRDTY67I6">#N/A</definedName>
    <definedName name="J형측구">#REF!</definedName>
    <definedName name="k" localSheetId="3" hidden="1">{"'광피스표'!$A$3:$N$54"}</definedName>
    <definedName name="k" localSheetId="8" hidden="1">{"'광피스표'!$A$3:$N$54"}</definedName>
    <definedName name="k" localSheetId="9" hidden="1">{"'광피스표'!$A$3:$N$54"}</definedName>
    <definedName name="k" localSheetId="0" hidden="1">{"'광피스표'!$A$3:$N$54"}</definedName>
    <definedName name="k" hidden="1">{"'광피스표'!$A$3:$N$54"}</definedName>
    <definedName name="K_PR">#REF!</definedName>
    <definedName name="KA">[50]MOTOR!$B$61:$E$68</definedName>
    <definedName name="KAE">#REF!</definedName>
    <definedName name="KANG1">#REF!</definedName>
    <definedName name="KANG2">#REF!</definedName>
    <definedName name="KAS">#REF!</definedName>
    <definedName name="KB" localSheetId="3" hidden="1">{"'광피스표'!$A$3:$N$54"}</definedName>
    <definedName name="KB" localSheetId="8" hidden="1">{"'광피스표'!$A$3:$N$54"}</definedName>
    <definedName name="KB" localSheetId="9" hidden="1">{"'광피스표'!$A$3:$N$54"}</definedName>
    <definedName name="KB" localSheetId="0" hidden="1">{"'광피스표'!$A$3:$N$54"}</definedName>
    <definedName name="KB">'[51]3련 BOX'!#REF!</definedName>
    <definedName name="KBS">#REF!,#REF!</definedName>
    <definedName name="KCS공급자재">#REF!</definedName>
    <definedName name="kdfjaiow">#REF!</definedName>
    <definedName name="KDJ">#REF!</definedName>
    <definedName name="KEA">#REF!</definedName>
    <definedName name="kfjaje">#REF!</definedName>
    <definedName name="KFJG">#REF!</definedName>
    <definedName name="KH">#N/A</definedName>
    <definedName name="KH.1">'[51]3련 BOX'!#REF!</definedName>
    <definedName name="KHJYTYHGFH">#N/A</definedName>
    <definedName name="khl" localSheetId="3" hidden="1">{#N/A,#N/A,FALSE,"2~8번"}</definedName>
    <definedName name="khl" localSheetId="8" hidden="1">{#N/A,#N/A,FALSE,"2~8번"}</definedName>
    <definedName name="khl" localSheetId="9" hidden="1">{#N/A,#N/A,FALSE,"2~8번"}</definedName>
    <definedName name="khl" localSheetId="0" hidden="1">{#N/A,#N/A,FALSE,"2~8번"}</definedName>
    <definedName name="khl" hidden="1">{#N/A,#N/A,FALSE,"2~8번"}</definedName>
    <definedName name="KI">BlankMacro1</definedName>
    <definedName name="KIKIKIKIKIKIII">#N/A</definedName>
    <definedName name="KIKJHNGBGBGBGBRGRT556544445">#N/A</definedName>
    <definedName name="KIKL">#REF!</definedName>
    <definedName name="KIKUJTGFSDFFDECVTNHGB">#N/A</definedName>
    <definedName name="KIM">#N/A</definedName>
    <definedName name="KIMJT" hidden="1">{#N/A,#N/A,FALSE,"골재소요량";#N/A,#N/A,FALSE,"골재소요량"}</definedName>
    <definedName name="kin" hidden="1">{#N/A,#N/A,FALSE,"혼합골재"}</definedName>
    <definedName name="KIT">#REF!</definedName>
    <definedName name="KIU">BlankMacro1</definedName>
    <definedName name="KIUYTRTYU987654345674564564">#N/A</definedName>
    <definedName name="KJ">#N/A</definedName>
    <definedName name="KJHGFGFFDDD65678">#N/A</definedName>
    <definedName name="kjj" hidden="1">{#N/A,#N/A,FALSE,"조골재"}</definedName>
    <definedName name="kjkcm">#REF!</definedName>
    <definedName name="KJKOUJDRWETGH">#N/A</definedName>
    <definedName name="kk" localSheetId="3" hidden="1">#REF!</definedName>
    <definedName name="kk" localSheetId="8" hidden="1">#REF!</definedName>
    <definedName name="kk" localSheetId="9" hidden="1">#REF!</definedName>
    <definedName name="kk" localSheetId="0" hidden="1">#REF!</definedName>
    <definedName name="kk" hidden="1">#REF!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JGUGRFGRT123456787890">#N/A</definedName>
    <definedName name="KKK" localSheetId="3" hidden="1">#REF!</definedName>
    <definedName name="KKK" localSheetId="8" hidden="1">#REF!</definedName>
    <definedName name="KKK" localSheetId="9" hidden="1">#REF!</definedName>
    <definedName name="KKK" localSheetId="0" hidden="1">#REF!</definedName>
    <definedName name="KKK" hidden="1">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J">#REF!</definedName>
    <definedName name="KKKK">#REF!</definedName>
    <definedName name="KKKKK">[0]!KKKKK</definedName>
    <definedName name="KKKKKK">[0]!KKKKKK</definedName>
    <definedName name="kkkkkkk">BlankMacro1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P">#REF!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UYYTRYRU">#N/A</definedName>
    <definedName name="KL" localSheetId="8">#N/A</definedName>
    <definedName name="KL" localSheetId="9">#N/A</definedName>
    <definedName name="KL" localSheetId="0">#N/A</definedName>
    <definedName name="KL">'[51]3련 BOX'!#REF!</definedName>
    <definedName name="KLB">#REF!,#REF!</definedName>
    <definedName name="KLL">#N/A</definedName>
    <definedName name="KLLKLKLK" localSheetId="3" hidden="1">{#N/A,#N/A,FALSE,"포장2"}</definedName>
    <definedName name="KLLKLKLK" localSheetId="8" hidden="1">{#N/A,#N/A,FALSE,"포장2"}</definedName>
    <definedName name="KLLKLKLK" localSheetId="9" hidden="1">{#N/A,#N/A,FALSE,"포장2"}</definedName>
    <definedName name="KLLKLKLK" localSheetId="0" hidden="1">{#N/A,#N/A,FALSE,"포장2"}</definedName>
    <definedName name="KLLKLKLK" hidden="1">{#N/A,#N/A,FALSE,"포장2"}</definedName>
    <definedName name="KMN">#REF!,#REF!</definedName>
    <definedName name="KMP">#REF!</definedName>
    <definedName name="knj" hidden="1">{#N/A,#N/A,FALSE,"혼합골재"}</definedName>
    <definedName name="ksad" hidden="1">{#N/A,#N/A,FALSE,"토공2"}</definedName>
    <definedName name="ksjafie">#REF!</definedName>
    <definedName name="KU">BlankMacro1</definedName>
    <definedName name="KUI7I7UERSERS">#N/A</definedName>
    <definedName name="KUIHKIYH12344321">#N/A</definedName>
    <definedName name="KUP">#REF!</definedName>
    <definedName name="KUUYRTYR">#N/A</definedName>
    <definedName name="KYNGSADO">#N/A</definedName>
    <definedName name="KYNGSAYL">#N/A</definedName>
    <definedName name="kytjnjr" hidden="1">{#N/A,#N/A,FALSE,"토공2"}</definedName>
    <definedName name="L" localSheetId="0">#REF!</definedName>
    <definedName name="L">#REF!</definedName>
    <definedName name="L_">#REF!</definedName>
    <definedName name="L_1">#REF!</definedName>
    <definedName name="L_2">#REF!</definedName>
    <definedName name="L_3">#REF!</definedName>
    <definedName name="L_4">#REF!</definedName>
    <definedName name="L_5">#REF!</definedName>
    <definedName name="L_6">#REF!</definedName>
    <definedName name="L1L" localSheetId="0">#REF!</definedName>
    <definedName name="L1L">#REF!</definedName>
    <definedName name="L2L" localSheetId="0">#REF!</definedName>
    <definedName name="L2L">#REF!</definedName>
    <definedName name="L3L">#REF!</definedName>
    <definedName name="L4L">#REF!</definedName>
    <definedName name="L4배관">#REF!</definedName>
    <definedName name="L4배관값">#REF!</definedName>
    <definedName name="L4접지선">#REF!</definedName>
    <definedName name="L4접지선값">#REF!</definedName>
    <definedName name="L4주간선">#REF!</definedName>
    <definedName name="L4주간선값">#REF!</definedName>
    <definedName name="L5배관">#REF!</definedName>
    <definedName name="L5배관값">#REF!</definedName>
    <definedName name="L5접지선">#REF!</definedName>
    <definedName name="L5접지선값">#REF!</definedName>
    <definedName name="L5주간선">#REF!</definedName>
    <definedName name="L5주간선값">#REF!</definedName>
    <definedName name="L6배관">#REF!</definedName>
    <definedName name="L6배관값">#REF!</definedName>
    <definedName name="L6접지선">#REF!</definedName>
    <definedName name="L6접지선값">#REF!</definedName>
    <definedName name="L6주간선">#REF!</definedName>
    <definedName name="L6주간선값">#REF!</definedName>
    <definedName name="La">#REF!</definedName>
    <definedName name="labor">#REF!</definedName>
    <definedName name="LAHEGFIKWQHGKWSDA">#N/A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dkj">#REF!</definedName>
    <definedName name="LAST">#REF!</definedName>
    <definedName name="LC">#REF!</definedName>
    <definedName name="ldskjf">#REF!</definedName>
    <definedName name="LED">#REF!</definedName>
    <definedName name="LEE">#REF!</definedName>
    <definedName name="Len">#REF!</definedName>
    <definedName name="length">#REF!</definedName>
    <definedName name="length1">#REF!</definedName>
    <definedName name="length11">#REF!</definedName>
    <definedName name="length2">#REF!</definedName>
    <definedName name="length22">#REF!</definedName>
    <definedName name="lf">#N/A</definedName>
    <definedName name="LGT대명">#N/A</definedName>
    <definedName name="LH">#REF!</definedName>
    <definedName name="LH.4">#REF!</definedName>
    <definedName name="LH.7">#REF!</definedName>
    <definedName name="LI">BlankMacro1</definedName>
    <definedName name="LIJGHFGHYRY">#N/A</definedName>
    <definedName name="lijop" hidden="1">{#N/A,#N/A,FALSE,"배수1"}</definedName>
    <definedName name="line토공" hidden="1">{#N/A,#N/A,FALSE,"2~8번"}</definedName>
    <definedName name="LIST">#REF!</definedName>
    <definedName name="LK">BlankMacro1</definedName>
    <definedName name="LKI">BlankMacro1</definedName>
    <definedName name="LKJHKHJKHY">#N/A</definedName>
    <definedName name="LKJLKJLFD">#N/A</definedName>
    <definedName name="LKU">BlankMacro1</definedName>
    <definedName name="LL" localSheetId="8">#REF!</definedName>
    <definedName name="LL" localSheetId="9">#REF!</definedName>
    <definedName name="LL" localSheetId="0">#REF!</definedName>
    <definedName name="LL">#REF!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FE">#N/A</definedName>
    <definedName name="LLFO">#REF!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3" hidden="1">#REF!</definedName>
    <definedName name="lll" localSheetId="8" hidden="1">#REF!</definedName>
    <definedName name="lll" localSheetId="9" hidden="1">#REF!</definedName>
    <definedName name="lll" localSheetId="0" hidden="1">#REF!</definedName>
    <definedName name="lll" hidden="1">#REF!</definedName>
    <definedName name="LLLL">#REF!</definedName>
    <definedName name="LLLLL">[0]!LLLLL</definedName>
    <definedName name="LLLLLL">[0]!LLLLLL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M" localSheetId="8">'[27]동축분 종합설계서'!#REF!</definedName>
    <definedName name="LM" localSheetId="9">'[27]동축분 종합설계서'!#REF!</definedName>
    <definedName name="LM">'[27]동축분 종합설계서'!#REF!</definedName>
    <definedName name="LMO">#REF!</definedName>
    <definedName name="lo" localSheetId="3" hidden="1">{"'광피스표'!$A$3:$N$54"}</definedName>
    <definedName name="lo" localSheetId="8" hidden="1">{"'광피스표'!$A$3:$N$54"}</definedName>
    <definedName name="lo" localSheetId="9" hidden="1">{"'광피스표'!$A$3:$N$54"}</definedName>
    <definedName name="lo" localSheetId="0" hidden="1">{"'광피스표'!$A$3:$N$54"}</definedName>
    <definedName name="lo" hidden="1">{"'광피스표'!$A$3:$N$54"}</definedName>
    <definedName name="LOADT">#REF!</definedName>
    <definedName name="LP">BlankMacro1</definedName>
    <definedName name="LP___4">#REF!</definedName>
    <definedName name="LP1A">'[20]부하(성남)'!#REF!</definedName>
    <definedName name="LP1B">[19]부하계산서!#REF!</definedName>
    <definedName name="LP3A">'[20]부하(성남)'!#REF!</definedName>
    <definedName name="LPB">'[20]부하(성남)'!#REF!</definedName>
    <definedName name="LPBA">[19]부하계산서!#REF!</definedName>
    <definedName name="LPI">#REF!</definedName>
    <definedName name="LPKA">[19]부하계산서!#REF!</definedName>
    <definedName name="LPKB">[19]부하계산서!#REF!</definedName>
    <definedName name="LPM">[19]부하계산서!#REF!</definedName>
    <definedName name="LPMA">[19]부하계산서!#REF!</definedName>
    <definedName name="LPO">[19]부하계산서!#REF!</definedName>
    <definedName name="LPOA">[19]부하계산서!#REF!</definedName>
    <definedName name="LSH">#REF!</definedName>
    <definedName name="LSKG" localSheetId="0">#REF!</definedName>
    <definedName name="LSKG">#REF!</definedName>
    <definedName name="LSKG_1" localSheetId="8">#REF!</definedName>
    <definedName name="LSKG_1" localSheetId="9">#REF!</definedName>
    <definedName name="LSKG_1" localSheetId="0">#REF!</definedName>
    <definedName name="LSKG_1">#REF!</definedName>
    <definedName name="LSKG_2" localSheetId="8">#REF!</definedName>
    <definedName name="LSKG_2" localSheetId="9">#REF!</definedName>
    <definedName name="LSKG_2">#REF!</definedName>
    <definedName name="LV02A">[19]부하계산서!#REF!</definedName>
    <definedName name="LV02B">[19]부하계산서!#REF!</definedName>
    <definedName name="LV04A">[19]부하계산서!#REF!</definedName>
    <definedName name="LV04B">[19]부하계산서!#REF!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L형">[52]접속도로1!#REF!</definedName>
    <definedName name="L형옹벽">#REF!</definedName>
    <definedName name="L형측구">[53]!수식입력매크로</definedName>
    <definedName name="m" localSheetId="3" hidden="1">#REF!</definedName>
    <definedName name="m" localSheetId="8" hidden="1">#REF!</definedName>
    <definedName name="m" localSheetId="9" hidden="1">#REF!</definedName>
    <definedName name="m" localSheetId="0" hidden="1">#REF!</definedName>
    <definedName name="m" hidden="1">#REF!</definedName>
    <definedName name="M_EF">#REF!</definedName>
    <definedName name="M_TR">#REF!</definedName>
    <definedName name="M13직노" localSheetId="8">#REF!</definedName>
    <definedName name="M13직노" localSheetId="9">#REF!</definedName>
    <definedName name="M13직노">#REF!</definedName>
    <definedName name="Macro1">[54]!Macro1</definedName>
    <definedName name="Macro10" localSheetId="3">[55]!Macro10</definedName>
    <definedName name="Macro10" localSheetId="8">[55]!Macro10</definedName>
    <definedName name="Macro10" localSheetId="9">[55]!Macro10</definedName>
    <definedName name="Macro10" localSheetId="0">[55]!Macro10</definedName>
    <definedName name="Macro10">[56]!Macro10</definedName>
    <definedName name="Macro12" localSheetId="3">[55]!Macro12</definedName>
    <definedName name="Macro12" localSheetId="8">[55]!Macro12</definedName>
    <definedName name="Macro12" localSheetId="9">[55]!Macro12</definedName>
    <definedName name="Macro12" localSheetId="0">[55]!Macro12</definedName>
    <definedName name="Macro12">[56]!Macro12</definedName>
    <definedName name="Macro13" localSheetId="3">[55]!Macro13</definedName>
    <definedName name="Macro13" localSheetId="8">[55]!Macro13</definedName>
    <definedName name="Macro13" localSheetId="9">[55]!Macro13</definedName>
    <definedName name="Macro13" localSheetId="0">[55]!Macro13</definedName>
    <definedName name="Macro13">[56]!Macro13</definedName>
    <definedName name="Macro14" localSheetId="3">[55]!Macro14</definedName>
    <definedName name="Macro14" localSheetId="8">[55]!Macro14</definedName>
    <definedName name="Macro14" localSheetId="9">[55]!Macro14</definedName>
    <definedName name="Macro14" localSheetId="0">[55]!Macro14</definedName>
    <definedName name="Macro14">[56]!Macro14</definedName>
    <definedName name="Macro2" localSheetId="3">[55]!Macro2</definedName>
    <definedName name="Macro2" localSheetId="8">[55]!Macro2</definedName>
    <definedName name="Macro2" localSheetId="9">[55]!Macro2</definedName>
    <definedName name="Macro2" localSheetId="0">[55]!Macro2</definedName>
    <definedName name="Macro2">[56]!Macro2</definedName>
    <definedName name="MACRO20">#N/A</definedName>
    <definedName name="Macro5" localSheetId="3">[55]!Macro5</definedName>
    <definedName name="Macro5" localSheetId="8">[55]!Macro5</definedName>
    <definedName name="Macro5" localSheetId="9">[55]!Macro5</definedName>
    <definedName name="Macro5" localSheetId="0">[55]!Macro5</definedName>
    <definedName name="Macro5">[56]!Macro5</definedName>
    <definedName name="Macro6" localSheetId="3">[55]!Macro6</definedName>
    <definedName name="Macro6" localSheetId="8">[55]!Macro6</definedName>
    <definedName name="Macro6" localSheetId="9">[55]!Macro6</definedName>
    <definedName name="Macro6" localSheetId="0">[55]!Macro6</definedName>
    <definedName name="Macro6">[56]!Macro6</definedName>
    <definedName name="Macro7" localSheetId="3">[55]!Macro7</definedName>
    <definedName name="Macro7" localSheetId="8">[55]!Macro7</definedName>
    <definedName name="Macro7" localSheetId="9">[55]!Macro7</definedName>
    <definedName name="Macro7" localSheetId="0">[55]!Macro7</definedName>
    <definedName name="Macro7">[56]!Macro7</definedName>
    <definedName name="Macro8" localSheetId="3">[55]!Macro8</definedName>
    <definedName name="Macro8" localSheetId="8">[55]!Macro8</definedName>
    <definedName name="Macro8" localSheetId="9">[55]!Macro8</definedName>
    <definedName name="Macro8" localSheetId="0">[55]!Macro8</definedName>
    <definedName name="Macro8">[56]!Macro8</definedName>
    <definedName name="Macro9" localSheetId="3">[55]!Macro9</definedName>
    <definedName name="Macro9" localSheetId="8">[55]!Macro9</definedName>
    <definedName name="Macro9" localSheetId="9">[55]!Macro9</definedName>
    <definedName name="Macro9" localSheetId="0">[55]!Macro9</definedName>
    <definedName name="Macro9">[56]!Macro9</definedName>
    <definedName name="MaH">#REF!</definedName>
    <definedName name="Main">#REF!</definedName>
    <definedName name="MAIN_COM_소계">#REF!</definedName>
    <definedName name="MAINPART">#REF!</definedName>
    <definedName name="MAN" localSheetId="8">#REF!</definedName>
    <definedName name="MAN" localSheetId="9">#REF!</definedName>
    <definedName name="MAN" localSheetId="0">#REF!</definedName>
    <definedName name="MAN">#REF!</definedName>
    <definedName name="MARGINPLAN">#REF!</definedName>
    <definedName name="MARGINPROJ">#REF!</definedName>
    <definedName name="MATO">#REF!</definedName>
    <definedName name="MB">BlankMacro1</definedName>
    <definedName name="MB.1">#REF!</definedName>
    <definedName name="MB.2">#REF!</definedName>
    <definedName name="MBNVBCRGDF6769876FHGFHD">#N/A</definedName>
    <definedName name="MBNVBDGHWEWEYTRU456789876">#N/A</definedName>
    <definedName name="MBVBMNMVXCGHHGDF4657675">#N/A</definedName>
    <definedName name="MBVCFJGHCVBFGHFH">#N/A</definedName>
    <definedName name="MC">BlankMacro1</definedName>
    <definedName name="MCB" localSheetId="0">#REF!</definedName>
    <definedName name="MCB">#REF!</definedName>
    <definedName name="MCC">#REF!</definedName>
    <definedName name="MCCB_2P">#REF!</definedName>
    <definedName name="MCCB_3P">#REF!</definedName>
    <definedName name="MCCB_4P">#REF!</definedName>
    <definedName name="MCCB_AF2">#REF!</definedName>
    <definedName name="MCCB_M_G">#REF!</definedName>
    <definedName name="MCCB5030">#REF!</definedName>
    <definedName name="MCCCCN">#REF!</definedName>
    <definedName name="MCCCN">#REF!</definedName>
    <definedName name="MCCEA">[19]부하계산서!#REF!</definedName>
    <definedName name="MCCEB">[19]부하계산서!#REF!</definedName>
    <definedName name="MCCF">[19]부하계산서!#REF!</definedName>
    <definedName name="MCCN">'[20]부하(성남)'!#REF!</definedName>
    <definedName name="MCCP">[19]부하계산서!#REF!</definedName>
    <definedName name="MCCS">[19]부하계산서!#REF!</definedName>
    <definedName name="MCC노">#REF!</definedName>
    <definedName name="MCH">#REF!</definedName>
    <definedName name="MCON">#REF!</definedName>
    <definedName name="MENU1">#REF!</definedName>
    <definedName name="MENU2">#REF!</definedName>
    <definedName name="MF">BlankMacro1</definedName>
    <definedName name="MG">BlankMacro1</definedName>
    <definedName name="mghmj">#N/A</definedName>
    <definedName name="MH" localSheetId="0">#REF!</definedName>
    <definedName name="MH">#REF!</definedName>
    <definedName name="MHHMJT">#N/A</definedName>
    <definedName name="MID">#REF!</definedName>
    <definedName name="mj">#N/A</definedName>
    <definedName name="MJUJUKJUKUIFTGDGFXDTDFDX">#N/A</definedName>
    <definedName name="MK">BlankMacro1</definedName>
    <definedName name="MKJ">BlankMacro1</definedName>
    <definedName name="ML">BlankMacro1</definedName>
    <definedName name="mm" localSheetId="0">#REF!</definedName>
    <definedName name="mm">#REF!</definedName>
    <definedName name="MMD">#N/A</definedName>
    <definedName name="MMHYTHTYRTR">#N/A</definedName>
    <definedName name="MMJ">BlankMacro1</definedName>
    <definedName name="mml">[0]!jhg</definedName>
    <definedName name="MMM" localSheetId="8">#N/A</definedName>
    <definedName name="MMM" localSheetId="9">#N/A</definedName>
    <definedName name="MMM" localSheetId="0">#N/A</definedName>
    <definedName name="mmm">[57]COPING!#REF!</definedName>
    <definedName name="MMMM">[0]!MMMM</definedName>
    <definedName name="MMMMM">[0]!MMMMM</definedName>
    <definedName name="MNB">#N/A</definedName>
    <definedName name="MNBCBBVVGHGRTYRTY33568786">#N/A</definedName>
    <definedName name="MNBNCVFGFTYUIYTRTE56564346">#N/A</definedName>
    <definedName name="MNH">[0]!HGG</definedName>
    <definedName name="MNHTRFDE">#N/A</definedName>
    <definedName name="MNMNHJHYUHUTY232323256565655">#N/A</definedName>
    <definedName name="MNNNNBHJH12">#N/A</definedName>
    <definedName name="MO">#REF!</definedName>
    <definedName name="MOFD">#N/A</definedName>
    <definedName name="MONEY" localSheetId="3">#REF!,#REF!</definedName>
    <definedName name="MONEY" localSheetId="8">#REF!,#REF!</definedName>
    <definedName name="MONEY" localSheetId="9">#REF!,#REF!</definedName>
    <definedName name="MONEY" localSheetId="0">#REF!,#REF!</definedName>
    <definedName name="MONEY">#REF!,#REF!</definedName>
    <definedName name="monitor">#REF!</definedName>
    <definedName name="MOTER_1">#REF!</definedName>
    <definedName name="MOTER_3">#REF!</definedName>
    <definedName name="MOTOR" localSheetId="0">#REF!</definedName>
    <definedName name="MOTOR">#REF!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MP">#REF!</definedName>
    <definedName name="MQ">BlankMacro1</definedName>
    <definedName name="MR" localSheetId="0">BlankMacro1</definedName>
    <definedName name="MR">#REF!</definedName>
    <definedName name="MRD">[25]교각계산!#REF!</definedName>
    <definedName name="MRL">[25]교각계산!#REF!</definedName>
    <definedName name="MS">#REF!</definedName>
    <definedName name="msgbox_1">#N/A</definedName>
    <definedName name="MU">[25]교각계산!#REF!</definedName>
    <definedName name="MUO_REA">#REF!</definedName>
    <definedName name="MUO_TOE">#REF!</definedName>
    <definedName name="musu">'[58]수안보-MBR1'!$AN$247</definedName>
    <definedName name="MV">BlankMacro1</definedName>
    <definedName name="MW">BlankMacro1</definedName>
    <definedName name="MX">#REF!</definedName>
    <definedName name="MYB.1">#REF!</definedName>
    <definedName name="MYB.2">#REF!</definedName>
    <definedName name="MYH">#REF!</definedName>
    <definedName name="MZ">#REF!</definedName>
    <definedName name="M당무게">[59]DATE!$E$24:$E$85</definedName>
    <definedName name="N" localSheetId="8">#N/A</definedName>
    <definedName name="N" localSheetId="9">#N/A</definedName>
    <definedName name="N" localSheetId="0">#N/A</definedName>
    <definedName name="n">#REF!</definedName>
    <definedName name="n_1">[60]Sheet7!$F$5</definedName>
    <definedName name="n_2">[60]Sheet7!$F$6</definedName>
    <definedName name="n_3">[60]Sheet7!$F$7</definedName>
    <definedName name="N_C">#REF!</definedName>
    <definedName name="N_Q">#REF!</definedName>
    <definedName name="N_R">#REF!</definedName>
    <definedName name="N1S">#REF!</definedName>
    <definedName name="N2S">#REF!</definedName>
    <definedName name="N3S">#REF!</definedName>
    <definedName name="NAM">#REF!</definedName>
    <definedName name="NAME">#REF!</definedName>
    <definedName name="NBC">#REF!,#REF!,#REF!</definedName>
    <definedName name="NBDFF">#REF!,#REF!</definedName>
    <definedName name="nbv">[0]!ㄷㄹㅈ</definedName>
    <definedName name="NCV">BlankMacro1</definedName>
    <definedName name="NDO">#REF!</definedName>
    <definedName name="nesn">[40]기준자료!$C$4</definedName>
    <definedName name="nesun">[40]기준자료!$C$11</definedName>
    <definedName name="NEW">#REF!</definedName>
    <definedName name="NEWNAME" hidden="1">{#N/A,#N/A,FALSE,"CCTV"}</definedName>
    <definedName name="ＮＥＹＯＫ">#REF!</definedName>
    <definedName name="NFB">#REF!</definedName>
    <definedName name="NFG">BlankMacro1</definedName>
    <definedName name="NFGH">BlankMacro1</definedName>
    <definedName name="NGFGFDTRR6YUITRG">#N/A</definedName>
    <definedName name="NGHGHDFGDRTYRTHRTUJGDTERY">#N/A</definedName>
    <definedName name="NGHGHFFIYUY99865464364">#N/A</definedName>
    <definedName name="NGHRTYRTYRYRYRTY5656">#N/A</definedName>
    <definedName name="NGHTHTCDSSADSD">#N/A</definedName>
    <definedName name="NH">#REF!</definedName>
    <definedName name="NH250광속">#REF!</definedName>
    <definedName name="NHBGDGGHHKRYUT576575634545345">#N/A</definedName>
    <definedName name="NHGNGHGUTYUTRHFH">#N/A</definedName>
    <definedName name="NHM">#REF!</definedName>
    <definedName name="NHMHYGTBGVFNHTR123343">#N/A</definedName>
    <definedName name="NHNHNHMJMJK">#N/A</definedName>
    <definedName name="NHYTHRGEFE56Y5YJ6M6U">#N/A</definedName>
    <definedName name="NJHGJGHKJYTRTS">#N/A</definedName>
    <definedName name="NJHT">#REF!,#REF!</definedName>
    <definedName name="NKL">BlankMacro1</definedName>
    <definedName name="NLG">#REF!,#REF!</definedName>
    <definedName name="NMB">#N/A</definedName>
    <definedName name="NMS_3240" localSheetId="0">#REF!</definedName>
    <definedName name="NMS_3240">#REF!</definedName>
    <definedName name="nn">#N/A</definedName>
    <definedName name="NNN">[0]!NNN</definedName>
    <definedName name="NNNN">[0]!NNNN</definedName>
    <definedName name="NNNNN">[0]!NNNNN</definedName>
    <definedName name="nnnnnnnnnnnnnnnn">#REF!</definedName>
    <definedName name="no">#N/A</definedName>
    <definedName name="NO.">#REF!</definedName>
    <definedName name="nomu">[61]설계명세서!$H$52</definedName>
    <definedName name="NOMU_1">[13]설계명세서!#REF!</definedName>
    <definedName name="NOMU_2">[13]설계명세서!#REF!</definedName>
    <definedName name="nomu_g">[61]설계명세서!$H$50</definedName>
    <definedName name="NOMU_G_1">[13]설계명세서!#REF!</definedName>
    <definedName name="NOMU_G_2">[13]설계명세서!#REF!</definedName>
    <definedName name="nomu_gj" localSheetId="8">#REF!</definedName>
    <definedName name="nomu_gj" localSheetId="9">#REF!</definedName>
    <definedName name="nomu_gj" localSheetId="0">#REF!</definedName>
    <definedName name="nomu_gj">#REF!</definedName>
    <definedName name="nomu_j" localSheetId="0">[13]설계명세서!#REF!</definedName>
    <definedName name="nomu_j">[13]설계명세서!#REF!</definedName>
    <definedName name="NOMU_J_1" localSheetId="0">[13]설계명세서!#REF!</definedName>
    <definedName name="NOMU_J_1">[13]설계명세서!#REF!</definedName>
    <definedName name="NOMU_J_2" localSheetId="0">[13]설계명세서!#REF!</definedName>
    <definedName name="NOMU_J_2">[13]설계명세서!#REF!</definedName>
    <definedName name="nomu_jj" localSheetId="8">#REF!</definedName>
    <definedName name="nomu_jj" localSheetId="9">#REF!</definedName>
    <definedName name="nomu_jj" localSheetId="0">#REF!</definedName>
    <definedName name="nomu_jj">#REF!</definedName>
    <definedName name="nomu_js" localSheetId="8">#REF!</definedName>
    <definedName name="nomu_js" localSheetId="9">#REF!</definedName>
    <definedName name="nomu_js" localSheetId="0">#REF!</definedName>
    <definedName name="nomu_js">#REF!</definedName>
    <definedName name="NOMUBY">#REF!</definedName>
    <definedName name="nono">#N/A</definedName>
    <definedName name="NOT">#REF!</definedName>
    <definedName name="NP">#REF!</definedName>
    <definedName name="NPI">#REF!</definedName>
    <definedName name="NPZ">#REF!</definedName>
    <definedName name="NR">BlankMacro1</definedName>
    <definedName name="NRDTHSA">#REF!</definedName>
    <definedName name="NRNTRBNRTH">#REF!</definedName>
    <definedName name="NRTHSGT">#REF!</definedName>
    <definedName name="NSH">#REF!</definedName>
    <definedName name="nslastrow">#REF!</definedName>
    <definedName name="NSO">#REF!</definedName>
    <definedName name="NT">BlankMacro1</definedName>
    <definedName name="NTFT">BlankMacro1</definedName>
    <definedName name="NUMBER">#REF!</definedName>
    <definedName name="NY">BlankMacro1</definedName>
    <definedName name="NYHYJUJUHGGTGGRG3345565">#N/A</definedName>
    <definedName name="o" localSheetId="0">BlankMacro1</definedName>
    <definedName name="O">'[32]000000'!#REF!</definedName>
    <definedName name="º¹__">#N/A</definedName>
    <definedName name="oc_1" localSheetId="8">#REF!</definedName>
    <definedName name="oc_1" localSheetId="9">#REF!</definedName>
    <definedName name="oc_1" localSheetId="0">#REF!</definedName>
    <definedName name="oc_1">#REF!</definedName>
    <definedName name="oc1_v35" localSheetId="8">#REF!</definedName>
    <definedName name="oc1_v35" localSheetId="9">#REF!</definedName>
    <definedName name="oc1_v35" localSheetId="0">#REF!</definedName>
    <definedName name="oc1_v35">#REF!</definedName>
    <definedName name="oesn">[40]기준자료!$C$9</definedName>
    <definedName name="OFD" localSheetId="8">#REF!</definedName>
    <definedName name="OFD" localSheetId="9">#REF!</definedName>
    <definedName name="OFD" localSheetId="0">#REF!</definedName>
    <definedName name="OFD">#REF!</definedName>
    <definedName name="OFD설치" localSheetId="8">#REF!</definedName>
    <definedName name="OFD설치" localSheetId="9">#REF!</definedName>
    <definedName name="OFD설치" localSheetId="0">#REF!</definedName>
    <definedName name="OFD설치">#REF!</definedName>
    <definedName name="OI">BlankMacro1</definedName>
    <definedName name="oi8uip" hidden="1">{#N/A,#N/A,FALSE,"이정표"}</definedName>
    <definedName name="OIOPIPOPOPPOIPOOOIP">#REF!</definedName>
    <definedName name="OIOUUIUI">#N/A</definedName>
    <definedName name="OIU">BlankMacro1</definedName>
    <definedName name="OIU_NIU" localSheetId="8">#REF!</definedName>
    <definedName name="OIU_NIU" localSheetId="9">#REF!</definedName>
    <definedName name="OIU_NIU" localSheetId="0">#REF!</definedName>
    <definedName name="OIU_NIU">#REF!</definedName>
    <definedName name="oiuo" hidden="1">{#N/A,#N/A,FALSE,"배수2"}</definedName>
    <definedName name="oiuyo" hidden="1">{#N/A,#N/A,FALSE,"부대1"}</definedName>
    <definedName name="OK">BlankMacro1</definedName>
    <definedName name="OL">BlankMacro1</definedName>
    <definedName name="ONU" localSheetId="8">'[27]동축분 종합설계서'!#REF!</definedName>
    <definedName name="ONU" localSheetId="9">'[27]동축분 종합설계서'!#REF!</definedName>
    <definedName name="ONU" localSheetId="0">'[27]동축분 종합설계서'!#REF!</definedName>
    <definedName name="ONU">'[27]동축분 종합설계서'!#REF!</definedName>
    <definedName name="OO">#N/A</definedName>
    <definedName name="OOO" localSheetId="3" hidden="1">#REF!</definedName>
    <definedName name="OOO" localSheetId="8" hidden="1">#REF!</definedName>
    <definedName name="OOO" localSheetId="9" hidden="1">#REF!</definedName>
    <definedName name="OOO" localSheetId="0" hidden="1">#REF!</definedName>
    <definedName name="OOO">#REF!</definedName>
    <definedName name="OOOO">[0]!OOOO</definedName>
    <definedName name="ooooo">#N/A</definedName>
    <definedName name="OOOOOO">[0]!OOOOOO</definedName>
    <definedName name="ooooooo">BlankMacro1</definedName>
    <definedName name="OOOOOOOOOOOOOOOOOOOOOOOOOOOOOOOO">#REF!</definedName>
    <definedName name="OOPP">#REF!</definedName>
    <definedName name="OP" hidden="1">#REF!</definedName>
    <definedName name="OPEN1">[0]!OPEN1</definedName>
    <definedName name="OPP" localSheetId="3" hidden="1">#REF!</definedName>
    <definedName name="OPP" localSheetId="8" hidden="1">#REF!</definedName>
    <definedName name="OPP" localSheetId="9" hidden="1">#REF!</definedName>
    <definedName name="OPP" localSheetId="0" hidden="1">#REF!</definedName>
    <definedName name="OPP" hidden="1">#REF!</definedName>
    <definedName name="opt">[40]기준자료!$C$21</definedName>
    <definedName name="optcable">[40]기준자료!$C$22</definedName>
    <definedName name="OTRU_A" localSheetId="8">#REF!</definedName>
    <definedName name="OTRU_A" localSheetId="9">#REF!</definedName>
    <definedName name="OTRU_A" localSheetId="0">#REF!</definedName>
    <definedName name="OTRU_A">#REF!</definedName>
    <definedName name="OTRU_B" localSheetId="8">#REF!</definedName>
    <definedName name="OTRU_B" localSheetId="9">#REF!</definedName>
    <definedName name="OTRU_B" localSheetId="0">#REF!</definedName>
    <definedName name="OTRU_B">#REF!</definedName>
    <definedName name="OTRU_C" localSheetId="8">#REF!</definedName>
    <definedName name="OTRU_C" localSheetId="9">#REF!</definedName>
    <definedName name="OTRU_C" localSheetId="0">#REF!</definedName>
    <definedName name="OTRU_C">#REF!</definedName>
    <definedName name="ouio" hidden="1">{#N/A,#N/A,FALSE,"부대2"}</definedName>
    <definedName name="OUT4C">#REF!</definedName>
    <definedName name="OUT4C1">#REF!</definedName>
    <definedName name="OUT8C">#REF!</definedName>
    <definedName name="p">BlankMacro1</definedName>
    <definedName name="P_A">#REF!</definedName>
    <definedName name="P_D">#REF!</definedName>
    <definedName name="P_E">#REF!</definedName>
    <definedName name="P_H2">#REF!</definedName>
    <definedName name="P_NAE">#REF!</definedName>
    <definedName name="P0">[23]VXXXXX!#REF!</definedName>
    <definedName name="P01_">#REF!</definedName>
    <definedName name="P02_">#REF!</definedName>
    <definedName name="P1693a3">#REF!</definedName>
    <definedName name="P1X">#REF!</definedName>
    <definedName name="P1Z">#REF!</definedName>
    <definedName name="P2X">#REF!</definedName>
    <definedName name="P2Z">#REF!</definedName>
    <definedName name="PA" localSheetId="0">#REF!</definedName>
    <definedName name="PA">#REF!</definedName>
    <definedName name="PAC">#N/A</definedName>
    <definedName name="PACB">#N/A</definedName>
    <definedName name="PACC">#N/A</definedName>
    <definedName name="PACD">#N/A</definedName>
    <definedName name="packer">#REF!</definedName>
    <definedName name="PAD" localSheetId="8">'[27]동축분 종합설계서'!#REF!</definedName>
    <definedName name="PAD" localSheetId="9">'[27]동축분 종합설계서'!#REF!</definedName>
    <definedName name="PAD">'[27]동축분 종합설계서'!#REF!</definedName>
    <definedName name="PARCA">#N/A</definedName>
    <definedName name="PASS">#REF!</definedName>
    <definedName name="PB" localSheetId="0">'[20]부하(성남)'!#REF!</definedName>
    <definedName name="PB">#REF!</definedName>
    <definedName name="PB.100100">#REF!</definedName>
    <definedName name="PB.10050">#REF!</definedName>
    <definedName name="PB.10075">#REF!</definedName>
    <definedName name="PB.150100">#REF!</definedName>
    <definedName name="PB.150150">#REF!</definedName>
    <definedName name="PB.200100">#REF!</definedName>
    <definedName name="PB.200150">#REF!</definedName>
    <definedName name="PB.200200">#REF!</definedName>
    <definedName name="PB.250100">#REF!</definedName>
    <definedName name="PB.250150">#REF!</definedName>
    <definedName name="PB.250200">#REF!</definedName>
    <definedName name="PB.300100">#REF!</definedName>
    <definedName name="PB.300150">#REF!</definedName>
    <definedName name="PB.300200">#REF!</definedName>
    <definedName name="PB.300300">#REF!</definedName>
    <definedName name="PB.400200">#REF!</definedName>
    <definedName name="PB.400300">#REF!</definedName>
    <definedName name="PB.600400">#REF!</definedName>
    <definedName name="PBB">#REF!</definedName>
    <definedName name="PC" localSheetId="0">#REF!</definedName>
    <definedName name="PC">#REF!</definedName>
    <definedName name="pcm" localSheetId="8">'[4]설계명세서(선로)'!#REF!</definedName>
    <definedName name="pcm" localSheetId="9">'[4]설계명세서(선로)'!#REF!</definedName>
    <definedName name="pcm" localSheetId="0">'[4]설계명세서(선로)'!#REF!</definedName>
    <definedName name="pcm">'[4]설계명세서(선로)'!#REF!</definedName>
    <definedName name="PCM성단A" localSheetId="8">#REF!</definedName>
    <definedName name="PCM성단A" localSheetId="9">#REF!</definedName>
    <definedName name="PCM성단A" localSheetId="0">#REF!</definedName>
    <definedName name="PCM성단A">#REF!</definedName>
    <definedName name="PCM케이블" localSheetId="8">#REF!</definedName>
    <definedName name="PCM케이블" localSheetId="9">#REF!</definedName>
    <definedName name="PCM케이블" localSheetId="0">#REF!</definedName>
    <definedName name="PCM케이블">#REF!</definedName>
    <definedName name="PCM포설" localSheetId="8">#REF!</definedName>
    <definedName name="PCM포설" localSheetId="9">#REF!</definedName>
    <definedName name="PCM포설" localSheetId="0">#REF!</definedName>
    <definedName name="PCM포설">#REF!</definedName>
    <definedName name="PCM포설A" localSheetId="8">#REF!</definedName>
    <definedName name="PCM포설A" localSheetId="9">#REF!</definedName>
    <definedName name="PCM포설A">#REF!</definedName>
    <definedName name="PCO">[25]교각계산!#REF!</definedName>
    <definedName name="PD" localSheetId="0">#REF!</definedName>
    <definedName name="PD">#REF!</definedName>
    <definedName name="PE" localSheetId="0">#REF!</definedName>
    <definedName name="PE">#REF!</definedName>
    <definedName name="PE1열" localSheetId="8">#REF!</definedName>
    <definedName name="PE1열" localSheetId="9">#REF!</definedName>
    <definedName name="PE1열" localSheetId="0">#REF!</definedName>
    <definedName name="PE1열">#REF!</definedName>
    <definedName name="PE28포설" localSheetId="8">#REF!</definedName>
    <definedName name="PE28포설" localSheetId="9">#REF!</definedName>
    <definedName name="PE28포설">#REF!</definedName>
    <definedName name="PE2열" localSheetId="8">#REF!</definedName>
    <definedName name="PE2열" localSheetId="9">#REF!</definedName>
    <definedName name="PE2열">#REF!</definedName>
    <definedName name="PE36포설" localSheetId="8">#REF!</definedName>
    <definedName name="PE36포설" localSheetId="9">#REF!</definedName>
    <definedName name="PE36포설">#REF!</definedName>
    <definedName name="PE3열" localSheetId="8">#REF!</definedName>
    <definedName name="PE3열" localSheetId="9">#REF!</definedName>
    <definedName name="PE3열">#REF!</definedName>
    <definedName name="PEA">#REF!</definedName>
    <definedName name="PEAK">#N/A</definedName>
    <definedName name="PE내관">[62]품셈!$A$493</definedName>
    <definedName name="PE내관1조할증" localSheetId="8">#REF!</definedName>
    <definedName name="PE내관1조할증" localSheetId="9">#REF!</definedName>
    <definedName name="PE내관1조할증" localSheetId="0">#REF!</definedName>
    <definedName name="PE내관1조할증">#REF!</definedName>
    <definedName name="PE내관2난연" localSheetId="8">#REF!</definedName>
    <definedName name="PE내관2난연" localSheetId="9">#REF!</definedName>
    <definedName name="PE내관2난연" localSheetId="0">#REF!</definedName>
    <definedName name="PE내관2난연">#REF!</definedName>
    <definedName name="PE내관2일반" localSheetId="8">#REF!</definedName>
    <definedName name="PE내관2일반" localSheetId="9">#REF!</definedName>
    <definedName name="PE내관2일반" localSheetId="0">#REF!</definedName>
    <definedName name="PE내관2일반">#REF!</definedName>
    <definedName name="PE내관3난연" localSheetId="8">#REF!</definedName>
    <definedName name="PE내관3난연" localSheetId="9">#REF!</definedName>
    <definedName name="PE내관3난연">#REF!</definedName>
    <definedName name="PE내관3일반" localSheetId="8">#REF!</definedName>
    <definedName name="PE내관3일반" localSheetId="9">#REF!</definedName>
    <definedName name="PE내관3일반">#REF!</definedName>
    <definedName name="PE내관난연" localSheetId="8">#REF!</definedName>
    <definedName name="PE내관난연" localSheetId="9">#REF!</definedName>
    <definedName name="PE내관난연">#REF!</definedName>
    <definedName name="PE내관일반" localSheetId="8">#REF!</definedName>
    <definedName name="PE내관일반" localSheetId="9">#REF!</definedName>
    <definedName name="PE내관일반">#REF!</definedName>
    <definedName name="PE내관포설1" localSheetId="8">#REF!</definedName>
    <definedName name="PE내관포설1" localSheetId="9">#REF!</definedName>
    <definedName name="PE내관포설1">#REF!</definedName>
    <definedName name="PE내관포설1조" localSheetId="8">#REF!</definedName>
    <definedName name="PE내관포설1조" localSheetId="9">#REF!</definedName>
    <definedName name="PE내관포설1조">#REF!</definedName>
    <definedName name="PE내관포설2조" localSheetId="8">#REF!</definedName>
    <definedName name="PE내관포설2조" localSheetId="9">#REF!</definedName>
    <definedName name="PE내관포설2조">#REF!</definedName>
    <definedName name="PE내관포설2조할증" localSheetId="8">#REF!</definedName>
    <definedName name="PE내관포설2조할증" localSheetId="9">#REF!</definedName>
    <definedName name="PE내관포설2조할증">#REF!</definedName>
    <definedName name="PE내관포설3조" localSheetId="8">#REF!</definedName>
    <definedName name="PE내관포설3조" localSheetId="9">#REF!</definedName>
    <definedName name="PE내관포설3조">#REF!</definedName>
    <definedName name="PE내관포설3조할증" localSheetId="8">#REF!</definedName>
    <definedName name="PE내관포설3조할증" localSheetId="9">#REF!</definedName>
    <definedName name="PE내관포설3조할증">#REF!</definedName>
    <definedName name="PE포설B" localSheetId="8">#REF!</definedName>
    <definedName name="PE포설B" localSheetId="9">#REF!</definedName>
    <definedName name="PE포설B">#REF!</definedName>
    <definedName name="PE포설C" localSheetId="8">#REF!</definedName>
    <definedName name="PE포설C" localSheetId="9">#REF!</definedName>
    <definedName name="PE포설C">#REF!</definedName>
    <definedName name="PF">#REF!</definedName>
    <definedName name="PFD">#REF!</definedName>
    <definedName name="PG">#REF!</definedName>
    <definedName name="PH">#REF!</definedName>
    <definedName name="PHG">#REF!</definedName>
    <definedName name="PI" localSheetId="8">'[27]동축분 종합설계서'!#REF!</definedName>
    <definedName name="PI" localSheetId="9">'[27]동축분 종합설계서'!#REF!</definedName>
    <definedName name="PI" localSheetId="0">'[27]동축분 종합설계서'!#REF!</definedName>
    <definedName name="PI">#REF!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IJP" localSheetId="8">#REF!</definedName>
    <definedName name="PIJP" localSheetId="9">#REF!</definedName>
    <definedName name="PIJP">#REF!</definedName>
    <definedName name="PIKYTUTGFHTR">#N/A</definedName>
    <definedName name="pile길이">#REF!</definedName>
    <definedName name="pile연결">#REF!</definedName>
    <definedName name="PIN12C_1" localSheetId="8">#REF!</definedName>
    <definedName name="PIN12C_1" localSheetId="9">#REF!</definedName>
    <definedName name="PIN12C_1">#REF!</definedName>
    <definedName name="PIN12C_2" localSheetId="8">#REF!</definedName>
    <definedName name="PIN12C_2" localSheetId="9">#REF!</definedName>
    <definedName name="PIN12C_2">#REF!</definedName>
    <definedName name="PIN17C_1" localSheetId="8">#REF!</definedName>
    <definedName name="PIN17C_1" localSheetId="9">#REF!</definedName>
    <definedName name="PIN17C_1">#REF!</definedName>
    <definedName name="PIN17C_2" localSheetId="8">#REF!</definedName>
    <definedName name="PIN17C_2" localSheetId="9">#REF!</definedName>
    <definedName name="PIN17C_2">#REF!</definedName>
    <definedName name="PIP">#REF!,#REF!</definedName>
    <definedName name="pipe">[40]기준자료!$C$27</definedName>
    <definedName name="PIPE_CLAMP">#REF!</definedName>
    <definedName name="PIPE40">#REF!</definedName>
    <definedName name="PJ">#REF!</definedName>
    <definedName name="PK" localSheetId="0">#REF!</definedName>
    <definedName name="PK">#REF!</definedName>
    <definedName name="PKLOKIJMJNHJMGJ65543436756">#N/A</definedName>
    <definedName name="pl" localSheetId="8">'[4]설계명세서(선로)'!#REF!</definedName>
    <definedName name="pl" localSheetId="9">'[4]설계명세서(선로)'!#REF!</definedName>
    <definedName name="pl" localSheetId="0">'[4]설계명세서(선로)'!#REF!</definedName>
    <definedName name="pl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O09878OKIJ77666GGHTY886787">#N/A</definedName>
    <definedName name="PLOKIJUHYGTF4567890">#N/A</definedName>
    <definedName name="PLOKIJUHYGTFDED865857645645654">#N/A</definedName>
    <definedName name="PM">#REF!</definedName>
    <definedName name="PN" localSheetId="0">[39]교각1!#REF!</definedName>
    <definedName name="PN">#REF!</definedName>
    <definedName name="PNLW10">[19]부하계산서!#REF!</definedName>
    <definedName name="PNLW8">[19]부하계산서!#REF!</definedName>
    <definedName name="PO" localSheetId="0">#REF!</definedName>
    <definedName name="PO">#REF!</definedName>
    <definedName name="POFD1" localSheetId="0">#REF!</definedName>
    <definedName name="POFD1">#REF!</definedName>
    <definedName name="POFD2" localSheetId="8">#REF!</definedName>
    <definedName name="POFD2" localSheetId="9">#REF!</definedName>
    <definedName name="POFD2" localSheetId="0">#REF!</definedName>
    <definedName name="POFD2">#REF!</definedName>
    <definedName name="POFD3" localSheetId="8">#REF!</definedName>
    <definedName name="POFD3" localSheetId="9">#REF!</definedName>
    <definedName name="POFD3">#REF!</definedName>
    <definedName name="poi">BlankMacro1</definedName>
    <definedName name="POIIUIU">#N/A</definedName>
    <definedName name="POIIUYURTY67">#N/A</definedName>
    <definedName name="POIKMUKJH54243567654323454">#N/A</definedName>
    <definedName name="POL">[0]!HGG</definedName>
    <definedName name="POLE">[62]품셈!$A$601</definedName>
    <definedName name="POLKMNHYB54566">#N/A</definedName>
    <definedName name="POOIYUIHJRY4567">#N/A</definedName>
    <definedName name="POP">#REF!,#REF!</definedName>
    <definedName name="POPLOKIJUHTHFGDFD8767656454">#N/A</definedName>
    <definedName name="POPOPOIUIYU8785458976564545">#N/A</definedName>
    <definedName name="POR121175C2054RTSKS15C6LRTHDLRT">#REF!</definedName>
    <definedName name="POR3C41R52C44RTSKS13C5LRTHDLTBD">#REF!</definedName>
    <definedName name="POR3C56R44C76RTSKS15C5LRTHDLTBD">#REF!</definedName>
    <definedName name="POR458C2054RTSKS15C6LRTHDLRTM4T">#REF!</definedName>
    <definedName name="POR6C20R55C38RTSKS13C5LRTHDLTBD">#REF!</definedName>
    <definedName name="POR7280C116RTSKS15C6LRTHR26C116">#REF!</definedName>
    <definedName name="POR7C2R55C18RTSKS13C5LRTHDLTBDL">#REF!</definedName>
    <definedName name="POR7C77R72C83RTSKS13C5LRTHDLTBD">#REF!</definedName>
    <definedName name="por840c3542RTsks12c4lRTm1TB0TB5">#REF!</definedName>
    <definedName name="POR8C46R200C54RTSKS13C6LRTHR3C4">#REF!</definedName>
    <definedName name="PP" localSheetId="3" hidden="1">{#N/A,#N/A,TRUE,"토적및재료집계";#N/A,#N/A,TRUE,"토적및재료집계";#N/A,#N/A,TRUE,"단위량"}</definedName>
    <definedName name="PP" localSheetId="8" hidden="1">{#N/A,#N/A,TRUE,"토적및재료집계";#N/A,#N/A,TRUE,"토적및재료집계";#N/A,#N/A,TRUE,"단위량"}</definedName>
    <definedName name="PP" localSheetId="9" hidden="1">{#N/A,#N/A,TRUE,"토적및재료집계";#N/A,#N/A,TRUE,"토적및재료집계";#N/A,#N/A,TRUE,"단위량"}</definedName>
    <definedName name="PP" localSheetId="0" hidden="1">{#N/A,#N/A,TRUE,"토적및재료집계";#N/A,#N/A,TRUE,"토적및재료집계";#N/A,#N/A,TRUE,"단위량"}</definedName>
    <definedName name="PP">#REF!</definedName>
    <definedName name="ppl">[0]!jhg</definedName>
    <definedName name="PPLINK_T" localSheetId="0">#REF!</definedName>
    <definedName name="PPLINK_T">#REF!</definedName>
    <definedName name="PPLINK1" localSheetId="8">#REF!</definedName>
    <definedName name="PPLINK1" localSheetId="9">#REF!</definedName>
    <definedName name="PPLINK1" localSheetId="0">#REF!</definedName>
    <definedName name="PPLINK1">#REF!</definedName>
    <definedName name="PPLINK2" localSheetId="8">#REF!</definedName>
    <definedName name="PPLINK2" localSheetId="9">#REF!</definedName>
    <definedName name="PPLINK2" localSheetId="0">#REF!</definedName>
    <definedName name="PPLINK2">#REF!</definedName>
    <definedName name="PPP" localSheetId="3" hidden="1">#REF!</definedName>
    <definedName name="PPP" localSheetId="8" hidden="1">#REF!</definedName>
    <definedName name="PPP" localSheetId="9" hidden="1">#REF!</definedName>
    <definedName name="PPP" localSheetId="0" hidden="1">#REF!</definedName>
    <definedName name="ppp">#REF!</definedName>
    <definedName name="PPPP">[0]!PPPP</definedName>
    <definedName name="PPPPP">[0]!PPPPP</definedName>
    <definedName name="PPPPPOOOIYKLJKJHGF">#N/A</definedName>
    <definedName name="pppppp">#REF!</definedName>
    <definedName name="ppppppppp">#REF!</definedName>
    <definedName name="ppppppppppppp">#REF!</definedName>
    <definedName name="ppppppppppppppp">#REF!</definedName>
    <definedName name="PPPPUIYUTYUTRYTEYE">#N/A</definedName>
    <definedName name="PQ" localSheetId="0">[25]교각계산!#REF!</definedName>
    <definedName name="PQ">#REF!</definedName>
    <definedName name="PR">#REF!</definedName>
    <definedName name="PRACK1" localSheetId="8">#REF!</definedName>
    <definedName name="PRACK1" localSheetId="9">#REF!</definedName>
    <definedName name="PRACK1" localSheetId="0">#REF!</definedName>
    <definedName name="PRACK1">#REF!</definedName>
    <definedName name="PRACK2" localSheetId="8">#REF!</definedName>
    <definedName name="PRACK2" localSheetId="9">#REF!</definedName>
    <definedName name="PRACK2" localSheetId="0">#REF!</definedName>
    <definedName name="PRACK2">#REF!</definedName>
    <definedName name="PRC">#REF!</definedName>
    <definedName name="PRDump">#REF!</definedName>
    <definedName name="Print_1" localSheetId="8">#REF!</definedName>
    <definedName name="Print_1" localSheetId="9">#REF!</definedName>
    <definedName name="Print_1">#REF!</definedName>
    <definedName name="Print_2" localSheetId="8">#REF!</definedName>
    <definedName name="Print_2" localSheetId="9">#REF!</definedName>
    <definedName name="Print_2">#REF!</definedName>
    <definedName name="Print_3" localSheetId="8">#REF!</definedName>
    <definedName name="Print_3" localSheetId="9">#REF!</definedName>
    <definedName name="Print_3">#REF!</definedName>
    <definedName name="_xlnm.Print_Area" localSheetId="3">관급자재!$A$1:$L$49</definedName>
    <definedName name="_xlnm.Print_Area" localSheetId="2">내역서!$A$1:$Q$29</definedName>
    <definedName name="_xlnm.Print_Area" localSheetId="8">수량산출1!$A$1:$N$44</definedName>
    <definedName name="_xlnm.Print_Area" localSheetId="9">수량산출2!$A$1:$N$47</definedName>
    <definedName name="_xlnm.Print_Area" localSheetId="0">원가!$B$3:$AL$39</definedName>
    <definedName name="_xlnm.Print_Area" localSheetId="6">일위노임!$A$1:$T$81</definedName>
    <definedName name="_xlnm.Print_Area" localSheetId="5">일위대가!$A$1:$Q$159</definedName>
    <definedName name="_xlnm.Print_Area" localSheetId="1">총괄표!$A$1:$Q$29</definedName>
    <definedName name="_xlnm.Print_Area">#REF!</definedName>
    <definedName name="PRINT_AREA_MI" localSheetId="0">#REF!</definedName>
    <definedName name="Print_Area_MI">#REF!</definedName>
    <definedName name="PRINT_AREA_MI1" localSheetId="0">#REF!</definedName>
    <definedName name="PRINT_AREA_MI1">#REF!</definedName>
    <definedName name="print_sd">#N/A</definedName>
    <definedName name="Print_Tiles">#REF!</definedName>
    <definedName name="PRINT_TILIES">#REF!,#REF!,#REF!,#REF!,#REF!</definedName>
    <definedName name="PRINT_TILTES">#REF!</definedName>
    <definedName name="print_tital">#REF!</definedName>
    <definedName name="PRINT_TITEL">#REF!</definedName>
    <definedName name="print_Titels">#REF!</definedName>
    <definedName name="Print_Tities">#REF!</definedName>
    <definedName name="print_titil">#REF!</definedName>
    <definedName name="Print_TITLE">#REF!</definedName>
    <definedName name="_xlnm.Print_Titles" localSheetId="3">관급자재!$1:$1</definedName>
    <definedName name="_xlnm.Print_Titles" localSheetId="2">내역서!$1:$3</definedName>
    <definedName name="_xlnm.Print_Titles" localSheetId="7">단가조사!$1:$3</definedName>
    <definedName name="_xlnm.Print_Titles" localSheetId="8">수량산출1!$2:$4</definedName>
    <definedName name="_xlnm.Print_Titles" localSheetId="9">수량산출2!$2:$3</definedName>
    <definedName name="_xlnm.Print_Titles" localSheetId="0">#REF!</definedName>
    <definedName name="_xlnm.Print_Titles" localSheetId="4">일대목차!$1:$3</definedName>
    <definedName name="_xlnm.Print_Titles" localSheetId="6">일위노임!$1:$3</definedName>
    <definedName name="_xlnm.Print_Titles" localSheetId="5">일위대가!$1:$3</definedName>
    <definedName name="_xlnm.Print_Titles" localSheetId="1">총괄표!$1:$3</definedName>
    <definedName name="_xlnm.Print_Titles" localSheetId="10">'합산자재(출력X)'!$1:$3</definedName>
    <definedName name="_xlnm.Print_Titles">#REF!</definedName>
    <definedName name="PRINT_TITLES_MI" localSheetId="0">#REF!</definedName>
    <definedName name="PRINT_TITLES_MI">#REF!</definedName>
    <definedName name="print_titls">#REF!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ints_title">#REF!</definedName>
    <definedName name="PRINTTITLES">#REF!</definedName>
    <definedName name="prnit_titles">#REF!</definedName>
    <definedName name="PRO">#REF!</definedName>
    <definedName name="Project_Name" localSheetId="8">#REF!</definedName>
    <definedName name="Project_Name" localSheetId="9">#REF!</definedName>
    <definedName name="Project_Name">#REF!</definedName>
    <definedName name="PRT">#N/A</definedName>
    <definedName name="PRTNAME">#REF!</definedName>
    <definedName name="PS" localSheetId="8">[46]예산내역서!#REF!</definedName>
    <definedName name="PS" localSheetId="9">[46]예산내역서!#REF!</definedName>
    <definedName name="PS" localSheetId="0">[46]예산내역서!#REF!</definedName>
    <definedName name="PS">#REF!</definedName>
    <definedName name="PS15C4LRTOR5C1R1000C10RTHR3C1R4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SS">#REF!</definedName>
    <definedName name="PSUL" localSheetId="8">#REF!</definedName>
    <definedName name="PSUL" localSheetId="9">#REF!</definedName>
    <definedName name="PSUL">#REF!</definedName>
    <definedName name="PT" localSheetId="0">[39]교각1!#REF!</definedName>
    <definedName name="PT">#REF!</definedName>
    <definedName name="PTT">#REF!</definedName>
    <definedName name="PU">#REF!</definedName>
    <definedName name="PU_BOX_화인">#REF!</definedName>
    <definedName name="PULL_BOX">#REF!</definedName>
    <definedName name="PUMP">#REF!</definedName>
    <definedName name="PUU">#REF!</definedName>
    <definedName name="PV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" localSheetId="8">#REF!</definedName>
    <definedName name="PVC" localSheetId="9">#REF!</definedName>
    <definedName name="PVC">#REF!</definedName>
    <definedName name="PVCELBOW100">#REF!</definedName>
    <definedName name="PVCELBOW125">#REF!</definedName>
    <definedName name="PVCELBOW150">#REF!</definedName>
    <definedName name="PVCTEE150">#REF!</definedName>
    <definedName name="PVC관">#REF!</definedName>
    <definedName name="PVC관부설" localSheetId="8">#REF!</definedName>
    <definedName name="PVC관부설" localSheetId="9">#REF!</definedName>
    <definedName name="PVC관부설">#REF!</definedName>
    <definedName name="PVC접합제">#REF!</definedName>
    <definedName name="PVC지수판">#REF!</definedName>
    <definedName name="PWP">#REF!</definedName>
    <definedName name="PWS">[25]교각계산!$Q$95</definedName>
    <definedName name="PWW">#REF!</definedName>
    <definedName name="q" localSheetId="3" hidden="1">#REF!</definedName>
    <definedName name="q" localSheetId="8" hidden="1">#REF!</definedName>
    <definedName name="q" localSheetId="9" hidden="1">#REF!</definedName>
    <definedName name="q" localSheetId="0" hidden="1">#REF!</definedName>
    <definedName name="q" hidden="1">#REF!</definedName>
    <definedName name="q_t_">#REF!</definedName>
    <definedName name="q0">#REF!</definedName>
    <definedName name="q3r">BlankMacro1</definedName>
    <definedName name="Q3WEE" hidden="1">{#N/A,#N/A,FALSE,"조골재"}</definedName>
    <definedName name="qa">#N/A</definedName>
    <definedName name="QAE">#REF!</definedName>
    <definedName name="QAWE">BlankMacro1</definedName>
    <definedName name="QAZWSXEDC12343215431">#N/A</definedName>
    <definedName name="QD" localSheetId="8">#REF!</definedName>
    <definedName name="QD" localSheetId="9">#REF!</definedName>
    <definedName name="QD" localSheetId="0">#REF!</definedName>
    <definedName name="QD">#REF!</definedName>
    <definedName name="QE">BlankMacro1</definedName>
    <definedName name="QER">#REF!</definedName>
    <definedName name="QEWQEQEQRE">#N/A</definedName>
    <definedName name="QFQF" hidden="1">#REF!</definedName>
    <definedName name="qk" localSheetId="3" hidden="1">{"'자리배치도'!$AG$1:$CI$28"}</definedName>
    <definedName name="qk" localSheetId="8" hidden="1">{"'자리배치도'!$AG$1:$CI$28"}</definedName>
    <definedName name="qk" localSheetId="9" hidden="1">{"'자리배치도'!$AG$1:$CI$28"}</definedName>
    <definedName name="qk" localSheetId="0" hidden="1">{"'자리배치도'!$AG$1:$CI$28"}</definedName>
    <definedName name="qk" hidden="1">{"'자리배치도'!$AG$1:$CI$28"}</definedName>
    <definedName name="QKQH">'[34]횡배수관재료-'!$A$1:$J$23</definedName>
    <definedName name="qkqh1" localSheetId="3" hidden="1">{#N/A,#N/A,FALSE,"명세표"}</definedName>
    <definedName name="qkqh1" localSheetId="8" hidden="1">{#N/A,#N/A,FALSE,"명세표"}</definedName>
    <definedName name="qkqh1" localSheetId="9" hidden="1">{#N/A,#N/A,FALSE,"명세표"}</definedName>
    <definedName name="qkqh1" localSheetId="0" hidden="1">{#N/A,#N/A,FALSE,"명세표"}</definedName>
    <definedName name="qkqh1" hidden="1">{#N/A,#N/A,FALSE,"명세표"}</definedName>
    <definedName name="QLQL">#REF!</definedName>
    <definedName name="QORDNS">#N/A</definedName>
    <definedName name="qotnrhks">#REF!</definedName>
    <definedName name="qq" localSheetId="3" hidden="1">{"'5국공정'!$A$1:$E$128"}</definedName>
    <definedName name="qq" localSheetId="8" hidden="1">{"'5국공정'!$A$1:$E$128"}</definedName>
    <definedName name="qq" localSheetId="9" hidden="1">{"'5국공정'!$A$1:$E$128"}</definedName>
    <definedName name="qq" localSheetId="0" hidden="1">{"'5국공정'!$A$1:$E$128"}</definedName>
    <definedName name="qq">#REF!</definedName>
    <definedName name="qqaa">'[63]ABUT수량-A1'!$T$25</definedName>
    <definedName name="QQQ">#REF!</definedName>
    <definedName name="qqqq">#N/A</definedName>
    <definedName name="QQQQEWEFDFDRT">#N/A</definedName>
    <definedName name="QQQQQ">[0]!QQQQQ</definedName>
    <definedName name="QQQQQQ">[0]!QQQQQQ</definedName>
    <definedName name="qqqqqqqqqqqq">#REF!</definedName>
    <definedName name="qqqqqqqqqqqqqqqqqqqqqq">#REF!</definedName>
    <definedName name="QQQQQQQQQQQQQQQQQQQQQQQQQQQ">#REF!</definedName>
    <definedName name="qqqqxs">#REF!</definedName>
    <definedName name="QR">BlankMacro1</definedName>
    <definedName name="QREWQ">#N/A</definedName>
    <definedName name="qsd" hidden="1">255</definedName>
    <definedName name="QTY">#N/A</definedName>
    <definedName name="quad_e" localSheetId="0">#REF!</definedName>
    <definedName name="quad_e">#REF!</definedName>
    <definedName name="quad_t" localSheetId="8">#REF!</definedName>
    <definedName name="quad_t" localSheetId="9">#REF!</definedName>
    <definedName name="quad_t" localSheetId="0">#REF!</definedName>
    <definedName name="quad_t">#REF!</definedName>
    <definedName name="Query1">#REF!</definedName>
    <definedName name="QW" localSheetId="3" hidden="1">{#N/A,#N/A,FALSE,"배수2"}</definedName>
    <definedName name="QW" localSheetId="8" hidden="1">{#N/A,#N/A,FALSE,"배수2"}</definedName>
    <definedName name="QW" localSheetId="9" hidden="1">{#N/A,#N/A,FALSE,"배수2"}</definedName>
    <definedName name="QW" localSheetId="0" hidden="1">{#N/A,#N/A,FALSE,"배수2"}</definedName>
    <definedName name="QW" hidden="1">{#N/A,#N/A,FALSE,"배수2"}</definedName>
    <definedName name="QWASZX12">#N/A</definedName>
    <definedName name="qwe" localSheetId="8">#N/A</definedName>
    <definedName name="qwe" localSheetId="9">#N/A</definedName>
    <definedName name="qwe" localSheetId="0">#N/A</definedName>
    <definedName name="qwe">#REF!</definedName>
    <definedName name="QWERQWER" hidden="1">#REF!</definedName>
    <definedName name="QWERRTT" hidden="1">{#N/A,#N/A,FALSE,"Sheet1"}</definedName>
    <definedName name="QWERT" hidden="1">#REF!</definedName>
    <definedName name="QWQ" localSheetId="3" hidden="1">{#N/A,#N/A,FALSE,"배수2"}</definedName>
    <definedName name="QWQ" localSheetId="8" hidden="1">{#N/A,#N/A,FALSE,"배수2"}</definedName>
    <definedName name="QWQ" localSheetId="9" hidden="1">{#N/A,#N/A,FALSE,"배수2"}</definedName>
    <definedName name="QWQ" localSheetId="0" hidden="1">{#N/A,#N/A,FALSE,"배수2"}</definedName>
    <definedName name="QWQ" hidden="1">{#N/A,#N/A,FALSE,"배수2"}</definedName>
    <definedName name="QWS" hidden="1">#REF!</definedName>
    <definedName name="QWT">'[51]3련 BOX'!#REF!</definedName>
    <definedName name="qwx">#N/A</definedName>
    <definedName name="qz">#N/A</definedName>
    <definedName name="R.C">#REF!</definedName>
    <definedName name="R.C노">#REF!</definedName>
    <definedName name="R_" localSheetId="0">#REF!</definedName>
    <definedName name="R_">#N/A</definedName>
    <definedName name="RACE_WAY">#REF!</definedName>
    <definedName name="rack" localSheetId="0">#REF!</definedName>
    <definedName name="rack">#REF!</definedName>
    <definedName name="RACK1800" localSheetId="8">#REF!</definedName>
    <definedName name="RACK1800" localSheetId="9">#REF!</definedName>
    <definedName name="RACK1800">#REF!</definedName>
    <definedName name="RACK2000" localSheetId="8">#REF!</definedName>
    <definedName name="RACK2000" localSheetId="9">#REF!</definedName>
    <definedName name="RACK2000">#REF!</definedName>
    <definedName name="RACK2200" localSheetId="8">#REF!</definedName>
    <definedName name="RACK2200" localSheetId="9">#REF!</definedName>
    <definedName name="RACK2200">#REF!</definedName>
    <definedName name="RACK41" localSheetId="8">#REF!</definedName>
    <definedName name="RACK41" localSheetId="9">#REF!</definedName>
    <definedName name="RACK41">#REF!</definedName>
    <definedName name="RACKXXX" localSheetId="8">#REF!</definedName>
    <definedName name="RACKXXX" localSheetId="9">#REF!</definedName>
    <definedName name="RACKXXX">#REF!</definedName>
    <definedName name="RACK설치" localSheetId="8">#REF!</definedName>
    <definedName name="RACK설치" localSheetId="9">#REF!</definedName>
    <definedName name="RACK설치">#REF!</definedName>
    <definedName name="RAD">#REF!</definedName>
    <definedName name="range1">#REF!</definedName>
    <definedName name="range2">#REF!</definedName>
    <definedName name="range3">#REF!</definedName>
    <definedName name="rank">#N/A</definedName>
    <definedName name="RATE">#REF!</definedName>
    <definedName name="RawAgencyPrice">#REF!</definedName>
    <definedName name="RBData">#REF!</definedName>
    <definedName name="rcon">#REF!</definedName>
    <definedName name="RD">#REF!</definedName>
    <definedName name="_xlnm.Recorder" localSheetId="8">#REF!</definedName>
    <definedName name="_xlnm.Recorder" localSheetId="9">#REF!</definedName>
    <definedName name="_xlnm.Recorder" localSheetId="0">#REF!</definedName>
    <definedName name="_xlnm.Recorder">#REF!</definedName>
    <definedName name="REERWERWERW354657657657">#N/A</definedName>
    <definedName name="REFF">#REF!</definedName>
    <definedName name="REGERGE">#REF!</definedName>
    <definedName name="Region_Name" localSheetId="8">#REF!</definedName>
    <definedName name="Region_Name" localSheetId="9">#REF!</definedName>
    <definedName name="Region_Name" localSheetId="0">#REF!</definedName>
    <definedName name="Region_Name">#REF!</definedName>
    <definedName name="RERERERERERERE">#N/A</definedName>
    <definedName name="rert" localSheetId="3" hidden="1">{"'5국공정'!$A$1:$E$128"}</definedName>
    <definedName name="rert" localSheetId="8" hidden="1">{"'5국공정'!$A$1:$E$128"}</definedName>
    <definedName name="rert" localSheetId="9" hidden="1">{"'5국공정'!$A$1:$E$128"}</definedName>
    <definedName name="rert" localSheetId="0" hidden="1">{"'5국공정'!$A$1:$E$128"}</definedName>
    <definedName name="rert" hidden="1">{"'5국공정'!$A$1:$E$128"}</definedName>
    <definedName name="Reselects">#REF!</definedName>
    <definedName name="RETGRTY56U575YJ">#N/A</definedName>
    <definedName name="RETYUTREW6789867543UIKUYTRTY45768">#N/A</definedName>
    <definedName name="REW">BlankMacro1</definedName>
    <definedName name="RFG">#REF!,#REF!,#REF!</definedName>
    <definedName name="RFGFRTRT5657678">#N/A</definedName>
    <definedName name="RFYIFIOYGOPIO" localSheetId="0" hidden="1">#REF!</definedName>
    <definedName name="RFYIFIOYGOPIO" hidden="1">#REF!</definedName>
    <definedName name="RG">#N/A</definedName>
    <definedName name="rgfg">[0]!jhg</definedName>
    <definedName name="rgn">#N/A</definedName>
    <definedName name="RGRHYHYTJUT7UYJYHJ56TH">#N/A</definedName>
    <definedName name="RGY">BlankMacro1</definedName>
    <definedName name="RH.4">#REF!</definedName>
    <definedName name="RH.7">#REF!</definedName>
    <definedName name="rhkstp" localSheetId="3" hidden="1">{#N/A,#N/A,FALSE,"DAOCM 2차 검토"}</definedName>
    <definedName name="rhkstp" localSheetId="8" hidden="1">{#N/A,#N/A,FALSE,"DAOCM 2차 검토"}</definedName>
    <definedName name="rhkstp" localSheetId="9" hidden="1">{#N/A,#N/A,FALSE,"DAOCM 2차 검토"}</definedName>
    <definedName name="rhkstp" localSheetId="0" hidden="1">{#N/A,#N/A,FALSE,"DAOCM 2차 검토"}</definedName>
    <definedName name="rhkstp" hidden="1">{#N/A,#N/A,FALSE,"DAOCM 2차 검토"}</definedName>
    <definedName name="riipd">#REF!</definedName>
    <definedName name="RK" hidden="1">[48]수량산출!#REF!</definedName>
    <definedName name="rkfkfk">#REF!</definedName>
    <definedName name="RKFL">#REF!</definedName>
    <definedName name="RL">#N/A</definedName>
    <definedName name="RL1D">[25]교각계산!#REF!</definedName>
    <definedName name="RL2D">[25]교각계산!#REF!</definedName>
    <definedName name="RL3D">[25]교각계산!#REF!</definedName>
    <definedName name="RL4D">[25]교각계산!#REF!</definedName>
    <definedName name="RL5D">[25]교각계산!#REF!</definedName>
    <definedName name="RL6D">[25]교각계산!#REF!</definedName>
    <definedName name="RL7D">[25]교각계산!#REF!</definedName>
    <definedName name="RLA">#N/A</definedName>
    <definedName name="RLALGML">#N/A</definedName>
    <definedName name="RLD">[25]교각계산!#REF!</definedName>
    <definedName name="rlr">#REF!</definedName>
    <definedName name="rmcAccount">14815.02</definedName>
    <definedName name="rmcCategory">"AC2YA"</definedName>
    <definedName name="rmcFrequency">"QTD"</definedName>
    <definedName name="rmcName">"493E"</definedName>
    <definedName name="RMCOptions">"*000000000000000"</definedName>
    <definedName name="RO110___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ounddown">#REF!</definedName>
    <definedName name="Royalty" hidden="1">{#N/A,#N/A,FALSE,"Sheet1"}</definedName>
    <definedName name="rp">#REF!</definedName>
    <definedName name="RPE">#REF!</definedName>
    <definedName name="RQ">[0]!RQ</definedName>
    <definedName name="rr" localSheetId="8">#N/A</definedName>
    <definedName name="rr" localSheetId="9">#N/A</definedName>
    <definedName name="rr" localSheetId="0">#N/A</definedName>
    <definedName name="RR">'[64]2000전체분'!#REF!</definedName>
    <definedName name="RRE">#REF!,#REF!</definedName>
    <definedName name="RRE5R5TTTTTR4RRR">#N/A</definedName>
    <definedName name="RRR" localSheetId="3" hidden="1">{#N/A,#N/A,FALSE,"포장2"}</definedName>
    <definedName name="RRR" localSheetId="8" hidden="1">{#N/A,#N/A,FALSE,"포장2"}</definedName>
    <definedName name="RRR" localSheetId="9" hidden="1">{#N/A,#N/A,FALSE,"포장2"}</definedName>
    <definedName name="RRR" localSheetId="0" hidden="1">{#N/A,#N/A,FALSE,"포장2"}</definedName>
    <definedName name="RRR">#REF!</definedName>
    <definedName name="rrrr">#N/A</definedName>
    <definedName name="RRRREEEETTYUU123">#N/A</definedName>
    <definedName name="RRRRR">[0]!RRRRR</definedName>
    <definedName name="rrrrrr">#N/A</definedName>
    <definedName name="RRRRRRR">#N/A</definedName>
    <definedName name="rs">#REF!</definedName>
    <definedName name="rt" localSheetId="8">#N/A</definedName>
    <definedName name="rt" localSheetId="9">#N/A</definedName>
    <definedName name="rt" localSheetId="0">#N/A</definedName>
    <definedName name="rt">#REF!</definedName>
    <definedName name="RTERTERTHGFYTRY">#N/A</definedName>
    <definedName name="RTERTRETERGERTRET">#N/A</definedName>
    <definedName name="RTETR454TRT654545335445">#N/A</definedName>
    <definedName name="rthrtu">[0]!juyjuy</definedName>
    <definedName name="rtr">BlankMacro1</definedName>
    <definedName name="RTRETGFDG34455">#N/A</definedName>
    <definedName name="RTRETRETR5454554541211443445666">#N/A</definedName>
    <definedName name="RTRTSDFTRRFERW">#N/A</definedName>
    <definedName name="RTRTTYRTYRY67544309865355">#N/A</definedName>
    <definedName name="rtt">#REF!</definedName>
    <definedName name="RTTYH6656656UUUUUUUUUUUU">#N/A</definedName>
    <definedName name="RTU">#REF!</definedName>
    <definedName name="RTU노">#REF!</definedName>
    <definedName name="RTU단">#REF!</definedName>
    <definedName name="RTU단노">#REF!</definedName>
    <definedName name="RTU단재">#REF!</definedName>
    <definedName name="rty">#REF!,#REF!</definedName>
    <definedName name="RTYHHGJH6657453YTTYHE4654656">#N/A</definedName>
    <definedName name="RTYTRYHGFFDGDFGDGDGEGED">#N/A</definedName>
    <definedName name="RTYUI">BlankMacro1</definedName>
    <definedName name="rtyuu">BlankMacro1</definedName>
    <definedName name="ru">#REF!</definedName>
    <definedName name="RWE">BlankMacro1</definedName>
    <definedName name="rwe6vtd" hidden="1">{#N/A,#N/A,FALSE,"표지목차"}</definedName>
    <definedName name="RWEESDFSDFF">#N/A</definedName>
    <definedName name="rwtehdf">#N/A</definedName>
    <definedName name="ryescerfwe" hidden="1">{#N/A,#N/A,FALSE,"부대2"}</definedName>
    <definedName name="ryong">#N/A</definedName>
    <definedName name="RYTYTEGF5R6454557575">#N/A</definedName>
    <definedName name="r견적" hidden="1">{#N/A,#N/A,FALSE,"월공사비집계표양식 (7)";#N/A,#N/A,FALSE,"월공사비집계표양식 (7)"}</definedName>
    <definedName name="S" localSheetId="8">#N/A</definedName>
    <definedName name="S" localSheetId="9">#N/A</definedName>
    <definedName name="S" localSheetId="0">#N/A</definedName>
    <definedName name="S">#REF!</definedName>
    <definedName name="s_1" localSheetId="0">[13]설계명세서!#REF!</definedName>
    <definedName name="s_1">[13]설계명세서!#REF!</definedName>
    <definedName name="S_10">#REF!</definedName>
    <definedName name="S_11">#REF!</definedName>
    <definedName name="s_2" localSheetId="0">[13]설계명세서!#REF!</definedName>
    <definedName name="s_2">[13]설계명세서!#REF!</definedName>
    <definedName name="s_3" localSheetId="0">[13]설계명세서!#REF!</definedName>
    <definedName name="s_3">[13]설계명세서!#REF!</definedName>
    <definedName name="s_4" localSheetId="0">[13]설계명세서!#REF!</definedName>
    <definedName name="s_4">[13]설계명세서!#REF!</definedName>
    <definedName name="S_5">#REF!</definedName>
    <definedName name="S_6">#REF!</definedName>
    <definedName name="S_7">#REF!</definedName>
    <definedName name="S_8">#REF!</definedName>
    <definedName name="S_9">#REF!</definedName>
    <definedName name="S_B">#REF!</definedName>
    <definedName name="S_BB">#REF!</definedName>
    <definedName name="S_BU">#REF!</definedName>
    <definedName name="S_EF">#REF!</definedName>
    <definedName name="S_G">#REF!</definedName>
    <definedName name="S_L">#REF!</definedName>
    <definedName name="S_R">#REF!</definedName>
    <definedName name="S_TO">#REF!</definedName>
    <definedName name="s_w시험" localSheetId="8">#REF!</definedName>
    <definedName name="s_w시험" localSheetId="9">#REF!</definedName>
    <definedName name="s_w시험" localSheetId="0">#REF!</definedName>
    <definedName name="s_w시험">#REF!</definedName>
    <definedName name="S_W시험기사">#REF!</definedName>
    <definedName name="S_W시험사">#REF!</definedName>
    <definedName name="S_X">#REF!</definedName>
    <definedName name="S_Y">#REF!</definedName>
    <definedName name="S_Z">#REF!</definedName>
    <definedName name="S_본">#REF!</definedName>
    <definedName name="S2L">#REF!</definedName>
    <definedName name="s3rew">#N/A</definedName>
    <definedName name="SA">BlankMacro1</definedName>
    <definedName name="sa_jae" localSheetId="8">#REF!</definedName>
    <definedName name="sa_jae" localSheetId="9">#REF!</definedName>
    <definedName name="sa_jae" localSheetId="0">#REF!</definedName>
    <definedName name="sa_jae">#REF!</definedName>
    <definedName name="SA12C_1" localSheetId="8">#REF!</definedName>
    <definedName name="SA12C_1" localSheetId="9">#REF!</definedName>
    <definedName name="SA12C_1" localSheetId="0">#REF!</definedName>
    <definedName name="SA12C_1">#REF!</definedName>
    <definedName name="SA12C_2" localSheetId="8">#REF!</definedName>
    <definedName name="SA12C_2" localSheetId="9">#REF!</definedName>
    <definedName name="SA12C_2" localSheetId="0">#REF!</definedName>
    <definedName name="SA12C_2">#REF!</definedName>
    <definedName name="SA17C_1" localSheetId="8">#REF!</definedName>
    <definedName name="SA17C_1" localSheetId="9">#REF!</definedName>
    <definedName name="SA17C_1">#REF!</definedName>
    <definedName name="SA17C_2" localSheetId="8">#REF!</definedName>
    <definedName name="SA17C_2" localSheetId="9">#REF!</definedName>
    <definedName name="SA17C_2">#REF!</definedName>
    <definedName name="SADASDA" hidden="1">{#N/A,#N/A,FALSE,"UNIT";#N/A,#N/A,FALSE,"UNIT";#N/A,#N/A,FALSE,"계정"}</definedName>
    <definedName name="SADE">#REF!</definedName>
    <definedName name="SADF">BlankMacro1</definedName>
    <definedName name="sae">BlankMacro1</definedName>
    <definedName name="SALESPLAN">#REF!</definedName>
    <definedName name="SALI">#REF!</definedName>
    <definedName name="sample">#REF!</definedName>
    <definedName name="sanch_1">#REF!</definedName>
    <definedName name="sanch_2">#REF!</definedName>
    <definedName name="sanch_3">#REF!</definedName>
    <definedName name="sanch_4">#REF!</definedName>
    <definedName name="sanch_6">#REF!</definedName>
    <definedName name="SAQ">#N/A</definedName>
    <definedName name="SASL">'[51]3련 BOX'!#REF!</definedName>
    <definedName name="SAV">#N/A</definedName>
    <definedName name="SB1G">#REF!</definedName>
    <definedName name="SB2G">#REF!</definedName>
    <definedName name="scbl" localSheetId="8">'[4]설계명세서(선로)'!#REF!</definedName>
    <definedName name="scbl" localSheetId="9">'[4]설계명세서(선로)'!#REF!</definedName>
    <definedName name="scbl" localSheetId="0">'[4]설계명세서(선로)'!#REF!</definedName>
    <definedName name="scbl">'[4]설계명세서(선로)'!#REF!</definedName>
    <definedName name="SCK">[25]교각계산!$I$12</definedName>
    <definedName name="SD">#N/A</definedName>
    <definedName name="sd3qwrqw3">#N/A</definedName>
    <definedName name="SDA" localSheetId="3" hidden="1">{"'광피스표'!$A$3:$N$54"}</definedName>
    <definedName name="SDA" localSheetId="8" hidden="1">{"'광피스표'!$A$3:$N$54"}</definedName>
    <definedName name="SDA" localSheetId="9" hidden="1">{"'광피스표'!$A$3:$N$54"}</definedName>
    <definedName name="SDA" localSheetId="0" hidden="1">{"'광피스표'!$A$3:$N$54"}</definedName>
    <definedName name="SDA" hidden="1">{"'광피스표'!$A$3:$N$54"}</definedName>
    <definedName name="sdakfj">#REF!</definedName>
    <definedName name="SdAS" hidden="1">'[36]98수문일위'!$A$1:$P$2004</definedName>
    <definedName name="sdasq">#REF!</definedName>
    <definedName name="SDAVF">[0]!GVHBG</definedName>
    <definedName name="SDC">#REF!,#REF!</definedName>
    <definedName name="SDCFG\" localSheetId="3" hidden="1">{#N/A,#N/A,FALSE,"운반시간"}</definedName>
    <definedName name="SDCFG\" localSheetId="8" hidden="1">{#N/A,#N/A,FALSE,"운반시간"}</definedName>
    <definedName name="SDCFG\" localSheetId="9" hidden="1">{#N/A,#N/A,FALSE,"운반시간"}</definedName>
    <definedName name="SDCFG\" localSheetId="0" hidden="1">{#N/A,#N/A,FALSE,"운반시간"}</definedName>
    <definedName name="SDCFG\" hidden="1">{#N/A,#N/A,FALSE,"운반시간"}</definedName>
    <definedName name="SDD">#N/A</definedName>
    <definedName name="SDDFD" localSheetId="3" hidden="1">{#N/A,#N/A,FALSE,"배수1"}</definedName>
    <definedName name="SDDFD" localSheetId="8" hidden="1">{#N/A,#N/A,FALSE,"배수1"}</definedName>
    <definedName name="SDDFD" localSheetId="9" hidden="1">{#N/A,#N/A,FALSE,"배수1"}</definedName>
    <definedName name="SDDFD" localSheetId="0" hidden="1">{#N/A,#N/A,FALSE,"배수1"}</definedName>
    <definedName name="SDDFD" hidden="1">{#N/A,#N/A,FALSE,"배수1"}</definedName>
    <definedName name="SDDG">BlankMacro1</definedName>
    <definedName name="sde">BlankMacro1</definedName>
    <definedName name="sdeddffg">#N/A</definedName>
    <definedName name="sdefwe">#N/A</definedName>
    <definedName name="SDF" localSheetId="3" hidden="1">{#N/A,#N/A,FALSE,"혼합골재"}</definedName>
    <definedName name="SDF" localSheetId="8" hidden="1">{#N/A,#N/A,FALSE,"혼합골재"}</definedName>
    <definedName name="SDF" localSheetId="9" hidden="1">{#N/A,#N/A,FALSE,"혼합골재"}</definedName>
    <definedName name="SDF" localSheetId="0" hidden="1">{#N/A,#N/A,FALSE,"혼합골재"}</definedName>
    <definedName name="SDF" hidden="1">#REF!</definedName>
    <definedName name="SDF___0">#REF!</definedName>
    <definedName name="SDF___11">#REF!</definedName>
    <definedName name="SDF___12">#REF!</definedName>
    <definedName name="SDF___8">#REF!</definedName>
    <definedName name="sdfa">BlankMacro1</definedName>
    <definedName name="SDFDFD" localSheetId="3" hidden="1">{#N/A,#N/A,FALSE,"운반시간"}</definedName>
    <definedName name="SDFDFD" localSheetId="8" hidden="1">{#N/A,#N/A,FALSE,"운반시간"}</definedName>
    <definedName name="SDFDFD" localSheetId="9" hidden="1">{#N/A,#N/A,FALSE,"운반시간"}</definedName>
    <definedName name="SDFDFD" localSheetId="0" hidden="1">{#N/A,#N/A,FALSE,"운반시간"}</definedName>
    <definedName name="SDFDFD" hidden="1">{#N/A,#N/A,FALSE,"운반시간"}</definedName>
    <definedName name="sdfg">'[63]ABUT수량-A1'!$T$25</definedName>
    <definedName name="SDFHK">#REF!</definedName>
    <definedName name="sdfjk">#REF!</definedName>
    <definedName name="SDFSF" localSheetId="3" hidden="1">#REF!</definedName>
    <definedName name="SDFSF" localSheetId="8" hidden="1">#REF!</definedName>
    <definedName name="SDFSF" localSheetId="9" hidden="1">#REF!</definedName>
    <definedName name="SDFSF" localSheetId="0" hidden="1">#REF!</definedName>
    <definedName name="SDFSF" hidden="1">#REF!</definedName>
    <definedName name="sdg" hidden="1">#REF!</definedName>
    <definedName name="SDGAS" hidden="1">#REF!</definedName>
    <definedName name="sdgdsa">BlankMacro1</definedName>
    <definedName name="sdghdsfg" hidden="1">{#N/A,#N/A,FALSE,"2~8번"}</definedName>
    <definedName name="sdjfkl">#REF!</definedName>
    <definedName name="SDJI">#REF!</definedName>
    <definedName name="SDK">#REF!,#REF!</definedName>
    <definedName name="sdqwq">#REF!</definedName>
    <definedName name="SDRTHST" hidden="1">#REF!</definedName>
    <definedName name="SDS" hidden="1">{#N/A,#N/A,FALSE,"2~8번"}</definedName>
    <definedName name="sdsd">[0]!jhg</definedName>
    <definedName name="sdsdddd" localSheetId="3" hidden="1">{#N/A,#N/A,FALSE,"토공2"}</definedName>
    <definedName name="sdsdddd" localSheetId="8" hidden="1">{#N/A,#N/A,FALSE,"토공2"}</definedName>
    <definedName name="sdsdddd" localSheetId="9" hidden="1">{#N/A,#N/A,FALSE,"토공2"}</definedName>
    <definedName name="sdsdddd" localSheetId="0" hidden="1">{#N/A,#N/A,FALSE,"토공2"}</definedName>
    <definedName name="sdsdddd" hidden="1">{#N/A,#N/A,FALSE,"토공2"}</definedName>
    <definedName name="sdsdddfdfd" localSheetId="8">수량산출1!ㄴ</definedName>
    <definedName name="sdsdddfdfd" localSheetId="9">수량산출2!ㄴ</definedName>
    <definedName name="sdsdddfdfd" localSheetId="0">원가!ㄴ</definedName>
    <definedName name="sdsdddfdfd">ㄴ</definedName>
    <definedName name="SDTB">#N/A</definedName>
    <definedName name="sdvfsd" localSheetId="3" hidden="1">{"'5국공정'!$A$1:$E$128"}</definedName>
    <definedName name="sdvfsd" localSheetId="8" hidden="1">{"'5국공정'!$A$1:$E$128"}</definedName>
    <definedName name="sdvfsd" localSheetId="9" hidden="1">{"'5국공정'!$A$1:$E$128"}</definedName>
    <definedName name="sdvfsd" localSheetId="0" hidden="1">{"'5국공정'!$A$1:$E$128"}</definedName>
    <definedName name="sdvfsd" hidden="1">{"'5국공정'!$A$1:$E$128"}</definedName>
    <definedName name="SDX">BlankMacro1</definedName>
    <definedName name="SE">BlankMacro1</definedName>
    <definedName name="seal제">#REF!</definedName>
    <definedName name="SEARGawfw">#REF!</definedName>
    <definedName name="sefwe">#N/A</definedName>
    <definedName name="SEGR">#REF!</definedName>
    <definedName name="SEHRHSEG">#REF!</definedName>
    <definedName name="select_gj">#N/A</definedName>
    <definedName name="select_gs">#N/A</definedName>
    <definedName name="select_ij1">#N/A</definedName>
    <definedName name="select_ij2">#N/A</definedName>
    <definedName name="select_ij3">#N/A</definedName>
    <definedName name="select_ti">#N/A</definedName>
    <definedName name="SELECTGSS">#N/A</definedName>
    <definedName name="SER">BlankMacro1</definedName>
    <definedName name="SERGSEGR">#REF!</definedName>
    <definedName name="SERGSERG">#REF!</definedName>
    <definedName name="SERHSERGS">#REF!</definedName>
    <definedName name="SERVICE" hidden="1">{#N/A,#N/A,FALSE,"이태원철근"}</definedName>
    <definedName name="ses">BlankMacro1</definedName>
    <definedName name="SET">#REF!</definedName>
    <definedName name="SEW">BlankMacro1</definedName>
    <definedName name="SF">#N/A</definedName>
    <definedName name="SFA" localSheetId="3" hidden="1">{#N/A,#N/A,FALSE,"포장1";#N/A,#N/A,FALSE,"포장1"}</definedName>
    <definedName name="SFA" localSheetId="8" hidden="1">{#N/A,#N/A,FALSE,"포장1";#N/A,#N/A,FALSE,"포장1"}</definedName>
    <definedName name="SFA" localSheetId="9" hidden="1">{#N/A,#N/A,FALSE,"포장1";#N/A,#N/A,FALSE,"포장1"}</definedName>
    <definedName name="SFA" localSheetId="0" hidden="1">{#N/A,#N/A,FALSE,"포장1";#N/A,#N/A,FALSE,"포장1"}</definedName>
    <definedName name="SFA" hidden="1">{#N/A,#N/A,FALSE,"포장1";#N/A,#N/A,FALSE,"포장1"}</definedName>
    <definedName name="SFDLJD">#N/A</definedName>
    <definedName name="SFDSF">#N/A</definedName>
    <definedName name="SFFFFFWE">BlankMacro1</definedName>
    <definedName name="sfggf" localSheetId="3" hidden="1">{#N/A,#N/A,FALSE,"배수1"}</definedName>
    <definedName name="sfggf" localSheetId="8" hidden="1">{#N/A,#N/A,FALSE,"배수1"}</definedName>
    <definedName name="sfggf" localSheetId="9" hidden="1">{#N/A,#N/A,FALSE,"배수1"}</definedName>
    <definedName name="sfggf" localSheetId="0" hidden="1">{#N/A,#N/A,FALSE,"배수1"}</definedName>
    <definedName name="sfggf" hidden="1">{#N/A,#N/A,FALSE,"배수1"}</definedName>
    <definedName name="sfgs" hidden="1">{#N/A,#N/A,FALSE,"운반시간"}</definedName>
    <definedName name="sfgsh" hidden="1">{#N/A,#N/A,FALSE,"배수1"}</definedName>
    <definedName name="SFSDFDS">#N/A</definedName>
    <definedName name="SFSDFDSF" localSheetId="3" hidden="1">{#N/A,#N/A,FALSE,"운반시간"}</definedName>
    <definedName name="SFSDFDSF" localSheetId="8" hidden="1">{#N/A,#N/A,FALSE,"운반시간"}</definedName>
    <definedName name="SFSDFDSF" localSheetId="9" hidden="1">{#N/A,#N/A,FALSE,"운반시간"}</definedName>
    <definedName name="SFSDFDSF" localSheetId="0" hidden="1">{#N/A,#N/A,FALSE,"운반시간"}</definedName>
    <definedName name="SFSDFDSF" hidden="1">{#N/A,#N/A,FALSE,"운반시간"}</definedName>
    <definedName name="SFSDFS">#REF!</definedName>
    <definedName name="sfw">#N/A</definedName>
    <definedName name="sgfds" hidden="1">{#N/A,#N/A,FALSE,"운반시간"}</definedName>
    <definedName name="sgfsgsg" hidden="1">{#N/A,#N/A,FALSE,"골재소요량";#N/A,#N/A,FALSE,"골재소요량"}</definedName>
    <definedName name="SGGAEFWAWEF">#REF!</definedName>
    <definedName name="sgge">BlankMacro1</definedName>
    <definedName name="SGTRSGTRG">#REF!</definedName>
    <definedName name="sgwerghergh">#N/A</definedName>
    <definedName name="SH">#REF!</definedName>
    <definedName name="SHE">#REF!</definedName>
    <definedName name="sheet" hidden="1">{#N/A,#N/A,FALSE,"골재소요량";#N/A,#N/A,FALSE,"골재소요량"}</definedName>
    <definedName name="sheet1">#N/A</definedName>
    <definedName name="sheet2">#N/A</definedName>
    <definedName name="SHEET56">#REF!</definedName>
    <definedName name="SHT" localSheetId="0">#REF!</definedName>
    <definedName name="SHT">#REF!</definedName>
    <definedName name="SIDE">#REF!</definedName>
    <definedName name="SIDE_PILE">#REF!</definedName>
    <definedName name="sinnoim">#REF!</definedName>
    <definedName name="size">#REF!</definedName>
    <definedName name="SIZE1">#REF!</definedName>
    <definedName name="sjrhei">#REF!</definedName>
    <definedName name="SK" localSheetId="0">#REF!</definedName>
    <definedName name="SK">[65]제진기!#REF!</definedName>
    <definedName name="skadjf">#REF!</definedName>
    <definedName name="SKD">'[34]계산서(직선부)'!$A$1:$J$23</definedName>
    <definedName name="SKDJFAKSDFASLDKFJA">#REF!</definedName>
    <definedName name="SKE">#REF!</definedName>
    <definedName name="skew">#REF!</definedName>
    <definedName name="SKIN">#REF!</definedName>
    <definedName name="skj" localSheetId="0">[13]설계명세서!#REF!</definedName>
    <definedName name="skj">[13]설계명세서!#REF!</definedName>
    <definedName name="SKLFDJG">#N/A</definedName>
    <definedName name="sksssk">#REF!</definedName>
    <definedName name="SKT">#N/A</definedName>
    <definedName name="SKT북면기지국___SKTS_1연수원중계기" localSheetId="8">수량산출1!ㄴ</definedName>
    <definedName name="SKT북면기지국___SKTS_1연수원중계기" localSheetId="9">수량산출2!ㄴ</definedName>
    <definedName name="SKT북면기지국___SKTS_1연수원중계기" localSheetId="0">원가!ㄴ</definedName>
    <definedName name="SKT북면기지국___SKTS_1연수원중계기">ㄴ</definedName>
    <definedName name="SKT신관동기지국___SKT소학동중계기">#N/A</definedName>
    <definedName name="sl">#REF!</definedName>
    <definedName name="SLAB1">#REF!</definedName>
    <definedName name="SLAB2">#REF!</definedName>
    <definedName name="SLAB3">#REF!</definedName>
    <definedName name="slbi">[40]기준자료!$C$10</definedName>
    <definedName name="SLFE">#REF!</definedName>
    <definedName name="SLFO">#REF!</definedName>
    <definedName name="SLID">#REF!</definedName>
    <definedName name="SMP">#REF!</definedName>
    <definedName name="Sº_°æ°³¿_">#N/A</definedName>
    <definedName name="SOFTWARE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ORT" hidden="1">#REF!</definedName>
    <definedName name="SORTCODE">#N/A</definedName>
    <definedName name="SPA">#REF!</definedName>
    <definedName name="SPACE">#REF!</definedName>
    <definedName name="SPEC">#REF!</definedName>
    <definedName name="special">[40]기준자료!$C$13</definedName>
    <definedName name="SPLIC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PRSLV_1" localSheetId="8">#REF!</definedName>
    <definedName name="SPRSLV_1" localSheetId="9">#REF!</definedName>
    <definedName name="SPRSLV_1" localSheetId="0">#REF!</definedName>
    <definedName name="SPRSLV_1">#REF!</definedName>
    <definedName name="SPRSLV_2" localSheetId="8">#REF!</definedName>
    <definedName name="SPRSLV_2" localSheetId="9">#REF!</definedName>
    <definedName name="SPRSLV_2">#REF!</definedName>
    <definedName name="sqwrewe">#N/A</definedName>
    <definedName name="sr">#REF!,#REF!</definedName>
    <definedName name="srq3wrewr">#N/A</definedName>
    <definedName name="ss" localSheetId="0" hidden="1">{#N/A,#N/A,FALSE,"운반시간"}</definedName>
    <definedName name="SS">#REF!</definedName>
    <definedName name="SS___0">#REF!</definedName>
    <definedName name="SS___11">#REF!</definedName>
    <definedName name="SS___12">#REF!</definedName>
    <definedName name="SS___8">#REF!</definedName>
    <definedName name="SSD">#N/A</definedName>
    <definedName name="SSDF">#N/A</definedName>
    <definedName name="sss" localSheetId="3" hidden="1">{#N/A,#N/A,FALSE,"전력간선"}</definedName>
    <definedName name="sss" localSheetId="8" hidden="1">{#N/A,#N/A,FALSE,"전력간선"}</definedName>
    <definedName name="sss" localSheetId="9" hidden="1">{#N/A,#N/A,FALSE,"전력간선"}</definedName>
    <definedName name="sss" localSheetId="0" hidden="1">{#N/A,#N/A,FALSE,"전력간선"}</definedName>
    <definedName name="sss" hidden="1">{#N/A,#N/A,FALSE,"전력간선"}</definedName>
    <definedName name="SSS___0">#REF!</definedName>
    <definedName name="SSS___11">#REF!</definedName>
    <definedName name="SSS___12">#REF!</definedName>
    <definedName name="SSS___8">#REF!</definedName>
    <definedName name="SSSS" localSheetId="3" hidden="1">{#N/A,#N/A,FALSE,"전력간선"}</definedName>
    <definedName name="SSSS" localSheetId="8" hidden="1">{#N/A,#N/A,FALSE,"전력간선"}</definedName>
    <definedName name="SSSS" localSheetId="9" hidden="1">{#N/A,#N/A,FALSE,"전력간선"}</definedName>
    <definedName name="SSSS" localSheetId="0" hidden="1">{#N/A,#N/A,FALSE,"전력간선"}</definedName>
    <definedName name="SSSS" hidden="1">{#N/A,#N/A,FALSE,"전력간선"}</definedName>
    <definedName name="SSSS___0">#REF!</definedName>
    <definedName name="SSSS___11">#REF!</definedName>
    <definedName name="SSSS___12">#REF!</definedName>
    <definedName name="SSSS___8">#REF!</definedName>
    <definedName name="sssss" localSheetId="3" hidden="1">{#N/A,#N/A,FALSE,"운반시간"}</definedName>
    <definedName name="sssss" localSheetId="8" hidden="1">{#N/A,#N/A,FALSE,"운반시간"}</definedName>
    <definedName name="sssss" localSheetId="9" hidden="1">{#N/A,#N/A,FALSE,"운반시간"}</definedName>
    <definedName name="sssss" localSheetId="0" hidden="1">{#N/A,#N/A,FALSE,"운반시간"}</definedName>
    <definedName name="sssss" hidden="1">{#N/A,#N/A,FALSE,"운반시간"}</definedName>
    <definedName name="SSSSS___0">#REF!</definedName>
    <definedName name="SSSSS___11">#REF!</definedName>
    <definedName name="SSSSS___12">#REF!</definedName>
    <definedName name="SSSSS___8">#REF!</definedName>
    <definedName name="SSSSSS">[0]!SSSSSS</definedName>
    <definedName name="SSSSSS___0">#REF!</definedName>
    <definedName name="SSSSSS___11">#REF!</definedName>
    <definedName name="SSSSSS___12">#REF!</definedName>
    <definedName name="SSSSSS___8">#REF!</definedName>
    <definedName name="sssssssssssss" hidden="1">{#N/A,#N/A,FALSE,"단가표지"}</definedName>
    <definedName name="SSW">#REF!,#REF!</definedName>
    <definedName name="ST">#REF!</definedName>
    <definedName name="START">#REF!</definedName>
    <definedName name="STATION">#REF!</definedName>
    <definedName name="STBA" localSheetId="0">[13]설계명세서!#REF!</definedName>
    <definedName name="STBA">[13]설계명세서!#REF!</definedName>
    <definedName name="stdsgdf">#N/A</definedName>
    <definedName name="STHSTH">#REF!</definedName>
    <definedName name="STOP">#REF!</definedName>
    <definedName name="STOWH">'[51]3련 BOX'!#REF!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T산출">[0]!BlankMacro1</definedName>
    <definedName name="SU">[25]교각계산!#REF!</definedName>
    <definedName name="SU_S">#N/A</definedName>
    <definedName name="SubDic">#REF!</definedName>
    <definedName name="SUBT1">#REF!</definedName>
    <definedName name="SUBT2">#REF!</definedName>
    <definedName name="SUBT3">#REF!</definedName>
    <definedName name="sung">#N/A</definedName>
    <definedName name="SUO_REA">#REF!</definedName>
    <definedName name="SUO_TOE">#REF!</definedName>
    <definedName name="SUP" localSheetId="0">#REF!</definedName>
    <definedName name="SUP">#REF!</definedName>
    <definedName name="SV">#REF!</definedName>
    <definedName name="SVFGSF">[0]!KJH</definedName>
    <definedName name="SW">#REF!</definedName>
    <definedName name="SW.BOX">#REF!</definedName>
    <definedName name="SW.BOX노">#REF!</definedName>
    <definedName name="SW.BOX보조">#REF!</definedName>
    <definedName name="SW.BOX보조내">#REF!</definedName>
    <definedName name="SW.BOX재">#REF!</definedName>
    <definedName name="SW.BOX집중">#REF!</definedName>
    <definedName name="SW.BOX집중노">#REF!</definedName>
    <definedName name="SW.BOX집중보조">#REF!</definedName>
    <definedName name="SW.BOX집중보조내">#REF!</definedName>
    <definedName name="SW.BOX집중재">#REF!</definedName>
    <definedName name="SW1G">#REF!</definedName>
    <definedName name="SW2G">#REF!</definedName>
    <definedName name="SW31G">#REF!</definedName>
    <definedName name="SW32G">#REF!</definedName>
    <definedName name="SW3G">#REF!</definedName>
    <definedName name="SW4G">#REF!</definedName>
    <definedName name="SW5G">#REF!</definedName>
    <definedName name="SW6G">#REF!</definedName>
    <definedName name="SWH.1">'[51]3련 BOX'!#REF!</definedName>
    <definedName name="SWH.2">'[51]3련 BOX'!#REF!</definedName>
    <definedName name="SWH.3">'[51]3련 BOX'!#REF!</definedName>
    <definedName name="SWL">#REF!</definedName>
    <definedName name="SWR">#REF!</definedName>
    <definedName name="SWS" hidden="1">#REF!</definedName>
    <definedName name="sw설치" localSheetId="0">#REF!</definedName>
    <definedName name="sw설치">#REF!</definedName>
    <definedName name="sw시험" localSheetId="8">#REF!</definedName>
    <definedName name="sw시험" localSheetId="9">#REF!</definedName>
    <definedName name="sw시험">#REF!</definedName>
    <definedName name="SW시험기사">#REF!</definedName>
    <definedName name="SW시험사">[49]건설노임!#REF!</definedName>
    <definedName name="SW시험사001">#REF!</definedName>
    <definedName name="SW시험사002">#REF!</definedName>
    <definedName name="SW시험사011">#REF!</definedName>
    <definedName name="SW시험사012">#REF!</definedName>
    <definedName name="SW시험사982">#REF!</definedName>
    <definedName name="SW시험사991">#REF!</definedName>
    <definedName name="SW시험사992">#REF!</definedName>
    <definedName name="sx" localSheetId="0">BlankMacro1</definedName>
    <definedName name="SX">#REF!</definedName>
    <definedName name="sy">#REF!</definedName>
    <definedName name="sys" localSheetId="0">'[4]설계명세서(선로)'!#REF!</definedName>
    <definedName name="sys">'[4]설계명세서(선로)'!#REF!</definedName>
    <definedName name="t" localSheetId="3" hidden="1">{"'5국공정'!$A$1:$E$128"}</definedName>
    <definedName name="t" localSheetId="8" hidden="1">{"'5국공정'!$A$1:$E$128"}</definedName>
    <definedName name="t" localSheetId="9" hidden="1">{"'5국공정'!$A$1:$E$128"}</definedName>
    <definedName name="t" localSheetId="0" hidden="1">{"'5국공정'!$A$1:$E$128"}</definedName>
    <definedName name="T">#N/A</definedName>
    <definedName name="T._A._B_____공___사">#REF!</definedName>
    <definedName name="T.C300">#REF!</definedName>
    <definedName name="T.C450">#REF!</definedName>
    <definedName name="T.C600">#REF!</definedName>
    <definedName name="t_">#REF!</definedName>
    <definedName name="T_AMOUNT">#REF!</definedName>
    <definedName name="T_UPRICE">#REF!</definedName>
    <definedName name="T1_3240" localSheetId="0">#REF!</definedName>
    <definedName name="T1_3240">#REF!</definedName>
    <definedName name="T1_MOD" localSheetId="8">#REF!</definedName>
    <definedName name="T1_MOD" localSheetId="9">#REF!</definedName>
    <definedName name="T1_MOD">#REF!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_">#N/A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4Y56YYHNJ7JUMHMY6">#N/A</definedName>
    <definedName name="T5M">#REF!</definedName>
    <definedName name="T5P">#REF!</definedName>
    <definedName name="T6M">#REF!</definedName>
    <definedName name="T6P">#REF!</definedName>
    <definedName name="T6Y56545TRDGFUERTE">#N/A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1">#REF!</definedName>
    <definedName name="TAK">#REF!</definedName>
    <definedName name="TANB">#REF!</definedName>
    <definedName name="TB">#REF!</definedName>
    <definedName name="TBA">[46]예산내역서!#REF!</definedName>
    <definedName name="tbgj">[13]설계명세서!#REF!</definedName>
    <definedName name="TBM">#REF!</definedName>
    <definedName name="TBN.38">#REF!</definedName>
    <definedName name="TEL">#REF!</definedName>
    <definedName name="TEL100P">#REF!</definedName>
    <definedName name="TEL25P">#REF!</definedName>
    <definedName name="TEL500P">#REF!</definedName>
    <definedName name="TEL50P">#REF!</definedName>
    <definedName name="TEL75P">#REF!</definedName>
    <definedName name="TER4YE564YRYRTY7675HG">#N/A</definedName>
    <definedName name="test" localSheetId="0">#REF!</definedName>
    <definedName name="test">#REF!</definedName>
    <definedName name="Text5">#REF!</definedName>
    <definedName name="TFDGDTER6455465465645">#N/A</definedName>
    <definedName name="TFG">#REF!,#REF!</definedName>
    <definedName name="TFRDESCDFGHUJKIL5545433">#N/A</definedName>
    <definedName name="TFRRFGFGTRTSAQ667433434">#N/A</definedName>
    <definedName name="TG">BlankMacro1</definedName>
    <definedName name="TG54T45645HTNTHJT7Y5H65Y5">#N/A</definedName>
    <definedName name="TGFYHTYTRY2345">#N/A</definedName>
    <definedName name="THHGFFG">#N/A</definedName>
    <definedName name="THJLIYHFGRET46565">#N/A</definedName>
    <definedName name="THR">#REF!</definedName>
    <definedName name="THSLV12C_1" localSheetId="0">#REF!</definedName>
    <definedName name="THSLV12C_1">#REF!</definedName>
    <definedName name="THSLV12C_2" localSheetId="8">#REF!</definedName>
    <definedName name="THSLV12C_2" localSheetId="9">#REF!</definedName>
    <definedName name="THSLV12C_2" localSheetId="0">#REF!</definedName>
    <definedName name="THSLV12C_2">#REF!</definedName>
    <definedName name="THSLV17C_1" localSheetId="8">#REF!</definedName>
    <definedName name="THSLV17C_1" localSheetId="9">#REF!</definedName>
    <definedName name="THSLV17C_1" localSheetId="0">#REF!</definedName>
    <definedName name="THSLV17C_1">#REF!</definedName>
    <definedName name="THSLV17C_2" localSheetId="8">#REF!</definedName>
    <definedName name="THSLV17C_2" localSheetId="9">#REF!</definedName>
    <definedName name="THSLV17C_2">#REF!</definedName>
    <definedName name="THTRH">#REF!</definedName>
    <definedName name="TIFFKFK">[0]!TIFFKFK</definedName>
    <definedName name="tip" localSheetId="8">#REF!</definedName>
    <definedName name="tip" localSheetId="9">#REF!</definedName>
    <definedName name="tip" localSheetId="0">#REF!</definedName>
    <definedName name="tip">#REF!</definedName>
    <definedName name="TIT">#REF!</definedName>
    <definedName name="TITLE_PRINTS">#REF!</definedName>
    <definedName name="TITLES_PRINT">#REF!</definedName>
    <definedName name="TJ">#N/A</definedName>
    <definedName name="TJKOUTRETRDFGFFFFFF765643">#N/A</definedName>
    <definedName name="tjsfh">#REF!</definedName>
    <definedName name="TKG">#REF!,#REF!</definedName>
    <definedName name="TKH">'[51]3련 BOX'!#REF!</definedName>
    <definedName name="TMF">[66]산출근거!$J$6</definedName>
    <definedName name="TMO">#REF!</definedName>
    <definedName name="TOB">#REF!</definedName>
    <definedName name="TOH">#REF!</definedName>
    <definedName name="TOKONG">#REF!</definedName>
    <definedName name="TOLB">#REF!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OP">#N/A</definedName>
    <definedName name="TOT">#REF!</definedName>
    <definedName name="TOT_1" localSheetId="8">[13]설계명세서!#REF!</definedName>
    <definedName name="TOT_1" localSheetId="9">[13]설계명세서!#REF!</definedName>
    <definedName name="TOT_1" localSheetId="0">[13]설계명세서!#REF!</definedName>
    <definedName name="TOT_1">[13]설계명세서!#REF!</definedName>
    <definedName name="TOT_2" localSheetId="8">#REF!</definedName>
    <definedName name="TOT_2" localSheetId="9">#REF!</definedName>
    <definedName name="TOT_2" localSheetId="0">#REF!</definedName>
    <definedName name="TOT_2">#REF!</definedName>
    <definedName name="tot_d" localSheetId="8">[13]설계명세서!#REF!</definedName>
    <definedName name="tot_d" localSheetId="9">[13]설계명세서!#REF!</definedName>
    <definedName name="tot_d" localSheetId="0">[13]설계명세서!#REF!</definedName>
    <definedName name="tot_d">[13]설계명세서!#REF!</definedName>
    <definedName name="TOT_D_1" localSheetId="8">[13]설계명세서!#REF!</definedName>
    <definedName name="TOT_D_1" localSheetId="9">[13]설계명세서!#REF!</definedName>
    <definedName name="TOT_D_1">[13]설계명세서!#REF!</definedName>
    <definedName name="TOT_D_2" localSheetId="8">[13]설계명세서!#REF!</definedName>
    <definedName name="TOT_D_2" localSheetId="9">[13]설계명세서!#REF!</definedName>
    <definedName name="TOT_D_2">[13]설계명세서!#REF!</definedName>
    <definedName name="tot_s" localSheetId="8">[13]설계명세서!#REF!</definedName>
    <definedName name="tot_s" localSheetId="9">[13]설계명세서!#REF!</definedName>
    <definedName name="tot_s">[13]설계명세서!#REF!</definedName>
    <definedName name="TOT_S_1" localSheetId="8">[13]설계명세서!#REF!</definedName>
    <definedName name="TOT_S_1" localSheetId="9">[13]설계명세서!#REF!</definedName>
    <definedName name="TOT_S_1">[13]설계명세서!#REF!</definedName>
    <definedName name="TOT_S_2" localSheetId="8">#REF!</definedName>
    <definedName name="TOT_S_2" localSheetId="9">#REF!</definedName>
    <definedName name="TOT_S_2" localSheetId="0">#REF!</definedName>
    <definedName name="TOT_S_2">#REF!</definedName>
    <definedName name="TOWB">#REF!</definedName>
    <definedName name="TOWH">#REF!</definedName>
    <definedName name="tr" hidden="1">#REF!</definedName>
    <definedName name="TR_R">#REF!</definedName>
    <definedName name="TR_X">#REF!</definedName>
    <definedName name="TRAY200">#REF!</definedName>
    <definedName name="TRAY300">#REF!</definedName>
    <definedName name="TRAY450">#REF!</definedName>
    <definedName name="TRAY600">#REF!</definedName>
    <definedName name="tre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TREE">BlankMacro1</definedName>
    <definedName name="TRETE543543UTDGDGY67U676865865">#N/A</definedName>
    <definedName name="TRETETTRETET7878654564">#N/A</definedName>
    <definedName name="TRETRE6454375453556832543">#N/A</definedName>
    <definedName name="TRETRET634TRT">#N/A</definedName>
    <definedName name="TRETT5454554545567543447845466">#N/A</definedName>
    <definedName name="TRGGT5YH56YJ6UJ6K7K6">#N/A</definedName>
    <definedName name="TRGVUKHGN5YTRGF43RTEFDG">#N/A</definedName>
    <definedName name="Trint_Titles">#REF!</definedName>
    <definedName name="TRT">BlankMacro1</definedName>
    <definedName name="TRTETETERTEYERT">#N/A</definedName>
    <definedName name="TRTRETE2244555">#N/A</definedName>
    <definedName name="TRTRTRTRTR4545452323434364656">#N/A</definedName>
    <definedName name="TRTRTRTRTRTRTRTRTRTRTR">#N/A</definedName>
    <definedName name="TRTRTRTT6767435434245346456456">#N/A</definedName>
    <definedName name="TRTSDFDFGDF45454534378764543434">#N/A</definedName>
    <definedName name="trunc">#REF!</definedName>
    <definedName name="TRY">BlankMacro1</definedName>
    <definedName name="TRY7YT5TG5665">#N/A</definedName>
    <definedName name="TRYTRY654">#N/A</definedName>
    <definedName name="TRYTRYTR5656543379978654345354">#N/A</definedName>
    <definedName name="TRYTRYTRYRT45646RY">#N/A</definedName>
    <definedName name="TRYUT">#REF!</definedName>
    <definedName name="TS">#REF!</definedName>
    <definedName name="tsddhdh">#N/A</definedName>
    <definedName name="tsdg">#N/A</definedName>
    <definedName name="tt" localSheetId="3" hidden="1">{#N/A,#N/A,FALSE,"단가표지"}</definedName>
    <definedName name="tt" localSheetId="8" hidden="1">{#N/A,#N/A,FALSE,"단가표지"}</definedName>
    <definedName name="tt" localSheetId="9" hidden="1">{#N/A,#N/A,FALSE,"단가표지"}</definedName>
    <definedName name="tt" localSheetId="0" hidden="1">{#N/A,#N/A,FALSE,"단가표지"}</definedName>
    <definedName name="tt" hidden="1">{#N/A,#N/A,FALSE,"단가표지"}</definedName>
    <definedName name="TTER4UTUYU6YT33TRTRT78756545">#N/A</definedName>
    <definedName name="TTI">#REF!,#REF!,#REF!</definedName>
    <definedName name="TTRT676TERYRTTTYR">#N/A</definedName>
    <definedName name="TTRYRY656454368798">#N/A</definedName>
    <definedName name="TTT" localSheetId="0">원가!TTT</definedName>
    <definedName name="TTT">#REF!</definedName>
    <definedName name="TTTG">#REF!,#REF!</definedName>
    <definedName name="TTTT" localSheetId="3" hidden="1">#REF!</definedName>
    <definedName name="TTTT" localSheetId="8" hidden="1">#REF!</definedName>
    <definedName name="TTTT" localSheetId="9" hidden="1">#REF!</definedName>
    <definedName name="TTTT" localSheetId="0" hidden="1">#REF!</definedName>
    <definedName name="TTTT" hidden="1">#REF!</definedName>
    <definedName name="TTTTT">[0]!TTTTT</definedName>
    <definedName name="TTTTTT">[0]!TTTTTT</definedName>
    <definedName name="ttttttt">#REF!</definedName>
    <definedName name="tttttttttttttttt">#REF!</definedName>
    <definedName name="TTTTTTTTTTY">BlankMacro1</definedName>
    <definedName name="TU">#REF!</definedName>
    <definedName name="TUKTREYER">#N/A</definedName>
    <definedName name="TUNVS">[0]!ㄷㄹㅈ</definedName>
    <definedName name="TV">BlankMacro1</definedName>
    <definedName name="TV_분배기">#REF!</definedName>
    <definedName name="TV_유니트">#REF!</definedName>
    <definedName name="TV_증폭기">#REF!</definedName>
    <definedName name="TV10CFBT">#REF!</definedName>
    <definedName name="TV10CHFB">#REF!</definedName>
    <definedName name="TV10CHFL">#REF!</definedName>
    <definedName name="TV1K">#REF!</definedName>
    <definedName name="TV2B">#REF!</definedName>
    <definedName name="TV2K">#REF!</definedName>
    <definedName name="TV3B">#REF!</definedName>
    <definedName name="TV4B">#REF!</definedName>
    <definedName name="TV4K">#REF!</definedName>
    <definedName name="TV5B">#REF!</definedName>
    <definedName name="TV5CFB">#REF!</definedName>
    <definedName name="TV5CFBT">#REF!</definedName>
    <definedName name="TV5CHFB">#REF!</definedName>
    <definedName name="TV6B">#REF!</definedName>
    <definedName name="TV7CFB">#REF!</definedName>
    <definedName name="TV7CFBT">#REF!</definedName>
    <definedName name="TV7CHFL">#REF!</definedName>
    <definedName name="TV8B">#REF!</definedName>
    <definedName name="TV8K">#REF!</definedName>
    <definedName name="TVAMP">#REF!</definedName>
    <definedName name="TV공량">#REF!</definedName>
    <definedName name="TV설비">#REF!</definedName>
    <definedName name="TW">#REF!</definedName>
    <definedName name="TWL">#REF!</definedName>
    <definedName name="TWR">#REF!</definedName>
    <definedName name="TWW">#REF!</definedName>
    <definedName name="ty">BlankMacro1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5Y54W535TRETRETER">#N/A</definedName>
    <definedName name="TYB">'[51]3련 BOX'!#REF!</definedName>
    <definedName name="TYDFGHJE45677654TYDFGH54567RE">#N/A</definedName>
    <definedName name="TYHFDGFD" localSheetId="3" hidden="1">{#N/A,#N/A,FALSE,"배수2"}</definedName>
    <definedName name="TYHFDGFD" localSheetId="8" hidden="1">{#N/A,#N/A,FALSE,"배수2"}</definedName>
    <definedName name="TYHFDGFD" localSheetId="9" hidden="1">{#N/A,#N/A,FALSE,"배수2"}</definedName>
    <definedName name="TYHFDGFD" localSheetId="0" hidden="1">{#N/A,#N/A,FALSE,"배수2"}</definedName>
    <definedName name="TYHFDGFD" hidden="1">{#N/A,#N/A,FALSE,"배수2"}</definedName>
    <definedName name="TYPE">#REF!</definedName>
    <definedName name="TYPEEA">#REF!</definedName>
    <definedName name="TYRRTTRT454534243767653343243JHJH">#N/A</definedName>
    <definedName name="TYRY" hidden="1">#REF!</definedName>
    <definedName name="TYT">BlankMacro1</definedName>
    <definedName name="TYTERRYHGHHGHTGFG234565443">#N/A</definedName>
    <definedName name="TYTFGFHGHFHFY75656576765765">#N/A</definedName>
    <definedName name="TYTIUUIYLOUYYRT656TRTRT">#N/A</definedName>
    <definedName name="tytju4tewete" hidden="1">{#N/A,#N/A,FALSE,"속도"}</definedName>
    <definedName name="TYTRTYTRYRTYRYTRYIRT45675RE">#N/A</definedName>
    <definedName name="TYTRTYU456754674YTRTY4566TYTRTYT">#N/A</definedName>
    <definedName name="TYTRYHJJH464545445467685">#N/A</definedName>
    <definedName name="TYTRYRTYT6765765567586575">#N/A</definedName>
    <definedName name="TYTRYRYRYRYR">#N/A</definedName>
    <definedName name="TYTRYTRYTR778545434654">#N/A</definedName>
    <definedName name="TYTRYTRYTRYRTYTRYRYRYR">#N/A</definedName>
    <definedName name="TYTRYTRYUTYTR567657657">#N/A</definedName>
    <definedName name="TYTRYTYU756566">#N/A</definedName>
    <definedName name="TYTY">BlankMacro1</definedName>
    <definedName name="TYTYRTRGHDYTUYT645454646454">#N/A</definedName>
    <definedName name="tyu">BlankMacro1</definedName>
    <definedName name="TYUHJIUKLJHHG">#N/A</definedName>
    <definedName name="TYUI">BlankMacro1</definedName>
    <definedName name="tyuio">BlankMacro1</definedName>
    <definedName name="TYUUYTRSETYU35467654">#N/A</definedName>
    <definedName name="TYY">#REF!</definedName>
    <definedName name="T값">#REF!</definedName>
    <definedName name="t형후크" localSheetId="0">#REF!</definedName>
    <definedName name="t형후크">#REF!</definedName>
    <definedName name="U56YR565UHRTF">#N/A</definedName>
    <definedName name="U66YRTY54Y">#N/A</definedName>
    <definedName name="UC3100P">#REF!</definedName>
    <definedName name="UC3200P">#REF!</definedName>
    <definedName name="UC3300P">#REF!</definedName>
    <definedName name="UC3400P">#REF!</definedName>
    <definedName name="UC350P">#REF!</definedName>
    <definedName name="UC525P">#REF!</definedName>
    <definedName name="UC54P">#REF!</definedName>
    <definedName name="uhio8ou" hidden="1">{#N/A,#N/A,FALSE,"포장2"}</definedName>
    <definedName name="UIK">#REF!</definedName>
    <definedName name="uiok" hidden="1">{#N/A,#N/A,FALSE,"표지목차"}</definedName>
    <definedName name="UIOP">BlankMacro1</definedName>
    <definedName name="UIUYOIYUOUY7867">#N/A</definedName>
    <definedName name="UJJ">BlankMacro1</definedName>
    <definedName name="ujk" hidden="1">{#N/A,#N/A,FALSE,"운반시간"}</definedName>
    <definedName name="UKJK">#REF!</definedName>
    <definedName name="UNI_ACCESSORY" localSheetId="0">#REF!</definedName>
    <definedName name="UNI_ACCESSORY">#REF!</definedName>
    <definedName name="UNI_CPU" localSheetId="8">#REF!</definedName>
    <definedName name="UNI_CPU" localSheetId="9">#REF!</definedName>
    <definedName name="UNI_CPU" localSheetId="0">#REF!</definedName>
    <definedName name="UNI_CPU">#REF!</definedName>
    <definedName name="UNI_NMU" localSheetId="8">#REF!</definedName>
    <definedName name="UNI_NMU" localSheetId="9">#REF!</definedName>
    <definedName name="UNI_NMU">#REF!</definedName>
    <definedName name="UNI_OFAT" localSheetId="8">#REF!</definedName>
    <definedName name="UNI_OFAT" localSheetId="9">#REF!</definedName>
    <definedName name="UNI_OFAT">#REF!</definedName>
    <definedName name="UNI_PW_AC" localSheetId="8">#REF!</definedName>
    <definedName name="UNI_PW_AC" localSheetId="9">#REF!</definedName>
    <definedName name="UNI_PW_AC">#REF!</definedName>
    <definedName name="UNI_PW_DC" localSheetId="8">#REF!</definedName>
    <definedName name="UNI_PW_DC" localSheetId="9">#REF!</definedName>
    <definedName name="UNI_PW_DC">#REF!</definedName>
    <definedName name="UNI_RS232" localSheetId="8">#REF!</definedName>
    <definedName name="UNI_RS232" localSheetId="9">#REF!</definedName>
    <definedName name="UNI_RS232">#REF!</definedName>
    <definedName name="UNI_V35" localSheetId="8">#REF!</definedName>
    <definedName name="UNI_V35" localSheetId="9">#REF!</definedName>
    <definedName name="UNI_V35">#REF!</definedName>
    <definedName name="UNIMUX" localSheetId="8">#REF!</definedName>
    <definedName name="UNIMUX" localSheetId="9">#REF!</definedName>
    <definedName name="UNIMUX">#REF!</definedName>
    <definedName name="UNIT">#REF!</definedName>
    <definedName name="UNIT_1">#REF!</definedName>
    <definedName name="UNIT_3">#REF!</definedName>
    <definedName name="UNITA">[19]부하계산서!#REF!</definedName>
    <definedName name="UNITAA">[19]부하계산서!#REF!</definedName>
    <definedName name="UNITB">[19]부하계산서!#REF!</definedName>
    <definedName name="UNITBB">[19]부하계산서!#REF!</definedName>
    <definedName name="UNITC">[19]부하계산서!#REF!</definedName>
    <definedName name="UNITC1">[19]부하계산서!#REF!</definedName>
    <definedName name="UNITCA">[19]부하계산서!#REF!</definedName>
    <definedName name="UNITD">[19]부하계산서!#REF!</definedName>
    <definedName name="UNITDA">[19]부하계산서!#REF!</definedName>
    <definedName name="uoi8p" hidden="1">{#N/A,#N/A,FALSE,"운반시간"}</definedName>
    <definedName name="uoi8u" hidden="1">{#N/A,#N/A,FALSE,"토공2"}</definedName>
    <definedName name="uoio" hidden="1">{#N/A,#N/A,FALSE,"포장1";#N/A,#N/A,FALSE,"포장1"}</definedName>
    <definedName name="uoiup" hidden="1">{#N/A,#N/A,FALSE,"구조1"}</definedName>
    <definedName name="UPS">[62]품셈!$A$31</definedName>
    <definedName name="UPSR">[19]부하계산서!#REF!</definedName>
    <definedName name="UTGDRFGTYR4545788754343YTHDFGDF">#N/A</definedName>
    <definedName name="UTYTR7657YR">#N/A</definedName>
    <definedName name="uu">#N/A</definedName>
    <definedName name="UUI">BlankMacro1</definedName>
    <definedName name="UUU">[0]!UUU</definedName>
    <definedName name="UUUU">[0]!UUUU</definedName>
    <definedName name="UUUUU">[0]!UUUUU</definedName>
    <definedName name="UUUUUU">[0]!UUUUUU</definedName>
    <definedName name="uuy">#N/A</definedName>
    <definedName name="UUYTYUTTHJGHG">#N/A</definedName>
    <definedName name="UY">#REF!</definedName>
    <definedName name="uyjesc" hidden="1">{#N/A,#N/A,FALSE,"포장1";#N/A,#N/A,FALSE,"포장1"}</definedName>
    <definedName name="UYTRETYUTJK45675643245768">#N/A</definedName>
    <definedName name="UYTUYTUUTYUTU87657566879987674">#N/A</definedName>
    <definedName name="UYU5UYUYUYUYUYUYU55454438788865">#N/A</definedName>
    <definedName name="U측구">#REF!</definedName>
    <definedName name="v">BlankMacro1</definedName>
    <definedName name="V.E200">#REF!</definedName>
    <definedName name="V.E300">#REF!</definedName>
    <definedName name="V.E450">#REF!</definedName>
    <definedName name="V.E600">#REF!</definedName>
    <definedName name="V35_3240" localSheetId="0">#REF!</definedName>
    <definedName name="V35_3240">#REF!</definedName>
    <definedName name="V5455F6HHJKKJJJ7868768J86786786J">#N/A</definedName>
    <definedName name="VAFP" localSheetId="0">#REF!</definedName>
    <definedName name="VAFP">#REF!</definedName>
    <definedName name="Value">401.106502805424</definedName>
    <definedName name="VAT">#REF!</definedName>
    <definedName name="vb">#N/A</definedName>
    <definedName name="VBGDH">[0]!HBHG</definedName>
    <definedName name="VBGFTY34565678778">#N/A</definedName>
    <definedName name="VBN">BlankMacro1</definedName>
    <definedName name="VBOLT">'[2]계화배수(3대)'!#REF!</definedName>
    <definedName name="VBV" localSheetId="0">#REF!</definedName>
    <definedName name="VBV">#REF!</definedName>
    <definedName name="VC">BlankMacro1</definedName>
    <definedName name="VCR" localSheetId="0">#REF!</definedName>
    <definedName name="VCR">#REF!</definedName>
    <definedName name="VD">BlankMacro1</definedName>
    <definedName name="VDATA">#N/A</definedName>
    <definedName name="vddf">BlankMacro1</definedName>
    <definedName name="VDSVP" localSheetId="0">#REF!</definedName>
    <definedName name="VDSVP">#REF!</definedName>
    <definedName name="VFRGHYD">#N/A</definedName>
    <definedName name="VFV">[0]!ㄷㄹㅈ</definedName>
    <definedName name="VG">BlankMacro1</definedName>
    <definedName name="VGFGT45GFGFDG">#N/A</definedName>
    <definedName name="VGN">BlankMacro1</definedName>
    <definedName name="VHAF" localSheetId="0">#REF!</definedName>
    <definedName name="VHAF">#REF!</definedName>
    <definedName name="VHB">BlankMacro1</definedName>
    <definedName name="VHFG" hidden="1">#REF!</definedName>
    <definedName name="vhj">#REF!,#REF!</definedName>
    <definedName name="VHMF" localSheetId="0">#REF!</definedName>
    <definedName name="VHMF">#REF!</definedName>
    <definedName name="vlo">[0]!juyjuy</definedName>
    <definedName name="VMAX">#N/A</definedName>
    <definedName name="VMF" localSheetId="0">#REF!</definedName>
    <definedName name="VMF">#REF!</definedName>
    <definedName name="VMOTOR">#REF!</definedName>
    <definedName name="VPUMP">#REF!</definedName>
    <definedName name="VRT">BlankMacro1</definedName>
    <definedName name="VS">BlankMacro1</definedName>
    <definedName name="vsl_ds">#REF!</definedName>
    <definedName name="vsl_fts">#REF!</definedName>
    <definedName name="vsl_is">#REF!</definedName>
    <definedName name="vsl_notcor">#REF!</definedName>
    <definedName name="vsl_notcorrected">#REF!</definedName>
    <definedName name="vsl_notsea">#REF!</definedName>
    <definedName name="vsl_notsearched">#REF!</definedName>
    <definedName name="vsl_ns">#REF!</definedName>
    <definedName name="vsl_ow">#REF!</definedName>
    <definedName name="vsl_vol">#REF!</definedName>
    <definedName name="vsl_wfwv">#REF!</definedName>
    <definedName name="vsl_ws">#REF!</definedName>
    <definedName name="VSV">#REF!</definedName>
    <definedName name="VU">BlankMacro1</definedName>
    <definedName name="VV" localSheetId="3" hidden="1">{"'자리배치도'!$AG$1:$CI$28"}</definedName>
    <definedName name="VV" localSheetId="8" hidden="1">{"'자리배치도'!$AG$1:$CI$28"}</definedName>
    <definedName name="VV" localSheetId="9" hidden="1">{"'자리배치도'!$AG$1:$CI$28"}</definedName>
    <definedName name="VV" localSheetId="0" hidden="1">{"'자리배치도'!$AG$1:$CI$28"}</definedName>
    <definedName name="VV" hidden="1">{"'자리배치도'!$AG$1:$CI$28"}</definedName>
    <definedName name="VVAFP">#REF!</definedName>
    <definedName name="VVMF">#REF!</definedName>
    <definedName name="VVV" localSheetId="0">원가!VVV</definedName>
    <definedName name="VVV">#REF!</definedName>
    <definedName name="VVVV">[0]!VVVV</definedName>
    <definedName name="VVVVV">[0]!VVVVV</definedName>
    <definedName name="vwat" hidden="1">{#N/A,#N/A,FALSE,"운반시간"}</definedName>
    <definedName name="VWEI" localSheetId="0">#REF!</definedName>
    <definedName name="VWEI">#REF!</definedName>
    <definedName name="VX">BlankMacro1</definedName>
    <definedName name="VY">BlankMacro1</definedName>
    <definedName name="w" localSheetId="3" hidden="1">{"'5국공정'!$A$1:$E$128"}</definedName>
    <definedName name="w" localSheetId="8" hidden="1">{"'5국공정'!$A$1:$E$128"}</definedName>
    <definedName name="w" localSheetId="9" hidden="1">{"'5국공정'!$A$1:$E$128"}</definedName>
    <definedName name="w" localSheetId="0" hidden="1">{"'5국공정'!$A$1:$E$128"}</definedName>
    <definedName name="w" hidden="1">{"'5국공정'!$A$1:$E$128"}</definedName>
    <definedName name="W1C">#REF!</definedName>
    <definedName name="W2C">#REF!</definedName>
    <definedName name="w2e3" localSheetId="3" hidden="1">{"'광피스표'!$A$3:$N$54"}</definedName>
    <definedName name="w2e3" localSheetId="8" hidden="1">{"'광피스표'!$A$3:$N$54"}</definedName>
    <definedName name="w2e3" localSheetId="9" hidden="1">{"'광피스표'!$A$3:$N$54"}</definedName>
    <definedName name="w2e3" localSheetId="0" hidden="1">{"'광피스표'!$A$3:$N$54"}</definedName>
    <definedName name="w2e3" hidden="1">{"'광피스표'!$A$3:$N$54"}</definedName>
    <definedName name="W3C">[25]교각계산!#REF!</definedName>
    <definedName name="WA">[39]교각1!#REF!</definedName>
    <definedName name="WAEGA">#REF!</definedName>
    <definedName name="WAFFWEFAFA">#REF!</definedName>
    <definedName name="way" localSheetId="0">#REF!</definedName>
    <definedName name="way">#REF!</definedName>
    <definedName name="WB">#REF!</definedName>
    <definedName name="WB.1">#REF!</definedName>
    <definedName name="WB.2">#REF!</definedName>
    <definedName name="WB.3">#REF!</definedName>
    <definedName name="WC">#REF!</definedName>
    <definedName name="WCC">#REF!</definedName>
    <definedName name="WCP">#REF!</definedName>
    <definedName name="WD">#REF!</definedName>
    <definedName name="WD_P">#REF!</definedName>
    <definedName name="WD_W">#REF!</definedName>
    <definedName name="WDDSF">#REF!,#REF!,#REF!</definedName>
    <definedName name="WDF">[0]!QQA</definedName>
    <definedName name="WDFG">#REF!,#REF!</definedName>
    <definedName name="we" localSheetId="8">#N/A</definedName>
    <definedName name="we" localSheetId="9">#N/A</definedName>
    <definedName name="we" localSheetId="0">#N/A</definedName>
    <definedName name="we">#REF!</definedName>
    <definedName name="WEF">#REF!,#REF!</definedName>
    <definedName name="WEFAWE">#REF!</definedName>
    <definedName name="wefrfgd">#N/A</definedName>
    <definedName name="wefterher">#N/A</definedName>
    <definedName name="WEGAWEG">#REF!</definedName>
    <definedName name="WEGRERG">#REF!</definedName>
    <definedName name="WEI" localSheetId="0">#REF!</definedName>
    <definedName name="WEI">#REF!</definedName>
    <definedName name="WEQ">#REF!</definedName>
    <definedName name="WER" localSheetId="3" hidden="1">{"'광피스표'!$A$3:$N$54"}</definedName>
    <definedName name="WER" localSheetId="8" hidden="1">{"'광피스표'!$A$3:$N$54"}</definedName>
    <definedName name="WER" localSheetId="9" hidden="1">{"'광피스표'!$A$3:$N$54"}</definedName>
    <definedName name="WER" localSheetId="0" hidden="1">{"'광피스표'!$A$3:$N$54"}</definedName>
    <definedName name="WER" hidden="1">{"'광피스표'!$A$3:$N$54"}</definedName>
    <definedName name="WERWER">#REF!</definedName>
    <definedName name="WERWEW4GFG">#N/A</definedName>
    <definedName name="wessdd">#REF!</definedName>
    <definedName name="WETQWER">#REF!</definedName>
    <definedName name="wettt3">BlankMacro1</definedName>
    <definedName name="WEW">#REF!</definedName>
    <definedName name="WEYUITRTYUTR457874">#N/A</definedName>
    <definedName name="WF">#REF!</definedName>
    <definedName name="WFF">#REF!</definedName>
    <definedName name="WFFWWEF">#REF!</definedName>
    <definedName name="WGAEGWEF">#REF!</definedName>
    <definedName name="WGWEGW">#REF!</definedName>
    <definedName name="WH">#REF!</definedName>
    <definedName name="WH.1">#REF!</definedName>
    <definedName name="WH.2">#REF!</definedName>
    <definedName name="WH.3">#REF!</definedName>
    <definedName name="WIDE">#REF!</definedName>
    <definedName name="WIRE.ST">#REF!</definedName>
    <definedName name="WIRE.ST경">#REF!</definedName>
    <definedName name="WIRE.ST노">#REF!</definedName>
    <definedName name="WIRE.ST보조">#REF!</definedName>
    <definedName name="WIRE.ST보조배">#REF!</definedName>
    <definedName name="WIRE.ST재">#REF!</definedName>
    <definedName name="WIRE.SUS">#REF!</definedName>
    <definedName name="WIRE.SUS경">#REF!</definedName>
    <definedName name="WIRE.SUS노">#REF!</definedName>
    <definedName name="WIRE.SUS재">#REF!</definedName>
    <definedName name="WIRE_1">#REF!</definedName>
    <definedName name="WIRE_3">#REF!</definedName>
    <definedName name="WIS단가비교" localSheetId="3" hidden="1">{#N/A,#N/A,TRUE,"토적및재료집계";#N/A,#N/A,TRUE,"토적및재료집계";#N/A,#N/A,TRUE,"단위량"}</definedName>
    <definedName name="WIS단가비교" localSheetId="8" hidden="1">{#N/A,#N/A,TRUE,"토적및재료집계";#N/A,#N/A,TRUE,"토적및재료집계";#N/A,#N/A,TRUE,"단위량"}</definedName>
    <definedName name="WIS단가비교" localSheetId="9" hidden="1">{#N/A,#N/A,TRUE,"토적및재료집계";#N/A,#N/A,TRUE,"토적및재료집계";#N/A,#N/A,TRUE,"단위량"}</definedName>
    <definedName name="WIS단가비교" localSheetId="0" hidden="1">{#N/A,#N/A,TRUE,"토적및재료집계";#N/A,#N/A,TRUE,"토적및재료집계";#N/A,#N/A,TRUE,"단위량"}</definedName>
    <definedName name="WIS단가비교" hidden="1">{#N/A,#N/A,TRUE,"토적및재료집계";#N/A,#N/A,TRUE,"토적및재료집계";#N/A,#N/A,TRUE,"단위량"}</definedName>
    <definedName name="WL">[39]교각1!#REF!</definedName>
    <definedName name="WLQ" localSheetId="3" hidden="1">{#N/A,#N/A,FALSE,"명세표"}</definedName>
    <definedName name="WLQ" localSheetId="8" hidden="1">{#N/A,#N/A,FALSE,"명세표"}</definedName>
    <definedName name="WLQ" localSheetId="9" hidden="1">{#N/A,#N/A,FALSE,"명세표"}</definedName>
    <definedName name="WLQ" localSheetId="0" hidden="1">{#N/A,#N/A,FALSE,"명세표"}</definedName>
    <definedName name="WLQ" hidden="1">{#N/A,#N/A,FALSE,"명세표"}</definedName>
    <definedName name="wm.조골재1" localSheetId="3" hidden="1">{#N/A,#N/A,FALSE,"조골재"}</definedName>
    <definedName name="wm.조골재1" localSheetId="8" hidden="1">{#N/A,#N/A,FALSE,"조골재"}</definedName>
    <definedName name="wm.조골재1" localSheetId="9" hidden="1">{#N/A,#N/A,FALSE,"조골재"}</definedName>
    <definedName name="wm.조골재1" localSheetId="0" hidden="1">{#N/A,#N/A,FALSE,"조골재"}</definedName>
    <definedName name="wm.조골재1" hidden="1">{#N/A,#N/A,FALSE,"조골재"}</definedName>
    <definedName name="WN">[39]교각1!#REF!</definedName>
    <definedName name="WPP">#REF!</definedName>
    <definedName name="WQ">BlankMacro1</definedName>
    <definedName name="WQR" hidden="1">{#N/A,#N/A,FALSE,"Sheet1"}</definedName>
    <definedName name="WQRE">BlankMacro1</definedName>
    <definedName name="wqrsa">#N/A</definedName>
    <definedName name="WQW">BlankMacro1</definedName>
    <definedName name="wqwew">#REF!</definedName>
    <definedName name="WQWQQQRTERT87676579956545">#N/A</definedName>
    <definedName name="WRE">BlankMacro1</definedName>
    <definedName name="WRITE" hidden="1">{#N/A,#N/A,FALSE,"CCTV"}</definedName>
    <definedName name="wrn.2번." localSheetId="3" hidden="1">{#N/A,#N/A,FALSE,"2~8번"}</definedName>
    <definedName name="wrn.2번." localSheetId="8" hidden="1">{#N/A,#N/A,FALSE,"2~8번"}</definedName>
    <definedName name="wrn.2번." localSheetId="9" hidden="1">{#N/A,#N/A,FALSE,"2~8번"}</definedName>
    <definedName name="wrn.2번." localSheetId="0" hidden="1">{#N/A,#N/A,FALSE,"2~8번"}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aa." hidden="1">{#N/A,#N/A,FALSE,"UNIT";#N/A,#N/A,FALSE,"UNIT";#N/A,#N/A,FALSE,"계정"}</definedName>
    <definedName name="wrn.abc." localSheetId="3" hidden="1">{#N/A,#N/A,TRUE,"천상그린44PY"}</definedName>
    <definedName name="wrn.abc." localSheetId="8" hidden="1">{#N/A,#N/A,TRUE,"천상그린44PY"}</definedName>
    <definedName name="wrn.abc." localSheetId="9" hidden="1">{#N/A,#N/A,TRUE,"천상그린44PY"}</definedName>
    <definedName name="wrn.abc." localSheetId="0" hidden="1">{#N/A,#N/A,TRUE,"천상그린44PY"}</definedName>
    <definedName name="wrn.abc." hidden="1">{#N/A,#N/A,TRUE,"천상그린44PY"}</definedName>
    <definedName name="wrn.BM." hidden="1">{#N/A,#N/A,FALSE,"CCTV"}</definedName>
    <definedName name="wrn.DACOM._.광전송장치._.투찰가._.검토." localSheetId="3" hidden="1">{#N/A,#N/A,FALSE,"DAOCM 2차 검토"}</definedName>
    <definedName name="wrn.DACOM._.광전송장치._.투찰가._.검토." localSheetId="8" hidden="1">{#N/A,#N/A,FALSE,"DAOCM 2차 검토"}</definedName>
    <definedName name="wrn.DACOM._.광전송장치._.투찰가._.검토." localSheetId="9" hidden="1">{#N/A,#N/A,FALSE,"DAOCM 2차 검토"}</definedName>
    <definedName name="wrn.DACOM._.광전송장치._.투찰가._.검토." localSheetId="0" hidden="1">{#N/A,#N/A,FALSE,"DAOCM 2차 검토"}</definedName>
    <definedName name="wrn.DACOM._.광전송장치._.투찰가._.검토." hidden="1">{#N/A,#N/A,FALSE,"DAOCM 2차 검토"}</definedName>
    <definedName name="wrn.test1." localSheetId="3" hidden="1">{#N/A,#N/A,FALSE,"명세표"}</definedName>
    <definedName name="wrn.test1." localSheetId="8" hidden="1">{#N/A,#N/A,FALSE,"명세표"}</definedName>
    <definedName name="wrn.test1." localSheetId="9" hidden="1">{#N/A,#N/A,FALSE,"명세표"}</definedName>
    <definedName name="wrn.test1." localSheetId="0" hidden="1">{#N/A,#N/A,FALSE,"명세표"}</definedName>
    <definedName name="wrn.test1." hidden="1">{#N/A,#N/A,FALSE,"명세표"}</definedName>
    <definedName name="wrn.골재소요량." localSheetId="3" hidden="1">{#N/A,#N/A,FALSE,"골재소요량";#N/A,#N/A,FALSE,"골재소요량"}</definedName>
    <definedName name="wrn.골재소요량." localSheetId="8" hidden="1">{#N/A,#N/A,FALSE,"골재소요량";#N/A,#N/A,FALSE,"골재소요량"}</definedName>
    <definedName name="wrn.골재소요량." localSheetId="9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3" hidden="1">{#N/A,#N/A,FALSE,"전력간선"}</definedName>
    <definedName name="wrn.교육청." localSheetId="8" hidden="1">{#N/A,#N/A,FALSE,"전력간선"}</definedName>
    <definedName name="wrn.교육청." localSheetId="9" hidden="1">{#N/A,#N/A,FALSE,"전력간선"}</definedName>
    <definedName name="wrn.교육청." localSheetId="0" hidden="1">{#N/A,#N/A,FALSE,"전력간선"}</definedName>
    <definedName name="wrn.교육청." hidden="1">{#N/A,#N/A,FALSE,"전력간선"}</definedName>
    <definedName name="wrn.구조2." localSheetId="3" hidden="1">{#N/A,#N/A,FALSE,"구조2"}</definedName>
    <definedName name="wrn.구조2." localSheetId="8" hidden="1">{#N/A,#N/A,FALSE,"구조2"}</definedName>
    <definedName name="wrn.구조2." localSheetId="9" hidden="1">{#N/A,#N/A,FALSE,"구조2"}</definedName>
    <definedName name="wrn.구조2." localSheetId="0" hidden="1">{#N/A,#N/A,FALSE,"구조2"}</definedName>
    <definedName name="wrn.구조2." hidden="1">{#N/A,#N/A,FALSE,"구조2"}</definedName>
    <definedName name="wrn.누계원가" hidden="1">{#N/A,#N/A,FALSE,"제조원가"}</definedName>
    <definedName name="wrn.누계원가." hidden="1">{#N/A,#N/A,FALSE,"제조원가"}</definedName>
    <definedName name="wrn.단가표지." localSheetId="3" hidden="1">{#N/A,#N/A,FALSE,"단가표지"}</definedName>
    <definedName name="wrn.단가표지." localSheetId="8" hidden="1">{#N/A,#N/A,FALSE,"단가표지"}</definedName>
    <definedName name="wrn.단가표지." localSheetId="9" hidden="1">{#N/A,#N/A,FALSE,"단가표지"}</definedName>
    <definedName name="wrn.단가표지." localSheetId="0" hidden="1">{#N/A,#N/A,FALSE,"단가표지"}</definedName>
    <definedName name="wrn.단가표지." hidden="1">{#N/A,#N/A,FALSE,"단가표지"}</definedName>
    <definedName name="wrn.당월원가." hidden="1">{#N/A,#N/A,FALSE,"제조원가"}</definedName>
    <definedName name="wrn.ㅁㅁㅁ." hidden="1">{#N/A,#N/A,FALSE,"월공사비집계표양식 (7)";#N/A,#N/A,FALSE,"월공사비집계표양식 (7)"}</definedName>
    <definedName name="wrn.배수1." localSheetId="3" hidden="1">{#N/A,#N/A,FALSE,"배수1"}</definedName>
    <definedName name="wrn.배수1." localSheetId="8" hidden="1">{#N/A,#N/A,FALSE,"배수1"}</definedName>
    <definedName name="wrn.배수1." localSheetId="9" hidden="1">{#N/A,#N/A,FALSE,"배수1"}</definedName>
    <definedName name="wrn.배수1." localSheetId="0" hidden="1">{#N/A,#N/A,FALSE,"배수1"}</definedName>
    <definedName name="wrn.배수1." hidden="1">{#N/A,#N/A,FALSE,"배수1"}</definedName>
    <definedName name="wrn.배수2." localSheetId="3" hidden="1">{#N/A,#N/A,FALSE,"배수2"}</definedName>
    <definedName name="wrn.배수2." localSheetId="8" hidden="1">{#N/A,#N/A,FALSE,"배수2"}</definedName>
    <definedName name="wrn.배수2." localSheetId="9" hidden="1">{#N/A,#N/A,FALSE,"배수2"}</definedName>
    <definedName name="wrn.배수2." localSheetId="0" hidden="1">{#N/A,#N/A,FALSE,"배수2"}</definedName>
    <definedName name="wrn.배수2." hidden="1">{#N/A,#N/A,FALSE,"배수2"}</definedName>
    <definedName name="wrn.부대1." localSheetId="3" hidden="1">{#N/A,#N/A,FALSE,"부대1"}</definedName>
    <definedName name="wrn.부대1." localSheetId="8" hidden="1">{#N/A,#N/A,FALSE,"부대1"}</definedName>
    <definedName name="wrn.부대1." localSheetId="9" hidden="1">{#N/A,#N/A,FALSE,"부대1"}</definedName>
    <definedName name="wrn.부대1." localSheetId="0" hidden="1">{#N/A,#N/A,FALSE,"부대1"}</definedName>
    <definedName name="wrn.부대1." hidden="1">{#N/A,#N/A,FALSE,"부대1"}</definedName>
    <definedName name="wrn.부대2." localSheetId="3" hidden="1">{#N/A,#N/A,FALSE,"부대2"}</definedName>
    <definedName name="wrn.부대2." localSheetId="8" hidden="1">{#N/A,#N/A,FALSE,"부대2"}</definedName>
    <definedName name="wrn.부대2." localSheetId="9" hidden="1">{#N/A,#N/A,FALSE,"부대2"}</definedName>
    <definedName name="wrn.부대2." localSheetId="0" hidden="1">{#N/A,#N/A,FALSE,"부대2"}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3" hidden="1">{#N/A,#N/A,FALSE,"속도"}</definedName>
    <definedName name="wrn.속도." localSheetId="8" hidden="1">{#N/A,#N/A,FALSE,"속도"}</definedName>
    <definedName name="wrn.속도." localSheetId="9" hidden="1">{#N/A,#N/A,FALSE,"속도"}</definedName>
    <definedName name="wrn.속도." localSheetId="0" hidden="1">{#N/A,#N/A,FALSE,"속도"}</definedName>
    <definedName name="wrn.속도." hidden="1">{#N/A,#N/A,FALSE,"속도"}</definedName>
    <definedName name="wrn.수." localSheetId="3" hidden="1">{#N/A,"수불부",FALSE,"사급자재수불서";#N/A,"수불부",FALSE,"사급자재수불서"}</definedName>
    <definedName name="wrn.수." localSheetId="8" hidden="1">{#N/A,"수불부",FALSE,"사급자재수불서";#N/A,"수불부",FALSE,"사급자재수불서"}</definedName>
    <definedName name="wrn.수." localSheetId="9" hidden="1">{#N/A,"수불부",FALSE,"사급자재수불서";#N/A,"수불부",FALSE,"사급자재수불서"}</definedName>
    <definedName name="wrn.수." localSheetId="0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wrn.신용찬." localSheetId="3" hidden="1">{#N/A,#N/A,TRUE,"토적및재료집계";#N/A,#N/A,TRUE,"토적및재료집계";#N/A,#N/A,TRUE,"단위량"}</definedName>
    <definedName name="wrn.신용찬." localSheetId="8" hidden="1">{#N/A,#N/A,TRUE,"토적및재료집계";#N/A,#N/A,TRUE,"토적및재료집계";#N/A,#N/A,TRUE,"단위량"}</definedName>
    <definedName name="wrn.신용찬." localSheetId="9" hidden="1">{#N/A,#N/A,TRUE,"토적및재료집계";#N/A,#N/A,TRUE,"토적및재료집계";#N/A,#N/A,TRUE,"단위량"}</definedName>
    <definedName name="wrn.신용찬." localSheetId="0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운반시간." localSheetId="3" hidden="1">{#N/A,#N/A,FALSE,"운반시간"}</definedName>
    <definedName name="wrn.운반시간." localSheetId="8" hidden="1">{#N/A,#N/A,FALSE,"운반시간"}</definedName>
    <definedName name="wrn.운반시간." localSheetId="9" hidden="1">{#N/A,#N/A,FALSE,"운반시간"}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3" hidden="1">{#N/A,#N/A,FALSE,"이정표"}</definedName>
    <definedName name="wrn.이정표." localSheetId="8" hidden="1">{#N/A,#N/A,FALSE,"이정표"}</definedName>
    <definedName name="wrn.이정표." localSheetId="9" hidden="1">{#N/A,#N/A,FALSE,"이정표"}</definedName>
    <definedName name="wrn.이정표." localSheetId="0" hidden="1">{#N/A,#N/A,FALSE,"이정표"}</definedName>
    <definedName name="wrn.이정표." hidden="1">{#N/A,#N/A,FALSE,"이정표"}</definedName>
    <definedName name="wrn.이태원._.철근." hidden="1">{#N/A,#N/A,FALSE,"이태원철근"}</definedName>
    <definedName name="wrn.조골재." localSheetId="3" hidden="1">{#N/A,#N/A,FALSE,"조골재"}</definedName>
    <definedName name="wrn.조골재." localSheetId="8" hidden="1">{#N/A,#N/A,FALSE,"조골재"}</definedName>
    <definedName name="wrn.조골재." localSheetId="9" hidden="1">{#N/A,#N/A,FALSE,"조골재"}</definedName>
    <definedName name="wrn.조골재." localSheetId="0" hidden="1">{#N/A,#N/A,FALSE,"조골재"}</definedName>
    <definedName name="wrn.조골재." hidden="1">{#N/A,#N/A,FALSE,"조골재"}</definedName>
    <definedName name="wrn.지수1." localSheetId="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localSheetId="8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hidden="1">{#N/A,#N/A,FALSE,"Sheet1"}</definedName>
    <definedName name="wrn.토공1." localSheetId="3" hidden="1">{#N/A,#N/A,FALSE,"구조1"}</definedName>
    <definedName name="wrn.토공1." localSheetId="8" hidden="1">{#N/A,#N/A,FALSE,"구조1"}</definedName>
    <definedName name="wrn.토공1." localSheetId="9" hidden="1">{#N/A,#N/A,FALSE,"구조1"}</definedName>
    <definedName name="wrn.토공1." localSheetId="0" hidden="1">{#N/A,#N/A,FALSE,"구조1"}</definedName>
    <definedName name="wrn.토공1." hidden="1">{#N/A,#N/A,FALSE,"구조1"}</definedName>
    <definedName name="wrn.토공2." localSheetId="3" hidden="1">{#N/A,#N/A,FALSE,"토공2"}</definedName>
    <definedName name="wrn.토공2." localSheetId="8" hidden="1">{#N/A,#N/A,FALSE,"토공2"}</definedName>
    <definedName name="wrn.토공2." localSheetId="9" hidden="1">{#N/A,#N/A,FALSE,"토공2"}</definedName>
    <definedName name="wrn.토공2." localSheetId="0" hidden="1">{#N/A,#N/A,FALSE,"토공2"}</definedName>
    <definedName name="wrn.토공2." hidden="1">{#N/A,#N/A,FALSE,"토공2"}</definedName>
    <definedName name="wrn.통신지." localSheetId="3" hidden="1">{#N/A,#N/A,FALSE,"기안지";#N/A,#N/A,FALSE,"통신지"}</definedName>
    <definedName name="wrn.통신지." localSheetId="8" hidden="1">{#N/A,#N/A,FALSE,"기안지";#N/A,#N/A,FALSE,"통신지"}</definedName>
    <definedName name="wrn.통신지." localSheetId="9" hidden="1">{#N/A,#N/A,FALSE,"기안지";#N/A,#N/A,FALSE,"통신지"}</definedName>
    <definedName name="wrn.통신지." localSheetId="0" hidden="1">{#N/A,#N/A,FALSE,"기안지";#N/A,#N/A,FALSE,"통신지"}</definedName>
    <definedName name="wrn.통신지." hidden="1">{#N/A,#N/A,FALSE,"기안지";#N/A,#N/A,FALSE,"통신지"}</definedName>
    <definedName name="wrn.포장1." localSheetId="3" hidden="1">{#N/A,#N/A,FALSE,"포장1";#N/A,#N/A,FALSE,"포장1"}</definedName>
    <definedName name="wrn.포장1." localSheetId="8" hidden="1">{#N/A,#N/A,FALSE,"포장1";#N/A,#N/A,FALSE,"포장1"}</definedName>
    <definedName name="wrn.포장1." localSheetId="9" hidden="1">{#N/A,#N/A,FALSE,"포장1";#N/A,#N/A,FALSE,"포장1"}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3" hidden="1">{#N/A,#N/A,FALSE,"포장2"}</definedName>
    <definedName name="wrn.포장2." localSheetId="8" hidden="1">{#N/A,#N/A,FALSE,"포장2"}</definedName>
    <definedName name="wrn.포장2." localSheetId="9" hidden="1">{#N/A,#N/A,FALSE,"포장2"}</definedName>
    <definedName name="wrn.포장2." localSheetId="0" hidden="1">{#N/A,#N/A,FALSE,"포장2"}</definedName>
    <definedName name="wrn.포장2." hidden="1">{#N/A,#N/A,FALSE,"포장2"}</definedName>
    <definedName name="wrn.표지." hidden="1">{#N/A,#N/A,FALSE,"표지"}</definedName>
    <definedName name="wrn.표지목차." localSheetId="3" hidden="1">{#N/A,#N/A,FALSE,"표지목차"}</definedName>
    <definedName name="wrn.표지목차." localSheetId="8" hidden="1">{#N/A,#N/A,FALSE,"표지목차"}</definedName>
    <definedName name="wrn.표지목차." localSheetId="9" hidden="1">{#N/A,#N/A,FALSE,"표지목차"}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3" hidden="1">{#N/A,#N/A,FALSE,"현장 NCR 분석";#N/A,#N/A,FALSE,"현장품질감사";#N/A,#N/A,FALSE,"현장품질감사"}</definedName>
    <definedName name="wrn.현장._.NCR._.분석." localSheetId="8" hidden="1">{#N/A,#N/A,FALSE,"현장 NCR 분석";#N/A,#N/A,FALSE,"현장품질감사";#N/A,#N/A,FALSE,"현장품질감사"}</definedName>
    <definedName name="wrn.현장._.NCR._.분석." localSheetId="9" hidden="1">{#N/A,#N/A,FALSE,"현장 NCR 분석";#N/A,#N/A,FALSE,"현장품질감사";#N/A,#N/A,FALSE,"현장품질감사"}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3" hidden="1">{#N/A,#N/A,FALSE,"혼합골재"}</definedName>
    <definedName name="wrn.혼합골재." localSheetId="8" hidden="1">{#N/A,#N/A,FALSE,"혼합골재"}</definedName>
    <definedName name="wrn.혼합골재." localSheetId="9" hidden="1">{#N/A,#N/A,FALSE,"혼합골재"}</definedName>
    <definedName name="wrn.혼합골재." localSheetId="0" hidden="1">{#N/A,#N/A,FALSE,"혼합골재"}</definedName>
    <definedName name="wrn.혼합골재." hidden="1">{#N/A,#N/A,FALSE,"혼합골재"}</definedName>
    <definedName name="wrn.황금동." hidden="1">{#N/A,#N/A,FALSE,"단면 제원"}</definedName>
    <definedName name="wrn.회선임차현황." localSheetId="3" hidden="1">{#N/A,#N/A,FALSE,"회선임차현황"}</definedName>
    <definedName name="wrn.회선임차현황." localSheetId="8" hidden="1">{#N/A,#N/A,FALSE,"회선임차현황"}</definedName>
    <definedName name="wrn.회선임차현황." localSheetId="9" hidden="1">{#N/A,#N/A,FALSE,"회선임차현황"}</definedName>
    <definedName name="wrn.회선임차현황." localSheetId="0" hidden="1">{#N/A,#N/A,FALSE,"회선임차현황"}</definedName>
    <definedName name="wrn.회선임차현황." hidden="1">{#N/A,#N/A,FALSE,"회선임차현황"}</definedName>
    <definedName name="WSEDRFTGYHUBYFRD34455656544">#N/A</definedName>
    <definedName name="wsg">#REF!,#REF!</definedName>
    <definedName name="WSO">#REF!</definedName>
    <definedName name="WSUM">#REF!</definedName>
    <definedName name="WT">#REF!</definedName>
    <definedName name="wtvegrh" hidden="1">{#N/A,#N/A,FALSE,"포장2"}</definedName>
    <definedName name="wvyh" hidden="1">{#N/A,#N/A,FALSE,"혼합골재"}</definedName>
    <definedName name="ww" localSheetId="8">#N/A</definedName>
    <definedName name="ww" localSheetId="9">#N/A</definedName>
    <definedName name="ww" localSheetId="0">#N/A</definedName>
    <definedName name="WW">#REF!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D">#REF!</definedName>
    <definedName name="wwee">#REF!</definedName>
    <definedName name="WWQ">[0]!ㄷㄹㅈ</definedName>
    <definedName name="WWW" localSheetId="0">원가!WWW</definedName>
    <definedName name="www">#REF!</definedName>
    <definedName name="wwww">#N/A</definedName>
    <definedName name="WWWWW">[0]!WWWWW</definedName>
    <definedName name="WWWWWW">[0]!WWWWWW</definedName>
    <definedName name="wwwwwww">#N/A</definedName>
    <definedName name="W행">#REF!</definedName>
    <definedName name="X" localSheetId="8">#N/A</definedName>
    <definedName name="X" localSheetId="9">#N/A</definedName>
    <definedName name="X" localSheetId="0">#N/A</definedName>
    <definedName name="X">'[67]3.하중산정4.지지력'!#REF!</definedName>
    <definedName name="X48호선_1_구조물철거집계표_국도48__List">#REF!</definedName>
    <definedName name="X9701D_일위대가_List">#REF!</definedName>
    <definedName name="XC" localSheetId="3" hidden="1">{"'광피스표'!$A$3:$N$54"}</definedName>
    <definedName name="XC" localSheetId="8" hidden="1">{"'광피스표'!$A$3:$N$54"}</definedName>
    <definedName name="XC" localSheetId="9" hidden="1">{"'광피스표'!$A$3:$N$54"}</definedName>
    <definedName name="XC" localSheetId="0" hidden="1">{"'광피스표'!$A$3:$N$54"}</definedName>
    <definedName name="XC" hidden="1">{"'광피스표'!$A$3:$N$54"}</definedName>
    <definedName name="XCCFD" localSheetId="3" hidden="1">{"'광피스표'!$A$3:$N$54"}</definedName>
    <definedName name="XCCFD" localSheetId="8" hidden="1">{"'광피스표'!$A$3:$N$54"}</definedName>
    <definedName name="XCCFD" localSheetId="9" hidden="1">{"'광피스표'!$A$3:$N$54"}</definedName>
    <definedName name="XCCFD" localSheetId="0" hidden="1">{"'광피스표'!$A$3:$N$54"}</definedName>
    <definedName name="XCCFD" hidden="1">{"'광피스표'!$A$3:$N$54"}</definedName>
    <definedName name="XCDF">BlankMacro1</definedName>
    <definedName name="XCVBGSDFGSER" hidden="1">#REF!</definedName>
    <definedName name="XCXC">#N/A</definedName>
    <definedName name="xd">BlankMacro1</definedName>
    <definedName name="XD434FRVRGHYTHNY67J7UMUR">#N/A</definedName>
    <definedName name="xdd">[0]!jytr</definedName>
    <definedName name="xddd">BlankMacro1</definedName>
    <definedName name="XDDDDW">BlankMacro1</definedName>
    <definedName name="XDDFE">BlankMacro1</definedName>
    <definedName name="XDV">BlankMacro1</definedName>
    <definedName name="XDZZDFDGDG">#N/A</definedName>
    <definedName name="XG">BlankMacro1</definedName>
    <definedName name="xlcdfsdhodfs">#REF!</definedName>
    <definedName name="xs">BlankMacro1</definedName>
    <definedName name="xsa">BlankMacro1</definedName>
    <definedName name="xv">BlankMacro1</definedName>
    <definedName name="xvb">BlankMacro1</definedName>
    <definedName name="xx" hidden="1">#REF!</definedName>
    <definedName name="XXCCC">#N/A</definedName>
    <definedName name="XXCVBRTNHYYH">#N/A</definedName>
    <definedName name="XXD">#REF!,#REF!</definedName>
    <definedName name="xxx" localSheetId="0" hidden="1">#REF!</definedName>
    <definedName name="xxx">#REF!</definedName>
    <definedName name="XXXX">[0]!XXXX</definedName>
    <definedName name="xxxxc" hidden="1">{#N/A,#N/A,FALSE,"조골재"}</definedName>
    <definedName name="XXXXX">[0]!XXXXX</definedName>
    <definedName name="XXXXXSSDFERER">#N/A</definedName>
    <definedName name="xz">BlankMacro1</definedName>
    <definedName name="xzz">BlankMacro1</definedName>
    <definedName name="y" localSheetId="3" hidden="1">{"'5국공정'!$A$1:$E$128"}</definedName>
    <definedName name="y" localSheetId="8" hidden="1">{"'5국공정'!$A$1:$E$128"}</definedName>
    <definedName name="y" localSheetId="9" hidden="1">{"'5국공정'!$A$1:$E$128"}</definedName>
    <definedName name="y" localSheetId="0" hidden="1">{"'5국공정'!$A$1:$E$128"}</definedName>
    <definedName name="Y">#REF!</definedName>
    <definedName name="y5bewy5vgr" hidden="1">{#N/A,#N/A,FALSE,"운반시간"}</definedName>
    <definedName name="YA">#REF!</definedName>
    <definedName name="yc">[13]설계명세서!#REF!</definedName>
    <definedName name="YDJAERGZAE">#REF!</definedName>
    <definedName name="YGJGHJGHUT6UYIYT4554765646">#N/A</definedName>
    <definedName name="YGJHGKJHGJTYTYUTYU">#N/A</definedName>
    <definedName name="YH">'[51]3련 BOX'!#REF!</definedName>
    <definedName name="YHGG">[0]!HTD</definedName>
    <definedName name="YHGJGHGJG9876875">#N/A</definedName>
    <definedName name="yhhjj">#N/A</definedName>
    <definedName name="YHHYYYRREETYRETYTREERTET">#N/A</definedName>
    <definedName name="YHTJYUTYUTYU09876546">#N/A</definedName>
    <definedName name="YIP">[0]!QQA</definedName>
    <definedName name="YIYUIOUYTUY098778675634241357678543">#N/A</definedName>
    <definedName name="yjy">[0]!jytr</definedName>
    <definedName name="YOO">#N/A</definedName>
    <definedName name="yoo10">#N/A</definedName>
    <definedName name="yoo2">#N/A</definedName>
    <definedName name="yoo3">#N/A</definedName>
    <definedName name="yoo4">#N/A</definedName>
    <definedName name="YOO5">#N/A</definedName>
    <definedName name="YOO6">#N/A</definedName>
    <definedName name="YOO7">#N/A</definedName>
    <definedName name="yoo8">#N/A</definedName>
    <definedName name="YOO9">#N/A</definedName>
    <definedName name="YOON">#N/A</definedName>
    <definedName name="YOON2">#N/A</definedName>
    <definedName name="YOON3">#N/A</definedName>
    <definedName name="YOON4">#N/A</definedName>
    <definedName name="yr" hidden="1">{#N/A,#N/A,FALSE,"부대2"}</definedName>
    <definedName name="YRRYGHGUJ">#N/A</definedName>
    <definedName name="YRTY45654YRTY">#N/A</definedName>
    <definedName name="YRTYRTYTRY46456YUTYU">#N/A</definedName>
    <definedName name="YRTYRYYRTRETERTGGGR555555444">#N/A</definedName>
    <definedName name="YRTYTRYRTY7657769664568678678">#N/A</definedName>
    <definedName name="YRYRTYYR5656YTY565643TRTTR4545">#N/A</definedName>
    <definedName name="YTH567U6UK6YUJYT">#N/A</definedName>
    <definedName name="YTHREGFE344567Y56545354687898">#N/A</definedName>
    <definedName name="YTHRTRR645R6YTYU675THB">#N/A</definedName>
    <definedName name="YTRDGFDDFGDG">#N/A</definedName>
    <definedName name="YTREETUIYT3456787654345768">#N/A</definedName>
    <definedName name="YTRETGGDFG">#N/A</definedName>
    <definedName name="ytrre">BlankMacro1</definedName>
    <definedName name="YTRRETRETRETHDR678567">#N/A</definedName>
    <definedName name="YTRYRHGFHGFHTRYUTYIUY877685675">#N/A</definedName>
    <definedName name="YTRYRT64574646">#N/A</definedName>
    <definedName name="YTRYRTY44545778645434534553">#N/A</definedName>
    <definedName name="YTRYRTYR">#N/A</definedName>
    <definedName name="YTRYRTYTR54678664Y">#N/A</definedName>
    <definedName name="YTRYRYRRYTYRYRTRRY5645URTYY">#N/A</definedName>
    <definedName name="YTRYRYTRYTRYRT">#N/A</definedName>
    <definedName name="YTRYRYYT4546575463565">#N/A</definedName>
    <definedName name="YTRYTRY565YTU654756YT6Y565">#N/A</definedName>
    <definedName name="YTRYTRYR655YT5645434">#N/A</definedName>
    <definedName name="YTRYTRYR67565">#N/A</definedName>
    <definedName name="YTRYTRYRTYR6456OUIYTUTR">#N/A</definedName>
    <definedName name="YTRYTRYTRY">#N/A</definedName>
    <definedName name="YTRYTRYTRY6897565442679I0896775">#N/A</definedName>
    <definedName name="YTRYTUTHTYUYR34567887654">#N/A</definedName>
    <definedName name="YTRYTY57565URYRY65756">#N/A</definedName>
    <definedName name="YTTRYRT657RTRYTRYRTYYR">#N/A</definedName>
    <definedName name="YTY5YTY5Y765TY567YTYURTYUYRTYU">#N/A</definedName>
    <definedName name="YTYFYYGUGUGEFEFVFG5678789976">#N/A</definedName>
    <definedName name="YTYHJGHT565656THTYTY">#N/A</definedName>
    <definedName name="YTYR545557756767687646456576575">#N/A</definedName>
    <definedName name="YTYTRY6ETTRE6T456ETGRT">#N/A</definedName>
    <definedName name="YTYTRYTR66546543654645645645">#N/A</definedName>
    <definedName name="YU">BlankMacro1</definedName>
    <definedName name="YUJ4567YU45YH567UYJH67UYK6YU">#N/A</definedName>
    <definedName name="YUTRETE5Y45TERTGRYH">#N/A</definedName>
    <definedName name="yuy" hidden="1">{#N/A,#N/A,FALSE,"단가표지"}</definedName>
    <definedName name="YUYTUYRYU5678765432467876543">#N/A</definedName>
    <definedName name="YUYUY" localSheetId="3" hidden="1">{#N/A,#N/A,FALSE,"혼합골재"}</definedName>
    <definedName name="YUYUY" localSheetId="8" hidden="1">{#N/A,#N/A,FALSE,"혼합골재"}</definedName>
    <definedName name="YUYUY" localSheetId="9" hidden="1">{#N/A,#N/A,FALSE,"혼합골재"}</definedName>
    <definedName name="YUYUY" localSheetId="0" hidden="1">{#N/A,#N/A,FALSE,"혼합골재"}</definedName>
    <definedName name="YUYUY" hidden="1">{#N/A,#N/A,FALSE,"혼합골재"}</definedName>
    <definedName name="yvdfvhd" hidden="1">{#N/A,#N/A,FALSE,"이정표"}</definedName>
    <definedName name="ywrtvwvy" hidden="1">{#N/A,#N/A,FALSE,"부대1"}</definedName>
    <definedName name="yy">#N/A</definedName>
    <definedName name="yyy" localSheetId="3" hidden="1">[68]수량산출!$A$1:$A$8561</definedName>
    <definedName name="yyy" localSheetId="8" hidden="1">[68]수량산출!$A$1:$A$8561</definedName>
    <definedName name="yyy" localSheetId="9" hidden="1">[68]수량산출!$A$1:$A$8561</definedName>
    <definedName name="yyy" localSheetId="0" hidden="1">[68]수량산출!$A$1:$A$8561</definedName>
    <definedName name="yyy">[69]DATE!$I$24:$I$85</definedName>
    <definedName name="YYYHTYHTYHT565Y56JHMDGVR">#N/A</definedName>
    <definedName name="yyyy">#N/A</definedName>
    <definedName name="YYYYY">[0]!YYYYY</definedName>
    <definedName name="YYYYYY">[0]!YYYYYY</definedName>
    <definedName name="YYYYYYYYFGFGTR">#N/A</definedName>
    <definedName name="yyyyyyyyyyyy">#REF!</definedName>
    <definedName name="yyyyyyyyyyyyu">BlankMacro1</definedName>
    <definedName name="z" localSheetId="3" hidden="1">{"'5국공정'!$A$1:$E$128"}</definedName>
    <definedName name="z" localSheetId="8" hidden="1">{"'5국공정'!$A$1:$E$128"}</definedName>
    <definedName name="z" localSheetId="9" hidden="1">{"'5국공정'!$A$1:$E$128"}</definedName>
    <definedName name="z" localSheetId="0" hidden="1">{"'5국공정'!$A$1:$E$128"}</definedName>
    <definedName name="Z">#REF!</definedName>
    <definedName name="ZA" localSheetId="3" hidden="1">{"'광피스표'!$A$3:$N$54"}</definedName>
    <definedName name="ZA" localSheetId="8" hidden="1">{"'광피스표'!$A$3:$N$54"}</definedName>
    <definedName name="ZA" localSheetId="9" hidden="1">{"'광피스표'!$A$3:$N$54"}</definedName>
    <definedName name="ZA" localSheetId="0" hidden="1">{"'광피스표'!$A$3:$N$54"}</definedName>
    <definedName name="ZA" hidden="1">{"'광피스표'!$A$3:$N$54"}</definedName>
    <definedName name="ZADASDWED567446435HTRETT">#N/A</definedName>
    <definedName name="ZASXDDCRVFBGRBTHNTUJMYM">#N/A</definedName>
    <definedName name="ZB">#REF!</definedName>
    <definedName name="zc">BlankMacro1</definedName>
    <definedName name="ZDVFSADF">#REF!</definedName>
    <definedName name="ZK">[0]!BlankMacro1</definedName>
    <definedName name="ZLO">[0]!QQA</definedName>
    <definedName name="ZM">[0]!BlankMacro1</definedName>
    <definedName name="ZP">#REF!</definedName>
    <definedName name="zsb">[0]!GVHBG</definedName>
    <definedName name="zsddvc">BlankMacro1</definedName>
    <definedName name="ZSZSDDASVGVBHJ008887676767545457877">#N/A</definedName>
    <definedName name="zx" localSheetId="0">BlankMacro1</definedName>
    <definedName name="zx" hidden="1">[9]노임단가!#REF!</definedName>
    <definedName name="zxc">[0]!ㄷㄹㅈ</definedName>
    <definedName name="ZXDFASDF">#REF!</definedName>
    <definedName name="zz">#REF!</definedName>
    <definedName name="ZZZ">[0]!ZZZ</definedName>
    <definedName name="ZZZZ">[0]!ZZZZ</definedName>
    <definedName name="ZZZZZ">[0]!ZZZZZ</definedName>
    <definedName name="zzzzzz">#REF!</definedName>
    <definedName name="zzzzzzzz">#REF!</definedName>
    <definedName name="σCK__160">#REF!</definedName>
    <definedName name="σCK__210">#REF!</definedName>
    <definedName name="σCK__240">#REF!</definedName>
    <definedName name="φ_100">#REF!</definedName>
    <definedName name="ㄱ" localSheetId="3" hidden="1">[70]수량산출!#REF!</definedName>
    <definedName name="ㄱ" localSheetId="8" hidden="1">[70]수량산출!#REF!</definedName>
    <definedName name="ㄱ" localSheetId="9" hidden="1">[70]수량산출!#REF!</definedName>
    <definedName name="ㄱ" localSheetId="0" hidden="1">[70]수량산출!#REF!</definedName>
    <definedName name="ㄱ">#REF!</definedName>
    <definedName name="ㄱ.">#REF!</definedName>
    <definedName name="ㄱ1">#REF!</definedName>
    <definedName name="ㄱ2">#REF!</definedName>
    <definedName name="ㄱ25x25x3t_단중">#REF!</definedName>
    <definedName name="ㄱ3">#REF!</definedName>
    <definedName name="ㄱ30x30x5t_단중">#REF!</definedName>
    <definedName name="ㄱ4">#REF!</definedName>
    <definedName name="ㄱ40x40x5t_단중">#REF!</definedName>
    <definedName name="ㄱ5">#REF!</definedName>
    <definedName name="ㄱ50x50x6t_단중">#REF!</definedName>
    <definedName name="ㄱ6">#REF!</definedName>
    <definedName name="ㄱ60x60x6t_단중">#REF!</definedName>
    <definedName name="ㄱ65x65x6t_단중">#REF!</definedName>
    <definedName name="ㄱ7">#REF!</definedName>
    <definedName name="ㄱ75x75x9t_단중">#REF!</definedName>
    <definedName name="ㄱ8">#REF!</definedName>
    <definedName name="ㄱㄱ" localSheetId="3" hidden="1">{#N/A,#N/A,FALSE,"명세표"}</definedName>
    <definedName name="ㄱㄱ" localSheetId="8" hidden="1">{#N/A,#N/A,FALSE,"명세표"}</definedName>
    <definedName name="ㄱㄱ" localSheetId="9" hidden="1">{#N/A,#N/A,FALSE,"명세표"}</definedName>
    <definedName name="ㄱㄱ" localSheetId="0" hidden="1">{#N/A,#N/A,FALSE,"명세표"}</definedName>
    <definedName name="ㄱㄱ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ㄱㄱㄱ" hidden="1">{"'용역비'!$A$4:$C$8"}</definedName>
    <definedName name="ㄱㄱㄱ1">#REF!</definedName>
    <definedName name="ㄱㄱㄱ2">#REF!</definedName>
    <definedName name="ㄱㄱㄱ3">#REF!</definedName>
    <definedName name="ㄱㄱㄱ4">#REF!</definedName>
    <definedName name="ㄱㄱㄱ5">#REF!</definedName>
    <definedName name="ㄱㄱㄱ6">#REF!</definedName>
    <definedName name="ㄱㄱㄱ7">#REF!</definedName>
    <definedName name="ㄱㄱㄱ8">#REF!</definedName>
    <definedName name="ㄱㄱㄱㄱㄱ" hidden="1">{"'용역비'!$A$4:$C$8"}</definedName>
    <definedName name="ㄱㄱㄱㄱㄱㄱ" hidden="1">{"'용역비'!$A$4:$C$8"}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ㄱㅈㅇ" hidden="1">255</definedName>
    <definedName name="ㄱㄳㄳ" hidden="1">{#N/A,#N/A,FALSE,"2~8번"}</definedName>
    <definedName name="ㄱㄴ슌ㄱ" hidden="1">{#N/A,#N/A,FALSE,"단가표지"}</definedName>
    <definedName name="ㄱㄷ">#REF!</definedName>
    <definedName name="ㄱㄷㄴ슌ㄱ" hidden="1">{#N/A,#N/A,FALSE,"골재소요량";#N/A,#N/A,FALSE,"골재소요량"}</definedName>
    <definedName name="ㄱㄷㄷ">BlankMacro1</definedName>
    <definedName name="ㄱㄷㅁㅍㅅㅂ" hidden="1">{#N/A,#N/A,FALSE,"골재소요량";#N/A,#N/A,FALSE,"골재소요량"}</definedName>
    <definedName name="ㄱㄷㅂㄱㅈ" localSheetId="3" hidden="1">{#N/A,#N/A,FALSE,"2~8번"}</definedName>
    <definedName name="ㄱㄷㅂㄱㅈ" localSheetId="8" hidden="1">{#N/A,#N/A,FALSE,"2~8번"}</definedName>
    <definedName name="ㄱㄷㅂㄱㅈ" localSheetId="9" hidden="1">{#N/A,#N/A,FALSE,"2~8번"}</definedName>
    <definedName name="ㄱㄷㅂㄱㅈ" localSheetId="0" hidden="1">{#N/A,#N/A,FALSE,"2~8번"}</definedName>
    <definedName name="ㄱㄷㅂㄱㅈ" hidden="1">{#N/A,#N/A,FALSE,"2~8번"}</definedName>
    <definedName name="ㄱㄷㅈ" hidden="1">{#N/A,#N/A,FALSE,"골재소요량";#N/A,#N/A,FALSE,"골재소요량"}</definedName>
    <definedName name="ㄱㄷㅈㄹ">BlankMacro1</definedName>
    <definedName name="ㄱㄷㅎㅅㄷ4" hidden="1">{#N/A,#N/A,FALSE,"운반시간"}</definedName>
    <definedName name="ㄱㄹㄹㅇ">[0]!ㄱㄹㄹㅇ</definedName>
    <definedName name="ㄱ속속속소">#REF!</definedName>
    <definedName name="ㄱ슈" hidden="1">{#N/A,#N/A,FALSE,"혼합골재"}</definedName>
    <definedName name="ㄱㅇ" localSheetId="3" hidden="1">{#N/A,#N/A,FALSE,"명세표"}</definedName>
    <definedName name="ㄱㅇ" localSheetId="8" hidden="1">{#N/A,#N/A,FALSE,"명세표"}</definedName>
    <definedName name="ㄱㅇ" localSheetId="9" hidden="1">{#N/A,#N/A,FALSE,"명세표"}</definedName>
    <definedName name="ㄱㅇ" localSheetId="0" hidden="1">{#N/A,#N/A,FALSE,"명세표"}</definedName>
    <definedName name="ㄱㅇ" hidden="1">{#N/A,#N/A,FALSE,"명세표"}</definedName>
    <definedName name="ㄱㅈㅎ" hidden="1">#REF!</definedName>
    <definedName name="ㄱㅎ">#REF!</definedName>
    <definedName name="ㄱㅎㅅㄱㅎ">#N/A</definedName>
    <definedName name="가" localSheetId="8">[13]설계명세서!#REF!</definedName>
    <definedName name="가" localSheetId="9">[13]설계명세서!#REF!</definedName>
    <definedName name="가" localSheetId="0">[13]설계명세서!#REF!</definedName>
    <definedName name="가" hidden="1">{"'건축내역'!$A$1:$L$413"}</definedName>
    <definedName name="가A">#REF!</definedName>
    <definedName name="가B">#REF!</definedName>
    <definedName name="가C">#REF!</definedName>
    <definedName name="가D">#REF!</definedName>
    <definedName name="가E">#REF!</definedName>
    <definedName name="가F">#REF!</definedName>
    <definedName name="가S_O" localSheetId="3" hidden="1">{#N/A,#N/A,FALSE,"DAOCM 2차 검토"}</definedName>
    <definedName name="가S_O" localSheetId="8" hidden="1">{#N/A,#N/A,FALSE,"DAOCM 2차 검토"}</definedName>
    <definedName name="가S_O" localSheetId="9" hidden="1">{#N/A,#N/A,FALSE,"DAOCM 2차 검토"}</definedName>
    <definedName name="가S_O" localSheetId="0" hidden="1">{#N/A,#N/A,FALSE,"DAOCM 2차 검토"}</definedName>
    <definedName name="가S_O" hidden="1">{#N/A,#N/A,FALSE,"DAOCM 2차 검토"}</definedName>
    <definedName name="가가">BlankMacro1</definedName>
    <definedName name="가격">#REF!</definedName>
    <definedName name="가격조사표1">#REF!</definedName>
    <definedName name="가공10" localSheetId="0">#REF!</definedName>
    <definedName name="가공10">#REF!</definedName>
    <definedName name="가공144" localSheetId="8">#REF!</definedName>
    <definedName name="가공144" localSheetId="9">#REF!</definedName>
    <definedName name="가공144">#REF!</definedName>
    <definedName name="가공288" localSheetId="8">#REF!</definedName>
    <definedName name="가공288" localSheetId="9">#REF!</definedName>
    <definedName name="가공288">#REF!</definedName>
    <definedName name="가공30" localSheetId="8">#REF!</definedName>
    <definedName name="가공30" localSheetId="9">#REF!</definedName>
    <definedName name="가공30">#REF!</definedName>
    <definedName name="가공50" localSheetId="8">#REF!</definedName>
    <definedName name="가공50" localSheetId="9">#REF!</definedName>
    <definedName name="가공50">#REF!</definedName>
    <definedName name="가공96" localSheetId="8">#REF!</definedName>
    <definedName name="가공96" localSheetId="9">#REF!</definedName>
    <definedName name="가공96">#REF!</definedName>
    <definedName name="가공거리" localSheetId="8">#REF!</definedName>
    <definedName name="가공거리" localSheetId="9">#REF!</definedName>
    <definedName name="가공거리">#REF!</definedName>
    <definedName name="가공기초">#REF!</definedName>
    <definedName name="가공함체10" localSheetId="8">#REF!</definedName>
    <definedName name="가공함체10" localSheetId="9">#REF!</definedName>
    <definedName name="가공함체10">#REF!</definedName>
    <definedName name="가공함체144" localSheetId="8">#REF!</definedName>
    <definedName name="가공함체144" localSheetId="9">#REF!</definedName>
    <definedName name="가공함체144">#REF!</definedName>
    <definedName name="가공함체288" localSheetId="8">#REF!</definedName>
    <definedName name="가공함체288" localSheetId="9">#REF!</definedName>
    <definedName name="가공함체288">#REF!</definedName>
    <definedName name="가공함체30" localSheetId="8">#REF!</definedName>
    <definedName name="가공함체30" localSheetId="9">#REF!</definedName>
    <definedName name="가공함체30">#REF!</definedName>
    <definedName name="가공함체50" localSheetId="8">#REF!</definedName>
    <definedName name="가공함체50" localSheetId="9">#REF!</definedName>
    <definedName name="가공함체50">#REF!</definedName>
    <definedName name="가공함체96" localSheetId="8">#REF!</definedName>
    <definedName name="가공함체96" localSheetId="9">#REF!</definedName>
    <definedName name="가공함체96">#REF!</definedName>
    <definedName name="가관지수링">#REF!</definedName>
    <definedName name="가나" localSheetId="8">#REF!</definedName>
    <definedName name="가나" localSheetId="9">#REF!</definedName>
    <definedName name="가나" localSheetId="0">#REF!</definedName>
    <definedName name="가나">#REF!</definedName>
    <definedName name="가나다" localSheetId="3" hidden="1">#REF!</definedName>
    <definedName name="가나다" localSheetId="8" hidden="1">#REF!</definedName>
    <definedName name="가나다" localSheetId="9" hidden="1">#REF!</definedName>
    <definedName name="가나다" localSheetId="0" hidden="1">#REF!</definedName>
    <definedName name="가나다" hidden="1">#REF!</definedName>
    <definedName name="가노">#REF!</definedName>
    <definedName name="가눈세뤌">#N/A</definedName>
    <definedName name="가도">#REF!</definedName>
    <definedName name="가도_EL2">#REF!</definedName>
    <definedName name="가드">[71]접속도로!#REF!</definedName>
    <definedName name="가드레">[52]접속도로1!#REF!</definedName>
    <definedName name="가드레일">#REF!</definedName>
    <definedName name="가라랃정오어ㅐ설저">#N/A</definedName>
    <definedName name="가로내역서" hidden="1">{#N/A,#N/A,FALSE,"이태원철근"}</definedName>
    <definedName name="가로등1">[0]!가로등1</definedName>
    <definedName name="가로등기계시공">#REF!</definedName>
    <definedName name="가로등명세2">[0]!BlankMacro1</definedName>
    <definedName name="가로등부표2">#REF!,#REF!</definedName>
    <definedName name="가로등입력이다">[0]!가로등입력이다</definedName>
    <definedName name="가로등입력입니다">[0]!가로등입력입니다</definedName>
    <definedName name="가로등주">#REF!</definedName>
    <definedName name="가링">#REF!</definedName>
    <definedName name="가모">BlankMacro1</definedName>
    <definedName name="가몰탈">#REF!</definedName>
    <definedName name="가바">BlankMacro1</definedName>
    <definedName name="가사">BlankMacro1</definedName>
    <definedName name="가설경비" localSheetId="0">#REF!</definedName>
    <definedName name="가설경비">[72]가설공사비!$L$22</definedName>
    <definedName name="가설공사">#REF!</definedName>
    <definedName name="가설공사비">#REF!</definedName>
    <definedName name="가설노무비" localSheetId="0">#REF!</definedName>
    <definedName name="가설노무비">[72]가설공사비!$H$22</definedName>
    <definedName name="가설비">#N/A</definedName>
    <definedName name="가설사무소" localSheetId="8">#REF!</definedName>
    <definedName name="가설사무소" localSheetId="9">#REF!</definedName>
    <definedName name="가설사무소" localSheetId="0">#REF!</definedName>
    <definedName name="가설사무소">#REF!</definedName>
    <definedName name="가설사무실">#REF!</definedName>
    <definedName name="가설사무실경">#REF!</definedName>
    <definedName name="가설재료비" localSheetId="0">#REF!</definedName>
    <definedName name="가설재료비">[72]가설공사비!$J$22</definedName>
    <definedName name="가설창고">#REF!</definedName>
    <definedName name="가셔ㅛ" localSheetId="3" hidden="1">{#N/A,#N/A,FALSE,"명세표"}</definedName>
    <definedName name="가셔ㅛ" localSheetId="8" hidden="1">{#N/A,#N/A,FALSE,"명세표"}</definedName>
    <definedName name="가셔ㅛ" localSheetId="9" hidden="1">{#N/A,#N/A,FALSE,"명세표"}</definedName>
    <definedName name="가셔ㅛ" localSheetId="0" hidden="1">{#N/A,#N/A,FALSE,"명세표"}</definedName>
    <definedName name="가셔ㅛ" hidden="1">{#N/A,#N/A,FALSE,"명세표"}</definedName>
    <definedName name="가스" hidden="1">{#N/A,#N/A,FALSE,"CCTV"}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R4">[73]데이타!$E$2</definedName>
    <definedName name="가시나무R5">[73]데이타!$E$3</definedName>
    <definedName name="가시나무R6">[73]데이타!$E$4</definedName>
    <definedName name="가시나무R8">[73]데이타!$E$5</definedName>
    <definedName name="가시나무노무8">#REF!</definedName>
    <definedName name="가시나무재료8">#REF!</definedName>
    <definedName name="가아" localSheetId="0" hidden="1">[74]수량산출!#REF!</definedName>
    <definedName name="가아" hidden="1">[74]수량산출!#REF!</definedName>
    <definedName name="가오">BlankMacro1</definedName>
    <definedName name="가원형4회">#REF!</definedName>
    <definedName name="가이즈까향1204">[73]데이타!$E$6</definedName>
    <definedName name="가이즈까향1505">[73]데이타!$E$7</definedName>
    <definedName name="가이즈까향2006">[73]데이타!$E$8</definedName>
    <definedName name="가이즈까향2008">[73]데이타!$E$9</definedName>
    <definedName name="가이즈까향2510">[73]데이타!$E$10</definedName>
    <definedName name="가입자" localSheetId="8">#REF!</definedName>
    <definedName name="가입자" localSheetId="9">#REF!</definedName>
    <definedName name="가입자" localSheetId="0">#REF!</definedName>
    <definedName name="가입자">#REF!</definedName>
    <definedName name="가입측여장" localSheetId="8">#REF!</definedName>
    <definedName name="가입측여장" localSheetId="9">#REF!</definedName>
    <definedName name="가입측여장" localSheetId="0">#REF!</definedName>
    <definedName name="가입측여장">#REF!</definedName>
    <definedName name="가제당경비" localSheetId="0">#REF!</definedName>
    <definedName name="가제당경비">[75]가제당공사비!$L$19</definedName>
    <definedName name="가제당노무비" localSheetId="0">#REF!</definedName>
    <definedName name="가제당노무비">[75]가제당공사비!$H$19</definedName>
    <definedName name="가제당재료비" localSheetId="0">#REF!</definedName>
    <definedName name="가제당재료비">[75]가제당공사비!$J$19</definedName>
    <definedName name="가중나무B10">[73]데이타!$E$19</definedName>
    <definedName name="가중나무B4">[73]데이타!$E$15</definedName>
    <definedName name="가중나무B5">[73]데이타!$E$16</definedName>
    <definedName name="가중나무B6">[73]데이타!$E$17</definedName>
    <definedName name="가중나무B8">[73]데이타!$E$18</definedName>
    <definedName name="가지치기">[62]품셈!$A$302</definedName>
    <definedName name="가철근">#REF!</definedName>
    <definedName name="가콘25">#REF!</definedName>
    <definedName name="가콘40">#REF!</definedName>
    <definedName name="가하">BlankMacro1</definedName>
    <definedName name="각재">#REF!</definedName>
    <definedName name="각종함">#N/A</definedName>
    <definedName name="간격1">#REF!</definedName>
    <definedName name="간격10">#REF!</definedName>
    <definedName name="간격11">#REF!</definedName>
    <definedName name="간격2">#REF!</definedName>
    <definedName name="간격3">#REF!</definedName>
    <definedName name="간격4">#REF!</definedName>
    <definedName name="간격5">#REF!</definedName>
    <definedName name="간격6">#REF!</definedName>
    <definedName name="간격7">#REF!</definedName>
    <definedName name="간격8">#REF!</definedName>
    <definedName name="간격9">#REF!</definedName>
    <definedName name="간노" localSheetId="8">#REF!</definedName>
    <definedName name="간노" localSheetId="9">#REF!</definedName>
    <definedName name="간노">#REF!</definedName>
    <definedName name="간노_1" localSheetId="8">#REF!</definedName>
    <definedName name="간노_1" localSheetId="9">#REF!</definedName>
    <definedName name="간노_1">#REF!</definedName>
    <definedName name="간노_3">[76]설계명세서!$G$177</definedName>
    <definedName name="간노1" localSheetId="8">#REF!</definedName>
    <definedName name="간노1" localSheetId="9">#REF!</definedName>
    <definedName name="간노1" localSheetId="0">#REF!</definedName>
    <definedName name="간노1">#REF!</definedName>
    <definedName name="간노2" localSheetId="8">#REF!</definedName>
    <definedName name="간노2" localSheetId="9">#REF!</definedName>
    <definedName name="간노2" localSheetId="0">#REF!</definedName>
    <definedName name="간노2">#REF!</definedName>
    <definedName name="간노3" localSheetId="8">#REF!</definedName>
    <definedName name="간노3" localSheetId="9">#REF!</definedName>
    <definedName name="간노3" localSheetId="0">#REF!</definedName>
    <definedName name="간노3">#REF!</definedName>
    <definedName name="간노비" localSheetId="8">#REF!</definedName>
    <definedName name="간노비" localSheetId="9">#REF!</definedName>
    <definedName name="간노비">#REF!</definedName>
    <definedName name="간노율">#N/A</definedName>
    <definedName name="간선변경">BlankMacro1</definedName>
    <definedName name="간선합계">#REF!</definedName>
    <definedName name="간접" localSheetId="8">#REF!</definedName>
    <definedName name="간접" localSheetId="9">#REF!</definedName>
    <definedName name="간접" localSheetId="0">#REF!</definedName>
    <definedName name="간접">#REF!</definedName>
    <definedName name="간접경비" hidden="1">#REF!</definedName>
    <definedName name="간접노무" localSheetId="8">#REF!</definedName>
    <definedName name="간접노무" localSheetId="9">#REF!</definedName>
    <definedName name="간접노무">#REF!</definedName>
    <definedName name="간접노무.">#REF!</definedName>
    <definedName name="간접노무1" localSheetId="8">#REF!</definedName>
    <definedName name="간접노무1" localSheetId="9">#REF!</definedName>
    <definedName name="간접노무1">#REF!</definedName>
    <definedName name="간접노무2" localSheetId="8">#REF!</definedName>
    <definedName name="간접노무2" localSheetId="9">#REF!</definedName>
    <definedName name="간접노무2">#REF!</definedName>
    <definedName name="간접노무3" localSheetId="8">#REF!</definedName>
    <definedName name="간접노무3" localSheetId="9">#REF!</definedName>
    <definedName name="간접노무3">#REF!</definedName>
    <definedName name="간접노무비" localSheetId="8">#REF!</definedName>
    <definedName name="간접노무비" localSheetId="9">#REF!</definedName>
    <definedName name="간접노무비">#REF!</definedName>
    <definedName name="간접노무비_산식">#REF!</definedName>
    <definedName name="간접노무비2">#REF!</definedName>
    <definedName name="간접노무비4">#REF!</definedName>
    <definedName name="간접노무비요율">#REF!</definedName>
    <definedName name="간접노무비요율_변경">#REF!</definedName>
    <definedName name="간접노무비율">#REF!</definedName>
    <definedName name="간접재료비" localSheetId="8">#REF!</definedName>
    <definedName name="간접재료비" localSheetId="9">#REF!</definedName>
    <definedName name="간접재료비">#REF!</definedName>
    <definedName name="간접재료비_관로">'[77]예산내역서(총괄)'!$I$11</definedName>
    <definedName name="간접재료비_케이블">'[77]예산내역서(총괄)'!$I$21</definedName>
    <definedName name="간지">[54]간접!#REF!</definedName>
    <definedName name="간지2">#REF!</definedName>
    <definedName name="간호">#REF!</definedName>
    <definedName name="갈매기기">[52]접속도로1!#REF!</definedName>
    <definedName name="갈바후렉스_돌출">#REF!</definedName>
    <definedName name="갈바후렉스_전면">#REF!</definedName>
    <definedName name="갈빌1호" localSheetId="0">#REF!</definedName>
    <definedName name="갈빌1호">#REF!</definedName>
    <definedName name="갈빌2호" localSheetId="0">#REF!</definedName>
    <definedName name="갈빌2호">#REF!</definedName>
    <definedName name="갈빌3호" localSheetId="0">#REF!</definedName>
    <definedName name="갈빌3호">#REF!</definedName>
    <definedName name="감R10">[73]데이타!$E$24</definedName>
    <definedName name="감R12">[73]데이타!$E$25</definedName>
    <definedName name="감R15">[73]데이타!$E$26</definedName>
    <definedName name="감R5">[73]데이타!$E$20</definedName>
    <definedName name="감R6">[73]데이타!$E$21</definedName>
    <definedName name="감R7">[73]데이타!$E$22</definedName>
    <definedName name="감R8">[73]데이타!$E$23</definedName>
    <definedName name="감가상각비">#REF!</definedName>
    <definedName name="감나무">#REF!</definedName>
    <definedName name="감속턱수량">#REF!</definedName>
    <definedName name="감시모듈" localSheetId="0">'[27]동축분 종합설계서'!#REF!</definedName>
    <definedName name="감시모듈">'[27]동축분 종합설계서'!#REF!</definedName>
    <definedName name="감지기">#REF!</definedName>
    <definedName name="감철근">#REF!</definedName>
    <definedName name="갑">#REF!</definedName>
    <definedName name="갑03">#REF!</definedName>
    <definedName name="갑지" localSheetId="3" hidden="1">#REF!</definedName>
    <definedName name="갑지" localSheetId="8" hidden="1">#REF!</definedName>
    <definedName name="갑지" localSheetId="9" hidden="1">#REF!</definedName>
    <definedName name="갑지" localSheetId="0" hidden="1">#REF!</definedName>
    <definedName name="갑지" hidden="1">#REF!</definedName>
    <definedName name="갑지2">[0]!갑지2</definedName>
    <definedName name="갑지사">#REF!</definedName>
    <definedName name="갑지총계">#REF!</definedName>
    <definedName name="갑진01">#REF!,#REF!</definedName>
    <definedName name="강" hidden="1">{#N/A,#N/A,FALSE,"월공사비집계표양식 (7)";#N/A,#N/A,FALSE,"월공사비집계표양식 (7)"}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감찬">#REF!</definedName>
    <definedName name="강강">#REF!</definedName>
    <definedName name="강곤" localSheetId="8">#REF!</definedName>
    <definedName name="강곤" localSheetId="9">#REF!</definedName>
    <definedName name="강곤" localSheetId="0">#REF!</definedName>
    <definedName name="강곤">#REF!</definedName>
    <definedName name="강관" localSheetId="3">[62]품셈!$A$114</definedName>
    <definedName name="강관" localSheetId="8">[62]품셈!$A$114</definedName>
    <definedName name="강관" localSheetId="9">[62]품셈!$A$114</definedName>
    <definedName name="강관" localSheetId="0">[62]품셈!$A$114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관80MM" localSheetId="8">#REF!</definedName>
    <definedName name="강관80MM" localSheetId="9">#REF!</definedName>
    <definedName name="강관80MM" localSheetId="0">#REF!</definedName>
    <definedName name="강관80MM">#REF!</definedName>
    <definedName name="강관A" localSheetId="8">#REF!</definedName>
    <definedName name="강관A" localSheetId="9">#REF!</definedName>
    <definedName name="강관A" localSheetId="0">#REF!</definedName>
    <definedName name="강관A">#REF!</definedName>
    <definedName name="강관건주" localSheetId="8">#REF!</definedName>
    <definedName name="강관건주" localSheetId="9">#REF!</definedName>
    <definedName name="강관건주" localSheetId="0">#REF!</definedName>
    <definedName name="강관건주">#REF!</definedName>
    <definedName name="강관주1" localSheetId="8">#REF!</definedName>
    <definedName name="강관주1" localSheetId="9">#REF!</definedName>
    <definedName name="강관주1">#REF!</definedName>
    <definedName name="강당내역">#REF!</definedName>
    <definedName name="강릉1">'[78]1'!$C$4:$F$50</definedName>
    <definedName name="강릉10">'[78]10'!$C$4:$F$69</definedName>
    <definedName name="강릉11">'[78]11'!$C$4:$F$60</definedName>
    <definedName name="강릉12">'[78]12'!$C$4:$F$48</definedName>
    <definedName name="강릉13">'[78]13'!$C$4:$F$47</definedName>
    <definedName name="강릉14">'[78]14'!$C$4:$F$58</definedName>
    <definedName name="강릉15">'[78]15'!$C$4:$F$45</definedName>
    <definedName name="강릉16">'[78]16'!$C$4:$F$40</definedName>
    <definedName name="강릉17">'[78]17'!$C$4:$F$57</definedName>
    <definedName name="강릉18">'[78]18'!$C$4:$F$36</definedName>
    <definedName name="강릉19">'[78]19'!$C$4:$F$58</definedName>
    <definedName name="강릉2">'[78]2'!$C$4:$F$55</definedName>
    <definedName name="강릉20">'[78]20'!$C$4:$F$56</definedName>
    <definedName name="강릉21">'[78]21'!$C$4:$F$51</definedName>
    <definedName name="강릉22">'[78]22'!$C$4:$F$63</definedName>
    <definedName name="강릉23">'[78]23'!$C$4:$F$56</definedName>
    <definedName name="강릉24">'[78]24'!$C$4:$F$49</definedName>
    <definedName name="강릉25">'[78]25'!$C$4:$F$48</definedName>
    <definedName name="강릉26">'[78]26'!$C$4:$F$49</definedName>
    <definedName name="강릉27">'[78]27'!$C$4:$F$56</definedName>
    <definedName name="강릉28">'[78]28'!$C$4:$F$40</definedName>
    <definedName name="강릉29">'[78]29'!$C$4:$F$41</definedName>
    <definedName name="강릉3">'[78]3'!$C$4:$F$47</definedName>
    <definedName name="강릉30">'[78]30'!$C$4:$F$41</definedName>
    <definedName name="강릉31">'[78]31'!$C$4:$F$50</definedName>
    <definedName name="강릉32">'[78]32'!$C$4:$F$55</definedName>
    <definedName name="강릉33">'[78]33'!$C$4:$F$58</definedName>
    <definedName name="강릉34">'[78]34'!$C$4:$F$62</definedName>
    <definedName name="강릉35">'[78]35'!$C$4:$F$47</definedName>
    <definedName name="강릉36">'[78]36'!$C$4:$F$50</definedName>
    <definedName name="강릉37">'[78]37'!$C$4:$F$50</definedName>
    <definedName name="강릉4">'[78]4'!$C$4:$F$39</definedName>
    <definedName name="강릉5">'[78]5'!$C$4:$F$47</definedName>
    <definedName name="강릉6">'[78]6'!$C$4:$F$49</definedName>
    <definedName name="강릉7">'[78]7'!$C$4:$F$45</definedName>
    <definedName name="강릉8">'[78]8'!$C$4:$F$56</definedName>
    <definedName name="강릉9">'[78]9'!$C$4:$F$60</definedName>
    <definedName name="강릉IJP" localSheetId="8">#REF!</definedName>
    <definedName name="강릉IJP" localSheetId="9">#REF!</definedName>
    <definedName name="강릉IJP" localSheetId="0">#REF!</definedName>
    <definedName name="강릉IJP">#REF!</definedName>
    <definedName name="강릉광분배함" localSheetId="8">#REF!</definedName>
    <definedName name="강릉광분배함" localSheetId="9">#REF!</definedName>
    <definedName name="강릉광분배함" localSheetId="0">#REF!</definedName>
    <definedName name="강릉광분배함">#REF!</definedName>
    <definedName name="강병창">BlankMacro1</definedName>
    <definedName name="강상묵" localSheetId="8">[79]교환노무!#REF!</definedName>
    <definedName name="강상묵" localSheetId="9">[79]교환노무!#REF!</definedName>
    <definedName name="강상묵" localSheetId="0">[79]교환노무!#REF!</definedName>
    <definedName name="강상묵">[79]교환노무!#REF!</definedName>
    <definedName name="강아지" localSheetId="3" hidden="1">#REF!</definedName>
    <definedName name="강아지" localSheetId="8" hidden="1">#REF!</definedName>
    <definedName name="강아지" localSheetId="9" hidden="1">#REF!</definedName>
    <definedName name="강아지" localSheetId="0" hidden="1">#REF!</definedName>
    <definedName name="강아지" hidden="1">#REF!</definedName>
    <definedName name="강연선" localSheetId="8">'[27]동축분 종합설계서'!#REF!</definedName>
    <definedName name="강연선" localSheetId="9">'[27]동축분 종합설계서'!#REF!</definedName>
    <definedName name="강연선">'[27]동축분 종합설계서'!#REF!</definedName>
    <definedName name="강연선1" localSheetId="8">#REF!</definedName>
    <definedName name="강연선1" localSheetId="9">#REF!</definedName>
    <definedName name="강연선1" localSheetId="0">#REF!</definedName>
    <definedName name="강연선1">#REF!</definedName>
    <definedName name="강연선A" localSheetId="8">#REF!</definedName>
    <definedName name="강연선A" localSheetId="9">#REF!</definedName>
    <definedName name="강연선A" localSheetId="0">#REF!</definedName>
    <definedName name="강연선A">#REF!</definedName>
    <definedName name="강원지역" localSheetId="8">#REF!</definedName>
    <definedName name="강원지역" localSheetId="9">#REF!</definedName>
    <definedName name="강원지역" localSheetId="0">#REF!</definedName>
    <definedName name="강원지역">#REF!</definedName>
    <definedName name="강의">#REF!</definedName>
    <definedName name="강재" hidden="1">{#N/A,#N/A,FALSE,"혼합골재"}</definedName>
    <definedName name="강재시설" localSheetId="8">#REF!</definedName>
    <definedName name="강재시설" localSheetId="9">#REF!</definedName>
    <definedName name="강재시설" localSheetId="0">#REF!</definedName>
    <definedName name="강재시설">#REF!</definedName>
    <definedName name="강전기계조립공">#REF!</definedName>
    <definedName name="강제전선관" localSheetId="8">#REF!</definedName>
    <definedName name="강제전선관" localSheetId="9">#REF!</definedName>
    <definedName name="강제전선관" localSheetId="0">#REF!</definedName>
    <definedName name="강제전선관">#REF!</definedName>
    <definedName name="강제전선관부속품" localSheetId="8">#REF!</definedName>
    <definedName name="강제전선관부속품" localSheetId="9">#REF!</definedName>
    <definedName name="강제전선관부속품">#REF!</definedName>
    <definedName name="강제전선관시설" localSheetId="8">#REF!</definedName>
    <definedName name="강제전선관시설" localSheetId="9">#REF!</definedName>
    <definedName name="강제전선관시설">#REF!</definedName>
    <definedName name="강진한솔3">#N/A</definedName>
    <definedName name="강환" hidden="1">{#N/A,#N/A,FALSE,"월공사비집계표양식 (7)";#N/A,#N/A,FALSE,"월공사비집계표양식 (7)"}</definedName>
    <definedName name="갖비">#REF!</definedName>
    <definedName name="개거" localSheetId="0">[80]각형맨홀!#REF!</definedName>
    <definedName name="개거" hidden="1">#REF!</definedName>
    <definedName name="개거단위">BlankMacro1</definedName>
    <definedName name="개거덮개">#REF!</definedName>
    <definedName name="개거재료">#REF!</definedName>
    <definedName name="개거총">#REF!</definedName>
    <definedName name="개거타이">#REF!</definedName>
    <definedName name="개거타일">#REF!</definedName>
    <definedName name="개거헐기">#REF!</definedName>
    <definedName name="개국" localSheetId="3" hidden="1">{"'5국공정'!$A$1:$E$128"}</definedName>
    <definedName name="개국" localSheetId="8" hidden="1">{"'5국공정'!$A$1:$E$128"}</definedName>
    <definedName name="개국" localSheetId="9" hidden="1">{"'5국공정'!$A$1:$E$128"}</definedName>
    <definedName name="개국" localSheetId="0" hidden="1">{"'5국공정'!$A$1:$E$128"}</definedName>
    <definedName name="개국" hidden="1">{"'5국공정'!$A$1:$E$128"}</definedName>
    <definedName name="개나리">#REF!</definedName>
    <definedName name="개나리12">[73]데이타!$E$31</definedName>
    <definedName name="개나리3">[73]데이타!$E$27</definedName>
    <definedName name="개나리5">[73]데이타!$E$28</definedName>
    <definedName name="개나리7">[73]데이타!$E$29</definedName>
    <definedName name="개나리9">[73]데이타!$E$30</definedName>
    <definedName name="개산분">#REF!</definedName>
    <definedName name="개소" localSheetId="0">#REF!</definedName>
    <definedName name="개소">'[81]사  업  비  수  지  예  산  서'!#REF!</definedName>
    <definedName name="개쉬땅1204">[73]데이타!$E$32</definedName>
    <definedName name="개쉬땅1506">[73]데이타!$E$33</definedName>
    <definedName name="개요">[82]단가!$A$2:$I$505</definedName>
    <definedName name="개요1">#REF!</definedName>
    <definedName name="개통" localSheetId="0">#REF!</definedName>
    <definedName name="개통">#REF!</definedName>
    <definedName name="개통시험1" localSheetId="8">#REF!</definedName>
    <definedName name="개통시험1" localSheetId="9">#REF!</definedName>
    <definedName name="개통시험1" localSheetId="0">#REF!</definedName>
    <definedName name="개통시험1">#REF!</definedName>
    <definedName name="개통시험2" localSheetId="8">#REF!</definedName>
    <definedName name="개통시험2" localSheetId="9">#REF!</definedName>
    <definedName name="개통시험2" localSheetId="0">#REF!</definedName>
    <definedName name="개통시험2">#REF!</definedName>
    <definedName name="개통시험3" localSheetId="8">#REF!</definedName>
    <definedName name="개통시험3" localSheetId="9">#REF!</definedName>
    <definedName name="개통시험3">#REF!</definedName>
    <definedName name="갱부">#REF!</definedName>
    <definedName name="갱부001">#REF!</definedName>
    <definedName name="갱부002">#REF!</definedName>
    <definedName name="갱부011">#REF!</definedName>
    <definedName name="갱부012">#REF!</definedName>
    <definedName name="갱부982">#REF!</definedName>
    <definedName name="갱부991">#REF!</definedName>
    <definedName name="갱부992">#REF!</definedName>
    <definedName name="갸ㅕㅛㅛㄱ" localSheetId="3" hidden="1">{#N/A,#N/A,FALSE,"명세표"}</definedName>
    <definedName name="갸ㅕㅛㅛㄱ" localSheetId="8" hidden="1">{#N/A,#N/A,FALSE,"명세표"}</definedName>
    <definedName name="갸ㅕㅛㅛㄱ" localSheetId="9" hidden="1">{#N/A,#N/A,FALSE,"명세표"}</definedName>
    <definedName name="갸ㅕㅛㅛㄱ" localSheetId="0" hidden="1">{#N/A,#N/A,FALSE,"명세표"}</definedName>
    <definedName name="갸ㅕㅛㅛㄱ" hidden="1">{#N/A,#N/A,FALSE,"명세표"}</definedName>
    <definedName name="거">#REF!</definedName>
    <definedName name="거푸경">#REF!</definedName>
    <definedName name="거푸노">#REF!</definedName>
    <definedName name="거푸재">#REF!</definedName>
    <definedName name="거푸집" localSheetId="0">#REF!</definedName>
    <definedName name="거푸집">#REF!</definedName>
    <definedName name="거ㅏ" hidden="1">[70]수량산출!$A$3:$H$8539</definedName>
    <definedName name="건명">#REF!</definedName>
    <definedName name="건설기계운전기사" localSheetId="8">#REF!</definedName>
    <definedName name="건설기계운전기사" localSheetId="9">#REF!</definedName>
    <definedName name="건설기계운전기사" localSheetId="0">#REF!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012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" localSheetId="8">#REF!</definedName>
    <definedName name="건설기계운전조수" localSheetId="9">#REF!</definedName>
    <definedName name="건설기계운전조수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012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 localSheetId="8">#REF!</definedName>
    <definedName name="건설기계조장" localSheetId="9">#REF!</definedName>
    <definedName name="건설기계조장">#REF!</definedName>
    <definedName name="건설기계조장001">#REF!</definedName>
    <definedName name="건설기계조장002">#REF!</definedName>
    <definedName name="건설기계조장011">#REF!</definedName>
    <definedName name="건설기계조장012">#REF!</definedName>
    <definedName name="건설기계조장982">#REF!</definedName>
    <definedName name="건설기계조장991">#REF!</definedName>
    <definedName name="건설기계조장992">#REF!</definedName>
    <definedName name="건접노무비4">#REF!</definedName>
    <definedName name="건주A" localSheetId="8">#REF!</definedName>
    <definedName name="건주A" localSheetId="9">#REF!</definedName>
    <definedName name="건주A">#REF!</definedName>
    <definedName name="건축" hidden="1">{#N/A,#N/A,TRUE,"토적및재료집계";#N/A,#N/A,TRUE,"토적및재료집계";#N/A,#N/A,TRUE,"단위량"}</definedName>
    <definedName name="건축1">#REF!</definedName>
    <definedName name="건축10">#REF!</definedName>
    <definedName name="건축11">#REF!</definedName>
    <definedName name="건축12">#REF!</definedName>
    <definedName name="건축13">#REF!</definedName>
    <definedName name="건축14">#REF!</definedName>
    <definedName name="건축15">#REF!</definedName>
    <definedName name="건축16">#REF!</definedName>
    <definedName name="건축17">#REF!</definedName>
    <definedName name="건축18">#REF!</definedName>
    <definedName name="건축2">#REF!</definedName>
    <definedName name="건축3">#REF!</definedName>
    <definedName name="건축4">#REF!</definedName>
    <definedName name="건축5">#REF!</definedName>
    <definedName name="건축6">#REF!</definedName>
    <definedName name="건축7">#REF!</definedName>
    <definedName name="건축8">#REF!</definedName>
    <definedName name="건축9">#REF!</definedName>
    <definedName name="건축목공" localSheetId="8">#REF!</definedName>
    <definedName name="건축목공" localSheetId="9">#REF!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012">#REF!</definedName>
    <definedName name="건축목공982">#REF!</definedName>
    <definedName name="건축목공991">#REF!</definedName>
    <definedName name="건축목공992">#REF!</definedName>
    <definedName name="건축물등기수">#REF!</definedName>
    <definedName name="건축수량집계" hidden="1">{#N/A,#N/A,FALSE,"월공사비집계표양식 (7)";#N/A,#N/A,FALSE,"월공사비집계표양식 (7)"}</definedName>
    <definedName name="건축원가" hidden="1">'[83]2-1. 경관조명 내역총괄표'!$B$4:$B$163</definedName>
    <definedName name="검사간접노무비" localSheetId="8">#REF!</definedName>
    <definedName name="검사간접노무비" localSheetId="9">#REF!</definedName>
    <definedName name="검사간접노무비" localSheetId="0">#REF!</definedName>
    <definedName name="검사간접노무비">#REF!</definedName>
    <definedName name="검사경비" localSheetId="8">#REF!</definedName>
    <definedName name="검사경비" localSheetId="9">#REF!</definedName>
    <definedName name="검사경비" localSheetId="0">#REF!</definedName>
    <definedName name="검사경비">#REF!</definedName>
    <definedName name="검사노무비" localSheetId="8">#REF!</definedName>
    <definedName name="검사노무비" localSheetId="9">#REF!</definedName>
    <definedName name="검사노무비" localSheetId="0">#REF!</definedName>
    <definedName name="검사노무비">#REF!</definedName>
    <definedName name="검사도급경비" localSheetId="8">#REF!</definedName>
    <definedName name="검사도급경비" localSheetId="9">#REF!</definedName>
    <definedName name="검사도급경비">#REF!</definedName>
    <definedName name="검사사급경비" localSheetId="8">#REF!</definedName>
    <definedName name="검사사급경비" localSheetId="9">#REF!</definedName>
    <definedName name="검사사급경비">#REF!</definedName>
    <definedName name="검사이윤" localSheetId="8">#REF!</definedName>
    <definedName name="검사이윤" localSheetId="9">#REF!</definedName>
    <definedName name="검사이윤">#REF!</definedName>
    <definedName name="검사일반관리비" localSheetId="8">#REF!</definedName>
    <definedName name="검사일반관리비" localSheetId="9">#REF!</definedName>
    <definedName name="검사일반관리비">#REF!</definedName>
    <definedName name="검사재료비" localSheetId="8">#REF!</definedName>
    <definedName name="검사재료비" localSheetId="9">#REF!</definedName>
    <definedName name="검사재료비">#REF!</definedName>
    <definedName name="검사직접노무비" localSheetId="8">#REF!</definedName>
    <definedName name="검사직접노무비" localSheetId="9">#REF!</definedName>
    <definedName name="검사직접노무비">#REF!</definedName>
    <definedName name="검색위치2">#REF!</definedName>
    <definedName name="겉표지" localSheetId="3" hidden="1">#REF!</definedName>
    <definedName name="겉표지" localSheetId="8" hidden="1">#REF!</definedName>
    <definedName name="겉표지" localSheetId="9" hidden="1">#REF!</definedName>
    <definedName name="겉표지" localSheetId="0" hidden="1">#REF!</definedName>
    <definedName name="겉표지" hidden="1">#REF!</definedName>
    <definedName name="게" localSheetId="3" hidden="1">{#N/A,#N/A,TRUE,"토적및재료집계";#N/A,#N/A,TRUE,"토적및재료집계";#N/A,#N/A,TRUE,"단위량"}</definedName>
    <definedName name="게" localSheetId="8" hidden="1">{#N/A,#N/A,TRUE,"토적및재료집계";#N/A,#N/A,TRUE,"토적및재료집계";#N/A,#N/A,TRUE,"단위량"}</definedName>
    <definedName name="게" localSheetId="9" hidden="1">{#N/A,#N/A,TRUE,"토적및재료집계";#N/A,#N/A,TRUE,"토적및재료집계";#N/A,#N/A,TRUE,"단위량"}</definedName>
    <definedName name="게" localSheetId="0" hidden="1">{#N/A,#N/A,TRUE,"토적및재료집계";#N/A,#N/A,TRUE,"토적및재료집계";#N/A,#N/A,TRUE,"단위량"}</definedName>
    <definedName name="게" hidden="1">{#N/A,#N/A,TRUE,"토적및재료집계";#N/A,#N/A,TRUE,"토적및재료집계";#N/A,#N/A,TRUE,"단위량"}</definedName>
    <definedName name="견" localSheetId="3">#REF!,#REF!</definedName>
    <definedName name="견" localSheetId="8">#REF!,#REF!</definedName>
    <definedName name="견" localSheetId="9">#REF!,#REF!</definedName>
    <definedName name="견" localSheetId="0">#REF!,#REF!</definedName>
    <definedName name="견">#REF!,#REF!</definedName>
    <definedName name="견1" localSheetId="8">#REF!</definedName>
    <definedName name="견1" localSheetId="9">#REF!</definedName>
    <definedName name="견1" localSheetId="0">#REF!</definedName>
    <definedName name="견1">#REF!</definedName>
    <definedName name="견2" localSheetId="8">#REF!</definedName>
    <definedName name="견2" localSheetId="9">#REF!</definedName>
    <definedName name="견2" localSheetId="0">#REF!</definedName>
    <definedName name="견2">#REF!</definedName>
    <definedName name="견본">#REF!</definedName>
    <definedName name="견인선A" localSheetId="8">#REF!</definedName>
    <definedName name="견인선A" localSheetId="9">#REF!</definedName>
    <definedName name="견인선A">#REF!</definedName>
    <definedName name="견인선포설" localSheetId="8">#REF!</definedName>
    <definedName name="견인선포설" localSheetId="9">#REF!</definedName>
    <definedName name="견인선포설">#REF!</definedName>
    <definedName name="견적" hidden="1">'[84]내역서1999.8최종'!$A$1:$A$2438</definedName>
    <definedName name="견적1">Dlog_Show</definedName>
    <definedName name="견적2">Dlog_Show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대비" hidden="1">#REF!</definedName>
    <definedName name="견적대비표">#REF!</definedName>
    <definedName name="견적서" localSheetId="0">#REF!</definedName>
    <definedName name="견적서">#REF!</definedName>
    <definedName name="견적서_3">BlankMacro1</definedName>
    <definedName name="견적서레코드">#REF!</definedName>
    <definedName name="견적탱크">#REF!</definedName>
    <definedName name="견적통보">#REF!</definedName>
    <definedName name="견적품의">#REF!</definedName>
    <definedName name="견출공" localSheetId="0">#REF!</definedName>
    <definedName name="견출공">#REF!</definedName>
    <definedName name="견출공001">#REF!</definedName>
    <definedName name="견출공002">#REF!</definedName>
    <definedName name="견출공011">#REF!</definedName>
    <definedName name="견출공012">#REF!</definedName>
    <definedName name="견출공982">#REF!</definedName>
    <definedName name="견출공991">#REF!</definedName>
    <definedName name="견출공992">#REF!</definedName>
    <definedName name="결__과">#REF!</definedName>
    <definedName name="결속">#REF!</definedName>
    <definedName name="결속선">#REF!</definedName>
    <definedName name="결정치">#REF!</definedName>
    <definedName name="결표지" hidden="1">{#N/A,#N/A,FALSE,"표지"}</definedName>
    <definedName name="겹동백1002">[73]데이타!$E$145</definedName>
    <definedName name="겹동백1204">[73]데이타!$E$146</definedName>
    <definedName name="겹동백1506">[73]데이타!$E$147</definedName>
    <definedName name="겹벗R6">[73]데이타!$E$34</definedName>
    <definedName name="겹벗R8">[73]데이타!$E$35</definedName>
    <definedName name="겹철쭉0304">[73]데이타!$E$36</definedName>
    <definedName name="겹철쭉0506">[73]데이타!$E$37</definedName>
    <definedName name="겹철쭉0608">[73]데이타!$E$38</definedName>
    <definedName name="겹철쭉0810">[73]데이타!$E$39</definedName>
    <definedName name="겹철쭉0812">[73]데이타!$E$40</definedName>
    <definedName name="경" localSheetId="8">#REF!</definedName>
    <definedName name="경" localSheetId="9">#REF!</definedName>
    <definedName name="경" localSheetId="0">#REF!</definedName>
    <definedName name="경">#REF!</definedName>
    <definedName name="경0907003">#REF!</definedName>
    <definedName name="경3" localSheetId="8">#REF!</definedName>
    <definedName name="경3" localSheetId="9">#REF!</definedName>
    <definedName name="경3" localSheetId="0">#REF!</definedName>
    <definedName name="경3">#REF!</definedName>
    <definedName name="경6907001">#REF!</definedName>
    <definedName name="경6907004">#REF!</definedName>
    <definedName name="경6907005">#REF!</definedName>
    <definedName name="경6907006">#REF!</definedName>
    <definedName name="경6907007">#REF!</definedName>
    <definedName name="경6907008">#REF!</definedName>
    <definedName name="경6907009">#REF!</definedName>
    <definedName name="경6907010">#REF!</definedName>
    <definedName name="경6907011">#REF!</definedName>
    <definedName name="경6907012">#REF!</definedName>
    <definedName name="경6907013">#REF!</definedName>
    <definedName name="경6907014">#REF!</definedName>
    <definedName name="경6908002">#REF!</definedName>
    <definedName name="경6908003">#REF!</definedName>
    <definedName name="경6908004">#REF!</definedName>
    <definedName name="경6908005">#REF!</definedName>
    <definedName name="경6908006">#REF!</definedName>
    <definedName name="경6908007">#REF!</definedName>
    <definedName name="경6908008">#REF!</definedName>
    <definedName name="경6908009">#REF!</definedName>
    <definedName name="경6908031">#REF!</definedName>
    <definedName name="경6908032">#REF!</definedName>
    <definedName name="경6908033">#REF!</definedName>
    <definedName name="경6908034">#REF!</definedName>
    <definedName name="경6908035">#REF!</definedName>
    <definedName name="경6908036">#REF!</definedName>
    <definedName name="경6908037">#REF!</definedName>
    <definedName name="경6908038">#REF!</definedName>
    <definedName name="경6910002">#REF!</definedName>
    <definedName name="경6910004">#REF!</definedName>
    <definedName name="경6910006">#REF!</definedName>
    <definedName name="경6910007">#REF!</definedName>
    <definedName name="경6910008">#REF!</definedName>
    <definedName name="경6910009">#REF!</definedName>
    <definedName name="경6910010">#REF!</definedName>
    <definedName name="경6910011">#REF!</definedName>
    <definedName name="경6910012">#REF!</definedName>
    <definedName name="경6911002">#REF!</definedName>
    <definedName name="경6912008">#REF!</definedName>
    <definedName name="경6912009">#REF!</definedName>
    <definedName name="경6912010">#REF!</definedName>
    <definedName name="경6912011">#REF!</definedName>
    <definedName name="경6912012">#REF!</definedName>
    <definedName name="경6912013">#REF!</definedName>
    <definedName name="경6912014">#REF!</definedName>
    <definedName name="경6912016">#REF!</definedName>
    <definedName name="경6914001">#REF!</definedName>
    <definedName name="경6917001">#REF!</definedName>
    <definedName name="경6917002">#REF!</definedName>
    <definedName name="경6917003">#REF!</definedName>
    <definedName name="경6917004">#REF!</definedName>
    <definedName name="경6917005">#REF!</definedName>
    <definedName name="경6917308">#REF!</definedName>
    <definedName name="경6917309">#REF!</definedName>
    <definedName name="경6917310">#REF!</definedName>
    <definedName name="경6917311">#REF!</definedName>
    <definedName name="경6917312">#REF!</definedName>
    <definedName name="경6918003">#REF!</definedName>
    <definedName name="경6918004">#REF!</definedName>
    <definedName name="경6918005">#REF!</definedName>
    <definedName name="경6918006">#REF!</definedName>
    <definedName name="경6918007">#REF!</definedName>
    <definedName name="경6918008">#REF!</definedName>
    <definedName name="경6918009">#REF!</definedName>
    <definedName name="경6918010">#REF!</definedName>
    <definedName name="경6918011">#REF!</definedName>
    <definedName name="경6918012">#REF!</definedName>
    <definedName name="경6918013">#REF!</definedName>
    <definedName name="경6918014">#REF!</definedName>
    <definedName name="경6918102">#REF!</definedName>
    <definedName name="경6918103">#REF!</definedName>
    <definedName name="경6918104">#REF!</definedName>
    <definedName name="경6918105">#REF!</definedName>
    <definedName name="경6918106">#REF!</definedName>
    <definedName name="경6918107">#REF!</definedName>
    <definedName name="경6918108">#REF!</definedName>
    <definedName name="경6918109">#REF!</definedName>
    <definedName name="경6919007">#REF!</definedName>
    <definedName name="경6919008">#REF!</definedName>
    <definedName name="경6919009">#REF!</definedName>
    <definedName name="경6919010">#REF!</definedName>
    <definedName name="경6919011">#REF!</definedName>
    <definedName name="경6919012">#REF!</definedName>
    <definedName name="경6922002">#REF!</definedName>
    <definedName name="경6922004">#REF!</definedName>
    <definedName name="경6922006">#REF!</definedName>
    <definedName name="경6922007">#REF!</definedName>
    <definedName name="경6922008">#REF!</definedName>
    <definedName name="경6922009">#REF!</definedName>
    <definedName name="경6922010">#REF!</definedName>
    <definedName name="경6922140">#REF!</definedName>
    <definedName name="경6922142">#REF!</definedName>
    <definedName name="경6922143">#REF!</definedName>
    <definedName name="경6922144">#REF!</definedName>
    <definedName name="경6923007">#REF!</definedName>
    <definedName name="경6923008">#REF!</definedName>
    <definedName name="경6923009">#REF!</definedName>
    <definedName name="경6923010">#REF!</definedName>
    <definedName name="경6923011">#REF!</definedName>
    <definedName name="경6926003">#REF!</definedName>
    <definedName name="경6926004">#REF!</definedName>
    <definedName name="경6926005">#REF!</definedName>
    <definedName name="경6926006">#REF!</definedName>
    <definedName name="경6926007">#REF!</definedName>
    <definedName name="경6926008">#REF!</definedName>
    <definedName name="경6926009">#REF!</definedName>
    <definedName name="경6926010">#REF!</definedName>
    <definedName name="경6926011">#REF!</definedName>
    <definedName name="경6926012">#REF!</definedName>
    <definedName name="경6926030">#REF!</definedName>
    <definedName name="경6926032">#REF!</definedName>
    <definedName name="경6926033">#REF!</definedName>
    <definedName name="경6926034">#REF!</definedName>
    <definedName name="경6926035">#REF!</definedName>
    <definedName name="경6926036">#REF!</definedName>
    <definedName name="경6926038">#REF!</definedName>
    <definedName name="경6926050">#REF!</definedName>
    <definedName name="경6926052">#REF!</definedName>
    <definedName name="경6926053">#REF!</definedName>
    <definedName name="경6926054">#REF!</definedName>
    <definedName name="경6926055">#REF!</definedName>
    <definedName name="경6927001">#REF!</definedName>
    <definedName name="경6927002">#REF!</definedName>
    <definedName name="경6927003">#REF!</definedName>
    <definedName name="경6927004">#REF!</definedName>
    <definedName name="경6927005">#REF!</definedName>
    <definedName name="경6927006">#REF!</definedName>
    <definedName name="경6927007">#REF!</definedName>
    <definedName name="경6927008">#REF!</definedName>
    <definedName name="경6927009">#REF!</definedName>
    <definedName name="경6927010">#REF!</definedName>
    <definedName name="경6933006">#REF!</definedName>
    <definedName name="경6933007">#REF!</definedName>
    <definedName name="경6933008">#REF!</definedName>
    <definedName name="경6933009">#REF!</definedName>
    <definedName name="경6933010">#REF!</definedName>
    <definedName name="경6933011">#REF!</definedName>
    <definedName name="경6933012">#REF!</definedName>
    <definedName name="경6933014">#REF!</definedName>
    <definedName name="경6934006">#REF!</definedName>
    <definedName name="경6934007">#REF!</definedName>
    <definedName name="경6934008">#REF!</definedName>
    <definedName name="경6934009">#REF!</definedName>
    <definedName name="경6934010">#REF!</definedName>
    <definedName name="경6934011">#REF!</definedName>
    <definedName name="경6934012">#REF!</definedName>
    <definedName name="경6934014">#REF!</definedName>
    <definedName name="경6935012">#REF!</definedName>
    <definedName name="경6936009">#REF!</definedName>
    <definedName name="경6936010">#REF!</definedName>
    <definedName name="경6936012">#REF!</definedName>
    <definedName name="경6943101">#REF!</definedName>
    <definedName name="경6943102">#REF!</definedName>
    <definedName name="경6943103">#REF!</definedName>
    <definedName name="경6943104">#REF!</definedName>
    <definedName name="경6943105">#REF!</definedName>
    <definedName name="경6943106">#REF!</definedName>
    <definedName name="경6943107">#REF!</definedName>
    <definedName name="경6946141">#REF!</definedName>
    <definedName name="경6946142">#REF!</definedName>
    <definedName name="경6946143">#REF!</definedName>
    <definedName name="경6946144">#REF!</definedName>
    <definedName name="경6946145">#REF!</definedName>
    <definedName name="경6946146">#REF!</definedName>
    <definedName name="경6946147">#REF!</definedName>
    <definedName name="경6946148">#REF!</definedName>
    <definedName name="경6946149">#REF!</definedName>
    <definedName name="경6946150">#REF!</definedName>
    <definedName name="경6946189">#REF!</definedName>
    <definedName name="경6946190">#REF!</definedName>
    <definedName name="경6946192">#REF!</definedName>
    <definedName name="경6946342">#REF!</definedName>
    <definedName name="경6946343">#REF!</definedName>
    <definedName name="경6946344">#REF!</definedName>
    <definedName name="경6946345">#REF!</definedName>
    <definedName name="경6946346">#REF!</definedName>
    <definedName name="경6946347">#REF!</definedName>
    <definedName name="경6946348">#REF!</definedName>
    <definedName name="경6946349">#REF!</definedName>
    <definedName name="경6946387">#REF!</definedName>
    <definedName name="경6946388">#REF!</definedName>
    <definedName name="경6946389">#REF!</definedName>
    <definedName name="경6946390">#REF!</definedName>
    <definedName name="경6946391">#REF!</definedName>
    <definedName name="경6946392">#REF!</definedName>
    <definedName name="경6946393">#REF!</definedName>
    <definedName name="경6946394">#REF!</definedName>
    <definedName name="경6946395">#REF!</definedName>
    <definedName name="경6946397">#REF!</definedName>
    <definedName name="경6946491">#REF!</definedName>
    <definedName name="경6946590">#REF!</definedName>
    <definedName name="경6946591">#REF!</definedName>
    <definedName name="경6946592">#REF!</definedName>
    <definedName name="경6947109">#REF!</definedName>
    <definedName name="경6947111">#REF!</definedName>
    <definedName name="경6948001">#REF!</definedName>
    <definedName name="경6949200">#REF!</definedName>
    <definedName name="경6949201">#REF!</definedName>
    <definedName name="경6949202">#REF!</definedName>
    <definedName name="경6949203">#REF!</definedName>
    <definedName name="경6949204">#REF!</definedName>
    <definedName name="경6949205">#REF!</definedName>
    <definedName name="경6949206">#REF!</definedName>
    <definedName name="경6949207">#REF!</definedName>
    <definedName name="경6949208">#REF!</definedName>
    <definedName name="경6953069">#REF!</definedName>
    <definedName name="경6953070">#REF!</definedName>
    <definedName name="경6953071">#REF!</definedName>
    <definedName name="경6954146">#REF!</definedName>
    <definedName name="경6954147">#REF!</definedName>
    <definedName name="경6954148">#REF!</definedName>
    <definedName name="경6956119">#REF!</definedName>
    <definedName name="경6956120">#REF!</definedName>
    <definedName name="경6956121">#REF!</definedName>
    <definedName name="경6959002">#REF!</definedName>
    <definedName name="경6959003">#REF!</definedName>
    <definedName name="경6959004">#REF!</definedName>
    <definedName name="경6959005">#REF!</definedName>
    <definedName name="경6960009">#REF!</definedName>
    <definedName name="경6960203">#REF!</definedName>
    <definedName name="경6962021">#REF!</definedName>
    <definedName name="경6962058">#REF!</definedName>
    <definedName name="경6962104">#REF!</definedName>
    <definedName name="경6962106">#REF!</definedName>
    <definedName name="경6962107">#REF!</definedName>
    <definedName name="경6962201">#REF!</definedName>
    <definedName name="경6962202">#REF!</definedName>
    <definedName name="경6962203">#REF!</definedName>
    <definedName name="경6962204">#REF!</definedName>
    <definedName name="경6962205">#REF!</definedName>
    <definedName name="경6962408">#REF!</definedName>
    <definedName name="경6962409">#REF!</definedName>
    <definedName name="경6963000">#REF!</definedName>
    <definedName name="경6963001">#REF!</definedName>
    <definedName name="경6963004">#REF!</definedName>
    <definedName name="경6963011">#REF!</definedName>
    <definedName name="경6965002">#REF!</definedName>
    <definedName name="경6967001">#REF!</definedName>
    <definedName name="경6968002">#REF!</definedName>
    <definedName name="경6968004">#REF!</definedName>
    <definedName name="경6968020">#REF!</definedName>
    <definedName name="경6969003">#REF!</definedName>
    <definedName name="경6969004">#REF!</definedName>
    <definedName name="경6969168">#REF!</definedName>
    <definedName name="경6970004">#REF!</definedName>
    <definedName name="경6970013">#REF!</definedName>
    <definedName name="경6970014">#REF!</definedName>
    <definedName name="경6971200">#REF!</definedName>
    <definedName name="경6971204">#REF!</definedName>
    <definedName name="경6974505">#REF!</definedName>
    <definedName name="경6982006">#REF!</definedName>
    <definedName name="경6982007">#REF!</definedName>
    <definedName name="경6982008">#REF!</definedName>
    <definedName name="경6982009">#REF!</definedName>
    <definedName name="경6982010">#REF!</definedName>
    <definedName name="경6982012">#REF!</definedName>
    <definedName name="경6982081">#REF!</definedName>
    <definedName name="경6982082">#REF!</definedName>
    <definedName name="경6982083">#REF!</definedName>
    <definedName name="경6982084">#REF!</definedName>
    <definedName name="경6982085">#REF!</definedName>
    <definedName name="경6982086">#REF!</definedName>
    <definedName name="경6982087">#REF!</definedName>
    <definedName name="경6982088">#REF!</definedName>
    <definedName name="경6982089">#REF!</definedName>
    <definedName name="경6982090">#REF!</definedName>
    <definedName name="경6982091">#REF!</definedName>
    <definedName name="경6982092">#REF!</definedName>
    <definedName name="경6982165">#REF!</definedName>
    <definedName name="경6982166">#REF!</definedName>
    <definedName name="경6982167">#REF!</definedName>
    <definedName name="경6982168">#REF!</definedName>
    <definedName name="경6982174">#REF!</definedName>
    <definedName name="경6982175">#REF!</definedName>
    <definedName name="경6982176">#REF!</definedName>
    <definedName name="경6982177">#REF!</definedName>
    <definedName name="경6982178">#REF!</definedName>
    <definedName name="경6982179">#REF!</definedName>
    <definedName name="경6982180">#REF!</definedName>
    <definedName name="경6982181">#REF!</definedName>
    <definedName name="경6982182">#REF!</definedName>
    <definedName name="경6982185">#REF!</definedName>
    <definedName name="경6982186">#REF!</definedName>
    <definedName name="경6982260">#REF!</definedName>
    <definedName name="경6982261">#REF!</definedName>
    <definedName name="경6982265">#REF!</definedName>
    <definedName name="경6982266">#REF!</definedName>
    <definedName name="경6982267">#REF!</definedName>
    <definedName name="경6982268">#REF!</definedName>
    <definedName name="경6982269">#REF!</definedName>
    <definedName name="경6982270">#REF!</definedName>
    <definedName name="경6982272">#REF!</definedName>
    <definedName name="경6982294">#REF!</definedName>
    <definedName name="경6982295">#REF!</definedName>
    <definedName name="경6982296">#REF!</definedName>
    <definedName name="경6982297">#REF!</definedName>
    <definedName name="경6982299">#REF!</definedName>
    <definedName name="경6982303">#REF!</definedName>
    <definedName name="경6982304">#REF!</definedName>
    <definedName name="경6982320">#REF!</definedName>
    <definedName name="경6982321">#REF!</definedName>
    <definedName name="경6982322">#REF!</definedName>
    <definedName name="경6982323">#REF!</definedName>
    <definedName name="경6982324">#REF!</definedName>
    <definedName name="경6982325">#REF!</definedName>
    <definedName name="경6982326">#REF!</definedName>
    <definedName name="경6982328">#REF!</definedName>
    <definedName name="경6982487">#REF!</definedName>
    <definedName name="경6982488">#REF!</definedName>
    <definedName name="경6982489">#REF!</definedName>
    <definedName name="경6982490">#REF!</definedName>
    <definedName name="경6982491">#REF!</definedName>
    <definedName name="경6982492">#REF!</definedName>
    <definedName name="경6982501">#REF!</definedName>
    <definedName name="경6982502">#REF!</definedName>
    <definedName name="경6982503">#REF!</definedName>
    <definedName name="경6982504">#REF!</definedName>
    <definedName name="경6982505">#REF!</definedName>
    <definedName name="경6982506">#REF!</definedName>
    <definedName name="경6982512">#REF!</definedName>
    <definedName name="경6982513">#REF!</definedName>
    <definedName name="경6982514">#REF!</definedName>
    <definedName name="경6982515">#REF!</definedName>
    <definedName name="경6982516">#REF!</definedName>
    <definedName name="경6985001">#REF!</definedName>
    <definedName name="경6985003">#REF!</definedName>
    <definedName name="경6985004">#REF!</definedName>
    <definedName name="경6985006">#REF!</definedName>
    <definedName name="경6985007">#REF!</definedName>
    <definedName name="경6985008">#REF!</definedName>
    <definedName name="경6985009">#REF!</definedName>
    <definedName name="경6985010">#REF!</definedName>
    <definedName name="경6985011">#REF!</definedName>
    <definedName name="경6985012">#REF!</definedName>
    <definedName name="경6985015">#REF!</definedName>
    <definedName name="경6985016">#REF!</definedName>
    <definedName name="경6985017">#REF!</definedName>
    <definedName name="경6985018">#REF!</definedName>
    <definedName name="경6985019">#REF!</definedName>
    <definedName name="경6985020">#REF!</definedName>
    <definedName name="경6985021">#REF!</definedName>
    <definedName name="경6986011">#REF!</definedName>
    <definedName name="경6999050">#REF!</definedName>
    <definedName name="경6999051">#REF!</definedName>
    <definedName name="경6999053">#REF!</definedName>
    <definedName name="경6999054">#REF!</definedName>
    <definedName name="경6999055">#REF!</definedName>
    <definedName name="경6999056">#REF!</definedName>
    <definedName name="경6999057">#REF!</definedName>
    <definedName name="경6999058">#REF!</definedName>
    <definedName name="경6999059">#REF!</definedName>
    <definedName name="경6999060">#REF!</definedName>
    <definedName name="경6999061">#REF!</definedName>
    <definedName name="경6999062">#REF!</definedName>
    <definedName name="경6999063">#REF!</definedName>
    <definedName name="경6999066">#REF!</definedName>
    <definedName name="경6999067">#REF!</definedName>
    <definedName name="경6999068">#REF!</definedName>
    <definedName name="경6999069">#REF!</definedName>
    <definedName name="경6999070">#REF!</definedName>
    <definedName name="경6999071">#REF!</definedName>
    <definedName name="경6999072">#REF!</definedName>
    <definedName name="경6999073">#REF!</definedName>
    <definedName name="경6999074">#REF!</definedName>
    <definedName name="경6999076">#REF!</definedName>
    <definedName name="경6999078">#REF!</definedName>
    <definedName name="경6999079">#REF!</definedName>
    <definedName name="경6999080">#REF!</definedName>
    <definedName name="경6999081">#REF!</definedName>
    <definedName name="경6999082">#REF!</definedName>
    <definedName name="경6999083">#REF!</definedName>
    <definedName name="경6999084">#REF!</definedName>
    <definedName name="경6999085">#REF!</definedName>
    <definedName name="경6999086">#REF!</definedName>
    <definedName name="경6999088">#REF!</definedName>
    <definedName name="경6999089">#REF!</definedName>
    <definedName name="경6999090">#REF!</definedName>
    <definedName name="경6999091">#REF!</definedName>
    <definedName name="경6999092">#REF!</definedName>
    <definedName name="경6999093">#REF!</definedName>
    <definedName name="경6999094">#REF!</definedName>
    <definedName name="경6999095">#REF!</definedName>
    <definedName name="경6999096">#REF!</definedName>
    <definedName name="경6999098">#REF!</definedName>
    <definedName name="경6999099">#REF!</definedName>
    <definedName name="경6999100">#REF!</definedName>
    <definedName name="경6999101">#REF!</definedName>
    <definedName name="경6999102">#REF!</definedName>
    <definedName name="경6999104">#REF!</definedName>
    <definedName name="경6999105">#REF!</definedName>
    <definedName name="경6999106">#REF!</definedName>
    <definedName name="경6999107">#REF!</definedName>
    <definedName name="경6999108">#REF!</definedName>
    <definedName name="경6999110">#REF!</definedName>
    <definedName name="경6999111">#REF!</definedName>
    <definedName name="경6999112">#REF!</definedName>
    <definedName name="경6999113">#REF!</definedName>
    <definedName name="경6999114">#REF!</definedName>
    <definedName name="경6999115">#REF!</definedName>
    <definedName name="경6999116">#REF!</definedName>
    <definedName name="경6999117">#REF!</definedName>
    <definedName name="경6999118">#REF!</definedName>
    <definedName name="경6999119">#REF!</definedName>
    <definedName name="경6999120">#REF!</definedName>
    <definedName name="경6999121">#REF!</definedName>
    <definedName name="경6999122">#REF!</definedName>
    <definedName name="경간" localSheetId="8">#REF!</definedName>
    <definedName name="경간" localSheetId="9">#REF!</definedName>
    <definedName name="경간">#REF!</definedName>
    <definedName name="경고표시테이프">[62]품셈!$A$191</definedName>
    <definedName name="경관">#REF!</definedName>
    <definedName name="경구중">BlankMacro1</definedName>
    <definedName name="경기노임">#REF!</definedName>
    <definedName name="경동연선14">#REF!</definedName>
    <definedName name="경동연선22">#REF!</definedName>
    <definedName name="경동연선5.5">#REF!</definedName>
    <definedName name="경동연선8">#REF!</definedName>
    <definedName name="경북지역" localSheetId="8">#REF!</definedName>
    <definedName name="경북지역" localSheetId="9">#REF!</definedName>
    <definedName name="경북지역" localSheetId="0">#REF!</definedName>
    <definedName name="경북지역">#REF!</definedName>
    <definedName name="경비" localSheetId="8">#REF!</definedName>
    <definedName name="경비" localSheetId="9">#REF!</definedName>
    <definedName name="경비">#REF!</definedName>
    <definedName name="經費">#REF!</definedName>
    <definedName name="경비_1" localSheetId="8">#REF!</definedName>
    <definedName name="경비_1" localSheetId="9">#REF!</definedName>
    <definedName name="경비_1">#REF!</definedName>
    <definedName name="경비_3">[76]설계명세서!$G$194</definedName>
    <definedName name="경비_관로">'[77]예산내역서(총괄)'!$M$11</definedName>
    <definedName name="경비1">#REF!</definedName>
    <definedName name="경비2" localSheetId="8">#REF!</definedName>
    <definedName name="경비2" localSheetId="9">#REF!</definedName>
    <definedName name="경비2" localSheetId="0">#REF!</definedName>
    <definedName name="경비2">#REF!</definedName>
    <definedName name="경비3">#REF!</definedName>
    <definedName name="경비4">#REF!</definedName>
    <definedName name="경비계" localSheetId="8">#REF!</definedName>
    <definedName name="경비계" localSheetId="9">#REF!</definedName>
    <definedName name="경비계">#REF!</definedName>
    <definedName name="경비금액">#REF!</definedName>
    <definedName name="경비단가">#REF!</definedName>
    <definedName name="경비배부">#REF!</definedName>
    <definedName name="경비배부율">#REF!</definedName>
    <definedName name="경비선택">#REF!</definedName>
    <definedName name="경비율">#REF!</definedName>
    <definedName name="경비합">#REF!</definedName>
    <definedName name="경비합계" localSheetId="8">#REF!</definedName>
    <definedName name="경비합계" localSheetId="9">#REF!</definedName>
    <definedName name="경비합계">#REF!</definedName>
    <definedName name="경비합계_1" localSheetId="8">#REF!</definedName>
    <definedName name="경비합계_1" localSheetId="9">#REF!</definedName>
    <definedName name="경비합계_1">#REF!</definedName>
    <definedName name="경비합계_2" localSheetId="8">#REF!</definedName>
    <definedName name="경비합계_2" localSheetId="9">#REF!</definedName>
    <definedName name="경비합계_2">#REF!</definedName>
    <definedName name="경사">[85]단위수량!$D$11</definedName>
    <definedName name="경산">#N/A</definedName>
    <definedName name="경산1">#N/A</definedName>
    <definedName name="경산개통">#N/A</definedName>
    <definedName name="경암">#REF!</definedName>
    <definedName name="경완금">[62]품셈!$A$584</definedName>
    <definedName name="경완금설치" localSheetId="8">#REF!</definedName>
    <definedName name="경완금설치" localSheetId="9">#REF!</definedName>
    <definedName name="경완금설치" localSheetId="0">#REF!</definedName>
    <definedName name="경완금설치">#REF!</definedName>
    <definedName name="경완금시설" localSheetId="8">#REF!</definedName>
    <definedName name="경완금시설" localSheetId="9">#REF!</definedName>
    <definedName name="경완금시설" localSheetId="0">#REF!</definedName>
    <definedName name="경완금시설">#REF!</definedName>
    <definedName name="경유" localSheetId="0">#REF!</definedName>
    <definedName name="경유">#REF!</definedName>
    <definedName name="경인지역" localSheetId="8">#REF!</definedName>
    <definedName name="경인지역" localSheetId="9">#REF!</definedName>
    <definedName name="경인지역">#REF!</definedName>
    <definedName name="경주시황성동" localSheetId="8">#REF!</definedName>
    <definedName name="경주시황성동" localSheetId="9">#REF!</definedName>
    <definedName name="경주시황성동">#REF!</definedName>
    <definedName name="경지자재">'[86]자재집계(경지)'!$A$2:$M$40</definedName>
    <definedName name="경지헐기">[87]경지헐기!$J$172:$W$178</definedName>
    <definedName name="경풍">#REF!</definedName>
    <definedName name="계">#REF!</definedName>
    <definedName name="계_①___⑦">#REF!</definedName>
    <definedName name="계_장_공">#REF!</definedName>
    <definedName name="계산조건">#REF!,#REF!</definedName>
    <definedName name="계수B5">[73]데이타!$E$41</definedName>
    <definedName name="계수B6">[73]데이타!$E$42</definedName>
    <definedName name="계수B8">[73]데이타!$E$43</definedName>
    <definedName name="계수나무6노무">#REF!</definedName>
    <definedName name="계수나무6재료">#REF!</definedName>
    <definedName name="계약공기">#REF!</definedName>
    <definedName name="계약금액" localSheetId="8">[88]설계명세서!#REF!</definedName>
    <definedName name="계약금액" localSheetId="9">[88]설계명세서!#REF!</definedName>
    <definedName name="계약금액" localSheetId="0">[88]설계명세서!#REF!</definedName>
    <definedName name="계약금액">[88]설계명세서!#REF!</definedName>
    <definedName name="계약보증금납부서">#REF!</definedName>
    <definedName name="계약서">#REF!</definedName>
    <definedName name="계장" localSheetId="8">#REF!</definedName>
    <definedName name="계장" localSheetId="9">#REF!</definedName>
    <definedName name="계장" localSheetId="0">#REF!</definedName>
    <definedName name="계장">#REF!</definedName>
    <definedName name="계장공" localSheetId="3">[62]노임단가표!$D$21</definedName>
    <definedName name="계장공" localSheetId="8">[62]노임단가표!$D$21</definedName>
    <definedName name="계장공" localSheetId="9">[62]노임단가표!$D$21</definedName>
    <definedName name="계장공" localSheetId="0">[62]노임단가표!$D$21</definedName>
    <definedName name="계장공">#REF!</definedName>
    <definedName name="계장공001">#REF!</definedName>
    <definedName name="계장공002">#REF!</definedName>
    <definedName name="계장공011">#REF!</definedName>
    <definedName name="계장공012">#REF!</definedName>
    <definedName name="계장공982">#REF!</definedName>
    <definedName name="계장공991">#REF!</definedName>
    <definedName name="계장공992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통도" localSheetId="8">#REF!</definedName>
    <definedName name="계통도" localSheetId="9">#REF!</definedName>
    <definedName name="계통도" localSheetId="0">#REF!</definedName>
    <definedName name="계통도">#REF!</definedName>
    <definedName name="계회서">#REF!</definedName>
    <definedName name="계획표" localSheetId="8">#REF!</definedName>
    <definedName name="계획표" localSheetId="9">#REF!</definedName>
    <definedName name="계획표" localSheetId="0">#REF!</definedName>
    <definedName name="계획표">#REF!</definedName>
    <definedName name="고" localSheetId="8">#REF!</definedName>
    <definedName name="고" localSheetId="9">#REF!</definedName>
    <definedName name="고">#REF!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고광3">[73]데이타!$E$44</definedName>
    <definedName name="고광5">[73]데이타!$E$45</definedName>
    <definedName name="고급">#REF!</definedName>
    <definedName name="고급기능">#REF!</definedName>
    <definedName name="고급기술자">#REF!</definedName>
    <definedName name="고급선원">#REF!</definedName>
    <definedName name="고급선원001">#REF!</definedName>
    <definedName name="고급선원002">#REF!</definedName>
    <definedName name="고급선원011">#REF!</definedName>
    <definedName name="고급선원012">#REF!</definedName>
    <definedName name="고급선원982">#REF!</definedName>
    <definedName name="고급선원991">#REF!</definedName>
    <definedName name="고급선원992">#REF!</definedName>
    <definedName name="고급원자력비파괴시험공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012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보">#REF!</definedName>
    <definedName name="고석진">#N/A</definedName>
    <definedName name="고압" localSheetId="8">#REF!</definedName>
    <definedName name="고압" localSheetId="9">#REF!</definedName>
    <definedName name="고압" localSheetId="0">#REF!</definedName>
    <definedName name="고압">#REF!</definedName>
    <definedName name="고압반">#REF!</definedName>
    <definedName name="고압반노">#REF!</definedName>
    <definedName name="고압블럭수량">#REF!</definedName>
    <definedName name="고압케14">#REF!</definedName>
    <definedName name="고압케14노">#REF!</definedName>
    <definedName name="고압케22">#REF!</definedName>
    <definedName name="고압케22노">#REF!</definedName>
    <definedName name="고압케38">#REF!</definedName>
    <definedName name="고압케38노">#REF!</definedName>
    <definedName name="고압케이블공" localSheetId="8">#REF!</definedName>
    <definedName name="고압케이블공" localSheetId="9">#REF!</definedName>
    <definedName name="고압케이블공">#REF!</definedName>
    <definedName name="고압케이블전공" localSheetId="8">[49]건설노임!#REF!</definedName>
    <definedName name="고압케이블전공" localSheetId="9">[49]건설노임!#REF!</definedName>
    <definedName name="고압케이블전공" localSheetId="0">[49]건설노임!#REF!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012">#REF!</definedName>
    <definedName name="고압케이블전공982">#REF!</definedName>
    <definedName name="고압케이블전공991">#REF!</definedName>
    <definedName name="고압케이블전공992">#REF!</definedName>
    <definedName name="고용" localSheetId="8">#REF!</definedName>
    <definedName name="고용" localSheetId="9">#REF!</definedName>
    <definedName name="고용">#REF!</definedName>
    <definedName name="고용.">#REF!</definedName>
    <definedName name="고용2" localSheetId="8">#REF!</definedName>
    <definedName name="고용2" localSheetId="9">#REF!</definedName>
    <definedName name="고용2">#REF!</definedName>
    <definedName name="고용보">#REF!</definedName>
    <definedName name="고용보험료" localSheetId="8">#REF!</definedName>
    <definedName name="고용보험료" localSheetId="9">#REF!</definedName>
    <definedName name="고용보험료">#REF!</definedName>
    <definedName name="고용보험료2">#REF!</definedName>
    <definedName name="고용보험료요율">#REF!</definedName>
    <definedName name="고용보험료요율_변경">#REF!</definedName>
    <definedName name="고용보험료율">#REF!</definedName>
    <definedName name="고재">#REF!</definedName>
    <definedName name="고정경비">#REF!</definedName>
    <definedName name="고주파케이블" localSheetId="8">#REF!</definedName>
    <definedName name="고주파케이블" localSheetId="9">#REF!</definedName>
    <definedName name="고주파케이블">#REF!</definedName>
    <definedName name="고주파케이블12M" localSheetId="8">#REF!</definedName>
    <definedName name="고주파케이블12M" localSheetId="9">#REF!</definedName>
    <definedName name="고주파케이블12M">#REF!</definedName>
    <definedName name="고케">#REF!</definedName>
    <definedName name="곡부">'[89]계산서(곡선부)'!$A$1:$M$24</definedName>
    <definedName name="곡선부">'[90]계산서(곡선부)'!$A$1:$M$24</definedName>
    <definedName name="골재" hidden="1">{#N/A,#N/A,FALSE,"혼합골재"}</definedName>
    <definedName name="골재집계">[91]골재집계!$A$1:$K$11</definedName>
    <definedName name="곰솔2508">[92]데이타!$E$46</definedName>
    <definedName name="곰솔3010">[73]데이타!$E$47</definedName>
    <definedName name="곰솔R10">[73]데이타!$E$48</definedName>
    <definedName name="곰솔R12">[73]데이타!$E$49</definedName>
    <definedName name="곰솔R15">[73]데이타!$E$50</definedName>
    <definedName name="곱">[59]DATE!$I$24:$I$85</definedName>
    <definedName name="공" localSheetId="8">#REF!</definedName>
    <definedName name="공" localSheetId="9">#REF!</definedName>
    <definedName name="공" localSheetId="0">#REF!</definedName>
    <definedName name="공">#REF!</definedName>
    <definedName name="공______사______명">#REF!</definedName>
    <definedName name="공___사____원____가">#REF!</definedName>
    <definedName name="공___종">#REF!</definedName>
    <definedName name="공_종">#REF!</definedName>
    <definedName name="공1">#REF!</definedName>
    <definedName name="공10">#REF!</definedName>
    <definedName name="공11">#REF!</definedName>
    <definedName name="공12">#REF!</definedName>
    <definedName name="공13">#REF!</definedName>
    <definedName name="공14">#REF!</definedName>
    <definedName name="공15">#REF!</definedName>
    <definedName name="공16">#REF!</definedName>
    <definedName name="공17">#REF!</definedName>
    <definedName name="공2">#REF!</definedName>
    <definedName name="공3">#REF!</definedName>
    <definedName name="공4">#REF!</definedName>
    <definedName name="공5">#REF!</definedName>
    <definedName name="공6">#REF!</definedName>
    <definedName name="공7">#REF!</definedName>
    <definedName name="공8">#REF!</definedName>
    <definedName name="공9">#REF!</definedName>
    <definedName name="공A">#REF!</definedName>
    <definedName name="공B">#REF!</definedName>
    <definedName name="공C">#REF!</definedName>
    <definedName name="공D">#REF!</definedName>
    <definedName name="공E">#REF!</definedName>
    <definedName name="공F">#REF!</definedName>
    <definedName name="공G">#REF!</definedName>
    <definedName name="공H">#REF!</definedName>
    <definedName name="공I">#REF!</definedName>
    <definedName name="공J">#REF!</definedName>
    <definedName name="공K">#REF!</definedName>
    <definedName name="공L">#REF!</definedName>
    <definedName name="공M">#REF!</definedName>
    <definedName name="공N">#REF!</definedName>
    <definedName name="공O">#REF!</definedName>
    <definedName name="공P">#REF!</definedName>
    <definedName name="공Q">#REF!</definedName>
    <definedName name="공가원가VMS\" localSheetId="3" hidden="1">{#N/A,#N/A,TRUE,"토적및재료집계";#N/A,#N/A,TRUE,"토적및재료집계";#N/A,#N/A,TRUE,"단위량"}</definedName>
    <definedName name="공가원가VMS\" localSheetId="8" hidden="1">{#N/A,#N/A,TRUE,"토적및재료집계";#N/A,#N/A,TRUE,"토적및재료집계";#N/A,#N/A,TRUE,"단위량"}</definedName>
    <definedName name="공가원가VMS\" localSheetId="9" hidden="1">{#N/A,#N/A,TRUE,"토적및재료집계";#N/A,#N/A,TRUE,"토적및재료집계";#N/A,#N/A,TRUE,"단위량"}</definedName>
    <definedName name="공가원가VMS\" localSheetId="0" hidden="1">{#N/A,#N/A,TRUE,"토적및재료집계";#N/A,#N/A,TRUE,"토적및재료집계";#N/A,#N/A,TRUE,"단위량"}</definedName>
    <definedName name="공가원가VMS\" hidden="1">{#N/A,#N/A,TRUE,"토적및재료집계";#N/A,#N/A,TRUE,"토적및재료집계";#N/A,#N/A,TRUE,"단위량"}</definedName>
    <definedName name="공간노">#N/A</definedName>
    <definedName name="공공">[0]!공공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시설">#REF!</definedName>
    <definedName name="공공입력">[0]!공공입력</definedName>
    <definedName name="공과금" localSheetId="0">#REF!</definedName>
    <definedName name="공과금">#REF!</definedName>
    <definedName name="공구" localSheetId="8">#REF!</definedName>
    <definedName name="공구" localSheetId="9">#REF!</definedName>
    <definedName name="공구" localSheetId="0">#REF!</definedName>
    <definedName name="공구">#REF!</definedName>
    <definedName name="공구2" localSheetId="8">#REF!</definedName>
    <definedName name="공구2" localSheetId="9">#REF!</definedName>
    <definedName name="공구2" localSheetId="0">#REF!</definedName>
    <definedName name="공구2">#REF!</definedName>
    <definedName name="공구손료">[93]예산내역서!$H$135</definedName>
    <definedName name="공급가액" localSheetId="8">#REF!</definedName>
    <definedName name="공급가액" localSheetId="9">#REF!</definedName>
    <definedName name="공급가액" localSheetId="0">#REF!</definedName>
    <definedName name="공급가액">#REF!</definedName>
    <definedName name="공급가액2">#REF!</definedName>
    <definedName name="공급가액4">#REF!</definedName>
    <definedName name="공급계1" localSheetId="8">#REF!</definedName>
    <definedName name="공급계1" localSheetId="9">#REF!</definedName>
    <definedName name="공급계1">#REF!</definedName>
    <definedName name="공급계2" localSheetId="8">#REF!</definedName>
    <definedName name="공급계2" localSheetId="9">#REF!</definedName>
    <definedName name="공급계2">#REF!</definedName>
    <definedName name="공급계3" localSheetId="8">#REF!</definedName>
    <definedName name="공급계3" localSheetId="9">#REF!</definedName>
    <definedName name="공급계3">#REF!</definedName>
    <definedName name="공급계약">[94]설계명세서!$L$66</definedName>
    <definedName name="공기">[15]아파트기별!$AS$52</definedName>
    <definedName name="공기_배관물량">#REF!</definedName>
    <definedName name="공기변실">#REF!</definedName>
    <definedName name="공내역">[95]청천내!#REF!</definedName>
    <definedName name="공동구공">#REF!</definedName>
    <definedName name="공동구공집계표">#REF!</definedName>
    <definedName name="공동이용내용">#REF!</definedName>
    <definedName name="공동이용총">#REF!</definedName>
    <definedName name="공리">[15]공리일!$J$8</definedName>
    <definedName name="공무팀">#REF!</definedName>
    <definedName name="공비">#REF!</definedName>
    <definedName name="공비산출서">#REF!</definedName>
    <definedName name="공사1">#REF!</definedName>
    <definedName name="공사10">#REF!</definedName>
    <definedName name="공사11">#REF!</definedName>
    <definedName name="공사12">#REF!</definedName>
    <definedName name="공사13">#REF!</definedName>
    <definedName name="공사14">#REF!</definedName>
    <definedName name="공사15">#REF!</definedName>
    <definedName name="공사16">#REF!</definedName>
    <definedName name="공사17">#REF!</definedName>
    <definedName name="공사2" localSheetId="8">#REF!</definedName>
    <definedName name="공사2" localSheetId="9">#REF!</definedName>
    <definedName name="공사2" localSheetId="0">#REF!</definedName>
    <definedName name="공사2">#REF!</definedName>
    <definedName name="공사3">#REF!</definedName>
    <definedName name="공사4">#REF!</definedName>
    <definedName name="공사5">#REF!</definedName>
    <definedName name="공사6">#REF!</definedName>
    <definedName name="공사7">#REF!</definedName>
    <definedName name="공사8">#REF!</definedName>
    <definedName name="공사9">#REF!</definedName>
    <definedName name="공사감독" localSheetId="8">#REF!</definedName>
    <definedName name="공사감독" localSheetId="9">#REF!</definedName>
    <definedName name="공사감독">#REF!</definedName>
    <definedName name="공사감독자">#REF!</definedName>
    <definedName name="공사개요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경비">[77]예산내역서!$O$75</definedName>
    <definedName name="공사계획서">#REF!</definedName>
    <definedName name="공사규모">#REF!</definedName>
    <definedName name="공사기간">#REF!</definedName>
    <definedName name="공사단가">[96]단가일람!#REF!</definedName>
    <definedName name="공사명" localSheetId="8">[97]표지!#REF!</definedName>
    <definedName name="공사명" localSheetId="9">[97]표지!#REF!</definedName>
    <definedName name="공사명" localSheetId="0">[97]표지!#REF!</definedName>
    <definedName name="공사명">#REF!</definedName>
    <definedName name="공사비" localSheetId="8">#REF!</definedName>
    <definedName name="공사비" localSheetId="9">#REF!</definedName>
    <definedName name="공사비" localSheetId="0">#REF!</definedName>
    <definedName name="공사비">#REF!</definedName>
    <definedName name="공사비내역" localSheetId="8">#REF!</definedName>
    <definedName name="공사비내역" localSheetId="9">#REF!</definedName>
    <definedName name="공사비내역">#REF!</definedName>
    <definedName name="공사비산출">#REF!</definedName>
    <definedName name="공사비수량이동조서">#REF!</definedName>
    <definedName name="공사비양식2">[98]구천!#REF!</definedName>
    <definedName name="공사비증감">#REF!</definedName>
    <definedName name="공사원가">#REF!</definedName>
    <definedName name="공사원가계산서" hidden="1">{#N/A,#N/A,TRUE,"토적및재료집계";#N/A,#N/A,TRUE,"토적및재료집계";#N/A,#N/A,TRUE,"단위량"}</definedName>
    <definedName name="공사원가명세서">#REF!</definedName>
    <definedName name="공사유형">#REF!</definedName>
    <definedName name="공손">[93]예산내역서!$H$135</definedName>
    <definedName name="공원관리동1">#N/A</definedName>
    <definedName name="공원식재공">#REF!</definedName>
    <definedName name="공일">#REF!</definedName>
    <definedName name="공작조직">[99]범례표!#REF!</definedName>
    <definedName name="공장동" hidden="1">#REF!</definedName>
    <definedName name="공정">[0]!공정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계획" localSheetId="3" hidden="1">{"'기별(광-일산)'!$A$1:$CE$46"}</definedName>
    <definedName name="공정계획" localSheetId="8" hidden="1">{"'기별(광-일산)'!$A$1:$CE$46"}</definedName>
    <definedName name="공정계획" localSheetId="9" hidden="1">{"'기별(광-일산)'!$A$1:$CE$46"}</definedName>
    <definedName name="공정계획" localSheetId="0" hidden="1">{"'기별(광-일산)'!$A$1:$CE$46"}</definedName>
    <definedName name="공정계획" hidden="1">{"'기별(광-일산)'!$A$1:$CE$46"}</definedName>
    <definedName name="공정량">#REF!</definedName>
    <definedName name="공정산출근거" localSheetId="3" hidden="1">{#N/A,#N/A,TRUE,"토적및재료집계";#N/A,#N/A,TRUE,"토적및재료집계";#N/A,#N/A,TRUE,"단위량"}</definedName>
    <definedName name="공정산출근거" localSheetId="8" hidden="1">{#N/A,#N/A,TRUE,"토적및재료집계";#N/A,#N/A,TRUE,"토적및재료집계";#N/A,#N/A,TRUE,"단위량"}</definedName>
    <definedName name="공정산출근거" localSheetId="9" hidden="1">{#N/A,#N/A,TRUE,"토적및재료집계";#N/A,#N/A,TRUE,"토적및재료집계";#N/A,#N/A,TRUE,"단위량"}</definedName>
    <definedName name="공정산출근거" localSheetId="0" hidden="1">{#N/A,#N/A,TRUE,"토적및재료집계";#N/A,#N/A,TRUE,"토적및재료집계";#N/A,#N/A,TRUE,"단위량"}</definedName>
    <definedName name="공정산출근거" hidden="1">{#N/A,#N/A,TRUE,"토적및재료집계";#N/A,#N/A,TRUE,"토적및재료집계";#N/A,#N/A,TRUE,"단위량"}</definedName>
    <definedName name="공정집계준공" hidden="1">#REF!</definedName>
    <definedName name="공정집계표1" hidden="1">#REF!</definedName>
    <definedName name="공정집계표1111" hidden="1">#REF!</definedName>
    <definedName name="공정표">#REF!</definedName>
    <definedName name="공정표공정표">[0]!공정표공정표</definedName>
    <definedName name="공제">[100]공리일!$J$7</definedName>
    <definedName name="공제길이">#REF!</definedName>
    <definedName name="공제대">[77]공제대산출!$O$12</definedName>
    <definedName name="공제떼">#REF!</definedName>
    <definedName name="공제수량">#REF!</definedName>
    <definedName name="공제토">#REF!</definedName>
    <definedName name="공종">#REF!</definedName>
    <definedName name="공종1">#REF!</definedName>
    <definedName name="공종10">#REF!</definedName>
    <definedName name="공종구분">#N/A</definedName>
    <definedName name="공종명">#REF!</definedName>
    <definedName name="공종별증감내역">{"Book1","2000도승인 기계.xls"}</definedName>
    <definedName name="공종보기">[0]!공종보기</definedName>
    <definedName name="공통">#REF!</definedName>
    <definedName name="공포" localSheetId="8">#REF!</definedName>
    <definedName name="공포" localSheetId="9">#REF!</definedName>
    <definedName name="공포" localSheetId="0">#REF!</definedName>
    <definedName name="공포">#REF!</definedName>
    <definedName name="과업명">#REF!</definedName>
    <definedName name="관_상접">#REF!</definedName>
    <definedName name="관_상직">#REF!</definedName>
    <definedName name="관_주접">#REF!</definedName>
    <definedName name="관_직주">#REF!</definedName>
    <definedName name="관갉">#REF!,#REF!,#REF!</definedName>
    <definedName name="관경">'[101]토사(PE)'!#REF!</definedName>
    <definedName name="관경1">#REF!</definedName>
    <definedName name="관경ㄴ">[102]배수관집계!$AS$14:$AT$24</definedName>
    <definedName name="관급" localSheetId="3">#REF!,#REF!,#REF!</definedName>
    <definedName name="관급" localSheetId="8">#REF!,#REF!,#REF!</definedName>
    <definedName name="관급" localSheetId="9">#REF!,#REF!,#REF!</definedName>
    <definedName name="관급" localSheetId="0">#REF!,#REF!,#REF!</definedName>
    <definedName name="관급">#REF!,#REF!,#REF!</definedName>
    <definedName name="관급1">#REF!,#REF!,#REF!</definedName>
    <definedName name="관급2">관급2</definedName>
    <definedName name="관급단가" localSheetId="0">#REF!</definedName>
    <definedName name="관급단가">#REF!</definedName>
    <definedName name="관급자재">#REF!,#REF!,#REF!</definedName>
    <definedName name="관급자재내역서">#REF!,#REF!,#REF!</definedName>
    <definedName name="관급자재대" localSheetId="0">#REF!</definedName>
    <definedName name="관급자재대">#REF!</definedName>
    <definedName name="관급자재비">#REF!</definedName>
    <definedName name="관급집계">BlankMacro1</definedName>
    <definedName name="관기초">#REF!</definedName>
    <definedName name="관두께">'[101]토사(PE)'!#REF!</definedName>
    <definedName name="관로" localSheetId="8">#REF!</definedName>
    <definedName name="관로" localSheetId="9">#REF!</definedName>
    <definedName name="관로" localSheetId="0">#REF!</definedName>
    <definedName name="관로">#REF!</definedName>
    <definedName name="관로A" localSheetId="8">#REF!</definedName>
    <definedName name="관로A" localSheetId="9">#REF!</definedName>
    <definedName name="관로A" localSheetId="0">#REF!</definedName>
    <definedName name="관로A">#REF!</definedName>
    <definedName name="관로B" localSheetId="8">#REF!</definedName>
    <definedName name="관로B" localSheetId="9">#REF!</definedName>
    <definedName name="관로B">#REF!</definedName>
    <definedName name="관로c" localSheetId="8">#REF!</definedName>
    <definedName name="관로c" localSheetId="9">#REF!</definedName>
    <definedName name="관로c">#REF!</definedName>
    <definedName name="관로d" localSheetId="8">#REF!</definedName>
    <definedName name="관로d" localSheetId="9">#REF!</definedName>
    <definedName name="관로d">#REF!</definedName>
    <definedName name="관로기계경비" localSheetId="8">'[27]동축분 종합설계서'!#REF!</definedName>
    <definedName name="관로기계경비" localSheetId="9">'[27]동축분 종합설계서'!#REF!</definedName>
    <definedName name="관로기계경비">'[27]동축분 종합설계서'!#REF!</definedName>
    <definedName name="관로및기타" localSheetId="8">#REF!</definedName>
    <definedName name="관로및기타" localSheetId="9">#REF!</definedName>
    <definedName name="관로및기타" localSheetId="0">#REF!</definedName>
    <definedName name="관로및기타">#REF!</definedName>
    <definedName name="관로부문" localSheetId="8">#REF!</definedName>
    <definedName name="관로부문" localSheetId="9">#REF!</definedName>
    <definedName name="관로부문" localSheetId="0">#REF!</definedName>
    <definedName name="관로부문">#REF!</definedName>
    <definedName name="관로선통" localSheetId="8">#REF!</definedName>
    <definedName name="관로선통" localSheetId="9">#REF!</definedName>
    <definedName name="관로선통" localSheetId="0">#REF!</definedName>
    <definedName name="관로선통">#REF!</definedName>
    <definedName name="관로아스팔트1" localSheetId="8">#REF!</definedName>
    <definedName name="관로아스팔트1" localSheetId="9">#REF!</definedName>
    <definedName name="관로아스팔트1">#REF!</definedName>
    <definedName name="관로연장거리">#REF!</definedName>
    <definedName name="관로조서">#REF!</definedName>
    <definedName name="관로청소">[62]품셈!$A$179</definedName>
    <definedName name="관로총괄">#REF!</definedName>
    <definedName name="관로토공" hidden="1">{#N/A,#N/A,FALSE,"골재소요량";#N/A,#N/A,FALSE,"골재소요량"}</definedName>
    <definedName name="관로포설" localSheetId="8">#REF!</definedName>
    <definedName name="관로포설" localSheetId="9">#REF!</definedName>
    <definedName name="관로포설" localSheetId="0">#REF!</definedName>
    <definedName name="관로포설">#REF!</definedName>
    <definedName name="관로포설재" localSheetId="8">#REF!</definedName>
    <definedName name="관로포설재" localSheetId="9">#REF!</definedName>
    <definedName name="관로포설재" localSheetId="0">#REF!</definedName>
    <definedName name="관로포설재">#REF!</definedName>
    <definedName name="관리" localSheetId="8">#REF!</definedName>
    <definedName name="관리" localSheetId="9">#REF!</definedName>
    <definedName name="관리" localSheetId="0">#REF!</definedName>
    <definedName name="관리">#REF!</definedName>
    <definedName name="관목계">#REF!</definedName>
    <definedName name="관산" localSheetId="3" hidden="1">{"'광피스표'!$A$3:$N$54"}</definedName>
    <definedName name="관산" localSheetId="8" hidden="1">{"'광피스표'!$A$3:$N$54"}</definedName>
    <definedName name="관산" localSheetId="9" hidden="1">{"'광피스표'!$A$3:$N$54"}</definedName>
    <definedName name="관산" localSheetId="0" hidden="1">{"'광피스표'!$A$3:$N$54"}</definedName>
    <definedName name="관산" hidden="1">{"'광피스표'!$A$3:$N$54"}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저주공원가">BlankMacro1</definedName>
    <definedName name="관정계산">#REF!</definedName>
    <definedName name="관정지반고">#REF!</definedName>
    <definedName name="관청">[62]품셈!$A$179</definedName>
    <definedName name="관토피">'[101]토사(PE)'!#REF!</definedName>
    <definedName name="괄">#N/A</definedName>
    <definedName name="광" localSheetId="3" hidden="1">{#N/A,#N/A,TRUE,"토적및재료집계";#N/A,#N/A,TRUE,"토적및재료집계";#N/A,#N/A,TRUE,"단위량"}</definedName>
    <definedName name="광" localSheetId="8" hidden="1">{#N/A,#N/A,TRUE,"토적및재료집계";#N/A,#N/A,TRUE,"토적및재료집계";#N/A,#N/A,TRUE,"단위량"}</definedName>
    <definedName name="광" localSheetId="9" hidden="1">{#N/A,#N/A,TRUE,"토적및재료집계";#N/A,#N/A,TRUE,"토적및재료집계";#N/A,#N/A,TRUE,"단위량"}</definedName>
    <definedName name="광" localSheetId="0" hidden="1">{#N/A,#N/A,TRUE,"토적및재료집계";#N/A,#N/A,TRUE,"토적및재료집계";#N/A,#N/A,TRUE,"단위량"}</definedName>
    <definedName name="광" hidden="1">{#N/A,#N/A,TRUE,"토적및재료집계";#N/A,#N/A,TRUE,"토적및재료집계";#N/A,#N/A,TRUE,"단위량"}</definedName>
    <definedName name="광_전기">#REF!</definedName>
    <definedName name="광1" localSheetId="0">#REF!</definedName>
    <definedName name="광1">#REF!</definedName>
    <definedName name="광10" localSheetId="8">#REF!</definedName>
    <definedName name="광10" localSheetId="9">#REF!</definedName>
    <definedName name="광10" localSheetId="0">#REF!</definedName>
    <definedName name="광10">#REF!</definedName>
    <definedName name="광10C" localSheetId="0">'[27]동축분 종합설계서'!#REF!</definedName>
    <definedName name="광10C">'[27]동축분 종합설계서'!#REF!</definedName>
    <definedName name="광11" localSheetId="8">#REF!</definedName>
    <definedName name="광11" localSheetId="9">#REF!</definedName>
    <definedName name="광11" localSheetId="0">#REF!</definedName>
    <definedName name="광11">#REF!</definedName>
    <definedName name="광12" localSheetId="8">#REF!</definedName>
    <definedName name="광12" localSheetId="9">#REF!</definedName>
    <definedName name="광12" localSheetId="0">#REF!</definedName>
    <definedName name="광12">#REF!</definedName>
    <definedName name="광2" localSheetId="8">#REF!</definedName>
    <definedName name="광2" localSheetId="9">#REF!</definedName>
    <definedName name="광2" localSheetId="0">#REF!</definedName>
    <definedName name="광2">#REF!</definedName>
    <definedName name="광3" localSheetId="8">#REF!</definedName>
    <definedName name="광3" localSheetId="9">#REF!</definedName>
    <definedName name="광3">#REF!</definedName>
    <definedName name="광4" localSheetId="8">#REF!</definedName>
    <definedName name="광4" localSheetId="9">#REF!</definedName>
    <definedName name="광4">#REF!</definedName>
    <definedName name="광5" localSheetId="8">#REF!</definedName>
    <definedName name="광5" localSheetId="9">#REF!</definedName>
    <definedName name="광5">#REF!</definedName>
    <definedName name="광6" localSheetId="8">#REF!</definedName>
    <definedName name="광6" localSheetId="9">#REF!</definedName>
    <definedName name="광6">#REF!</definedName>
    <definedName name="광7" localSheetId="8">#REF!</definedName>
    <definedName name="광7" localSheetId="9">#REF!</definedName>
    <definedName name="광7">#REF!</definedName>
    <definedName name="광8" localSheetId="8">#REF!</definedName>
    <definedName name="광8" localSheetId="9">#REF!</definedName>
    <definedName name="광8">#REF!</definedName>
    <definedName name="광9" localSheetId="8">#REF!</definedName>
    <definedName name="광9" localSheetId="9">#REF!</definedName>
    <definedName name="광9">#REF!</definedName>
    <definedName name="광가여울신" localSheetId="8">#REF!</definedName>
    <definedName name="광가여울신" localSheetId="9">#REF!</definedName>
    <definedName name="광가여울신">#REF!</definedName>
    <definedName name="광가여울철" localSheetId="8">#REF!</definedName>
    <definedName name="광가여울철" localSheetId="9">#REF!</definedName>
    <definedName name="광가여울철">#REF!</definedName>
    <definedName name="광가울신" localSheetId="8">#REF!</definedName>
    <definedName name="광가울신" localSheetId="9">#REF!</definedName>
    <definedName name="광가울신">#REF!</definedName>
    <definedName name="광가울철" localSheetId="8">#REF!</definedName>
    <definedName name="광가울철" localSheetId="9">#REF!</definedName>
    <definedName name="광가울철">#REF!</definedName>
    <definedName name="광광영2">#N/A</definedName>
    <definedName name="광나무1003">[73]데이타!$E$51</definedName>
    <definedName name="광나무1203">[73]데이타!$E$52</definedName>
    <definedName name="광나무1506">[73]데이타!$E$53</definedName>
    <definedName name="광노무비">[103]정산설계!$G$245</definedName>
    <definedName name="광명">#REF!</definedName>
    <definedName name="광분배함144" localSheetId="8">#REF!</definedName>
    <definedName name="광분배함144" localSheetId="9">#REF!</definedName>
    <definedName name="광분배함144" localSheetId="0">#REF!</definedName>
    <definedName name="광분배함144">#REF!</definedName>
    <definedName name="광분배함24" localSheetId="8">#REF!</definedName>
    <definedName name="광분배함24" localSheetId="9">#REF!</definedName>
    <definedName name="광분배함24">#REF!</definedName>
    <definedName name="광분배함288" localSheetId="8">#REF!</definedName>
    <definedName name="광분배함288" localSheetId="9">#REF!</definedName>
    <definedName name="광분배함288">#REF!</definedName>
    <definedName name="광분배함48" localSheetId="8">#REF!</definedName>
    <definedName name="광분배함48" localSheetId="9">#REF!</definedName>
    <definedName name="광분배함48">#REF!</definedName>
    <definedName name="광분배함96" localSheetId="8">#REF!</definedName>
    <definedName name="광분배함96" localSheetId="9">#REF!</definedName>
    <definedName name="광분배함96">#REF!</definedName>
    <definedName name="광분배함XX" localSheetId="8">#REF!</definedName>
    <definedName name="광분배함XX" localSheetId="9">#REF!</definedName>
    <definedName name="광분배함XX">#REF!</definedName>
    <definedName name="광속">#REF!</definedName>
    <definedName name="광송수신기">[62]품셈!$A$381</definedName>
    <definedName name="광송수신기1">[62]품셈!$A$381</definedName>
    <definedName name="광수신감도" localSheetId="8">#REF!</definedName>
    <definedName name="광수신감도" localSheetId="9">#REF!</definedName>
    <definedName name="광수신감도" localSheetId="0">#REF!</definedName>
    <definedName name="광수신감도">#REF!</definedName>
    <definedName name="광아답터" localSheetId="8">#REF!</definedName>
    <definedName name="광아답터" localSheetId="9">#REF!</definedName>
    <definedName name="광아답터" localSheetId="0">#REF!</definedName>
    <definedName name="광아답터">#REF!</definedName>
    <definedName name="광아답터1" localSheetId="8">#REF!</definedName>
    <definedName name="광아답터1" localSheetId="9">#REF!</definedName>
    <definedName name="광아답터1" localSheetId="0">#REF!</definedName>
    <definedName name="광아답터1">#REF!</definedName>
    <definedName name="광아답터A" localSheetId="8">#REF!</definedName>
    <definedName name="광아답터A" localSheetId="9">#REF!</definedName>
    <definedName name="광아답터A">#REF!</definedName>
    <definedName name="광양.광영2">#N/A</definedName>
    <definedName name="광양광영2">#N/A</definedName>
    <definedName name="광양시광영2">#N/A</definedName>
    <definedName name="광영2">#N/A</definedName>
    <definedName name="광영광영지점2">#N/A</definedName>
    <definedName name="광외피접속" localSheetId="8">#REF!</definedName>
    <definedName name="광외피접속" localSheetId="9">#REF!</definedName>
    <definedName name="광외피접속" localSheetId="0">#REF!</definedName>
    <definedName name="광외피접속">#REF!</definedName>
    <definedName name="광원파장작성" localSheetId="8">#REF!</definedName>
    <definedName name="광원파장작성" localSheetId="9">#REF!</definedName>
    <definedName name="광원파장작성" localSheetId="0">#REF!</definedName>
    <definedName name="광원파장작성">#REF!</definedName>
    <definedName name="광재활용철거" localSheetId="8">#REF!</definedName>
    <definedName name="광재활용철거" localSheetId="9">#REF!</definedName>
    <definedName name="광재활용철거" localSheetId="0">#REF!</definedName>
    <definedName name="광재활용철거">#REF!</definedName>
    <definedName name="광전송_1" localSheetId="8">#REF!</definedName>
    <definedName name="광전송_1" localSheetId="9">#REF!</definedName>
    <definedName name="광전송_1">#REF!</definedName>
    <definedName name="광전송_2" localSheetId="8">#REF!</definedName>
    <definedName name="광전송_2" localSheetId="9">#REF!</definedName>
    <definedName name="광전송_2">#REF!</definedName>
    <definedName name="광전송계" localSheetId="8">#REF!</definedName>
    <definedName name="광전송계" localSheetId="9">#REF!</definedName>
    <definedName name="광전송계">#REF!</definedName>
    <definedName name="광전송설치" localSheetId="8">#REF!</definedName>
    <definedName name="광전송설치" localSheetId="9">#REF!</definedName>
    <definedName name="광전송설치">#REF!</definedName>
    <definedName name="광전송장치" localSheetId="8">#REF!</definedName>
    <definedName name="광전송장치" localSheetId="9">#REF!</definedName>
    <definedName name="광전송장치">#REF!</definedName>
    <definedName name="광점퍼코드" localSheetId="8">#REF!</definedName>
    <definedName name="광점퍼코드" localSheetId="9">#REF!</definedName>
    <definedName name="광점퍼코드">#REF!</definedName>
    <definedName name="광접속10" localSheetId="8">#REF!</definedName>
    <definedName name="광접속10" localSheetId="9">#REF!</definedName>
    <definedName name="광접속10">#REF!</definedName>
    <definedName name="광접속20" localSheetId="8">#REF!</definedName>
    <definedName name="광접속20" localSheetId="9">#REF!</definedName>
    <definedName name="광접속20">#REF!</definedName>
    <definedName name="광접속함체24" localSheetId="8">#REF!</definedName>
    <definedName name="광접속함체24" localSheetId="9">#REF!</definedName>
    <definedName name="광접속함체24">#REF!</definedName>
    <definedName name="광접속함체48" localSheetId="8">#REF!</definedName>
    <definedName name="광접속함체48" localSheetId="9">#REF!</definedName>
    <definedName name="광접속함체48">#REF!</definedName>
    <definedName name="광접속함체96" localSheetId="8">#REF!</definedName>
    <definedName name="광접속함체96" localSheetId="9">#REF!</definedName>
    <definedName name="광접속함체96">#REF!</definedName>
    <definedName name="광접속함체XXC" localSheetId="8">#REF!</definedName>
    <definedName name="광접속함체XXC" localSheetId="9">#REF!</definedName>
    <definedName name="광접속함체XXC">#REF!</definedName>
    <definedName name="광조수정1" localSheetId="8">#REF!</definedName>
    <definedName name="광조수정1" localSheetId="9">#REF!</definedName>
    <definedName name="광조수정1">#REF!</definedName>
    <definedName name="광주월드컵경기장">#N/A</definedName>
    <definedName name="광중계기">#REF!</definedName>
    <definedName name="광철거1" localSheetId="8">#REF!</definedName>
    <definedName name="광철거1" localSheetId="9">#REF!</definedName>
    <definedName name="광철거1" localSheetId="0">#REF!</definedName>
    <definedName name="광철거1">#REF!</definedName>
    <definedName name="광철거A" localSheetId="8">#REF!</definedName>
    <definedName name="광철거A" localSheetId="9">#REF!</definedName>
    <definedName name="광철거A" localSheetId="0">#REF!</definedName>
    <definedName name="광철거A">#REF!</definedName>
    <definedName name="광케">[62]품셈!$A$330</definedName>
    <definedName name="광케기" localSheetId="8">#REF!</definedName>
    <definedName name="광케기" localSheetId="9">#REF!</definedName>
    <definedName name="광케기" localSheetId="0">#REF!</definedName>
    <definedName name="광케기">#REF!</definedName>
    <definedName name="광케기사">[104]인부임!$F$37</definedName>
    <definedName name="광케기사2">[62]노임단가표!$D$17</definedName>
    <definedName name="광케노무비">[103]정산설계!$G$280</definedName>
    <definedName name="광케이블" localSheetId="8">#REF!</definedName>
    <definedName name="광케이블" localSheetId="9">#REF!</definedName>
    <definedName name="광케이블" localSheetId="0">#REF!</definedName>
    <definedName name="광케이블">#REF!</definedName>
    <definedName name="광케이블_1" localSheetId="8">#REF!</definedName>
    <definedName name="광케이블_1" localSheetId="9">#REF!</definedName>
    <definedName name="광케이블_1" localSheetId="0">#REF!</definedName>
    <definedName name="광케이블_1">#REF!</definedName>
    <definedName name="광케이블_2" localSheetId="8">#REF!</definedName>
    <definedName name="광케이블_2" localSheetId="9">#REF!</definedName>
    <definedName name="광케이블_2" localSheetId="0">#REF!</definedName>
    <definedName name="광케이블_2">#REF!</definedName>
    <definedName name="광케이블2열" localSheetId="8">#REF!</definedName>
    <definedName name="광케이블2열" localSheetId="9">#REF!</definedName>
    <definedName name="광케이블2열">#REF!</definedName>
    <definedName name="광케이블3열" localSheetId="8">#REF!</definedName>
    <definedName name="광케이블3열" localSheetId="9">#REF!</definedName>
    <definedName name="광케이블3열">#REF!</definedName>
    <definedName name="광케이블가공12" localSheetId="8">#REF!</definedName>
    <definedName name="광케이블가공12" localSheetId="9">#REF!</definedName>
    <definedName name="광케이블가공12">#REF!</definedName>
    <definedName name="광케이블가공24" localSheetId="8">#REF!</definedName>
    <definedName name="광케이블가공24" localSheetId="9">#REF!</definedName>
    <definedName name="광케이블가공24">#REF!</definedName>
    <definedName name="광케이블가공48" localSheetId="8">#REF!</definedName>
    <definedName name="광케이블가공48" localSheetId="9">#REF!</definedName>
    <definedName name="광케이블가공48">#REF!</definedName>
    <definedName name="광케이블가공6" localSheetId="8">#REF!</definedName>
    <definedName name="광케이블가공6" localSheetId="9">#REF!</definedName>
    <definedName name="광케이블가공6">#REF!</definedName>
    <definedName name="광케이블가공96" localSheetId="8">#REF!</definedName>
    <definedName name="광케이블가공96" localSheetId="9">#REF!</definedName>
    <definedName name="광케이블가공96">#REF!</definedName>
    <definedName name="광케이블계" localSheetId="8">#REF!</definedName>
    <definedName name="광케이블계" localSheetId="9">#REF!</definedName>
    <definedName name="광케이블계">#REF!</definedName>
    <definedName name="광케이블공사">#REF!</definedName>
    <definedName name="광케이블기사">[62]노임단가표!$D$17</definedName>
    <definedName name="광케이블설치사" localSheetId="8">#REF!</definedName>
    <definedName name="광케이블설치사" localSheetId="9">#REF!</definedName>
    <definedName name="광케이블설치사" localSheetId="0">#REF!</definedName>
    <definedName name="광케이블설치사">#REF!</definedName>
    <definedName name="광케이블설치사001">#REF!</definedName>
    <definedName name="광케이블설치사002">#REF!</definedName>
    <definedName name="광케이블설치사011">#REF!</definedName>
    <definedName name="광케이블설치사012">#REF!</definedName>
    <definedName name="광케이블설치사982">#REF!</definedName>
    <definedName name="광케이블설치사991">#REF!</definedName>
    <definedName name="광케이블설치사992">#REF!</definedName>
    <definedName name="광케이블성단" localSheetId="8">#REF!</definedName>
    <definedName name="광케이블성단" localSheetId="9">#REF!</definedName>
    <definedName name="광케이블성단">#REF!</definedName>
    <definedName name="광케이블야간할증" localSheetId="8">#REF!</definedName>
    <definedName name="광케이블야간할증" localSheetId="9">#REF!</definedName>
    <definedName name="광케이블야간할증">#REF!</definedName>
    <definedName name="광케이블접속" localSheetId="8">#REF!</definedName>
    <definedName name="광케이블접속" localSheetId="9">#REF!</definedName>
    <definedName name="광케이블접속">#REF!</definedName>
    <definedName name="광케이블접속할증" localSheetId="8">#REF!</definedName>
    <definedName name="광케이블접속할증" localSheetId="9">#REF!</definedName>
    <definedName name="광케이블접속할증">#REF!</definedName>
    <definedName name="광케이블지중12" localSheetId="8">#REF!</definedName>
    <definedName name="광케이블지중12" localSheetId="9">#REF!</definedName>
    <definedName name="광케이블지중12">#REF!</definedName>
    <definedName name="광케이블지중24" localSheetId="8">#REF!</definedName>
    <definedName name="광케이블지중24" localSheetId="9">#REF!</definedName>
    <definedName name="광케이블지중24">#REF!</definedName>
    <definedName name="광케이블지중48" localSheetId="8">#REF!</definedName>
    <definedName name="광케이블지중48" localSheetId="9">#REF!</definedName>
    <definedName name="광케이블지중48">#REF!</definedName>
    <definedName name="광케이블지중6" localSheetId="8">#REF!</definedName>
    <definedName name="광케이블지중6" localSheetId="9">#REF!</definedName>
    <definedName name="광케이블지중6">#REF!</definedName>
    <definedName name="광케이블지중96" localSheetId="8">#REF!</definedName>
    <definedName name="광케이블지중96" localSheetId="9">#REF!</definedName>
    <definedName name="광케이블지중96">#REF!</definedName>
    <definedName name="광케이블철거" localSheetId="8">#REF!</definedName>
    <definedName name="광케이블철거" localSheetId="9">#REF!</definedName>
    <definedName name="광케이블철거">#REF!</definedName>
    <definedName name="광케이블철거1" localSheetId="8">#REF!</definedName>
    <definedName name="광케이블철거1" localSheetId="9">#REF!</definedName>
    <definedName name="광케이블철거1">#REF!</definedName>
    <definedName name="광케이블철거2" localSheetId="8">#REF!</definedName>
    <definedName name="광케이블철거2" localSheetId="9">#REF!</definedName>
    <definedName name="광케이블철거2">#REF!</definedName>
    <definedName name="광케이블최종시험" localSheetId="8">#REF!</definedName>
    <definedName name="광케이블최종시험" localSheetId="9">#REF!</definedName>
    <definedName name="광케이블최종시험">#REF!</definedName>
    <definedName name="광케이블포설" localSheetId="8">#REF!</definedName>
    <definedName name="광케이블포설" localSheetId="9">#REF!</definedName>
    <definedName name="광케이블포설">#REF!</definedName>
    <definedName name="광케이블포설1" localSheetId="8">#REF!</definedName>
    <definedName name="광케이블포설1" localSheetId="9">#REF!</definedName>
    <definedName name="광케이블포설1">#REF!</definedName>
    <definedName name="광케이블포설2" localSheetId="8">#REF!</definedName>
    <definedName name="광케이블포설2" localSheetId="9">#REF!</definedName>
    <definedName name="광케이블포설2">#REF!</definedName>
    <definedName name="광케이블포설가공" localSheetId="8">#REF!</definedName>
    <definedName name="광케이블포설가공" localSheetId="9">#REF!</definedName>
    <definedName name="광케이블포설가공">#REF!</definedName>
    <definedName name="광케이블포설관로" localSheetId="8">#REF!</definedName>
    <definedName name="광케이블포설관로" localSheetId="9">#REF!</definedName>
    <definedName name="광케이블포설관로">#REF!</definedName>
    <definedName name="광코드01" localSheetId="8">#REF!</definedName>
    <definedName name="광코드01" localSheetId="9">#REF!</definedName>
    <definedName name="광코드01">#REF!</definedName>
    <definedName name="광코드02" localSheetId="8">#REF!</definedName>
    <definedName name="광코드02" localSheetId="9">#REF!</definedName>
    <definedName name="광코드02">#REF!</definedName>
    <definedName name="광코드03" localSheetId="8">#REF!</definedName>
    <definedName name="광코드03" localSheetId="9">#REF!</definedName>
    <definedName name="광코드03">#REF!</definedName>
    <definedName name="광코드04" localSheetId="8">#REF!</definedName>
    <definedName name="광코드04" localSheetId="9">#REF!</definedName>
    <definedName name="광코드04">#REF!</definedName>
    <definedName name="광코드10" localSheetId="8">#REF!</definedName>
    <definedName name="광코드10" localSheetId="9">#REF!</definedName>
    <definedName name="광코드10">#REF!</definedName>
    <definedName name="광코드11" localSheetId="8">#REF!</definedName>
    <definedName name="광코드11" localSheetId="9">#REF!</definedName>
    <definedName name="광코드11">#REF!</definedName>
    <definedName name="광코드12" localSheetId="8">#REF!</definedName>
    <definedName name="광코드12" localSheetId="9">#REF!</definedName>
    <definedName name="광코드12">#REF!</definedName>
    <definedName name="광코드13" localSheetId="8">#REF!</definedName>
    <definedName name="광코드13" localSheetId="9">#REF!</definedName>
    <definedName name="광코드13">#REF!</definedName>
    <definedName name="광코드14" localSheetId="8">#REF!</definedName>
    <definedName name="광코드14" localSheetId="9">#REF!</definedName>
    <definedName name="광코드14">#REF!</definedName>
    <definedName name="광코드20" localSheetId="8">#REF!</definedName>
    <definedName name="광코드20" localSheetId="9">#REF!</definedName>
    <definedName name="광코드20">#REF!</definedName>
    <definedName name="광코드21" localSheetId="8">#REF!</definedName>
    <definedName name="광코드21" localSheetId="9">#REF!</definedName>
    <definedName name="광코드21">#REF!</definedName>
    <definedName name="광코드22" localSheetId="8">#REF!</definedName>
    <definedName name="광코드22" localSheetId="9">#REF!</definedName>
    <definedName name="광코드22">#REF!</definedName>
    <definedName name="광코드23" localSheetId="8">#REF!</definedName>
    <definedName name="광코드23" localSheetId="9">#REF!</definedName>
    <definedName name="광코드23">#REF!</definedName>
    <definedName name="광코드24" localSheetId="8">#REF!</definedName>
    <definedName name="광코드24" localSheetId="9">#REF!</definedName>
    <definedName name="광코드24">#REF!</definedName>
    <definedName name="광코드3" localSheetId="8">#REF!</definedName>
    <definedName name="광코드3" localSheetId="9">#REF!</definedName>
    <definedName name="광코드3">#REF!</definedName>
    <definedName name="광코드31" localSheetId="8">#REF!</definedName>
    <definedName name="광코드31" localSheetId="9">#REF!</definedName>
    <definedName name="광코드31">#REF!</definedName>
    <definedName name="광코드32" localSheetId="8">#REF!</definedName>
    <definedName name="광코드32" localSheetId="9">#REF!</definedName>
    <definedName name="광코드32">#REF!</definedName>
    <definedName name="광코드33" localSheetId="8">#REF!</definedName>
    <definedName name="광코드33" localSheetId="9">#REF!</definedName>
    <definedName name="광코드33">#REF!</definedName>
    <definedName name="광코드34" localSheetId="8">#REF!</definedName>
    <definedName name="광코드34" localSheetId="9">#REF!</definedName>
    <definedName name="광코드34">#REF!</definedName>
    <definedName name="광코드41" localSheetId="8">#REF!</definedName>
    <definedName name="광코드41" localSheetId="9">#REF!</definedName>
    <definedName name="광코드41">#REF!</definedName>
    <definedName name="광코드42" localSheetId="8">#REF!</definedName>
    <definedName name="광코드42" localSheetId="9">#REF!</definedName>
    <definedName name="광코드42">#REF!</definedName>
    <definedName name="광코드43" localSheetId="8">#REF!</definedName>
    <definedName name="광코드43" localSheetId="9">#REF!</definedName>
    <definedName name="광코드43">#REF!</definedName>
    <definedName name="광코드44" localSheetId="8">#REF!</definedName>
    <definedName name="광코드44" localSheetId="9">#REF!</definedName>
    <definedName name="광코드44">#REF!</definedName>
    <definedName name="광코드51" localSheetId="8">#REF!</definedName>
    <definedName name="광코드51" localSheetId="9">#REF!</definedName>
    <definedName name="광코드51">#REF!</definedName>
    <definedName name="광코드52" localSheetId="8">#REF!</definedName>
    <definedName name="광코드52" localSheetId="9">#REF!</definedName>
    <definedName name="광코드52">#REF!</definedName>
    <definedName name="광코드53" localSheetId="8">#REF!</definedName>
    <definedName name="광코드53" localSheetId="9">#REF!</definedName>
    <definedName name="광코드53">#REF!</definedName>
    <definedName name="광코드54" localSheetId="8">#REF!</definedName>
    <definedName name="광코드54" localSheetId="9">#REF!</definedName>
    <definedName name="광코드54">#REF!</definedName>
    <definedName name="광코드61" localSheetId="8">#REF!</definedName>
    <definedName name="광코드61" localSheetId="9">#REF!</definedName>
    <definedName name="광코드61">#REF!</definedName>
    <definedName name="광코드62" localSheetId="8">#REF!</definedName>
    <definedName name="광코드62" localSheetId="9">#REF!</definedName>
    <definedName name="광코드62">#REF!</definedName>
    <definedName name="광코드63" localSheetId="8">#REF!</definedName>
    <definedName name="광코드63" localSheetId="9">#REF!</definedName>
    <definedName name="광코드63">#REF!</definedName>
    <definedName name="광코드64" localSheetId="8">#REF!</definedName>
    <definedName name="광코드64" localSheetId="9">#REF!</definedName>
    <definedName name="광코드64">#REF!</definedName>
    <definedName name="광코드71" localSheetId="8">#REF!</definedName>
    <definedName name="광코드71" localSheetId="9">#REF!</definedName>
    <definedName name="광코드71">#REF!</definedName>
    <definedName name="광코드72" localSheetId="8">#REF!</definedName>
    <definedName name="광코드72" localSheetId="9">#REF!</definedName>
    <definedName name="광코드72">#REF!</definedName>
    <definedName name="광코드73" localSheetId="8">#REF!</definedName>
    <definedName name="광코드73" localSheetId="9">#REF!</definedName>
    <definedName name="광코드73">#REF!</definedName>
    <definedName name="광코드74" localSheetId="8">#REF!</definedName>
    <definedName name="광코드74" localSheetId="9">#REF!</definedName>
    <definedName name="광코드74">#REF!</definedName>
    <definedName name="광코아접속" localSheetId="8">#REF!</definedName>
    <definedName name="광코아접속" localSheetId="9">#REF!</definedName>
    <definedName name="광코아접속">#REF!</definedName>
    <definedName name="광통" localSheetId="8">#REF!</definedName>
    <definedName name="광통" localSheetId="9">#REF!</definedName>
    <definedName name="광통">#REF!</definedName>
    <definedName name="광통기" localSheetId="8">#REF!</definedName>
    <definedName name="광통기" localSheetId="9">#REF!</definedName>
    <definedName name="광통기">#REF!</definedName>
    <definedName name="광통기사">[104]인부임!$F$36</definedName>
    <definedName name="광통신" localSheetId="8">#REF!</definedName>
    <definedName name="광통신" localSheetId="9">#REF!</definedName>
    <definedName name="광통신" localSheetId="0">#REF!</definedName>
    <definedName name="광통신">#REF!</definedName>
    <definedName name="광통신기사">[62]노임단가표!$D$18</definedName>
    <definedName name="광통신설치사" localSheetId="0">[49]건설노임!#REF!</definedName>
    <definedName name="광통신설치사">[49]건설노임!#REF!</definedName>
    <definedName name="광통신설치사001">#REF!</definedName>
    <definedName name="광통신설치사002">#REF!</definedName>
    <definedName name="광통신설치사011">#REF!</definedName>
    <definedName name="광통신설치사012">#REF!</definedName>
    <definedName name="광통신설치사982">#REF!</definedName>
    <definedName name="광통신설치사991">#REF!</definedName>
    <definedName name="광통신설치사992">#REF!</definedName>
    <definedName name="광편백0405">[73]데이타!$E$153</definedName>
    <definedName name="광편백0507">[73]데이타!$E$154</definedName>
    <definedName name="광편백0509">[73]데이타!$E$155</definedName>
    <definedName name="광포설가공" localSheetId="8">#REF!</definedName>
    <definedName name="광포설가공" localSheetId="9">#REF!</definedName>
    <definedName name="광포설가공" localSheetId="0">#REF!</definedName>
    <definedName name="광포설가공">#REF!</definedName>
    <definedName name="광포설관로" localSheetId="8">#REF!</definedName>
    <definedName name="광포설관로" localSheetId="9">#REF!</definedName>
    <definedName name="광포설관로" localSheetId="0">#REF!</definedName>
    <definedName name="광포설관로">#REF!</definedName>
    <definedName name="광함체1" localSheetId="8">#REF!</definedName>
    <definedName name="광함체1" localSheetId="9">#REF!</definedName>
    <definedName name="광함체1" localSheetId="0">#REF!</definedName>
    <definedName name="광함체1">#REF!</definedName>
    <definedName name="광함체2" localSheetId="8">#REF!</definedName>
    <definedName name="광함체2" localSheetId="9">#REF!</definedName>
    <definedName name="광함체2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공" hidden="1">{#N/A,#N/A,FALSE,"단면 제원"}</definedName>
    <definedName name="교대펄근집계" localSheetId="3" hidden="1">{#N/A,#N/A,FALSE,"배수1"}</definedName>
    <definedName name="교대펄근집계" localSheetId="8" hidden="1">{#N/A,#N/A,FALSE,"배수1"}</definedName>
    <definedName name="교대펄근집계" localSheetId="9" hidden="1">{#N/A,#N/A,FALSE,"배수1"}</definedName>
    <definedName name="교대펄근집계" localSheetId="0" hidden="1">{#N/A,#N/A,FALSE,"배수1"}</definedName>
    <definedName name="교대펄근집계" hidden="1">{#N/A,#N/A,FALSE,"배수1"}</definedName>
    <definedName name="교동토목공사" hidden="1">{#N/A,#N/A,FALSE,"이태원철근"}</definedName>
    <definedName name="교량점검등">#REF!</definedName>
    <definedName name="교목계">#REF!</definedName>
    <definedName name="교부승인">BlankMacro1</definedName>
    <definedName name="교실동" hidden="1">{#N/A,#N/A,FALSE,"월공사비집계표양식 (7)";#N/A,#N/A,FALSE,"월공사비집계표양식 (7)"}</definedName>
    <definedName name="교육">#REF!</definedName>
    <definedName name="교통" localSheetId="3" hidden="1">{#N/A,#N/A,TRUE,"토적및재료집계";#N/A,#N/A,TRUE,"토적및재료집계";#N/A,#N/A,TRUE,"단위량"}</definedName>
    <definedName name="교통" localSheetId="8" hidden="1">{#N/A,#N/A,TRUE,"토적및재료집계";#N/A,#N/A,TRUE,"토적및재료집계";#N/A,#N/A,TRUE,"단위량"}</definedName>
    <definedName name="교통" localSheetId="9" hidden="1">{#N/A,#N/A,TRUE,"토적및재료집계";#N/A,#N/A,TRUE,"토적및재료집계";#N/A,#N/A,TRUE,"단위량"}</definedName>
    <definedName name="교통" localSheetId="0" hidden="1">{#N/A,#N/A,TRUE,"토적및재료집계";#N/A,#N/A,TRUE,"토적및재료집계";#N/A,#N/A,TRUE,"단위량"}</definedName>
    <definedName name="교통" hidden="1">{#N/A,#N/A,TRUE,"토적및재료집계";#N/A,#N/A,TRUE,"토적및재료집계";#N/A,#N/A,TRUE,"단위량"}</definedName>
    <definedName name="교ㅏㅕ" localSheetId="3" hidden="1">{#N/A,#N/A,FALSE,"명세표"}</definedName>
    <definedName name="교ㅏㅕ" localSheetId="8" hidden="1">{#N/A,#N/A,FALSE,"명세표"}</definedName>
    <definedName name="교ㅏㅕ" localSheetId="9" hidden="1">{#N/A,#N/A,FALSE,"명세표"}</definedName>
    <definedName name="교ㅏㅕ" localSheetId="0" hidden="1">{#N/A,#N/A,FALSE,"명세표"}</definedName>
    <definedName name="교ㅏㅕ" hidden="1">{#N/A,#N/A,FALSE,"명세표"}</definedName>
    <definedName name="구">#REF!</definedName>
    <definedName name="구______분">#REF!</definedName>
    <definedName name="구간" localSheetId="0">#REF!</definedName>
    <definedName name="구간">#REF!</definedName>
    <definedName name="구간거리" localSheetId="8">#REF!</definedName>
    <definedName name="구간거리" localSheetId="9">#REF!</definedName>
    <definedName name="구간거리">#REF!</definedName>
    <definedName name="구간산출">#REF!</definedName>
    <definedName name="구구">#REF!</definedName>
    <definedName name="구구구">#REF!</definedName>
    <definedName name="구구구구">#REF!</definedName>
    <definedName name="구매">#REF!</definedName>
    <definedName name="구분">BlankMacro1</definedName>
    <definedName name="구분1">BlankMacro1</definedName>
    <definedName name="구산갑지" localSheetId="3" hidden="1">#REF!</definedName>
    <definedName name="구산갑지" localSheetId="8" hidden="1">#REF!</definedName>
    <definedName name="구산갑지" localSheetId="9" hidden="1">#REF!</definedName>
    <definedName name="구산갑지" localSheetId="0" hidden="1">#REF!</definedName>
    <definedName name="구산갑지" hidden="1">#REF!</definedName>
    <definedName name="구상나무1505">[73]데이타!$E$69</definedName>
    <definedName name="구상나무2008">[73]데이타!$E$70</definedName>
    <definedName name="구상나무2510">[73]데이타!$E$71</definedName>
    <definedName name="구상나무3012">[73]데이타!$E$72</definedName>
    <definedName name="구조물">#REF!</definedName>
    <definedName name="구조물R">#N/A</definedName>
    <definedName name="구조물공사" localSheetId="3" hidden="1">{#N/A,#N/A,TRUE,"토적및재료집계";#N/A,#N/A,TRUE,"토적및재료집계";#N/A,#N/A,TRUE,"단위량"}</definedName>
    <definedName name="구조물공사" localSheetId="8" hidden="1">{#N/A,#N/A,TRUE,"토적및재료집계";#N/A,#N/A,TRUE,"토적및재료집계";#N/A,#N/A,TRUE,"단위량"}</definedName>
    <definedName name="구조물공사" localSheetId="9" hidden="1">{#N/A,#N/A,TRUE,"토적및재료집계";#N/A,#N/A,TRUE,"토적및재료집계";#N/A,#N/A,TRUE,"단위량"}</definedName>
    <definedName name="구조물공사" localSheetId="0" hidden="1">{#N/A,#N/A,TRUE,"토적및재료집계";#N/A,#N/A,TRUE,"토적및재료집계";#N/A,#N/A,TRUE,"단위량"}</definedName>
    <definedName name="구조물공사" hidden="1">{#N/A,#N/A,TRUE,"토적및재료집계";#N/A,#N/A,TRUE,"토적및재료집계";#N/A,#N/A,TRUE,"단위량"}</definedName>
    <definedName name="구조물공수">#REF!</definedName>
    <definedName name="구조물공하">#REF!</definedName>
    <definedName name="구천수량이동" localSheetId="0">#REF!</definedName>
    <definedName name="구천수량이동">#REF!</definedName>
    <definedName name="국내자재">#REF!</definedName>
    <definedName name="국내자재1">#REF!</definedName>
    <definedName name="국측여장" localSheetId="0">#REF!</definedName>
    <definedName name="국측여장">#REF!</definedName>
    <definedName name="군유1" localSheetId="0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착보도" localSheetId="8">#REF!</definedName>
    <definedName name="굴착보도" localSheetId="9">#REF!</definedName>
    <definedName name="굴착보도">#REF!</definedName>
    <definedName name="굴착사리도" localSheetId="8">#REF!</definedName>
    <definedName name="굴착사리도" localSheetId="9">#REF!</definedName>
    <definedName name="굴착사리도">#REF!</definedName>
    <definedName name="굴착아스콘" localSheetId="8">#REF!</definedName>
    <definedName name="굴착아스콘" localSheetId="9">#REF!</definedName>
    <definedName name="굴착아스콘">#REF!</definedName>
    <definedName name="궤도공">#REF!</definedName>
    <definedName name="궤도공001">#REF!</definedName>
    <definedName name="궤도공002">#REF!</definedName>
    <definedName name="궤도공011">#REF!</definedName>
    <definedName name="궤도공012">#REF!</definedName>
    <definedName name="궤도공982">#REF!</definedName>
    <definedName name="궤도공991">#REF!</definedName>
    <definedName name="궤도공992">#REF!</definedName>
    <definedName name="규격" localSheetId="0">#REF!</definedName>
    <definedName name="규격">[59]DATE!$C$24:$C$85</definedName>
    <definedName name="균3way" localSheetId="8">#REF!</definedName>
    <definedName name="균3way" localSheetId="9">#REF!</definedName>
    <definedName name="균3way" localSheetId="0">#REF!</definedName>
    <definedName name="균3way">#REF!</definedName>
    <definedName name="균등3WAY" localSheetId="8">[46]예산내역서!#REF!</definedName>
    <definedName name="균등3WAY" localSheetId="9">[46]예산내역서!#REF!</definedName>
    <definedName name="균등3WAY" localSheetId="0">[46]예산내역서!#REF!</definedName>
    <definedName name="균등3WAY">[46]예산내역서!#REF!</definedName>
    <definedName name="귯ㄳ" hidden="1">{#N/A,#N/A,FALSE,"표지목차"}</definedName>
    <definedName name="귯늇ㄳ" hidden="1">{#N/A,#N/A,FALSE,"단가표지"}</definedName>
    <definedName name="그레이더3.6">#REF!</definedName>
    <definedName name="그림" hidden="1">{#N/A,#N/A,FALSE,"전력간선"}</definedName>
    <definedName name="근01">#REF!</definedName>
    <definedName name="근거1">#REF!</definedName>
    <definedName name="근입_TO">#REF!</definedName>
    <definedName name="근입_TO_C">#REF!</definedName>
    <definedName name="금구류" localSheetId="8">#REF!</definedName>
    <definedName name="금구류" localSheetId="9">#REF!</definedName>
    <definedName name="금구류">#REF!</definedName>
    <definedName name="금구류설치" localSheetId="8">#REF!</definedName>
    <definedName name="금구류설치" localSheetId="9">#REF!</definedName>
    <definedName name="금구류설치">#REF!</definedName>
    <definedName name="금구류설치암타이" localSheetId="8">#REF!</definedName>
    <definedName name="금구류설치암타이" localSheetId="9">#REF!</definedName>
    <definedName name="금구류설치암타이">#REF!</definedName>
    <definedName name="금구류설치암타이할증" localSheetId="8">#REF!</definedName>
    <definedName name="금구류설치암타이할증" localSheetId="9">#REF!</definedName>
    <definedName name="금구류설치암타이할증">#REF!</definedName>
    <definedName name="금구류설치인류" localSheetId="8">#REF!</definedName>
    <definedName name="금구류설치인류" localSheetId="9">#REF!</definedName>
    <definedName name="금구류설치인류">#REF!</definedName>
    <definedName name="금구류설치인류할증" localSheetId="8">#REF!</definedName>
    <definedName name="금구류설치인류할증" localSheetId="9">#REF!</definedName>
    <definedName name="금구류설치인류할증">#REF!</definedName>
    <definedName name="금마타리">#REF!</definedName>
    <definedName name="금변금간접노무비">#REF!</definedName>
    <definedName name="금변금고용보험료">#REF!</definedName>
    <definedName name="금변금공급가액">#REF!</definedName>
    <definedName name="금변금공사원가">#REF!</definedName>
    <definedName name="금변금기타경비">#REF!</definedName>
    <definedName name="금변금도급액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폐기물처리비">#REF!</definedName>
    <definedName name="금변전간접노무비">#REF!</definedName>
    <definedName name="금변전고용보험료">#REF!</definedName>
    <definedName name="금변전공급가액">#REF!</definedName>
    <definedName name="금변전공사원가">#REF!</definedName>
    <definedName name="금변전기타경비">#REF!</definedName>
    <definedName name="금변전도급액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폐기물처리비">#REF!</definedName>
    <definedName name="금속">#REF!</definedName>
    <definedName name="금속덕트">[62]품셈!$A$272</definedName>
    <definedName name="금송1006">[73]데이타!$E$73</definedName>
    <definedName name="금송1208">[73]데이타!$E$74</definedName>
    <definedName name="금송1510">[73]데이타!$E$75</definedName>
    <definedName name="금액" localSheetId="8">#REF!</definedName>
    <definedName name="금액" localSheetId="9">#REF!</definedName>
    <definedName name="금액" localSheetId="0">#REF!</definedName>
    <definedName name="금액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이동">{"Book1","2000도승인 기계.xls"}</definedName>
    <definedName name="금영자재원가">BlankMacro1</definedName>
    <definedName name="금융2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사원가">#REF!</definedName>
    <definedName name="금회금기타경비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폐기물처리비">#REF!</definedName>
    <definedName name="금회기공사원가">#REF!</definedName>
    <definedName name="금회장공사원가">#REF!</definedName>
    <definedName name="금회전공사원가">#REF!</definedName>
    <definedName name="급수관총">#REF!</definedName>
    <definedName name="급식">BlankMacro1</definedName>
    <definedName name="기">#REF!</definedName>
    <definedName name="기1">#REF!</definedName>
    <definedName name="기1997">#REF!</definedName>
    <definedName name="기2">#REF!</definedName>
    <definedName name="기3">#REF!</definedName>
    <definedName name="기96083">#REF!</definedName>
    <definedName name="기96091">#REF!</definedName>
    <definedName name="기96093">#REF!</definedName>
    <definedName name="기96101">#REF!</definedName>
    <definedName name="기96103">#REF!</definedName>
    <definedName name="기96111">#REF!</definedName>
    <definedName name="기96113">#REF!</definedName>
    <definedName name="기96121">#REF!</definedName>
    <definedName name="기96123">#REF!</definedName>
    <definedName name="기97011">#REF!</definedName>
    <definedName name="기97013">#REF!</definedName>
    <definedName name="기Q">"기성세부내역서!$B$89"</definedName>
    <definedName name="기계3">BlankMacro1</definedName>
    <definedName name="기계경비">#N/A</definedName>
    <definedName name="기계공" localSheetId="0">49113</definedName>
    <definedName name="기계공">#REF!</definedName>
    <definedName name="기계공001">#REF!</definedName>
    <definedName name="기계공002">#REF!</definedName>
    <definedName name="기계공011">#REF!</definedName>
    <definedName name="기계공012">#REF!</definedName>
    <definedName name="기계공982">#REF!</definedName>
    <definedName name="기계공991">#REF!</definedName>
    <definedName name="기계공992">#REF!</definedName>
    <definedName name="기계높이">'[101]토사(PE)'!#REF!</definedName>
    <definedName name="기계되경">#REF!</definedName>
    <definedName name="기계되노">#REF!</definedName>
    <definedName name="기계되재">#REF!</definedName>
    <definedName name="기계설치">#REF!</definedName>
    <definedName name="기계설치공" localSheetId="8">#REF!</definedName>
    <definedName name="기계설치공" localSheetId="9">#REF!</definedName>
    <definedName name="기계설치공" localSheetId="0">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012">#REF!</definedName>
    <definedName name="기계설치공982">#REF!</definedName>
    <definedName name="기계설치공991">#REF!</definedName>
    <definedName name="기계설치공992">#REF!</definedName>
    <definedName name="기계설치해제">#REF!</definedName>
    <definedName name="기계수량산출서" hidden="1">{#N/A,#N/A,FALSE,"골재소요량";#N/A,#N/A,FALSE,"골재소요량"}</definedName>
    <definedName name="기계실배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계운전">#REF!</definedName>
    <definedName name="기계운전사" localSheetId="8">#REF!</definedName>
    <definedName name="기계운전사" localSheetId="9">#REF!</definedName>
    <definedName name="기계운전사" localSheetId="0">#REF!</definedName>
    <definedName name="기계운전사">#REF!</definedName>
    <definedName name="기계운전사\" localSheetId="8">#REF!</definedName>
    <definedName name="기계운전사\" localSheetId="9">#REF!</definedName>
    <definedName name="기계운전사\" localSheetId="0">#REF!</definedName>
    <definedName name="기계운전사\">#REF!</definedName>
    <definedName name="기계잔경">#REF!</definedName>
    <definedName name="기계잔노">#REF!</definedName>
    <definedName name="기계잔재">#REF!</definedName>
    <definedName name="기계조장" localSheetId="8">#REF!</definedName>
    <definedName name="기계조장" localSheetId="9">#REF!</definedName>
    <definedName name="기계조장">#REF!</definedName>
    <definedName name="기계터경">#REF!</definedName>
    <definedName name="기계터노">#REF!</definedName>
    <definedName name="기계터재">#REF!</definedName>
    <definedName name="기계화">#REF!</definedName>
    <definedName name="기관명">#REF!</definedName>
    <definedName name="기구손료">#REF!</definedName>
    <definedName name="기기">'[105]2000년1차'!#REF!</definedName>
    <definedName name="기기단가">#REF!</definedName>
    <definedName name="기기수량">#REF!</definedName>
    <definedName name="기기신설">#REF!</definedName>
    <definedName name="기기철거">#REF!</definedName>
    <definedName name="기냥">#REF!</definedName>
    <definedName name="기능사1" localSheetId="8">#REF!</definedName>
    <definedName name="기능사1" localSheetId="9">#REF!</definedName>
    <definedName name="기능사1">#REF!</definedName>
    <definedName name="기능사2" localSheetId="8">#REF!</definedName>
    <definedName name="기능사2" localSheetId="9">#REF!</definedName>
    <definedName name="기능사2">#REF!</definedName>
    <definedName name="기만섭">#N/A</definedName>
    <definedName name="기별">#N/A</definedName>
    <definedName name="기별1">#N/A</definedName>
    <definedName name="기별2">#N/A</definedName>
    <definedName name="기별3">#N/A</definedName>
    <definedName name="기비골">#REF!</definedName>
    <definedName name="기사1급">#REF!</definedName>
    <definedName name="기사2" localSheetId="8">#REF!</definedName>
    <definedName name="기사2" localSheetId="9">#REF!</definedName>
    <definedName name="기사2">#REF!</definedName>
    <definedName name="기사2급">[62]노임단가표!$D$16</definedName>
    <definedName name="기사야">#REF!</definedName>
    <definedName name="기사주">#REF!</definedName>
    <definedName name="기상">#REF!</definedName>
    <definedName name="기성내역" hidden="1">{#N/A,#N/A,FALSE,"표지목차"}</definedName>
    <definedName name="기성원가" hidden="1">{#N/A,#N/A,FALSE,"월공사비집계표양식 (7)";#N/A,#N/A,FALSE,"월공사비집계표양식 (7)"}</definedName>
    <definedName name="기술료">#REF!</definedName>
    <definedName name="기술시방서2">[106]내역서!#REF!</definedName>
    <definedName name="기안갑">#REF!</definedName>
    <definedName name="기안을">#REF!</definedName>
    <definedName name="기와공">#REF!</definedName>
    <definedName name="기자재수량">#REF!</definedName>
    <definedName name="기전총괄">#REF!</definedName>
    <definedName name="기준">#REF!</definedName>
    <definedName name="기준데이타">#REF!</definedName>
    <definedName name="기준비용" localSheetId="8">#REF!</definedName>
    <definedName name="기준비용" localSheetId="9">#REF!</definedName>
    <definedName name="기준비용">#REF!</definedName>
    <definedName name="기초">#REF!</definedName>
    <definedName name="기초구하기">#REF!</definedName>
    <definedName name="기초단가">#REF!</definedName>
    <definedName name="기초데이타">#REF!</definedName>
    <definedName name="기초산출서">#REF!</definedName>
    <definedName name="기초산출조서">#REF!</definedName>
    <definedName name="기초처리경비" localSheetId="0">#REF!</definedName>
    <definedName name="기초처리경비">[75]기초처리공사비!$L$18</definedName>
    <definedName name="기초처리노무비" localSheetId="0">#REF!</definedName>
    <definedName name="기초처리노무비">[75]기초처리공사비!$H$18</definedName>
    <definedName name="기초처리재료비" localSheetId="0">#REF!</definedName>
    <definedName name="기초처리재료비">[75]기초처리공사비!$J$18</definedName>
    <definedName name="기초콘">#REF!</definedName>
    <definedName name="기초콘노">#REF!</definedName>
    <definedName name="기초콘재">#REF!</definedName>
    <definedName name="기층t">#REF!</definedName>
    <definedName name="기타" localSheetId="8">#REF!</definedName>
    <definedName name="기타" localSheetId="9">#REF!</definedName>
    <definedName name="기타" localSheetId="0">#REF!</definedName>
    <definedName name="기타">#REF!</definedName>
    <definedName name="기타경">#REF!</definedName>
    <definedName name="기타경비" localSheetId="3" hidden="1">{#N/A,#N/A,TRUE,"토적및재료집계";#N/A,#N/A,TRUE,"토적및재료집계";#N/A,#N/A,TRUE,"단위량"}</definedName>
    <definedName name="기타경비" localSheetId="8" hidden="1">{#N/A,#N/A,TRUE,"토적및재료집계";#N/A,#N/A,TRUE,"토적및재료집계";#N/A,#N/A,TRUE,"단위량"}</definedName>
    <definedName name="기타경비" localSheetId="9" hidden="1">{#N/A,#N/A,TRUE,"토적및재료집계";#N/A,#N/A,TRUE,"토적및재료집계";#N/A,#N/A,TRUE,"단위량"}</definedName>
    <definedName name="기타경비" localSheetId="0" hidden="1">{#N/A,#N/A,TRUE,"토적및재료집계";#N/A,#N/A,TRUE,"토적및재료집계";#N/A,#N/A,TRUE,"단위량"}</definedName>
    <definedName name="기타경비" hidden="1">{#N/A,#N/A,TRUE,"토적및재료집계";#N/A,#N/A,TRUE,"토적및재료집계";#N/A,#N/A,TRUE,"단위량"}</definedName>
    <definedName name="기타경비_산식">#REF!</definedName>
    <definedName name="기타경비1" hidden="1">{#N/A,#N/A,TRUE,"토적및재료집계";#N/A,#N/A,TRUE,"토적및재료집계";#N/A,#N/A,TRUE,"단위량"}</definedName>
    <definedName name="기타경비2">#REF!</definedName>
    <definedName name="기타경비4">#REF!</definedName>
    <definedName name="기타경비요율">#REF!</definedName>
    <definedName name="기타경비요율_변경">#REF!</definedName>
    <definedName name="기타경비율">#REF!</definedName>
    <definedName name="기타비목">#REF!</definedName>
    <definedName name="기터경비2">#REF!</definedName>
    <definedName name="기호">#REF!</definedName>
    <definedName name="긴급전화" localSheetId="3" hidden="1">{#N/A,#N/A,TRUE,"토적및재료집계";#N/A,#N/A,TRUE,"토적및재료집계";#N/A,#N/A,TRUE,"단위량"}</definedName>
    <definedName name="긴급전화" localSheetId="8" hidden="1">{#N/A,#N/A,TRUE,"토적및재료집계";#N/A,#N/A,TRUE,"토적및재료집계";#N/A,#N/A,TRUE,"단위량"}</definedName>
    <definedName name="긴급전화" localSheetId="9" hidden="1">{#N/A,#N/A,TRUE,"토적및재료집계";#N/A,#N/A,TRUE,"토적및재료집계";#N/A,#N/A,TRUE,"단위량"}</definedName>
    <definedName name="긴급전화" localSheetId="0" hidden="1">{#N/A,#N/A,TRUE,"토적및재료집계";#N/A,#N/A,TRUE,"토적및재료집계";#N/A,#N/A,TRUE,"단위량"}</definedName>
    <definedName name="긴급전화" hidden="1">{#N/A,#N/A,TRUE,"토적및재료집계";#N/A,#N/A,TRUE,"토적및재료집계";#N/A,#N/A,TRUE,"단위량"}</definedName>
    <definedName name="길">#REF!</definedName>
    <definedName name="길이">#N/A</definedName>
    <definedName name="길이1">#REF!</definedName>
    <definedName name="길행이">#REF!</definedName>
    <definedName name="김" localSheetId="8">#N/A</definedName>
    <definedName name="김" localSheetId="9">#N/A</definedName>
    <definedName name="김" localSheetId="0">#N/A</definedName>
    <definedName name="김" hidden="1">'[107]000000'!#REF!</definedName>
    <definedName name="김1" hidden="1">{"'Firr(선)'!$AS$1:$AY$62","'Firr(사)'!$AS$1:$AY$62","'Firr(회)'!$AS$1:$AY$62","'Firr(선)'!$L$1:$V$62","'Firr(사)'!$L$1:$V$62","'Firr(회)'!$L$1:$V$62"}</definedName>
    <definedName name="김고복">#REF!</definedName>
    <definedName name="김길">#REF!</definedName>
    <definedName name="김김김" hidden="1">{#N/A,#N/A,FALSE,"속도"}</definedName>
    <definedName name="김미선">#REF!</definedName>
    <definedName name="김민정">[0]!BlankMacro1</definedName>
    <definedName name="김병규" localSheetId="3" hidden="1">#REF!</definedName>
    <definedName name="김병규" localSheetId="8" hidden="1">#REF!</definedName>
    <definedName name="김병규" localSheetId="9" hidden="1">#REF!</definedName>
    <definedName name="김병규" localSheetId="0" hidden="1">#REF!</definedName>
    <definedName name="김병규" hidden="1">#REF!</definedName>
    <definedName name="김영인">#REF!</definedName>
    <definedName name="김원">#REF!</definedName>
    <definedName name="김원길">#N/A</definedName>
    <definedName name="김유신">#REF!</definedName>
    <definedName name="김윤기" localSheetId="3" hidden="1">{"'5국공정'!$A$1:$E$128"}</definedName>
    <definedName name="김윤기" localSheetId="8" hidden="1">{"'5국공정'!$A$1:$E$128"}</definedName>
    <definedName name="김윤기" localSheetId="9" hidden="1">{"'5국공정'!$A$1:$E$128"}</definedName>
    <definedName name="김윤기" localSheetId="0" hidden="1">{"'5국공정'!$A$1:$E$128"}</definedName>
    <definedName name="김윤기" hidden="1">{"'5국공정'!$A$1:$E$128"}</definedName>
    <definedName name="김인정">[0]!BlankMacro1</definedName>
    <definedName name="김재범" localSheetId="3" hidden="1">{#N/A,#N/A,TRUE,"토적및재료집계";#N/A,#N/A,TRUE,"토적및재료집계";#N/A,#N/A,TRUE,"단위량"}</definedName>
    <definedName name="김재범" localSheetId="8" hidden="1">{#N/A,#N/A,TRUE,"토적및재료집계";#N/A,#N/A,TRUE,"토적및재료집계";#N/A,#N/A,TRUE,"단위량"}</definedName>
    <definedName name="김재범" localSheetId="9" hidden="1">{#N/A,#N/A,TRUE,"토적및재료집계";#N/A,#N/A,TRUE,"토적및재료집계";#N/A,#N/A,TRUE,"단위량"}</definedName>
    <definedName name="김재범" localSheetId="0" hidden="1">{#N/A,#N/A,TRUE,"토적및재료집계";#N/A,#N/A,TRUE,"토적및재료집계";#N/A,#N/A,TRUE,"단위량"}</definedName>
    <definedName name="김재범" hidden="1">{#N/A,#N/A,TRUE,"토적및재료집계";#N/A,#N/A,TRUE,"토적및재료집계";#N/A,#N/A,TRUE,"단위량"}</definedName>
    <definedName name="김정백">#N/A</definedName>
    <definedName name="김주택" hidden="1">{#N/A,#N/A,FALSE,"골재소요량";#N/A,#N/A,FALSE,"골재소요량"}</definedName>
    <definedName name="김준형" hidden="1">{#N/A,#N/A,FALSE,"골재소요량";#N/A,#N/A,FALSE,"골재소요량"}</definedName>
    <definedName name="김태빈">#REF!</definedName>
    <definedName name="김행수">#REF!</definedName>
    <definedName name="김희준">#N/A</definedName>
    <definedName name="깊이">'[108]우,오수'!#REF!</definedName>
    <definedName name="깨기" hidden="1">{"'중기작업1'!$A$1:$V$18"}</definedName>
    <definedName name="깨기집계">'[109]암거단위-1련'!#REF!</definedName>
    <definedName name="꺽쇠">#REF!</definedName>
    <definedName name="꼬리">[15]아파트기별!$S$52</definedName>
    <definedName name="꼬리표" localSheetId="8">#REF!</definedName>
    <definedName name="꼬리표" localSheetId="9">#REF!</definedName>
    <definedName name="꼬리표" localSheetId="0">#REF!</definedName>
    <definedName name="꼬리표">#REF!</definedName>
    <definedName name="꽃복숭아R3">[73]데이타!$E$58</definedName>
    <definedName name="꽃복숭아R4">[73]데이타!$E$59</definedName>
    <definedName name="꽃복숭아R5">[73]데이타!$E$60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사과R10">[73]데이타!$E$64</definedName>
    <definedName name="꽃사과R4">[73]데이타!$E$61</definedName>
    <definedName name="꽃사과R6">[73]데이타!$E$62</definedName>
    <definedName name="꽃사과R8">[73]데이타!$E$63</definedName>
    <definedName name="꽃아그배R10">[73]데이타!$E$68</definedName>
    <definedName name="꽃아그배R4">[73]데이타!$E$65</definedName>
    <definedName name="꽃아그배R6">[73]데이타!$E$66</definedName>
    <definedName name="꽃아그배R8">[73]데이타!$E$67</definedName>
    <definedName name="꽃창포">#REF!</definedName>
    <definedName name="꽃향유">#REF!</definedName>
    <definedName name="꽝꽝0304">[73]데이타!$E$54</definedName>
    <definedName name="꽝꽝0406">[73]데이타!$E$55</definedName>
    <definedName name="꽝꽝0508">[73]데이타!$E$56</definedName>
    <definedName name="꽝꽝0610">[73]데이타!$E$57</definedName>
    <definedName name="끝">#REF!</definedName>
    <definedName name="ㄳ">#N/A</definedName>
    <definedName name="ㄳㄳ">#REF!</definedName>
    <definedName name="ㄳㄳㄳㄳ" hidden="1">{"'용역비'!$A$4:$C$8"}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ㄷㄷ">BlankMacro1</definedName>
    <definedName name="ㄳㅅㄹㅇㅎㄺㄷㄱ">#N/A</definedName>
    <definedName name="ㄳㅍㅁㅁ규" hidden="1">{#N/A,#N/A,FALSE,"표지목차"}</definedName>
    <definedName name="ㄴ" localSheetId="8">#REF!</definedName>
    <definedName name="ㄴ" localSheetId="9">#REF!</definedName>
    <definedName name="ㄴ" localSheetId="0">#REF!</definedName>
    <definedName name="ㄴ" hidden="1">#REF!</definedName>
    <definedName name="ㄴ.">#REF!</definedName>
    <definedName name="ㄴ51">#REF!</definedName>
    <definedName name="ㄴㄱㄹ" hidden="1">#REF!</definedName>
    <definedName name="ㄴㄴ" localSheetId="3" hidden="1">{#N/A,#N/A,FALSE,"명세표"}</definedName>
    <definedName name="ㄴㄴ" localSheetId="8" hidden="1">{#N/A,#N/A,FALSE,"명세표"}</definedName>
    <definedName name="ㄴㄴ" localSheetId="9" hidden="1">{#N/A,#N/A,FALSE,"명세표"}</definedName>
    <definedName name="ㄴㄴ" localSheetId="0" hidden="1">{#N/A,#N/A,FALSE,"명세표"}</definedName>
    <definedName name="ㄴㄴ">#N/A</definedName>
    <definedName name="ㄴㄴㄴ" localSheetId="3" hidden="1">{#N/A,#N/A,FALSE,"배수1"}</definedName>
    <definedName name="ㄴㄴㄴ" localSheetId="8" hidden="1">{#N/A,#N/A,FALSE,"배수1"}</definedName>
    <definedName name="ㄴㄴㄴ" localSheetId="9" hidden="1">{#N/A,#N/A,FALSE,"배수1"}</definedName>
    <definedName name="ㄴㄴㄴ" localSheetId="0" hidden="1">{#N/A,#N/A,FALSE,"배수1"}</definedName>
    <definedName name="ㄴㄴㄴ" hidden="1">{#N/A,#N/A,FALSE,"배수1"}</definedName>
    <definedName name="ㄴㄴㄴㄴ" localSheetId="3" hidden="1">#REF!</definedName>
    <definedName name="ㄴㄴㄴㄴ" localSheetId="8" hidden="1">#REF!</definedName>
    <definedName name="ㄴㄴㄴㄴ" localSheetId="9" hidden="1">#REF!</definedName>
    <definedName name="ㄴㄴㄴㄴ" localSheetId="0" hidden="1">#REF!</definedName>
    <definedName name="ㄴㄴㄴㄴ" hidden="1">#REF!</definedName>
    <definedName name="ㄴㄴㄴㄴㄴ" localSheetId="3" hidden="1">#REF!</definedName>
    <definedName name="ㄴㄴㄴㄴㄴ" localSheetId="8" hidden="1">#REF!</definedName>
    <definedName name="ㄴㄴㄴㄴㄴ" localSheetId="9" hidden="1">#REF!</definedName>
    <definedName name="ㄴㄴㄴㄴㄴ" localSheetId="0" hidden="1">#REF!</definedName>
    <definedName name="ㄴㄴㄴㄴㄴ" hidden="1">#REF!</definedName>
    <definedName name="ㄴㄴㄴㄴㄴㄴ">#REF!</definedName>
    <definedName name="ㄴㄴㄴㄴㄴㄴㄴ">#REF!</definedName>
    <definedName name="ㄴㄴㄴㄴㄴㄴㄴㄴㄴㄴ">#REF!</definedName>
    <definedName name="ㄴㄴㄴㄴㄴㅁ">#REF!</definedName>
    <definedName name="ㄴㄴㅀㅇㅇㅀ" localSheetId="3" hidden="1">{#N/A,#N/A,FALSE,"부대1"}</definedName>
    <definedName name="ㄴㄴㅀㅇㅇㅀ" localSheetId="8" hidden="1">{#N/A,#N/A,FALSE,"부대1"}</definedName>
    <definedName name="ㄴㄴㅀㅇㅇㅀ" localSheetId="9" hidden="1">{#N/A,#N/A,FALSE,"부대1"}</definedName>
    <definedName name="ㄴㄴㅀㅇㅇㅀ" localSheetId="0" hidden="1">{#N/A,#N/A,FALSE,"부대1"}</definedName>
    <definedName name="ㄴㄴㅀㅇㅇㅀ" hidden="1">{#N/A,#N/A,FALSE,"부대1"}</definedName>
    <definedName name="ㄴㄴㅁㅁㅇㄴ">#REF!</definedName>
    <definedName name="ㄴㄴㅇㅇㄴ">#REF!</definedName>
    <definedName name="ㄴㄷ교" localSheetId="3" hidden="1">{#N/A,#N/A,FALSE,"명세표"}</definedName>
    <definedName name="ㄴㄷ교" localSheetId="8" hidden="1">{#N/A,#N/A,FALSE,"명세표"}</definedName>
    <definedName name="ㄴㄷ교" localSheetId="9" hidden="1">{#N/A,#N/A,FALSE,"명세표"}</definedName>
    <definedName name="ㄴㄷ교" localSheetId="0" hidden="1">{#N/A,#N/A,FALSE,"명세표"}</definedName>
    <definedName name="ㄴㄷ교" hidden="1">{#N/A,#N/A,FALSE,"명세표"}</definedName>
    <definedName name="ㄴ댜러ㅏ니아ㅣㅋ">#REF!</definedName>
    <definedName name="ㄴㄹ" hidden="1">#REF!</definedName>
    <definedName name="ㄴㄹㄴ" localSheetId="3" hidden="1">{#N/A,#N/A,FALSE,"단가표지"}</definedName>
    <definedName name="ㄴㄹㄴ" localSheetId="8" hidden="1">{#N/A,#N/A,FALSE,"단가표지"}</definedName>
    <definedName name="ㄴㄹㄴ" localSheetId="9" hidden="1">{#N/A,#N/A,FALSE,"단가표지"}</definedName>
    <definedName name="ㄴㄹㄴ" localSheetId="0" hidden="1">{#N/A,#N/A,FALSE,"단가표지"}</definedName>
    <definedName name="ㄴㄹㄴ" hidden="1">{#N/A,#N/A,FALSE,"단가표지"}</definedName>
    <definedName name="ㄴㄹㄴㅇㄹ">#REF!</definedName>
    <definedName name="ㄴㄹㅇ" localSheetId="3" hidden="1">{#N/A,#N/A,FALSE,"포장2"}</definedName>
    <definedName name="ㄴㄹㅇ" localSheetId="8" hidden="1">{#N/A,#N/A,FALSE,"포장2"}</definedName>
    <definedName name="ㄴㄹㅇ" localSheetId="9" hidden="1">{#N/A,#N/A,FALSE,"포장2"}</definedName>
    <definedName name="ㄴㄹㅇ" localSheetId="0" hidden="1">{#N/A,#N/A,FALSE,"포장2"}</definedName>
    <definedName name="ㄴㄹㅇ" hidden="1">{#N/A,#N/A,FALSE,"포장2"}</definedName>
    <definedName name="ㄴㄹㅇㄴㄹㅇ">#REF!</definedName>
    <definedName name="ㄴ러ㅏ">#REF!</definedName>
    <definedName name="ㄴㅀ" hidden="1">#REF!</definedName>
    <definedName name="ㄴㅁ" localSheetId="0" hidden="1">#REF!</definedName>
    <definedName name="ㄴㅁ" hidden="1">#REF!</definedName>
    <definedName name="ㄴㅁㄴㅇㄹ" hidden="1">#REF!</definedName>
    <definedName name="ㄴㅁㅁ">#REF!</definedName>
    <definedName name="ㄴㅁㅇㄴㅁㅇ" localSheetId="3" hidden="1">{#N/A,#N/A,FALSE,"배수1"}</definedName>
    <definedName name="ㄴㅁㅇㄴㅁㅇ" localSheetId="8" hidden="1">{#N/A,#N/A,FALSE,"배수1"}</definedName>
    <definedName name="ㄴㅁㅇㄴㅁㅇ" localSheetId="9" hidden="1">{#N/A,#N/A,FALSE,"배수1"}</definedName>
    <definedName name="ㄴㅁㅇㄴㅁㅇ" localSheetId="0" hidden="1">{#N/A,#N/A,FALSE,"배수1"}</definedName>
    <definedName name="ㄴㅁㅇㄴㅁㅇ" hidden="1">{#N/A,#N/A,FALSE,"배수1"}</definedName>
    <definedName name="ㄴㅁㅇㄴㅇ">'[101]토사(PE)'!#REF!</definedName>
    <definedName name="ㄴㅁㅇㄹㅊㅇ">#REF!,#REF!</definedName>
    <definedName name="ㄴㅁㅇㅇㄴㅇ">#REF!</definedName>
    <definedName name="ㄴㅁㅇㅇㄴㅇㄴ">#REF!</definedName>
    <definedName name="ㄴㅅㄱ" localSheetId="3" hidden="1">{#N/A,#N/A,FALSE,"명세표"}</definedName>
    <definedName name="ㄴㅅㄱ" localSheetId="8" hidden="1">{#N/A,#N/A,FALSE,"명세표"}</definedName>
    <definedName name="ㄴㅅㄱ" localSheetId="9" hidden="1">{#N/A,#N/A,FALSE,"명세표"}</definedName>
    <definedName name="ㄴㅅㄱ" localSheetId="0" hidden="1">{#N/A,#N/A,FALSE,"명세표"}</definedName>
    <definedName name="ㄴㅅㄱ" hidden="1">{#N/A,#N/A,FALSE,"명세표"}</definedName>
    <definedName name="ㄴㅅㅎㅇㅎㄹㅇ" localSheetId="3" hidden="1">{#N/A,#N/A,FALSE,"배수2"}</definedName>
    <definedName name="ㄴㅅㅎㅇㅎㄹㅇ" localSheetId="8" hidden="1">{#N/A,#N/A,FALSE,"배수2"}</definedName>
    <definedName name="ㄴㅅㅎㅇㅎㄹㅇ" localSheetId="9" hidden="1">{#N/A,#N/A,FALSE,"배수2"}</definedName>
    <definedName name="ㄴㅅㅎㅇㅎㄹㅇ" localSheetId="0" hidden="1">{#N/A,#N/A,FALSE,"배수2"}</definedName>
    <definedName name="ㄴㅅㅎㅇㅎㄹㅇ" hidden="1">{#N/A,#N/A,FALSE,"배수2"}</definedName>
    <definedName name="ㄴㅇ" localSheetId="3" hidden="1">{"'5국공정'!$A$1:$E$128"}</definedName>
    <definedName name="ㄴㅇ" localSheetId="8" hidden="1">{"'5국공정'!$A$1:$E$128"}</definedName>
    <definedName name="ㄴㅇ" localSheetId="9" hidden="1">{"'5국공정'!$A$1:$E$128"}</definedName>
    <definedName name="ㄴㅇ" localSheetId="0" hidden="1">{"'5국공정'!$A$1:$E$128"}</definedName>
    <definedName name="ㄴㅇ" hidden="1">{"'5국공정'!$A$1:$E$128"}</definedName>
    <definedName name="ㄴㅇㄳ" localSheetId="3" hidden="1">{#N/A,#N/A,FALSE,"명세표"}</definedName>
    <definedName name="ㄴㅇㄳ" localSheetId="8" hidden="1">{#N/A,#N/A,FALSE,"명세표"}</definedName>
    <definedName name="ㄴㅇㄳ" localSheetId="9" hidden="1">{#N/A,#N/A,FALSE,"명세표"}</definedName>
    <definedName name="ㄴㅇㄳ" localSheetId="0" hidden="1">{#N/A,#N/A,FALSE,"명세표"}</definedName>
    <definedName name="ㄴㅇㄳ" hidden="1">{#N/A,#N/A,FALSE,"명세표"}</definedName>
    <definedName name="ㄴㅇㄴㄴ">[0]!BlankMacro1</definedName>
    <definedName name="ㄴㅇㄴㄴㅁㅁ">#REF!</definedName>
    <definedName name="ㄴㅇㄹ" localSheetId="0" hidden="1">#REF!</definedName>
    <definedName name="ㄴㅇㄹ">#REF!</definedName>
    <definedName name="ㄴㅇㄹㄴㅁㅇㄹ">[110]부안일위!#REF!</definedName>
    <definedName name="ㄴㅇㄹㄷ" hidden="1">#REF!</definedName>
    <definedName name="ㄴㅇㄹㅇㄴ">BLCH</definedName>
    <definedName name="ㄴㅇㄹㅇㄷ">#REF!</definedName>
    <definedName name="ㄴㅇㄹㅈㄷ">#REF!</definedName>
    <definedName name="ㄴㅇ로" localSheetId="3" hidden="1">{#N/A,#N/A,FALSE,"명세표"}</definedName>
    <definedName name="ㄴㅇ로" localSheetId="8" hidden="1">{#N/A,#N/A,FALSE,"명세표"}</definedName>
    <definedName name="ㄴㅇ로" localSheetId="9" hidden="1">{#N/A,#N/A,FALSE,"명세표"}</definedName>
    <definedName name="ㄴㅇ로" localSheetId="0" hidden="1">{#N/A,#N/A,FALSE,"명세표"}</definedName>
    <definedName name="ㄴㅇ로" hidden="1">{#N/A,#N/A,FALSE,"명세표"}</definedName>
    <definedName name="ㄴㅇ류">#REF!</definedName>
    <definedName name="ㄴㅇㄻ" hidden="1">#REF!</definedName>
    <definedName name="ㄴㅇㄻㄴㅇㄻㄴㅇㄹ">#REF!</definedName>
    <definedName name="ㄴㅇㄼㅈㄷㄹ" hidden="1">'[37]98수문일위'!$A$1:$P$2004</definedName>
    <definedName name="ㄴㅇㅁㄴㅇ" hidden="1">{#N/A,#N/A,TRUE,"토적및재료집계";#N/A,#N/A,TRUE,"토적및재료집계";#N/A,#N/A,TRUE,"단위량"}</definedName>
    <definedName name="ㄴㅇㅇ" hidden="1">#REF!</definedName>
    <definedName name="ㄴㅇㅍ" localSheetId="0">#N/A</definedName>
    <definedName name="ㄴㅇㅍ">#REF!</definedName>
    <definedName name="ㄴㅇㅍㅁㄴㅇㄹ" hidden="1">'[36]98수문일위'!$A$1:$P$2004</definedName>
    <definedName name="ㄴ아러">#REF!</definedName>
    <definedName name="ㄴ어">#REF!</definedName>
    <definedName name="ㄴ어ㅏㅑ">#REF!</definedName>
    <definedName name="ㄴ윺ㅇㄹ">#REF!</definedName>
    <definedName name="ㄴ이라ㅓ">#REF!</definedName>
    <definedName name="ㄴ이ㅏ매">#REF!</definedName>
    <definedName name="ㄴㅊㅍㅌㅊㅍㅌㅊ">#REF!</definedName>
    <definedName name="ㄴ환">#N/A</definedName>
    <definedName name="나">[111]!Macro10</definedName>
    <definedName name="나." localSheetId="0">#REF!</definedName>
    <definedName name="나.">#REF!</definedName>
    <definedName name="나나">BlankMacro1</definedName>
    <definedName name="나라금융">#N/A</definedName>
    <definedName name="나라종합금융">#N/A</definedName>
    <definedName name="나무">#REF!</definedName>
    <definedName name="나용재">#REF!</definedName>
    <definedName name="나트륨등이용율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ㅓ리먀">#REF!</definedName>
    <definedName name="나ㅣ러재ㅑ">#REF!</definedName>
    <definedName name="낙" localSheetId="0">[12]설계명세서!#REF!</definedName>
    <definedName name="낙">[12]설계명세서!#REF!</definedName>
    <definedName name="낙상홍1004">[73]데이타!$E$76</definedName>
    <definedName name="낙상홍1506">[73]데이타!$E$77</definedName>
    <definedName name="낙상홍1808">[73]데이타!$E$78</definedName>
    <definedName name="낙상홍2010">[73]데이타!$E$79</definedName>
    <definedName name="낙상홍2515">[73]데이타!$E$80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우송R10">[73]데이타!$E$84</definedName>
    <definedName name="낙우송R12">[73]데이타!$E$85</definedName>
    <definedName name="낙우송R5">[73]데이타!$E$81</definedName>
    <definedName name="낙우송R6">[73]데이타!$E$82</definedName>
    <definedName name="낙우송R8">[73]데이타!$E$83</definedName>
    <definedName name="낙찰가">#N/A</definedName>
    <definedName name="낙찰고산">[112]산수배수!$A$140:$M$140</definedName>
    <definedName name="낙찰내촌">[112]산수배수!$A$140:$M$140</definedName>
    <definedName name="낙찰률">#REF!</definedName>
    <definedName name="낙찰총괄">[112]산수배수!$A$140:$M$140</definedName>
    <definedName name="난간">#REF!</definedName>
    <definedName name="난간.">#REF!</definedName>
    <definedName name="난노" localSheetId="8">#REF!</definedName>
    <definedName name="난노" localSheetId="9">#REF!</definedName>
    <definedName name="난노" localSheetId="0">#REF!</definedName>
    <definedName name="난노">#REF!</definedName>
    <definedName name="난연1" localSheetId="8">#REF!</definedName>
    <definedName name="난연1" localSheetId="9">#REF!</definedName>
    <definedName name="난연1">#REF!</definedName>
    <definedName name="난연2" localSheetId="8">#REF!</definedName>
    <definedName name="난연2" localSheetId="9">#REF!</definedName>
    <definedName name="난연2">#REF!</definedName>
    <definedName name="난연PE1" localSheetId="8">#REF!</definedName>
    <definedName name="난연PE1" localSheetId="9">#REF!</definedName>
    <definedName name="난연PE1">#REF!</definedName>
    <definedName name="난연강남" localSheetId="8">#REF!</definedName>
    <definedName name="난연강남" localSheetId="9">#REF!</definedName>
    <definedName name="난연강남">#REF!</definedName>
    <definedName name="난연광교" localSheetId="8">#REF!</definedName>
    <definedName name="난연광교" localSheetId="9">#REF!</definedName>
    <definedName name="난연광교">#REF!</definedName>
    <definedName name="난연광주" localSheetId="8">#REF!</definedName>
    <definedName name="난연광주" localSheetId="9">#REF!</definedName>
    <definedName name="난연광주">#REF!</definedName>
    <definedName name="난연대구" localSheetId="8">#REF!</definedName>
    <definedName name="난연대구" localSheetId="9">#REF!</definedName>
    <definedName name="난연대구">#REF!</definedName>
    <definedName name="난연대전" localSheetId="8">#REF!</definedName>
    <definedName name="난연대전" localSheetId="9">#REF!</definedName>
    <definedName name="난연대전">#REF!</definedName>
    <definedName name="난연동교" localSheetId="8">#REF!</definedName>
    <definedName name="난연동교" localSheetId="9">#REF!</definedName>
    <definedName name="난연동교">#REF!</definedName>
    <definedName name="난연르네상스" localSheetId="8">#REF!</definedName>
    <definedName name="난연르네상스" localSheetId="9">#REF!</definedName>
    <definedName name="난연르네상스">#REF!</definedName>
    <definedName name="난연발산" localSheetId="8">#REF!</definedName>
    <definedName name="난연발산" localSheetId="9">#REF!</definedName>
    <definedName name="난연발산">#REF!</definedName>
    <definedName name="난연방배" localSheetId="8">#REF!</definedName>
    <definedName name="난연방배" localSheetId="9">#REF!</definedName>
    <definedName name="난연방배">#REF!</definedName>
    <definedName name="난연보라매" localSheetId="8">#REF!</definedName>
    <definedName name="난연보라매" localSheetId="9">#REF!</definedName>
    <definedName name="난연보라매">#REF!</definedName>
    <definedName name="난연본사" localSheetId="8">#REF!</definedName>
    <definedName name="난연본사" localSheetId="9">#REF!</definedName>
    <definedName name="난연본사">#REF!</definedName>
    <definedName name="난연사당" localSheetId="8">#REF!</definedName>
    <definedName name="난연사당" localSheetId="9">#REF!</definedName>
    <definedName name="난연사당">#REF!</definedName>
    <definedName name="난연삼성" localSheetId="8">#REF!</definedName>
    <definedName name="난연삼성" localSheetId="9">#REF!</definedName>
    <definedName name="난연삼성">#REF!</definedName>
    <definedName name="난연삼풍" localSheetId="8">#REF!</definedName>
    <definedName name="난연삼풍" localSheetId="9">#REF!</definedName>
    <definedName name="난연삼풍">#REF!</definedName>
    <definedName name="난연서초" localSheetId="8">#REF!</definedName>
    <definedName name="난연서초" localSheetId="9">#REF!</definedName>
    <definedName name="난연서초">#REF!</definedName>
    <definedName name="난연수원" localSheetId="8">#REF!</definedName>
    <definedName name="난연수원" localSheetId="9">#REF!</definedName>
    <definedName name="난연수원">#REF!</definedName>
    <definedName name="난연신반포" localSheetId="8">#REF!</definedName>
    <definedName name="난연신반포" localSheetId="9">#REF!</definedName>
    <definedName name="난연신반포">#REF!</definedName>
    <definedName name="난연압구정" localSheetId="8">#REF!</definedName>
    <definedName name="난연압구정" localSheetId="9">#REF!</definedName>
    <definedName name="난연압구정">#REF!</definedName>
    <definedName name="난연울산" localSheetId="8">#REF!</definedName>
    <definedName name="난연울산" localSheetId="9">#REF!</definedName>
    <definedName name="난연울산">#REF!</definedName>
    <definedName name="난연울산2" localSheetId="8">#REF!</definedName>
    <definedName name="난연울산2" localSheetId="9">#REF!</definedName>
    <definedName name="난연울산2">#REF!</definedName>
    <definedName name="난연인천" localSheetId="8">#REF!</definedName>
    <definedName name="난연인천" localSheetId="9">#REF!</definedName>
    <definedName name="난연인천">#REF!</definedName>
    <definedName name="난연잠실" localSheetId="8">#REF!</definedName>
    <definedName name="난연잠실" localSheetId="9">#REF!</definedName>
    <definedName name="난연잠실">#REF!</definedName>
    <definedName name="난연전주" localSheetId="8">#REF!</definedName>
    <definedName name="난연전주" localSheetId="9">#REF!</definedName>
    <definedName name="난연전주">#REF!</definedName>
    <definedName name="난연청담" localSheetId="8">#REF!</definedName>
    <definedName name="난연청담" localSheetId="9">#REF!</definedName>
    <definedName name="난연청담">#REF!</definedName>
    <definedName name="난연화정" localSheetId="8">#REF!</definedName>
    <definedName name="난연화정" localSheetId="9">#REF!</definedName>
    <definedName name="난연화정">#REF!</definedName>
    <definedName name="날개벽">#REF!</definedName>
    <definedName name="날짜">[113]자료!$G$3</definedName>
    <definedName name="남">#REF!</definedName>
    <definedName name="남덕">BlankMacro1</definedName>
    <definedName name="남덕1">BlankMacro1</definedName>
    <definedName name="남럼">#REF!</definedName>
    <definedName name="남산1호" localSheetId="0">#REF!</definedName>
    <definedName name="남산1호">#REF!</definedName>
    <definedName name="남산2호">#REF!</definedName>
    <definedName name="남산내역">BlankMacro1</definedName>
    <definedName name="남어">#REF!</definedName>
    <definedName name="남윤" hidden="1">{"'용역비'!$A$4:$C$8"}</definedName>
    <definedName name="남창창">[114]시험물량산출!#REF!</definedName>
    <definedName name="남택진" localSheetId="3" hidden="1">{#N/A,#N/A,FALSE,"명세표"}</definedName>
    <definedName name="남택진" localSheetId="8" hidden="1">{#N/A,#N/A,FALSE,"명세표"}</definedName>
    <definedName name="남택진" localSheetId="9" hidden="1">{#N/A,#N/A,FALSE,"명세표"}</definedName>
    <definedName name="남택진" localSheetId="0" hidden="1">{#N/A,#N/A,FALSE,"명세표"}</definedName>
    <definedName name="남택진" hidden="1">{#N/A,#N/A,FALSE,"명세표"}</definedName>
    <definedName name="내">#N/A</definedName>
    <definedName name="내경">BlankMacro1</definedName>
    <definedName name="내공H">#REF!</definedName>
    <definedName name="내공V">#REF!</definedName>
    <definedName name="내공넓이">#REF!</definedName>
    <definedName name="내공높이">#REF!</definedName>
    <definedName name="내관1조10" localSheetId="0">#REF!</definedName>
    <definedName name="내관1조10">#REF!</definedName>
    <definedName name="내관1조20" localSheetId="8">#REF!</definedName>
    <definedName name="내관1조20" localSheetId="9">#REF!</definedName>
    <definedName name="내관1조20">#REF!</definedName>
    <definedName name="내관2조10" localSheetId="8">#REF!</definedName>
    <definedName name="내관2조10" localSheetId="9">#REF!</definedName>
    <definedName name="내관2조10">#REF!</definedName>
    <definedName name="내관2조20" localSheetId="8">#REF!</definedName>
    <definedName name="내관2조20" localSheetId="9">#REF!</definedName>
    <definedName name="내관2조20">#REF!</definedName>
    <definedName name="내관3조10" localSheetId="8">#REF!</definedName>
    <definedName name="내관3조10" localSheetId="9">#REF!</definedName>
    <definedName name="내관3조10">#REF!</definedName>
    <definedName name="내관3조20" localSheetId="8">#REF!</definedName>
    <definedName name="내관3조20" localSheetId="9">#REF!</definedName>
    <definedName name="내관3조20">#REF!</definedName>
    <definedName name="내구공감율">[115]공사요율!#REF!</definedName>
    <definedName name="내구기본율">[115]공사요율!#REF!</definedName>
    <definedName name="내구사업율">[115]공사요율!#REF!</definedName>
    <definedName name="내구세부율">[115]공사요율!#REF!</definedName>
    <definedName name="내당">BlankMacro1</definedName>
    <definedName name="내민식">[116]비탈면보호공수량산출!#REF!</definedName>
    <definedName name="내벽">#REF!</definedName>
    <definedName name="내선" localSheetId="8">#REF!</definedName>
    <definedName name="내선" localSheetId="9">#REF!</definedName>
    <definedName name="내선" localSheetId="0">#REF!</definedName>
    <definedName name="내선">#REF!</definedName>
    <definedName name="내선전공" localSheetId="8">[49]건설노임!#REF!</definedName>
    <definedName name="내선전공" localSheetId="9">[49]건설노임!#REF!</definedName>
    <definedName name="내선전공" localSheetId="0">[49]건설노임!#REF!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012">#REF!</definedName>
    <definedName name="내선전공982">#REF!</definedName>
    <definedName name="내선전공991">#REF!</definedName>
    <definedName name="내선전공992">#REF!</definedName>
    <definedName name="내선전공일당">#REF!</definedName>
    <definedName name="내수EL">#REF!</definedName>
    <definedName name="내수ES">#REF!</definedName>
    <definedName name="내역">#REF!</definedName>
    <definedName name="내역_file">#REF!</definedName>
    <definedName name="내역1">#REF!</definedName>
    <definedName name="내역단가">#REF!</definedName>
    <definedName name="내역샘플">BlankMacro1</definedName>
    <definedName name="내역서" localSheetId="8">#REF!</definedName>
    <definedName name="내역서" localSheetId="9">#REF!</definedName>
    <definedName name="내역서" localSheetId="0">#REF!</definedName>
    <definedName name="내역서">#REF!</definedName>
    <definedName name="내역서1" localSheetId="8">#REF!</definedName>
    <definedName name="내역서1" localSheetId="9">#REF!</definedName>
    <definedName name="내역서1">#REF!</definedName>
    <definedName name="내역서다">BlankMacro1</definedName>
    <definedName name="내역서표지">#REF!</definedName>
    <definedName name="내역적용">#REF!</definedName>
    <definedName name="내역표지">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 localSheetId="0">#REF!</definedName>
    <definedName name="내장공">#REF!</definedName>
    <definedName name="내장공001">#REF!</definedName>
    <definedName name="내장공002">#REF!</definedName>
    <definedName name="내장공011">#REF!</definedName>
    <definedName name="내장공012">#REF!</definedName>
    <definedName name="내장공982">#REF!</definedName>
    <definedName name="내장공991">#REF!</definedName>
    <definedName name="내장공992">#REF!</definedName>
    <definedName name="내전">#REF!</definedName>
    <definedName name="내전선공">#REF!</definedName>
    <definedName name="내진">#REF!</definedName>
    <definedName name="낵역4">#REF!</definedName>
    <definedName name="너">#N/A</definedName>
    <definedName name="너트">#REF!</definedName>
    <definedName name="널자">#REF!</definedName>
    <definedName name="네온_갈바_스카시">#REF!</definedName>
    <definedName name="네온_갈바_쟌넬">#REF!</definedName>
    <definedName name="네온_포엠_스카시">#REF!</definedName>
    <definedName name="네온_포엠_쟌넬">#REF!</definedName>
    <definedName name="네트">#REF!</definedName>
    <definedName name="년도" localSheetId="8">#REF!</definedName>
    <definedName name="년도" localSheetId="9">#REF!</definedName>
    <definedName name="년도" localSheetId="0">#REF!</definedName>
    <definedName name="년도">#REF!</definedName>
    <definedName name="노" localSheetId="8">#REF!</definedName>
    <definedName name="노" localSheetId="9">#REF!</definedName>
    <definedName name="노">#REF!</definedName>
    <definedName name="노6907001">#REF!</definedName>
    <definedName name="노6907003">#REF!</definedName>
    <definedName name="노6907004">#REF!</definedName>
    <definedName name="노6907005">#REF!</definedName>
    <definedName name="노6907006">#REF!</definedName>
    <definedName name="노6907007">#REF!</definedName>
    <definedName name="노6907008">#REF!</definedName>
    <definedName name="노6907009">#REF!</definedName>
    <definedName name="노6907010">#REF!</definedName>
    <definedName name="노6907011">#REF!</definedName>
    <definedName name="노6907012">#REF!</definedName>
    <definedName name="노6907013">#REF!</definedName>
    <definedName name="노6907014">#REF!</definedName>
    <definedName name="노6908002">#REF!</definedName>
    <definedName name="노6908003">#REF!</definedName>
    <definedName name="노6908004">#REF!</definedName>
    <definedName name="노6908005">#REF!</definedName>
    <definedName name="노6908006">#REF!</definedName>
    <definedName name="노6908007">#REF!</definedName>
    <definedName name="노6908008">#REF!</definedName>
    <definedName name="노6908009">#REF!</definedName>
    <definedName name="노6908031">#REF!</definedName>
    <definedName name="노6908032">#REF!</definedName>
    <definedName name="노6908033">#REF!</definedName>
    <definedName name="노6908034">#REF!</definedName>
    <definedName name="노6908035">#REF!</definedName>
    <definedName name="노6908036">#REF!</definedName>
    <definedName name="노6908037">#REF!</definedName>
    <definedName name="노6908038">#REF!</definedName>
    <definedName name="노6910002">#REF!</definedName>
    <definedName name="노6910004">#REF!</definedName>
    <definedName name="노6910006">#REF!</definedName>
    <definedName name="노6910007">#REF!</definedName>
    <definedName name="노6910008">#REF!</definedName>
    <definedName name="노6910009">#REF!</definedName>
    <definedName name="노6910010">#REF!</definedName>
    <definedName name="노6910011">#REF!</definedName>
    <definedName name="노6910012">#REF!</definedName>
    <definedName name="노6911002">#REF!</definedName>
    <definedName name="노6912008">#REF!</definedName>
    <definedName name="노6912009">#REF!</definedName>
    <definedName name="노6912010">#REF!</definedName>
    <definedName name="노6912011">#REF!</definedName>
    <definedName name="노6912012">#REF!</definedName>
    <definedName name="노6912013">#REF!</definedName>
    <definedName name="노6912014">#REF!</definedName>
    <definedName name="노6912016">#REF!</definedName>
    <definedName name="노6914001">#REF!</definedName>
    <definedName name="노6917001">#REF!</definedName>
    <definedName name="노6917002">#REF!</definedName>
    <definedName name="노6917003">#REF!</definedName>
    <definedName name="노6917004">#REF!</definedName>
    <definedName name="노6917005">#REF!</definedName>
    <definedName name="노6917308">#REF!</definedName>
    <definedName name="노6917309">#REF!</definedName>
    <definedName name="노6917310">#REF!</definedName>
    <definedName name="노6917311">#REF!</definedName>
    <definedName name="노6917312">#REF!</definedName>
    <definedName name="노6918003">#REF!</definedName>
    <definedName name="노6918004">#REF!</definedName>
    <definedName name="노6918005">#REF!</definedName>
    <definedName name="노6918006">#REF!</definedName>
    <definedName name="노6918007">#REF!</definedName>
    <definedName name="노6918008">#REF!</definedName>
    <definedName name="노6918009">#REF!</definedName>
    <definedName name="노6918010">#REF!</definedName>
    <definedName name="노6918011">#REF!</definedName>
    <definedName name="노6918012">#REF!</definedName>
    <definedName name="노6918013">#REF!</definedName>
    <definedName name="노6918014">#REF!</definedName>
    <definedName name="노6918102">#REF!</definedName>
    <definedName name="노6918103">#REF!</definedName>
    <definedName name="노6918104">#REF!</definedName>
    <definedName name="노6918105">#REF!</definedName>
    <definedName name="노6918106">#REF!</definedName>
    <definedName name="노6918107">#REF!</definedName>
    <definedName name="노6918108">#REF!</definedName>
    <definedName name="노6918109">#REF!</definedName>
    <definedName name="노6919007">#REF!</definedName>
    <definedName name="노6919008">#REF!</definedName>
    <definedName name="노6919009">#REF!</definedName>
    <definedName name="노6919010">#REF!</definedName>
    <definedName name="노6919011">#REF!</definedName>
    <definedName name="노6919012">#REF!</definedName>
    <definedName name="노6922002">#REF!</definedName>
    <definedName name="노6922004">#REF!</definedName>
    <definedName name="노6922006">#REF!</definedName>
    <definedName name="노6922007">#REF!</definedName>
    <definedName name="노6922008">#REF!</definedName>
    <definedName name="노6922009">#REF!</definedName>
    <definedName name="노6922010">#REF!</definedName>
    <definedName name="노6922140">#REF!</definedName>
    <definedName name="노6922142">#REF!</definedName>
    <definedName name="노6922143">#REF!</definedName>
    <definedName name="노6922144">#REF!</definedName>
    <definedName name="노6923007">#REF!</definedName>
    <definedName name="노6923008">#REF!</definedName>
    <definedName name="노6923009">#REF!</definedName>
    <definedName name="노6923010">#REF!</definedName>
    <definedName name="노6923011">#REF!</definedName>
    <definedName name="노6926003">#REF!</definedName>
    <definedName name="노6926004">#REF!</definedName>
    <definedName name="노6926005">#REF!</definedName>
    <definedName name="노6926006">#REF!</definedName>
    <definedName name="노6926007">#REF!</definedName>
    <definedName name="노6926008">#REF!</definedName>
    <definedName name="노6926009">#REF!</definedName>
    <definedName name="노6926010">#REF!</definedName>
    <definedName name="노6926011">#REF!</definedName>
    <definedName name="노6926012">#REF!</definedName>
    <definedName name="노6926030">#REF!</definedName>
    <definedName name="노6926032">#REF!</definedName>
    <definedName name="노6926033">#REF!</definedName>
    <definedName name="노6926034">#REF!</definedName>
    <definedName name="노6926035">#REF!</definedName>
    <definedName name="노6926036">#REF!</definedName>
    <definedName name="노6926038">#REF!</definedName>
    <definedName name="노6926050">#REF!</definedName>
    <definedName name="노6926052">#REF!</definedName>
    <definedName name="노6926053">#REF!</definedName>
    <definedName name="노6926054">#REF!</definedName>
    <definedName name="노6926055">#REF!</definedName>
    <definedName name="노6927001">#REF!</definedName>
    <definedName name="노6927002">#REF!</definedName>
    <definedName name="노6927003">#REF!</definedName>
    <definedName name="노6927004">#REF!</definedName>
    <definedName name="노6927005">#REF!</definedName>
    <definedName name="노6927006">#REF!</definedName>
    <definedName name="노6927007">#REF!</definedName>
    <definedName name="노6927008">#REF!</definedName>
    <definedName name="노6927009">#REF!</definedName>
    <definedName name="노6927010">#REF!</definedName>
    <definedName name="노6933006">#REF!</definedName>
    <definedName name="노6933007">#REF!</definedName>
    <definedName name="노6933008">#REF!</definedName>
    <definedName name="노6933009">#REF!</definedName>
    <definedName name="노6933010">#REF!</definedName>
    <definedName name="노6933011">#REF!</definedName>
    <definedName name="노6933012">#REF!</definedName>
    <definedName name="노6933014">#REF!</definedName>
    <definedName name="노6934006">#REF!</definedName>
    <definedName name="노6934007">#REF!</definedName>
    <definedName name="노6934008">#REF!</definedName>
    <definedName name="노6934009">#REF!</definedName>
    <definedName name="노6934010">#REF!</definedName>
    <definedName name="노6934011">#REF!</definedName>
    <definedName name="노6934012">#REF!</definedName>
    <definedName name="노6934014">#REF!</definedName>
    <definedName name="노6935012">#REF!</definedName>
    <definedName name="노6936009">#REF!</definedName>
    <definedName name="노6936010">#REF!</definedName>
    <definedName name="노6936012">#REF!</definedName>
    <definedName name="노6943101">#REF!</definedName>
    <definedName name="노6943102">#REF!</definedName>
    <definedName name="노6943103">#REF!</definedName>
    <definedName name="노6943104">#REF!</definedName>
    <definedName name="노6943105">#REF!</definedName>
    <definedName name="노6943106">#REF!</definedName>
    <definedName name="노6943107">#REF!</definedName>
    <definedName name="노6946141">#REF!</definedName>
    <definedName name="노6946142">#REF!</definedName>
    <definedName name="노6946143">#REF!</definedName>
    <definedName name="노6946144">#REF!</definedName>
    <definedName name="노6946145">#REF!</definedName>
    <definedName name="노6946146">#REF!</definedName>
    <definedName name="노6946147">#REF!</definedName>
    <definedName name="노6946148">#REF!</definedName>
    <definedName name="노6946149">#REF!</definedName>
    <definedName name="노6946150">#REF!</definedName>
    <definedName name="노6946189">#REF!</definedName>
    <definedName name="노6946190">#REF!</definedName>
    <definedName name="노6946192">#REF!</definedName>
    <definedName name="노6946342">#REF!</definedName>
    <definedName name="노6946343">#REF!</definedName>
    <definedName name="노6946344">#REF!</definedName>
    <definedName name="노6946345">#REF!</definedName>
    <definedName name="노6946346">#REF!</definedName>
    <definedName name="노6946347">#REF!</definedName>
    <definedName name="노6946348">#REF!</definedName>
    <definedName name="노6946349">#REF!</definedName>
    <definedName name="노6946387">#REF!</definedName>
    <definedName name="노6946388">#REF!</definedName>
    <definedName name="노6946389">#REF!</definedName>
    <definedName name="노6946390">#REF!</definedName>
    <definedName name="노6946391">#REF!</definedName>
    <definedName name="노6946392">#REF!</definedName>
    <definedName name="노6946393">#REF!</definedName>
    <definedName name="노6946394">#REF!</definedName>
    <definedName name="노6946395">#REF!</definedName>
    <definedName name="노6946397">#REF!</definedName>
    <definedName name="노6946491">#REF!</definedName>
    <definedName name="노6946590">#REF!</definedName>
    <definedName name="노6946591">#REF!</definedName>
    <definedName name="노6946592">#REF!</definedName>
    <definedName name="노6947109">#REF!</definedName>
    <definedName name="노6947111">#REF!</definedName>
    <definedName name="노6948001">#REF!</definedName>
    <definedName name="노6949200">#REF!</definedName>
    <definedName name="노6949201">#REF!</definedName>
    <definedName name="노6949202">#REF!</definedName>
    <definedName name="노6949203">#REF!</definedName>
    <definedName name="노6949204">#REF!</definedName>
    <definedName name="노6949205">#REF!</definedName>
    <definedName name="노6949206">#REF!</definedName>
    <definedName name="노6949207">#REF!</definedName>
    <definedName name="노6949208">#REF!</definedName>
    <definedName name="노6953069">#REF!</definedName>
    <definedName name="노6953070">#REF!</definedName>
    <definedName name="노6953071">#REF!</definedName>
    <definedName name="노6954146">#REF!</definedName>
    <definedName name="노6954147">#REF!</definedName>
    <definedName name="노6954148">#REF!</definedName>
    <definedName name="노6956119">#REF!</definedName>
    <definedName name="노6956120">#REF!</definedName>
    <definedName name="노6956121">#REF!</definedName>
    <definedName name="노6959002">#REF!</definedName>
    <definedName name="노6959003">#REF!</definedName>
    <definedName name="노6959004">#REF!</definedName>
    <definedName name="노6959005">#REF!</definedName>
    <definedName name="노6960009">#REF!</definedName>
    <definedName name="노6960203">#REF!</definedName>
    <definedName name="노6962021">#REF!</definedName>
    <definedName name="노6962058">#REF!</definedName>
    <definedName name="노6962104">#REF!</definedName>
    <definedName name="노6962106">#REF!</definedName>
    <definedName name="노6962107">#REF!</definedName>
    <definedName name="노6962201">#REF!</definedName>
    <definedName name="노6962202">#REF!</definedName>
    <definedName name="노6962203">#REF!</definedName>
    <definedName name="노6962204">#REF!</definedName>
    <definedName name="노6962205">#REF!</definedName>
    <definedName name="노6962408">#REF!</definedName>
    <definedName name="노6962409">#REF!</definedName>
    <definedName name="노6963000">#REF!</definedName>
    <definedName name="노6963001">#REF!</definedName>
    <definedName name="노6963004">#REF!</definedName>
    <definedName name="노6963011">#REF!</definedName>
    <definedName name="노6965002">#REF!</definedName>
    <definedName name="노6967001">#REF!</definedName>
    <definedName name="노6968002">#REF!</definedName>
    <definedName name="노6968004">#REF!</definedName>
    <definedName name="노6968020">#REF!</definedName>
    <definedName name="노6969003">#REF!</definedName>
    <definedName name="노6969004">#REF!</definedName>
    <definedName name="노6969168">#REF!</definedName>
    <definedName name="노6970004">#REF!</definedName>
    <definedName name="노6970013">#REF!</definedName>
    <definedName name="노6970014">#REF!</definedName>
    <definedName name="노6971200">#REF!</definedName>
    <definedName name="노6971204">#REF!</definedName>
    <definedName name="노6974505">#REF!</definedName>
    <definedName name="노6982006">#REF!</definedName>
    <definedName name="노6982007">#REF!</definedName>
    <definedName name="노6982008">#REF!</definedName>
    <definedName name="노6982009">#REF!</definedName>
    <definedName name="노6982010">#REF!</definedName>
    <definedName name="노6982012">#REF!</definedName>
    <definedName name="노6982081">#REF!</definedName>
    <definedName name="노6982082">#REF!</definedName>
    <definedName name="노6982083">#REF!</definedName>
    <definedName name="노6982084">#REF!</definedName>
    <definedName name="노6982085">#REF!</definedName>
    <definedName name="노6982086">#REF!</definedName>
    <definedName name="노6982087">#REF!</definedName>
    <definedName name="노6982088">#REF!</definedName>
    <definedName name="노6982089">#REF!</definedName>
    <definedName name="노6982090">#REF!</definedName>
    <definedName name="노6982091">#REF!</definedName>
    <definedName name="노6982092">#REF!</definedName>
    <definedName name="노6982165">#REF!</definedName>
    <definedName name="노6982166">#REF!</definedName>
    <definedName name="노6982167">#REF!</definedName>
    <definedName name="노6982168">#REF!</definedName>
    <definedName name="노6982174">#REF!</definedName>
    <definedName name="노6982175">#REF!</definedName>
    <definedName name="노6982176">#REF!</definedName>
    <definedName name="노6982177">#REF!</definedName>
    <definedName name="노6982178">#REF!</definedName>
    <definedName name="노6982179">#REF!</definedName>
    <definedName name="노6982180">#REF!</definedName>
    <definedName name="노6982181">#REF!</definedName>
    <definedName name="노6982182">#REF!</definedName>
    <definedName name="노6982185">#REF!</definedName>
    <definedName name="노6982186">#REF!</definedName>
    <definedName name="노6982260">#REF!</definedName>
    <definedName name="노6982261">#REF!</definedName>
    <definedName name="노6982265">#REF!</definedName>
    <definedName name="노6982266">#REF!</definedName>
    <definedName name="노6982267">#REF!</definedName>
    <definedName name="노6982268">#REF!</definedName>
    <definedName name="노6982269">#REF!</definedName>
    <definedName name="노6982270">#REF!</definedName>
    <definedName name="노6982272">#REF!</definedName>
    <definedName name="노6982294">#REF!</definedName>
    <definedName name="노6982295">#REF!</definedName>
    <definedName name="노6982296">#REF!</definedName>
    <definedName name="노6982297">#REF!</definedName>
    <definedName name="노6982299">#REF!</definedName>
    <definedName name="노6982303">#REF!</definedName>
    <definedName name="노6982304">#REF!</definedName>
    <definedName name="노6982320">#REF!</definedName>
    <definedName name="노6982321">#REF!</definedName>
    <definedName name="노6982322">#REF!</definedName>
    <definedName name="노6982323">#REF!</definedName>
    <definedName name="노6982324">#REF!</definedName>
    <definedName name="노6982325">#REF!</definedName>
    <definedName name="노6982326">#REF!</definedName>
    <definedName name="노6982328">#REF!</definedName>
    <definedName name="노6982487">#REF!</definedName>
    <definedName name="노6982488">#REF!</definedName>
    <definedName name="노6982489">#REF!</definedName>
    <definedName name="노6982490">#REF!</definedName>
    <definedName name="노6982491">#REF!</definedName>
    <definedName name="노6982492">#REF!</definedName>
    <definedName name="노6982501">#REF!</definedName>
    <definedName name="노6982502">#REF!</definedName>
    <definedName name="노6982503">#REF!</definedName>
    <definedName name="노6982504">#REF!</definedName>
    <definedName name="노6982505">#REF!</definedName>
    <definedName name="노6982506">#REF!</definedName>
    <definedName name="노6982512">#REF!</definedName>
    <definedName name="노6982513">#REF!</definedName>
    <definedName name="노6982514">#REF!</definedName>
    <definedName name="노6982515">#REF!</definedName>
    <definedName name="노6982516">#REF!</definedName>
    <definedName name="노6985001">#REF!</definedName>
    <definedName name="노6985003">#REF!</definedName>
    <definedName name="노6985004">#REF!</definedName>
    <definedName name="노6985006">#REF!</definedName>
    <definedName name="노6985007">#REF!</definedName>
    <definedName name="노6985008">#REF!</definedName>
    <definedName name="노6985009">#REF!</definedName>
    <definedName name="노6985010">#REF!</definedName>
    <definedName name="노6985011">#REF!</definedName>
    <definedName name="노6985012">#REF!</definedName>
    <definedName name="노6985015">#REF!</definedName>
    <definedName name="노6985016">#REF!</definedName>
    <definedName name="노6985017">#REF!</definedName>
    <definedName name="노6985018">#REF!</definedName>
    <definedName name="노6985019">#REF!</definedName>
    <definedName name="노6985020">#REF!</definedName>
    <definedName name="노6985021">#REF!</definedName>
    <definedName name="노6986011">#REF!</definedName>
    <definedName name="노6999050">#REF!</definedName>
    <definedName name="노6999051">#REF!</definedName>
    <definedName name="노6999053">#REF!</definedName>
    <definedName name="노6999054">#REF!</definedName>
    <definedName name="노6999055">#REF!</definedName>
    <definedName name="노6999056">#REF!</definedName>
    <definedName name="노6999057">#REF!</definedName>
    <definedName name="노6999058">#REF!</definedName>
    <definedName name="노6999059">#REF!</definedName>
    <definedName name="노6999060">#REF!</definedName>
    <definedName name="노6999061">#REF!</definedName>
    <definedName name="노6999062">#REF!</definedName>
    <definedName name="노6999063">#REF!</definedName>
    <definedName name="노6999066">#REF!</definedName>
    <definedName name="노6999067">#REF!</definedName>
    <definedName name="노6999068">#REF!</definedName>
    <definedName name="노6999069">#REF!</definedName>
    <definedName name="노6999070">#REF!</definedName>
    <definedName name="노6999071">#REF!</definedName>
    <definedName name="노6999072">#REF!</definedName>
    <definedName name="노6999073">#REF!</definedName>
    <definedName name="노6999074">#REF!</definedName>
    <definedName name="노6999076">#REF!</definedName>
    <definedName name="노6999078">#REF!</definedName>
    <definedName name="노6999079">#REF!</definedName>
    <definedName name="노6999080">#REF!</definedName>
    <definedName name="노6999081">#REF!</definedName>
    <definedName name="노6999082">#REF!</definedName>
    <definedName name="노6999083">#REF!</definedName>
    <definedName name="노6999084">#REF!</definedName>
    <definedName name="노6999085">#REF!</definedName>
    <definedName name="노6999086">#REF!</definedName>
    <definedName name="노6999088">#REF!</definedName>
    <definedName name="노6999089">#REF!</definedName>
    <definedName name="노6999090">#REF!</definedName>
    <definedName name="노6999091">#REF!</definedName>
    <definedName name="노6999092">#REF!</definedName>
    <definedName name="노6999093">#REF!</definedName>
    <definedName name="노6999094">#REF!</definedName>
    <definedName name="노6999095">#REF!</definedName>
    <definedName name="노6999096">#REF!</definedName>
    <definedName name="노6999098">#REF!</definedName>
    <definedName name="노6999099">#REF!</definedName>
    <definedName name="노6999100">#REF!</definedName>
    <definedName name="노6999101">#REF!</definedName>
    <definedName name="노6999102">#REF!</definedName>
    <definedName name="노6999104">#REF!</definedName>
    <definedName name="노6999105">#REF!</definedName>
    <definedName name="노6999106">#REF!</definedName>
    <definedName name="노6999107">#REF!</definedName>
    <definedName name="노6999108">#REF!</definedName>
    <definedName name="노6999110">#REF!</definedName>
    <definedName name="노6999111">#REF!</definedName>
    <definedName name="노6999112">#REF!</definedName>
    <definedName name="노6999113">#REF!</definedName>
    <definedName name="노6999114">#REF!</definedName>
    <definedName name="노6999115">#REF!</definedName>
    <definedName name="노6999116">#REF!</definedName>
    <definedName name="노6999117">#REF!</definedName>
    <definedName name="노6999118">#REF!</definedName>
    <definedName name="노6999119">#REF!</definedName>
    <definedName name="노6999120">#REF!</definedName>
    <definedName name="노6999121">#REF!</definedName>
    <definedName name="노6999122">#REF!</definedName>
    <definedName name="노가리">#REF!</definedName>
    <definedName name="노경">#REF!</definedName>
    <definedName name="노곡1호">#REF!</definedName>
    <definedName name="노곡2호">#REF!</definedName>
    <definedName name="노곡3호">#REF!</definedName>
    <definedName name="노곡4호">#REF!</definedName>
    <definedName name="노르웨이R12">[73]데이타!$E$90</definedName>
    <definedName name="노르웨이R15">[73]데이타!$E$91</definedName>
    <definedName name="노르웨이R4">[73]데이타!$E$86</definedName>
    <definedName name="노르웨이R5">[73]데이타!$E$87</definedName>
    <definedName name="노르웨이R6">[73]데이타!$E$88</definedName>
    <definedName name="노르웨이R8">[73]데이타!$E$89</definedName>
    <definedName name="노말밴드">#REF!</definedName>
    <definedName name="노무">#REF!</definedName>
    <definedName name="노무2" localSheetId="8">#REF!</definedName>
    <definedName name="노무2" localSheetId="9">#REF!</definedName>
    <definedName name="노무2" localSheetId="0">#REF!</definedName>
    <definedName name="노무2">#REF!</definedName>
    <definedName name="노무3" localSheetId="8">#REF!</definedName>
    <definedName name="노무3" localSheetId="9">#REF!</definedName>
    <definedName name="노무3">#REF!</definedName>
    <definedName name="노무공량">#REF!</definedName>
    <definedName name="노무기타" localSheetId="8">#REF!</definedName>
    <definedName name="노무기타" localSheetId="9">#REF!</definedName>
    <definedName name="노무기타">#REF!</definedName>
    <definedName name="노무단가" localSheetId="8">#REF!</definedName>
    <definedName name="노무단가" localSheetId="9">#REF!</definedName>
    <definedName name="노무단가">#REF!</definedName>
    <definedName name="노무비" localSheetId="3">[117]단가대비표!$A$56:$M$75</definedName>
    <definedName name="노무비" localSheetId="8">[117]단가대비표!$A$56:$M$75</definedName>
    <definedName name="노무비" localSheetId="9">[117]단가대비표!$A$56:$M$75</definedName>
    <definedName name="노무비" localSheetId="0">[117]단가대비표!$A$56:$M$75</definedName>
    <definedName name="노무비">#REF!</definedName>
    <definedName name="勞務費">#REF!</definedName>
    <definedName name="노무비_1" localSheetId="8">#REF!</definedName>
    <definedName name="노무비_1" localSheetId="9">#REF!</definedName>
    <definedName name="노무비_1" localSheetId="0">#REF!</definedName>
    <definedName name="노무비_1">#REF!</definedName>
    <definedName name="노무비_3">[76]설계명세서!$G$179</definedName>
    <definedName name="노무비1" localSheetId="8">#REF!</definedName>
    <definedName name="노무비1" localSheetId="9">#REF!</definedName>
    <definedName name="노무비1" localSheetId="0">#REF!</definedName>
    <definedName name="노무비1">#REF!</definedName>
    <definedName name="노무비2" localSheetId="8">#REF!</definedName>
    <definedName name="노무비2" localSheetId="9">#REF!</definedName>
    <definedName name="노무비2">#REF!</definedName>
    <definedName name="노무비3">#REF!</definedName>
    <definedName name="노무비4">#REF!</definedName>
    <definedName name="노무비계" localSheetId="8">#REF!</definedName>
    <definedName name="노무비계" localSheetId="9">#REF!</definedName>
    <definedName name="노무비계">#REF!</definedName>
    <definedName name="노무비금액">#REF!</definedName>
    <definedName name="노무비내역">#N/A</definedName>
    <definedName name="노무비단가">#REF!</definedName>
    <definedName name="노무비선택">#REF!</definedName>
    <definedName name="노무비소계">#REF!</definedName>
    <definedName name="노무비합" localSheetId="8">[118]설계명세서!#REF!</definedName>
    <definedName name="노무비합" localSheetId="9">[118]설계명세서!#REF!</definedName>
    <definedName name="노무비합" localSheetId="0">[118]설계명세서!#REF!</definedName>
    <definedName name="노무비합">[118]설계명세서!#REF!</definedName>
    <definedName name="노무비합_1" localSheetId="8">[88]설계명세서!#REF!</definedName>
    <definedName name="노무비합_1" localSheetId="9">[88]설계명세서!#REF!</definedName>
    <definedName name="노무비합_1" localSheetId="0">[88]설계명세서!#REF!</definedName>
    <definedName name="노무비합_1">[88]설계명세서!#REF!</definedName>
    <definedName name="노무비합1">[94]설계명세서!$L$39</definedName>
    <definedName name="노무비합계" localSheetId="8">#REF!</definedName>
    <definedName name="노무비합계" localSheetId="9">#REF!</definedName>
    <definedName name="노무비합계" localSheetId="0">#REF!</definedName>
    <definedName name="노무비합계">#REF!</definedName>
    <definedName name="노무일위대가">BlankMacro1</definedName>
    <definedName name="노무적용">#REF!</definedName>
    <definedName name="노반경">#REF!</definedName>
    <definedName name="노반노무">#REF!</definedName>
    <definedName name="노반재료">#REF!</definedName>
    <definedName name="노부비">#REF!</definedName>
    <definedName name="노산3교집계표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1">BlankMacro1</definedName>
    <definedName name="노임단가" localSheetId="8">#REF!</definedName>
    <definedName name="노임단가" localSheetId="9">#REF!</definedName>
    <definedName name="노임단가" localSheetId="0">#REF!</definedName>
    <definedName name="노임단가">#REF!</definedName>
    <definedName name="노임전기">#N/A</definedName>
    <definedName name="노즐공">#REF!</definedName>
    <definedName name="노즐공001">#REF!</definedName>
    <definedName name="노즐공002">#REF!</definedName>
    <definedName name="노즐공011">#REF!</definedName>
    <definedName name="노즐공012">#REF!</definedName>
    <definedName name="노즐공982">#REF!</definedName>
    <definedName name="노즐공991">#REF!</definedName>
    <definedName name="노즐공992">#REF!</definedName>
    <definedName name="노출직">#REF!</definedName>
    <definedName name="노출직부">#REF!</definedName>
    <definedName name="녹막이페인트">#REF!</definedName>
    <definedName name="녹지노">#REF!</definedName>
    <definedName name="녹지재">#REF!</definedName>
    <definedName name="농원1호">#REF!</definedName>
    <definedName name="농원2호">#REF!</definedName>
    <definedName name="높1">#REF!</definedName>
    <definedName name="높이">#REF!</definedName>
    <definedName name="누산수량이동">#REF!</definedName>
    <definedName name="눈오는날">'[34]횡배수관재료-'!$A$1:$J$23</definedName>
    <definedName name="눈주목">#REF!</definedName>
    <definedName name="눈향L06">[73]데이타!$E$92</definedName>
    <definedName name="눈향L08">[73]데이타!$E$93</definedName>
    <definedName name="눈향L10">[73]데이타!$E$94</definedName>
    <definedName name="눈향L14">[73]데이타!$E$95</definedName>
    <definedName name="눈향L20">[73]데이타!$E$96</definedName>
    <definedName name="눔">#REF!</definedName>
    <definedName name="뉴">#REF!</definedName>
    <definedName name="뉵ㅎㅅㄳㅁ" hidden="1">{#N/A,#N/A,FALSE,"혼합골재"}</definedName>
    <definedName name="느릅R10">[73]데이타!$E$100</definedName>
    <definedName name="느릅R4">[73]데이타!$E$97</definedName>
    <definedName name="느릅R5">[73]데이타!$E$98</definedName>
    <definedName name="느릅R8">[92]데이타!$E$99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R10">[92]데이타!$E$104</definedName>
    <definedName name="느티R12">[73]데이타!$E$105</definedName>
    <definedName name="느티R15">[73]데이타!$E$106</definedName>
    <definedName name="느티R18">[73]데이타!$E$107</definedName>
    <definedName name="느티R20">[73]데이타!$E$108</definedName>
    <definedName name="느티R25">[73]데이타!$E$109</definedName>
    <definedName name="느티R30">[73]데이타!$E$110</definedName>
    <definedName name="느티R5">[73]데이타!$E$101</definedName>
    <definedName name="느티R6">[73]데이타!$E$102</definedName>
    <definedName name="느티R8">[73]데이타!$E$103</definedName>
    <definedName name="느티나무">#REF!</definedName>
    <definedName name="늘이기">#REF!</definedName>
    <definedName name="능소화R2">[73]데이타!$E$111</definedName>
    <definedName name="능소화R4">[73]데이타!$E$112</definedName>
    <definedName name="능소화R6">[73]데이타!$E$113</definedName>
    <definedName name="니럼">#REF!</definedName>
    <definedName name="니여">#REF!,#REF!</definedName>
    <definedName name="ㄶ">#REF!</definedName>
    <definedName name="ㄷ" localSheetId="3" hidden="1">{#N/A,#N/A,TRUE,"토적및재료집계";#N/A,#N/A,TRUE,"토적및재료집계";#N/A,#N/A,TRUE,"단위량"}</definedName>
    <definedName name="ㄷ" localSheetId="8" hidden="1">{#N/A,#N/A,TRUE,"토적및재료집계";#N/A,#N/A,TRUE,"토적및재료집계";#N/A,#N/A,TRUE,"단위량"}</definedName>
    <definedName name="ㄷ" localSheetId="9" hidden="1">{#N/A,#N/A,TRUE,"토적및재료집계";#N/A,#N/A,TRUE,"토적및재료집계";#N/A,#N/A,TRUE,"단위량"}</definedName>
    <definedName name="ㄷ" localSheetId="0" hidden="1">{#N/A,#N/A,TRUE,"토적및재료집계";#N/A,#N/A,TRUE,"토적및재료집계";#N/A,#N/A,TRUE,"단위량"}</definedName>
    <definedName name="ㄷ">#REF!</definedName>
    <definedName name="ㄷ100x50x5x7.5t_단중">#REF!</definedName>
    <definedName name="ㄷ125x65x6x8t_단중">#REF!</definedName>
    <definedName name="ㄷ29">'[119]횡배수관집현황(2공구)'!#REF!</definedName>
    <definedName name="ㄷ75x40x5x7t_단중">#REF!</definedName>
    <definedName name="ㄷㄱ" hidden="1">#REF!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ㄷ" localSheetId="3" hidden="1">{#N/A,#N/A,FALSE,"전력간선"}</definedName>
    <definedName name="ㄷㄱㄷ" localSheetId="8" hidden="1">{#N/A,#N/A,FALSE,"전력간선"}</definedName>
    <definedName name="ㄷㄱㄷ" localSheetId="9" hidden="1">{#N/A,#N/A,FALSE,"전력간선"}</definedName>
    <definedName name="ㄷㄱㄷ" localSheetId="0" hidden="1">{#N/A,#N/A,FALSE,"전력간선"}</definedName>
    <definedName name="ㄷㄱㄷ" hidden="1">{#N/A,#N/A,FALSE,"전력간선"}</definedName>
    <definedName name="ㄷㄱㄷㄱ">BlankMacro1</definedName>
    <definedName name="ㄷㄱㄷㄱㄷㄱ" hidden="1">{"'용역비'!$A$4:$C$8"}</definedName>
    <definedName name="ㄷㄱㄷㅅㅅㅅ">#REF!</definedName>
    <definedName name="ㄷㄱ됴쇼ㅗㅅ굣굑쇼">#N/A</definedName>
    <definedName name="ㄷㄱ듀ㅜㅠㅗ">#REF!</definedName>
    <definedName name="ㄷㄱㅈㅇㄹㄴㅊ">#REF!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ㄳ">#N/A</definedName>
    <definedName name="ㄷㄳㅅㄷㄱ" localSheetId="3" hidden="1">{#N/A,#N/A,FALSE,"2~8번"}</definedName>
    <definedName name="ㄷㄳㅅㄷㄱ" localSheetId="8" hidden="1">{#N/A,#N/A,FALSE,"2~8번"}</definedName>
    <definedName name="ㄷㄳㅅㄷㄱ" localSheetId="9" hidden="1">{#N/A,#N/A,FALSE,"2~8번"}</definedName>
    <definedName name="ㄷㄳㅅㄷㄱ" localSheetId="0" hidden="1">{#N/A,#N/A,FALSE,"2~8번"}</definedName>
    <definedName name="ㄷㄳㅅㄷㄱ" hidden="1">{#N/A,#N/A,FALSE,"2~8번"}</definedName>
    <definedName name="ㄷㄴㅁㄱㅇ" hidden="1">{#N/A,#N/A,FALSE,"골재소요량";#N/A,#N/A,FALSE,"골재소요량"}</definedName>
    <definedName name="ㄷㄷ" localSheetId="3" hidden="1">#REF!</definedName>
    <definedName name="ㄷㄷ" localSheetId="8" hidden="1">#REF!</definedName>
    <definedName name="ㄷㄷ" localSheetId="9" hidden="1">#REF!</definedName>
    <definedName name="ㄷㄷ" localSheetId="0" hidden="1">#REF!</definedName>
    <definedName name="ㄷㄷ">[120]공사비!$M$1:$M$65536</definedName>
    <definedName name="ㄷㄷㄱㄱ" localSheetId="0" hidden="1">{"'용역비'!$A$4:$C$8"}</definedName>
    <definedName name="ㄷㄷㄱㄱ">#REF!</definedName>
    <definedName name="ㄷㄷㄷ" hidden="1">#REF!</definedName>
    <definedName name="ㄷㄷㄷㄷㄷㄷ">BlankMacro1</definedName>
    <definedName name="ㄷㄷㄷㄷㅅㅅㅅㅅ">#REF!</definedName>
    <definedName name="ㄷㄷㅈ">#REF!</definedName>
    <definedName name="ㄷㄷㅈㅊㅍㅌㅋ" hidden="1">{#N/A,#N/A,FALSE,"조골재"}</definedName>
    <definedName name="ㄷㄹ">#REF!</definedName>
    <definedName name="ㄷㄹㄴ">#REF!</definedName>
    <definedName name="ㄷㄹㄴㅇㄹ">#REF!</definedName>
    <definedName name="ㄷㄹㄹㅇ">#REF!</definedName>
    <definedName name="ㄷㄹㅇㄴ">#REF!</definedName>
    <definedName name="ㄷㄹㅇㄴㄹ">#REF!</definedName>
    <definedName name="ㄷㄹㅈ">[0]!ㄷㄹㅈ</definedName>
    <definedName name="ㄷㅂㅎ">#REF!</definedName>
    <definedName name="ㄷㅇ">#REF!</definedName>
    <definedName name="ㄷㅇㄴ">#REF!</definedName>
    <definedName name="ㄷㅇㄹ">#REF!</definedName>
    <definedName name="ㄷㅇㄹㄴ">#REF!</definedName>
    <definedName name="ㄷㅇㅇㅇ">#N/A</definedName>
    <definedName name="ㄷ어ㅏㅓㅚ">[0]!ㄷ어ㅏㅓㅚ</definedName>
    <definedName name="ㄷㅈ" localSheetId="3" hidden="1">{#N/A,#N/A,FALSE,"명세표"}</definedName>
    <definedName name="ㄷㅈ" localSheetId="8" hidden="1">{#N/A,#N/A,FALSE,"명세표"}</definedName>
    <definedName name="ㄷㅈ" localSheetId="9" hidden="1">{#N/A,#N/A,FALSE,"명세표"}</definedName>
    <definedName name="ㄷㅈ" localSheetId="0" hidden="1">{#N/A,#N/A,FALSE,"명세표"}</definedName>
    <definedName name="ㄷㅈ" hidden="1">{#N/A,#N/A,FALSE,"명세표"}</definedName>
    <definedName name="ㄷㅈㄱㄱ" hidden="1">{#N/A,#N/A,FALSE,"조골재"}</definedName>
    <definedName name="ㄷㅈㄱㄷㅈ" localSheetId="3" hidden="1">{#N/A,#N/A,FALSE,"혼합골재"}</definedName>
    <definedName name="ㄷㅈㄱㄷㅈ" localSheetId="8" hidden="1">{#N/A,#N/A,FALSE,"혼합골재"}</definedName>
    <definedName name="ㄷㅈㄱㄷㅈ" localSheetId="9" hidden="1">{#N/A,#N/A,FALSE,"혼합골재"}</definedName>
    <definedName name="ㄷㅈㄱㄷㅈ" localSheetId="0" hidden="1">{#N/A,#N/A,FALSE,"혼합골재"}</definedName>
    <definedName name="ㄷㅈㄱㄷㅈ" hidden="1">{#N/A,#N/A,FALSE,"혼합골재"}</definedName>
    <definedName name="ㄷㅈㄹㄹㄷㄹㅇㄴㅇㄴㄹ" hidden="1">{#N/A,#N/A,FALSE,"조골재"}</definedName>
    <definedName name="ㄷㅈㅂㄱㅈㅂㄷㄱ" localSheetId="3" hidden="1">{#N/A,#N/A,FALSE,"골재소요량";#N/A,#N/A,FALSE,"골재소요량"}</definedName>
    <definedName name="ㄷㅈㅂㄱㅈㅂㄷㄱ" localSheetId="8" hidden="1">{#N/A,#N/A,FALSE,"골재소요량";#N/A,#N/A,FALSE,"골재소요량"}</definedName>
    <definedName name="ㄷㅈㅂㄱㅈㅂㄷㄱ" localSheetId="9" hidden="1">{#N/A,#N/A,FALSE,"골재소요량";#N/A,#N/A,FALSE,"골재소요량"}</definedName>
    <definedName name="ㄷㅈㅂㄱㅈㅂㄷㄱ" localSheetId="0" hidden="1">{#N/A,#N/A,FALSE,"골재소요량";#N/A,#N/A,FALSE,"골재소요량"}</definedName>
    <definedName name="ㄷㅈㅂㄱㅈㅂㄷㄱ" hidden="1">{#N/A,#N/A,FALSE,"골재소요량";#N/A,#N/A,FALSE,"골재소요량"}</definedName>
    <definedName name="ㄷㅈㅈㄱㄷㄱㄷㅈ" hidden="1">{#N/A,#N/A,FALSE,"운반시간"}</definedName>
    <definedName name="ㄷㅈㅍㄱㄷㅈㄱ" hidden="1">{#N/A,#N/A,FALSE,"2~8번"}</definedName>
    <definedName name="ㄷㅎ">#REF!</definedName>
    <definedName name="다" localSheetId="3" hidden="1">{#N/A,#N/A,FALSE,"포장1";#N/A,#N/A,FALSE,"포장1"}</definedName>
    <definedName name="다" localSheetId="8" hidden="1">{#N/A,#N/A,FALSE,"포장1";#N/A,#N/A,FALSE,"포장1"}</definedName>
    <definedName name="다" localSheetId="9" hidden="1">{#N/A,#N/A,FALSE,"포장1";#N/A,#N/A,FALSE,"포장1"}</definedName>
    <definedName name="다" localSheetId="0" hidden="1">{#N/A,#N/A,FALSE,"포장1";#N/A,#N/A,FALSE,"포장1"}</definedName>
    <definedName name="다" hidden="1">{#N/A,#N/A,FALSE,"포장1";#N/A,#N/A,FALSE,"포장1"}</definedName>
    <definedName name="다.">#REF!</definedName>
    <definedName name="다다">BlankMacro1</definedName>
    <definedName name="다단주입량">#REF!</definedName>
    <definedName name="다라" localSheetId="0">#REF!</definedName>
    <definedName name="다라">#REF!</definedName>
    <definedName name="다목">#REF!</definedName>
    <definedName name="다지기">#N/A</definedName>
    <definedName name="다짐">#N/A</definedName>
    <definedName name="다짐경">#REF!</definedName>
    <definedName name="다짐노">#REF!</definedName>
    <definedName name="다짐재">#REF!</definedName>
    <definedName name="다하">BlankMacro1</definedName>
    <definedName name="닥니야지">#REF!</definedName>
    <definedName name="닥트">#REF!</definedName>
    <definedName name="닥트1">#REF!</definedName>
    <definedName name="닥트1경">#REF!</definedName>
    <definedName name="닥트1노">#REF!</definedName>
    <definedName name="닥트1재">#REF!</definedName>
    <definedName name="닥트2">#REF!</definedName>
    <definedName name="닥트2경">#REF!</definedName>
    <definedName name="닥트2노">#REF!</definedName>
    <definedName name="닥트2재">#REF!</definedName>
    <definedName name="닥트경">#REF!</definedName>
    <definedName name="닥트공">#REF!</definedName>
    <definedName name="닥트공001">#REF!</definedName>
    <definedName name="닥트공002">#REF!</definedName>
    <definedName name="닥트공011">#REF!</definedName>
    <definedName name="닥트공012">#REF!</definedName>
    <definedName name="닥트공982">#REF!</definedName>
    <definedName name="닥트공991">#REF!</definedName>
    <definedName name="닥트공992">#REF!</definedName>
    <definedName name="닥트노">#REF!</definedName>
    <definedName name="닥트보조">#REF!</definedName>
    <definedName name="닥트보조보">#REF!</definedName>
    <definedName name="닥트재">#REF!</definedName>
    <definedName name="단">#REF!</definedName>
    <definedName name="단_가" localSheetId="8">#REF!</definedName>
    <definedName name="단_가" localSheetId="9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 localSheetId="3">#REF!,#REF!</definedName>
    <definedName name="단가" localSheetId="8">#REF!,#REF!</definedName>
    <definedName name="단가" localSheetId="9">#REF!,#REF!</definedName>
    <definedName name="단가" localSheetId="0">#REF!,#REF!</definedName>
    <definedName name="단가">[121]단가!$A$2:$I$505</definedName>
    <definedName name="단가_1">#REF!</definedName>
    <definedName name="단가1">[122]단가!$B$2:$I$520</definedName>
    <definedName name="단가12" localSheetId="8">#REF!</definedName>
    <definedName name="단가12" localSheetId="9">#REF!</definedName>
    <definedName name="단가12" localSheetId="0">#REF!</definedName>
    <definedName name="단가12">#REF!</definedName>
    <definedName name="단가13" localSheetId="8">#REF!</definedName>
    <definedName name="단가13" localSheetId="9">#REF!</definedName>
    <definedName name="단가13" localSheetId="0">#REF!</definedName>
    <definedName name="단가13">#REF!</definedName>
    <definedName name="단가14" localSheetId="8">#REF!</definedName>
    <definedName name="단가14" localSheetId="9">#REF!</definedName>
    <definedName name="단가14">#REF!</definedName>
    <definedName name="단가15" localSheetId="8">#REF!</definedName>
    <definedName name="단가15" localSheetId="9">#REF!</definedName>
    <definedName name="단가15">#REF!</definedName>
    <definedName name="단가16" localSheetId="8">#REF!</definedName>
    <definedName name="단가16" localSheetId="9">#REF!</definedName>
    <definedName name="단가16">#REF!</definedName>
    <definedName name="단가2" localSheetId="3">#REF!,#REF!</definedName>
    <definedName name="단가2" localSheetId="8">#REF!,#REF!</definedName>
    <definedName name="단가2" localSheetId="9">#REF!,#REF!</definedName>
    <definedName name="단가2" localSheetId="0">#REF!,#REF!</definedName>
    <definedName name="단가2">#REF!,#REF!</definedName>
    <definedName name="단가22">#REF!</definedName>
    <definedName name="단가29" localSheetId="8">#REF!</definedName>
    <definedName name="단가29" localSheetId="9">#REF!</definedName>
    <definedName name="단가29" localSheetId="0">#REF!</definedName>
    <definedName name="단가29">#REF!</definedName>
    <definedName name="단가3">#REF!</definedName>
    <definedName name="단가35" localSheetId="8">#REF!</definedName>
    <definedName name="단가35" localSheetId="9">#REF!</definedName>
    <definedName name="단가35">#REF!</definedName>
    <definedName name="단가49" localSheetId="8">#REF!</definedName>
    <definedName name="단가49" localSheetId="9">#REF!</definedName>
    <definedName name="단가49">#REF!</definedName>
    <definedName name="단가50" localSheetId="8">#REF!</definedName>
    <definedName name="단가50" localSheetId="9">#REF!</definedName>
    <definedName name="단가50">#REF!</definedName>
    <definedName name="단가51" localSheetId="8">#REF!</definedName>
    <definedName name="단가51" localSheetId="9">#REF!</definedName>
    <definedName name="단가51">#REF!</definedName>
    <definedName name="단가56" localSheetId="8">#REF!</definedName>
    <definedName name="단가56" localSheetId="9">#REF!</definedName>
    <definedName name="단가56">#REF!</definedName>
    <definedName name="단가60" localSheetId="8">#REF!</definedName>
    <definedName name="단가60" localSheetId="9">#REF!</definedName>
    <definedName name="단가60">#REF!</definedName>
    <definedName name="단가61" localSheetId="8">#REF!</definedName>
    <definedName name="단가61" localSheetId="9">#REF!</definedName>
    <definedName name="단가61">#REF!</definedName>
    <definedName name="단가67" localSheetId="8">#REF!</definedName>
    <definedName name="단가67" localSheetId="9">#REF!</definedName>
    <definedName name="단가67">#REF!</definedName>
    <definedName name="단가68" localSheetId="8">#REF!</definedName>
    <definedName name="단가68" localSheetId="9">#REF!</definedName>
    <definedName name="단가68">#REF!</definedName>
    <definedName name="단가69" localSheetId="8">#REF!</definedName>
    <definedName name="단가69" localSheetId="9">#REF!</definedName>
    <definedName name="단가69">#REF!</definedName>
    <definedName name="단가8" localSheetId="8">#REF!</definedName>
    <definedName name="단가8" localSheetId="9">#REF!</definedName>
    <definedName name="단가8">#REF!</definedName>
    <definedName name="단가9" localSheetId="8">#REF!</definedName>
    <definedName name="단가9" localSheetId="9">#REF!</definedName>
    <definedName name="단가9">#REF!</definedName>
    <definedName name="단가C">#REF!</definedName>
    <definedName name="단가검토">#REF!</definedName>
    <definedName name="단가대비표">#REF!</definedName>
    <definedName name="단가비교">#REF!</definedName>
    <definedName name="단가비교표" localSheetId="3">#REF!,#REF!</definedName>
    <definedName name="단가비교표" localSheetId="8">#REF!,#REF!</definedName>
    <definedName name="단가비교표" localSheetId="9">#REF!,#REF!</definedName>
    <definedName name="단가비교표" localSheetId="0">#REF!,#REF!</definedName>
    <definedName name="단가비교표">#REF!,#REF!</definedName>
    <definedName name="단가사출" hidden="1">{#N/A,#N/A,FALSE,"골재소요량";#N/A,#N/A,FALSE,"골재소요량"}</definedName>
    <definedName name="단가산출">#REF!</definedName>
    <definedName name="단가산출서" hidden="1">{#N/A,#N/A,FALSE,"2~8번"}</definedName>
    <definedName name="단가산출참고">#REF!</definedName>
    <definedName name="단가일람" localSheetId="0">[123]단가일람!$A$3:$K$178</definedName>
    <definedName name="단가일람">[121]단가일람!$A$3:$K$112</definedName>
    <definedName name="단가적용표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>#REF!</definedName>
    <definedName name="단가최종">#REF!</definedName>
    <definedName name="단가테이블" localSheetId="8">#REF!</definedName>
    <definedName name="단가테이블" localSheetId="9">#REF!</definedName>
    <definedName name="단가테이블" localSheetId="0">#REF!</definedName>
    <definedName name="단가테이블">#REF!</definedName>
    <definedName name="단가표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[59]DATE!$H$24:$H$85</definedName>
    <definedName name="단기입력">#REF!</definedName>
    <definedName name="단뉘중량">#REF!</definedName>
    <definedName name="단말처리재">#REF!</definedName>
    <definedName name="단면별">[124]단면별연장!$A$1:$F$23</definedName>
    <definedName name="단면체크">[125]암거치수표!$AB:$AB</definedName>
    <definedName name="단면체크2">[126]재료집계표빽업!$1:$1048576</definedName>
    <definedName name="단면코드">[125]암거치수표!$Z:$AA</definedName>
    <definedName name="단수">#REF!</definedName>
    <definedName name="단수처리" localSheetId="8">#REF!</definedName>
    <definedName name="단수처리" localSheetId="9">#REF!</definedName>
    <definedName name="단수처리" localSheetId="0">#REF!</definedName>
    <definedName name="단수처리">#REF!</definedName>
    <definedName name="단위" localSheetId="0">#REF!</definedName>
    <definedName name="단위">#REF!</definedName>
    <definedName name="단위공량1" localSheetId="8">#REF!</definedName>
    <definedName name="단위공량1" localSheetId="9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 localSheetId="8">#REF!</definedName>
    <definedName name="단위공량2" localSheetId="9">#REF!</definedName>
    <definedName name="단위공량2">#REF!</definedName>
    <definedName name="단위공량3" localSheetId="8">#REF!</definedName>
    <definedName name="단위공량3" localSheetId="9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구간">#REF!</definedName>
    <definedName name="단위구간면적">#REF!</definedName>
    <definedName name="단위량" localSheetId="8">#REF!</definedName>
    <definedName name="단위량" localSheetId="9">#REF!</definedName>
    <definedName name="단위량">#REF!</definedName>
    <definedName name="단위수량1">#REF!</definedName>
    <definedName name="단위수량2">#REF!</definedName>
    <definedName name="단위수량투" hidden="1">{#N/A,#N/A,FALSE,"골재소요량";#N/A,#N/A,FALSE,"골재소요량"}</definedName>
    <definedName name="단위용수량">[127]용수로조직!$Z$1</definedName>
    <definedName name="단위중량">#REF!</definedName>
    <definedName name="단위중량1">#REF!</definedName>
    <definedName name="단위중량2">#REF!</definedName>
    <definedName name="단위중량3">#REF!</definedName>
    <definedName name="단자10P신설" localSheetId="8">#REF!</definedName>
    <definedName name="단자10P신설" localSheetId="9">#REF!</definedName>
    <definedName name="단자10P신설" localSheetId="0">#REF!</definedName>
    <definedName name="단자10P신설">#REF!</definedName>
    <definedName name="단자대4P60A">#REF!</definedName>
    <definedName name="단자취부A" localSheetId="8">#REF!</definedName>
    <definedName name="단자취부A" localSheetId="9">#REF!</definedName>
    <definedName name="단자취부A">#REF!</definedName>
    <definedName name="단자함_IDF">#REF!</definedName>
    <definedName name="단자함_국선">#REF!</definedName>
    <definedName name="단자함_보호기">#REF!</definedName>
    <definedName name="단자함_스피커">#REF!</definedName>
    <definedName name="단자함_중간">#REF!</definedName>
    <definedName name="단횡배단">#REF!</definedName>
    <definedName name="담1">#REF!</definedName>
    <definedName name="담2">#REF!</definedName>
    <definedName name="담쟁이L03">[73]데이타!$E$114</definedName>
    <definedName name="당경">#REF!</definedName>
    <definedName name="당계">#REF!</definedName>
    <definedName name="당노">#REF!</definedName>
    <definedName name="당단">#REF!</definedName>
    <definedName name="당사">#REF!</definedName>
    <definedName name="당수">#REF!</definedName>
    <definedName name="당재">#REF!</definedName>
    <definedName name="당초변경">#REF!</definedName>
    <definedName name="대" localSheetId="8">#REF!</definedName>
    <definedName name="대" localSheetId="9">#REF!</definedName>
    <definedName name="대">#REF!</definedName>
    <definedName name="대가" localSheetId="0">#REF!</definedName>
    <definedName name="대가">[128]대가!$A$6:$L$912</definedName>
    <definedName name="대가1">#REF!</definedName>
    <definedName name="대가2">#REF!</definedName>
    <definedName name="대가3">#REF!</definedName>
    <definedName name="대가4">#REF!</definedName>
    <definedName name="대가5">#REF!</definedName>
    <definedName name="대가단가범위">#REF!</definedName>
    <definedName name="대가단최종">#REF!</definedName>
    <definedName name="대가목록">#REF!</definedName>
    <definedName name="대관">BlankMacro1</definedName>
    <definedName name="대관업무비" localSheetId="8">'[129]빌딩 안내'!#REF!</definedName>
    <definedName name="대관업무비" localSheetId="9">'[129]빌딩 안내'!#REF!</definedName>
    <definedName name="대관업무비" localSheetId="0">'[129]빌딩 안내'!#REF!</definedName>
    <definedName name="대관업무비">'[129]빌딩 안내'!#REF!</definedName>
    <definedName name="대구">#N/A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영역" localSheetId="0">#REF!</definedName>
    <definedName name="대기영역">#REF!</definedName>
    <definedName name="대기질">#REF!</definedName>
    <definedName name="대기질측정">#REF!</definedName>
    <definedName name="대나무">#REF!</definedName>
    <definedName name="대남">BlankMacro1</definedName>
    <definedName name="대대대">#N/A</definedName>
    <definedName name="대도어어어어ㅓㅇ어">#N/A</definedName>
    <definedName name="대동설계계산서" localSheetId="0">#REF!</definedName>
    <definedName name="대동설계계산서">#REF!</definedName>
    <definedName name="대명">BlankMacro1</definedName>
    <definedName name="대상">BlankMacro1</definedName>
    <definedName name="대안설정">#REF!</definedName>
    <definedName name="대왕참R10">[73]데이타!$E$118</definedName>
    <definedName name="대왕참R4">[73]데이타!$E$115</definedName>
    <definedName name="대왕참R6">[73]데이타!$E$116</definedName>
    <definedName name="대왕참R8">[73]데이타!$E$117</definedName>
    <definedName name="대장">#N/A</definedName>
    <definedName name="대지면적">#REF!</definedName>
    <definedName name="대추R10">[73]데이타!$E$123</definedName>
    <definedName name="대추R4">[73]데이타!$E$119</definedName>
    <definedName name="대추R5">[73]데이타!$E$120</definedName>
    <definedName name="대추R6">[73]데이타!$E$121</definedName>
    <definedName name="대추R8">[73]데이타!$E$122</definedName>
    <definedName name="대코드">#REF!</definedName>
    <definedName name="대형">#REF!</definedName>
    <definedName name="대호" localSheetId="8">#REF!</definedName>
    <definedName name="대호" localSheetId="9">#REF!</definedName>
    <definedName name="대호" localSheetId="0">#REF!</definedName>
    <definedName name="대호">#REF!</definedName>
    <definedName name="더하기">[59]DATE!$J$24:$J$85</definedName>
    <definedName name="덕_트_공">#REF!</definedName>
    <definedName name="덕산1호" localSheetId="0">#REF!</definedName>
    <definedName name="덕산1호">#REF!</definedName>
    <definedName name="덕산2호" localSheetId="0">#REF!</definedName>
    <definedName name="덕산2호">#REF!</definedName>
    <definedName name="덕산3호" localSheetId="0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진">#REF!</definedName>
    <definedName name="덕천1호">#REF!</definedName>
    <definedName name="덕천2호">#REF!</definedName>
    <definedName name="덕천3호">#REF!</definedName>
    <definedName name="덕천4호">#REF!</definedName>
    <definedName name="덕트공">#REF!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덤프트럭10.5">#REF!</definedName>
    <definedName name="덤프트럭15">#REF!</definedName>
    <definedName name="덧씌우기">#REF!</definedName>
    <definedName name="덩굴장미3">[73]데이타!$E$128</definedName>
    <definedName name="덩굴장미4">[73]데이타!$E$129</definedName>
    <definedName name="덩굴장미5">[73]데이타!$E$130</definedName>
    <definedName name="덮개">#REF!</definedName>
    <definedName name="덮개내역">#REF!</definedName>
    <definedName name="덮개물량">#REF!</definedName>
    <definedName name="데이타" localSheetId="3" hidden="1">#REF!</definedName>
    <definedName name="데이타" localSheetId="8" hidden="1">#REF!</definedName>
    <definedName name="데이타" localSheetId="9" hidden="1">#REF!</definedName>
    <definedName name="데이타" localSheetId="0" hidden="1">#REF!</definedName>
    <definedName name="데이타" hidden="1">#REF!</definedName>
    <definedName name="뎡유">#REF!</definedName>
    <definedName name="도">#REF!</definedName>
    <definedName name="도______급______액">#REF!</definedName>
    <definedName name="도_장_공">#REF!</definedName>
    <definedName name="도경2" localSheetId="8">#REF!</definedName>
    <definedName name="도경2" localSheetId="9">#REF!</definedName>
    <definedName name="도경2">#REF!</definedName>
    <definedName name="도급" localSheetId="8">#REF!</definedName>
    <definedName name="도급" localSheetId="9">#REF!</definedName>
    <definedName name="도급">#REF!</definedName>
    <definedName name="도급_1" localSheetId="8">#REF!</definedName>
    <definedName name="도급_1" localSheetId="9">#REF!</definedName>
    <definedName name="도급_1">#REF!</definedName>
    <definedName name="도급1" localSheetId="8">#REF!</definedName>
    <definedName name="도급1" localSheetId="9">#REF!</definedName>
    <definedName name="도급1">#REF!</definedName>
    <definedName name="도급2" localSheetId="8">#REF!</definedName>
    <definedName name="도급2" localSheetId="9">#REF!</definedName>
    <definedName name="도급2">#REF!</definedName>
    <definedName name="도급가">#REF!</definedName>
    <definedName name="도급경비" localSheetId="8">#REF!</definedName>
    <definedName name="도급경비" localSheetId="9">#REF!</definedName>
    <definedName name="도급경비">#REF!</definedName>
    <definedName name="도급경비1" localSheetId="8">#REF!</definedName>
    <definedName name="도급경비1" localSheetId="9">#REF!</definedName>
    <definedName name="도급경비1">#REF!</definedName>
    <definedName name="도급경비2" localSheetId="8">#REF!</definedName>
    <definedName name="도급경비2" localSheetId="9">#REF!</definedName>
    <definedName name="도급경비2">#REF!</definedName>
    <definedName name="도급경비3" localSheetId="8">#REF!</definedName>
    <definedName name="도급경비3" localSheetId="9">#REF!</definedName>
    <definedName name="도급경비3">#REF!</definedName>
    <definedName name="도급경비계" localSheetId="8">#REF!</definedName>
    <definedName name="도급경비계" localSheetId="9">#REF!</definedName>
    <definedName name="도급경비계">#REF!</definedName>
    <definedName name="도급계" localSheetId="8">#REF!</definedName>
    <definedName name="도급계" localSheetId="9">#REF!</definedName>
    <definedName name="도급계">#REF!</definedName>
    <definedName name="도급계1" localSheetId="8">#REF!</definedName>
    <definedName name="도급계1" localSheetId="9">#REF!</definedName>
    <definedName name="도급계1">#REF!</definedName>
    <definedName name="도급계2" localSheetId="8">#REF!</definedName>
    <definedName name="도급계2" localSheetId="9">#REF!</definedName>
    <definedName name="도급계2">#REF!</definedName>
    <definedName name="도급계3" localSheetId="8">#REF!</definedName>
    <definedName name="도급계3" localSheetId="9">#REF!</definedName>
    <definedName name="도급계3">#REF!</definedName>
    <definedName name="도급공사">#REF!</definedName>
    <definedName name="도급공사비">#REF!</definedName>
    <definedName name="도급단가">#REF!</definedName>
    <definedName name="도급분">[103]정산설계!$G$351</definedName>
    <definedName name="도급분경비" localSheetId="0">'[27]동축분 종합설계서'!#REF!</definedName>
    <definedName name="도급분경비">'[27]동축분 종합설계서'!#REF!</definedName>
    <definedName name="도급분계" localSheetId="0">'[130]적용기준표(98년상반기)'!#REF!</definedName>
    <definedName name="도급분계">'[130]적용기준표(98년상반기)'!#REF!</definedName>
    <definedName name="도급분계_3">[76]설계명세서!$G$206</definedName>
    <definedName name="도급분계1_1">[76]설계명세서!$J$206</definedName>
    <definedName name="도급분총계_1">[131]정산!$J$67</definedName>
    <definedName name="도급분총합" localSheetId="8">#REF!</definedName>
    <definedName name="도급분총합" localSheetId="9">#REF!</definedName>
    <definedName name="도급분총합" localSheetId="0">#REF!</definedName>
    <definedName name="도급분총합">#REF!</definedName>
    <definedName name="도급분합계" localSheetId="8">#REF!</definedName>
    <definedName name="도급분합계" localSheetId="9">#REF!</definedName>
    <definedName name="도급분합계" localSheetId="0">#REF!</definedName>
    <definedName name="도급분합계">#REF!</definedName>
    <definedName name="도급예산액">#REF!</definedName>
    <definedName name="도급예상액">#REF!</definedName>
    <definedName name="도급예정액">#REF!</definedName>
    <definedName name="도급예정액2">#REF!</definedName>
    <definedName name="도급예정액3">#REF!</definedName>
    <definedName name="도급예정액4">#REF!</definedName>
    <definedName name="도급재료" localSheetId="8">#REF!</definedName>
    <definedName name="도급재료" localSheetId="9">#REF!</definedName>
    <definedName name="도급재료">#REF!</definedName>
    <definedName name="도급재료1" localSheetId="8">#REF!</definedName>
    <definedName name="도급재료1" localSheetId="9">#REF!</definedName>
    <definedName name="도급재료1">#REF!</definedName>
    <definedName name="도급재료비">#REF!</definedName>
    <definedName name="도급총계" localSheetId="8">#REF!</definedName>
    <definedName name="도급총계" localSheetId="9">#REF!</definedName>
    <definedName name="도급총계">#REF!</definedName>
    <definedName name="도급총합_1" localSheetId="8">#REF!</definedName>
    <definedName name="도급총합_1" localSheetId="9">#REF!</definedName>
    <definedName name="도급총합_1">#REF!</definedName>
    <definedName name="도급총합_2" localSheetId="8">#REF!</definedName>
    <definedName name="도급총합_2" localSheetId="9">#REF!</definedName>
    <definedName name="도급총합_2">#REF!</definedName>
    <definedName name="도라">BlankMacro1</definedName>
    <definedName name="도로">#REF!</definedName>
    <definedName name="도로2">#REF!</definedName>
    <definedName name="도로구조경비">[72]도로구조공사비!$L$52</definedName>
    <definedName name="도로구조노무비">[72]도로구조공사비!$H$52</definedName>
    <definedName name="도로구조재료비">[72]도로구조공사비!$J$52</definedName>
    <definedName name="도로토공경비">[72]도로토공공사비!$L$20</definedName>
    <definedName name="도로토공노무비">[72]도로토공공사비!$H$20</definedName>
    <definedName name="도로토공재료비">[72]도로토공공사비!$J$20</definedName>
    <definedName name="도면" localSheetId="3" hidden="1">{"'기별(광-일산)'!$A$1:$CE$46"}</definedName>
    <definedName name="도면" localSheetId="8" hidden="1">{"'기별(광-일산)'!$A$1:$CE$46"}</definedName>
    <definedName name="도면" localSheetId="9" hidden="1">{"'기별(광-일산)'!$A$1:$CE$46"}</definedName>
    <definedName name="도면" localSheetId="0" hidden="1">{"'기별(광-일산)'!$A$1:$CE$46"}</definedName>
    <definedName name="도면" hidden="1">{"'기별(광-일산)'!$A$1:$CE$46"}</definedName>
    <definedName name="도목수">#REF!</definedName>
    <definedName name="도배공">#REF!</definedName>
    <definedName name="도배공001">#REF!</definedName>
    <definedName name="도배공002">#REF!</definedName>
    <definedName name="도배공011">#REF!</definedName>
    <definedName name="도배공012">#REF!</definedName>
    <definedName name="도배공982">#REF!</definedName>
    <definedName name="도배공991">#REF!</definedName>
    <definedName name="도배공992">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산내역">#REF!</definedName>
    <definedName name="도서" localSheetId="0">#REF!</definedName>
    <definedName name="도서">#REF!</definedName>
    <definedName name="도서2" localSheetId="8">#REF!</definedName>
    <definedName name="도서2" localSheetId="9">#REF!</definedName>
    <definedName name="도서2" localSheetId="0">#REF!</definedName>
    <definedName name="도서2">#REF!</definedName>
    <definedName name="도서2way" localSheetId="8">#REF!</definedName>
    <definedName name="도서2way" localSheetId="9">#REF!</definedName>
    <definedName name="도서2way">#REF!</definedName>
    <definedName name="도서8way" localSheetId="8">#REF!</definedName>
    <definedName name="도서8way" localSheetId="9">#REF!</definedName>
    <definedName name="도서8way">#REF!</definedName>
    <definedName name="도서ONU" localSheetId="8">#REF!</definedName>
    <definedName name="도서ONU" localSheetId="9">#REF!</definedName>
    <definedName name="도서ONU">#REF!</definedName>
    <definedName name="도서동축12" localSheetId="8">#REF!</definedName>
    <definedName name="도서동축12" localSheetId="9">#REF!</definedName>
    <definedName name="도서동축12">#REF!</definedName>
    <definedName name="도서인쇄비" localSheetId="8">'[27]동축분 종합설계서'!#REF!</definedName>
    <definedName name="도서인쇄비" localSheetId="9">'[27]동축분 종합설계서'!#REF!</definedName>
    <definedName name="도서인쇄비">'[27]동축분 종합설계서'!#REF!</definedName>
    <definedName name="도서전력공급기" localSheetId="8">#REF!</definedName>
    <definedName name="도서전력공급기" localSheetId="9">#REF!</definedName>
    <definedName name="도서전력공급기" localSheetId="0">#REF!</definedName>
    <definedName name="도서전력공급기">#REF!</definedName>
    <definedName name="도서전력삽입기" localSheetId="8">#REF!</definedName>
    <definedName name="도서전력삽입기" localSheetId="9">#REF!</definedName>
    <definedName name="도서전력삽입기">#REF!</definedName>
    <definedName name="도서증폭기" localSheetId="8">#REF!</definedName>
    <definedName name="도서증폭기" localSheetId="9">#REF!</definedName>
    <definedName name="도서증폭기">#REF!</definedName>
    <definedName name="도서축전지설치품" localSheetId="8">[132]일위대가!#REF!</definedName>
    <definedName name="도서축전지설치품" localSheetId="9">[132]일위대가!#REF!</definedName>
    <definedName name="도서축전지설치품">[132]일위대가!#REF!</definedName>
    <definedName name="도서축전지이설품" localSheetId="8">[132]일위대가!#REF!</definedName>
    <definedName name="도서축전지이설품" localSheetId="9">[132]일위대가!#REF!</definedName>
    <definedName name="도서축전지이설품">[132]일위대가!#REF!</definedName>
    <definedName name="도수로">[0]!도수로</definedName>
    <definedName name="도원">BlankMacro1</definedName>
    <definedName name="도입">#REF!</definedName>
    <definedName name="도장공" localSheetId="8">#REF!</definedName>
    <definedName name="도장공" localSheetId="9">#REF!</definedName>
    <definedName name="도장공" localSheetId="0">#REF!</definedName>
    <definedName name="도장공">#REF!</definedName>
    <definedName name="도장공001">#REF!</definedName>
    <definedName name="도장공002">#REF!</definedName>
    <definedName name="도장공011">#REF!</definedName>
    <definedName name="도장공012">#REF!</definedName>
    <definedName name="도장공982">#REF!</definedName>
    <definedName name="도장공991">#REF!</definedName>
    <definedName name="도장공992">#REF!</definedName>
    <definedName name="도재" localSheetId="8">#REF!</definedName>
    <definedName name="도재" localSheetId="9">#REF!</definedName>
    <definedName name="도재">#REF!</definedName>
    <definedName name="도재_1" localSheetId="8">#REF!</definedName>
    <definedName name="도재_1" localSheetId="9">#REF!</definedName>
    <definedName name="도재_1">#REF!</definedName>
    <definedName name="도편수">#REF!</definedName>
    <definedName name="도편수001">#REF!</definedName>
    <definedName name="도편수002">#REF!</definedName>
    <definedName name="도편수011">#REF!</definedName>
    <definedName name="도편수012">#REF!</definedName>
    <definedName name="도편수982">#REF!</definedName>
    <definedName name="도편수991">#REF!</definedName>
    <definedName name="도편수992">#REF!</definedName>
    <definedName name="도화고급">#REF!</definedName>
    <definedName name="도화중급">#REF!</definedName>
    <definedName name="도화초급">#REF!</definedName>
    <definedName name="독일가문비1206">[73]데이타!$E$131</definedName>
    <definedName name="독일가문비1508">[73]데이타!$E$132</definedName>
    <definedName name="독일가문비2010">[73]데이타!$E$133</definedName>
    <definedName name="독일가문비2512">[73]데이타!$E$134</definedName>
    <definedName name="독일가문비3015">[73]데이타!$E$135</definedName>
    <definedName name="독일가문비3518">[73]데이타!$E$136</definedName>
    <definedName name="돈나무0504">[73]데이타!$E$137</definedName>
    <definedName name="돈나무0805">[73]데이타!$E$138</definedName>
    <definedName name="돈나무1007">[73]데이타!$E$139</definedName>
    <definedName name="돈나무1210">[73]데이타!$E$140</definedName>
    <definedName name="돋움">#REF!</definedName>
    <definedName name="돋움1">#REF!</definedName>
    <definedName name="돋움2">#REF!</definedName>
    <definedName name="돋움4">#REF!</definedName>
    <definedName name="돋움체">#REF!</definedName>
    <definedName name="돌단풍">#REF!</definedName>
    <definedName name="돌붙임재료집계">#REF!</definedName>
    <definedName name="돍허ㅎㅀㅀㅇㅀㅇ">#N/A</definedName>
    <definedName name="돗ㄱㅗㄱㄷ" localSheetId="3" hidden="1">{#N/A,#N/A,FALSE,"명세표"}</definedName>
    <definedName name="돗ㄱㅗㄱㄷ" localSheetId="8" hidden="1">{#N/A,#N/A,FALSE,"명세표"}</definedName>
    <definedName name="돗ㄱㅗㄱㄷ" localSheetId="9" hidden="1">{#N/A,#N/A,FALSE,"명세표"}</definedName>
    <definedName name="돗ㄱㅗㄱㄷ" localSheetId="0" hidden="1">{#N/A,#N/A,FALSE,"명세표"}</definedName>
    <definedName name="돗ㄱㅗㄱㄷ" hidden="1">{#N/A,#N/A,FALSE,"명세표"}</definedName>
    <definedName name="동">#REF!</definedName>
    <definedName name="동_발_공__터_널">#REF!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관단자">#REF!</definedName>
    <definedName name="동광건설" hidden="1">{#N/A,#N/A,FALSE,"골재소요량";#N/A,#N/A,FALSE,"골재소요량"}</definedName>
    <definedName name="동교1" localSheetId="0">#REF!</definedName>
    <definedName name="동교1">#REF!</definedName>
    <definedName name="동교2" localSheetId="8">#REF!</definedName>
    <definedName name="동교2" localSheetId="9">#REF!</definedName>
    <definedName name="동교2" localSheetId="0">#REF!</definedName>
    <definedName name="동교2">#REF!</definedName>
    <definedName name="동교3" localSheetId="8">#REF!</definedName>
    <definedName name="동교3" localSheetId="9">#REF!</definedName>
    <definedName name="동교3" localSheetId="0">#REF!</definedName>
    <definedName name="동교3">#REF!</definedName>
    <definedName name="동교4" localSheetId="8">#REF!</definedName>
    <definedName name="동교4" localSheetId="9">#REF!</definedName>
    <definedName name="동교4">#REF!</definedName>
    <definedName name="동구2공구">#N/A</definedName>
    <definedName name="동대구">#N/A</definedName>
    <definedName name="동력경비">#REF!</definedName>
    <definedName name="동력관">#REF!</definedName>
    <definedName name="동력관선">#REF!</definedName>
    <definedName name="동력노무비">#REF!</definedName>
    <definedName name="동력반">#REF!</definedName>
    <definedName name="동력산출">[0]!동력산출</definedName>
    <definedName name="동력선">#REF!</definedName>
    <definedName name="동력재료비">#REF!</definedName>
    <definedName name="동력총액">#REF!</definedName>
    <definedName name="동바리" localSheetId="0">#REF!</definedName>
    <definedName name="동바리">#REF!</definedName>
    <definedName name="동발공">#REF!</definedName>
    <definedName name="동발공_터널">#REF!</definedName>
    <definedName name="동발공_터널001">#REF!</definedName>
    <definedName name="동발공_터널002">#REF!</definedName>
    <definedName name="동발공_터널011">#REF!</definedName>
    <definedName name="동발공_터널012">#REF!</definedName>
    <definedName name="동발공_터널982">#REF!</definedName>
    <definedName name="동발공_터널991">#REF!</definedName>
    <definedName name="동발공_터널992">#REF!</definedName>
    <definedName name="동방1">#N/A</definedName>
    <definedName name="동백1002">[73]데이타!$E$141</definedName>
    <definedName name="동백1204">[73]데이타!$E$142</definedName>
    <definedName name="동백1506">[73]데이타!$E$143</definedName>
    <definedName name="동백1808">[73]데이타!$E$144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별내역">#REF!</definedName>
    <definedName name="동별설계">#REF!</definedName>
    <definedName name="동봉14">#REF!</definedName>
    <definedName name="동봉16">#REF!</definedName>
    <definedName name="동봉18">#REF!</definedName>
    <definedName name="동부2">#N/A</definedName>
    <definedName name="동부23">#N/A</definedName>
    <definedName name="동부3">#N/A</definedName>
    <definedName name="동부4">#N/A</definedName>
    <definedName name="동부SO">#N/A</definedName>
    <definedName name="동부방2">#N/A</definedName>
    <definedName name="동부방방">#N/A</definedName>
    <definedName name="동부방송3">#N/A</definedName>
    <definedName name="동부방송7">#N/A</definedName>
    <definedName name="동부송송22">#N/A</definedName>
    <definedName name="동서">#N/A</definedName>
    <definedName name="동식물상">#REF!</definedName>
    <definedName name="동양TAVE">#REF!</definedName>
    <definedName name="동영">#REF!</definedName>
    <definedName name="동원" localSheetId="8">#REF!</definedName>
    <definedName name="동원" localSheetId="9">#REF!</definedName>
    <definedName name="동원" localSheetId="0">#REF!</definedName>
    <definedName name="동원">#REF!</definedName>
    <definedName name="동원1">#REF!</definedName>
    <definedName name="동원인력계획표">#REF!,#REF!,#REF!</definedName>
    <definedName name="동축" localSheetId="8">#REF!</definedName>
    <definedName name="동축" localSheetId="9">#REF!</definedName>
    <definedName name="동축" localSheetId="0">#REF!</definedName>
    <definedName name="동축">#REF!</definedName>
    <definedName name="동축_1" localSheetId="8">#REF!</definedName>
    <definedName name="동축_1" localSheetId="9">#REF!</definedName>
    <definedName name="동축_1" localSheetId="0">#REF!</definedName>
    <definedName name="동축_1">#REF!</definedName>
    <definedName name="동축_2" localSheetId="8">#REF!</definedName>
    <definedName name="동축_2" localSheetId="9">#REF!</definedName>
    <definedName name="동축_2" localSheetId="0">#REF!</definedName>
    <definedName name="동축_2">#REF!</definedName>
    <definedName name="동축_7C" localSheetId="8">#REF!</definedName>
    <definedName name="동축_7C" localSheetId="9">#REF!</definedName>
    <definedName name="동축_7C">#REF!</definedName>
    <definedName name="동축12" localSheetId="8">#REF!</definedName>
    <definedName name="동축12" localSheetId="9">#REF!</definedName>
    <definedName name="동축12">#REF!</definedName>
    <definedName name="동축12C" localSheetId="8">#REF!</definedName>
    <definedName name="동축12C" localSheetId="9">#REF!</definedName>
    <definedName name="동축12C">#REF!</definedName>
    <definedName name="동축12C_SS시설" localSheetId="8">#REF!</definedName>
    <definedName name="동축12C_SS시설" localSheetId="9">#REF!</definedName>
    <definedName name="동축12C_SS시설">#REF!</definedName>
    <definedName name="동축12C_SS재사용" localSheetId="8">#REF!</definedName>
    <definedName name="동축12C_SS재사용" localSheetId="9">#REF!</definedName>
    <definedName name="동축12C_SS재사용">#REF!</definedName>
    <definedName name="동축12C2열" localSheetId="8">'[27]동축분 종합설계서'!#REF!</definedName>
    <definedName name="동축12C2열" localSheetId="9">'[27]동축분 종합설계서'!#REF!</definedName>
    <definedName name="동축12C2열">'[27]동축분 종합설계서'!#REF!</definedName>
    <definedName name="동축12C시설" localSheetId="3">#REF!,#REF!,#REF!</definedName>
    <definedName name="동축12C시설" localSheetId="8">#REF!,#REF!,#REF!</definedName>
    <definedName name="동축12C시설" localSheetId="9">#REF!,#REF!,#REF!</definedName>
    <definedName name="동축12C시설" localSheetId="0">#REF!,#REF!,#REF!</definedName>
    <definedName name="동축12C시설">#REF!,#REF!,#REF!</definedName>
    <definedName name="동축12C재사용" localSheetId="3">#REF!,#REF!,#REF!</definedName>
    <definedName name="동축12C재사용" localSheetId="8">#REF!,#REF!,#REF!</definedName>
    <definedName name="동축12C재사용" localSheetId="9">#REF!,#REF!,#REF!</definedName>
    <definedName name="동축12C재사용" localSheetId="0">#REF!,#REF!,#REF!</definedName>
    <definedName name="동축12C재사용">#REF!,#REF!,#REF!</definedName>
    <definedName name="동축17" localSheetId="8">#REF!</definedName>
    <definedName name="동축17" localSheetId="9">#REF!</definedName>
    <definedName name="동축17" localSheetId="0">#REF!</definedName>
    <definedName name="동축17">#REF!</definedName>
    <definedName name="동축17C" localSheetId="8">'[27]동축분 종합설계서'!#REF!</definedName>
    <definedName name="동축17C" localSheetId="9">'[27]동축분 종합설계서'!#REF!</definedName>
    <definedName name="동축17C" localSheetId="0">'[27]동축분 종합설계서'!#REF!</definedName>
    <definedName name="동축17C">'[27]동축분 종합설계서'!#REF!</definedName>
    <definedName name="동축17C12C" localSheetId="8">'[27]동축분 종합설계서'!#REF!</definedName>
    <definedName name="동축17C12C" localSheetId="9">'[27]동축분 종합설계서'!#REF!</definedName>
    <definedName name="동축17C12C" localSheetId="0">'[27]동축분 종합설계서'!#REF!</definedName>
    <definedName name="동축17C12C">'[27]동축분 종합설계서'!#REF!</definedName>
    <definedName name="동축17C12C2열" localSheetId="8">'[27]동축분 종합설계서'!#REF!</definedName>
    <definedName name="동축17C12C2열" localSheetId="9">'[27]동축분 종합설계서'!#REF!</definedName>
    <definedName name="동축17C12C2열" localSheetId="0">'[27]동축분 종합설계서'!#REF!</definedName>
    <definedName name="동축17C12C2열">'[27]동축분 종합설계서'!#REF!</definedName>
    <definedName name="동축17C시설" localSheetId="3">#REF!,#REF!,#REF!</definedName>
    <definedName name="동축17C시설" localSheetId="8">#REF!,#REF!,#REF!</definedName>
    <definedName name="동축17C시설" localSheetId="9">#REF!,#REF!,#REF!</definedName>
    <definedName name="동축17C시설" localSheetId="0">#REF!,#REF!,#REF!</definedName>
    <definedName name="동축17C시설">#REF!,#REF!,#REF!</definedName>
    <definedName name="동축17C재사용" localSheetId="3">#REF!,#REF!,#REF!</definedName>
    <definedName name="동축17C재사용" localSheetId="8">#REF!,#REF!,#REF!</definedName>
    <definedName name="동축17C재사용" localSheetId="9">#REF!,#REF!,#REF!</definedName>
    <definedName name="동축17C재사용" localSheetId="0">#REF!,#REF!,#REF!</definedName>
    <definedName name="동축17C재사용">#REF!,#REF!,#REF!</definedName>
    <definedName name="동축노무비">[103]정산설계!$G$263</definedName>
    <definedName name="동축전송_1" localSheetId="8">#REF!</definedName>
    <definedName name="동축전송_1" localSheetId="9">#REF!</definedName>
    <definedName name="동축전송_1" localSheetId="0">#REF!</definedName>
    <definedName name="동축전송_1">#REF!</definedName>
    <definedName name="동축전송_2" localSheetId="8">#REF!</definedName>
    <definedName name="동축전송_2" localSheetId="9">#REF!</definedName>
    <definedName name="동축전송_2" localSheetId="0">#REF!</definedName>
    <definedName name="동축전송_2">#REF!</definedName>
    <definedName name="동축전송계" localSheetId="8">#REF!</definedName>
    <definedName name="동축전송계" localSheetId="9">#REF!</definedName>
    <definedName name="동축전송계" localSheetId="0">#REF!</definedName>
    <definedName name="동축전송계">#REF!</definedName>
    <definedName name="동축전송설치" localSheetId="8">#REF!</definedName>
    <definedName name="동축전송설치" localSheetId="9">#REF!</definedName>
    <definedName name="동축전송설치">#REF!</definedName>
    <definedName name="동축전송장치" localSheetId="8">#REF!</definedName>
    <definedName name="동축전송장치" localSheetId="9">#REF!</definedName>
    <definedName name="동축전송장치">#REF!</definedName>
    <definedName name="동축케이블">[62]품셈!$A$502</definedName>
    <definedName name="동축케이블17C">'[27]동축분 종합설계서'!#REF!</definedName>
    <definedName name="동축케이블계" localSheetId="8">#REF!</definedName>
    <definedName name="동축케이블계" localSheetId="9">#REF!</definedName>
    <definedName name="동축케이블계" localSheetId="0">#REF!</definedName>
    <definedName name="동축케이블계">#REF!</definedName>
    <definedName name="동축포설" localSheetId="8">#REF!</definedName>
    <definedName name="동축포설" localSheetId="9">#REF!</definedName>
    <definedName name="동축포설" localSheetId="0">#REF!</definedName>
    <definedName name="동축포설">#REF!</definedName>
    <definedName name="되메경">#REF!</definedName>
    <definedName name="되메노">#REF!</definedName>
    <definedName name="되메우고다짐">#REF!</definedName>
    <definedName name="되메우기">#REF!</definedName>
    <definedName name="되메우기경">#REF!</definedName>
    <definedName name="되메우기노">#REF!</definedName>
    <definedName name="되메우기재">#REF!</definedName>
    <definedName name="되메재">#REF!</definedName>
    <definedName name="됴ㅠ굑ㅇ" hidden="1">{#N/A,#N/A,FALSE,"운반시간"}</definedName>
    <definedName name="두겁노">#REF!</definedName>
    <definedName name="두겁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께" localSheetId="0">'[101]토사(PE)'!#REF!</definedName>
    <definedName name="두께">#REF!</definedName>
    <definedName name="두루넷">#N/A</definedName>
    <definedName name="두루넷장애일지">#N/A</definedName>
    <definedName name="두호" hidden="1">{#N/A,#N/A,FALSE,"2~8번"}</definedName>
    <definedName name="드웰">#REF!</definedName>
    <definedName name="드잡이공">#REF!</definedName>
    <definedName name="드잡이공001">#REF!</definedName>
    <definedName name="드잡이공002">#REF!</definedName>
    <definedName name="드잡이공011">#REF!</definedName>
    <definedName name="드잡이공012">#REF!</definedName>
    <definedName name="드잡이공982">#REF!</definedName>
    <definedName name="드잡이공991">#REF!</definedName>
    <definedName name="드잡이공992">#REF!</definedName>
    <definedName name="등R2">[73]데이타!$E$156</definedName>
    <definedName name="등R4">[73]데이타!$E$157</definedName>
    <definedName name="등R6">[73]데이타!$E$158</definedName>
    <definedName name="등R8">[73]데이타!$E$159</definedName>
    <definedName name="등가거리1">#REF!</definedName>
    <definedName name="등가거리종">#REF!</definedName>
    <definedName name="등기구">#REF!</definedName>
    <definedName name="등기구20">#REF!</definedName>
    <definedName name="등기구32">#REF!</definedName>
    <definedName name="등기구경">#REF!</definedName>
    <definedName name="등기구노">#REF!</definedName>
    <definedName name="등기구보강">#REF!</definedName>
    <definedName name="등기구보조">#REF!</definedName>
    <definedName name="등기구보조보">#REF!</definedName>
    <definedName name="등기구재">#REF!</definedName>
    <definedName name="디라직1">[0]!디라직1</definedName>
    <definedName name="디스트리뷰터경">#REF!</definedName>
    <definedName name="디스트리뷰터노">#REF!</definedName>
    <definedName name="디스트리뷰터재">#REF!</definedName>
    <definedName name="디이젤엔진15HP">#REF!</definedName>
    <definedName name="땅깍기발파암리퍼병행">#REF!</definedName>
    <definedName name="땅깍기발파암크로울러">#REF!</definedName>
    <definedName name="땅깍기발파암편절암">#REF!</definedName>
    <definedName name="땅깍기백호우">#REF!</definedName>
    <definedName name="ㄹ" localSheetId="3" hidden="1">{#N/A,#N/A,TRUE,"토적및재료집계";#N/A,#N/A,TRUE,"토적및재료집계";#N/A,#N/A,TRUE,"단위량"}</definedName>
    <definedName name="ㄹ" localSheetId="8" hidden="1">{#N/A,#N/A,TRUE,"토적및재료집계";#N/A,#N/A,TRUE,"토적및재료집계";#N/A,#N/A,TRUE,"단위량"}</definedName>
    <definedName name="ㄹ" localSheetId="9" hidden="1">{#N/A,#N/A,TRUE,"토적및재료집계";#N/A,#N/A,TRUE,"토적및재료집계";#N/A,#N/A,TRUE,"단위량"}</definedName>
    <definedName name="ㄹ" localSheetId="0" hidden="1">{#N/A,#N/A,TRUE,"토적및재료집계";#N/A,#N/A,TRUE,"토적및재료집계";#N/A,#N/A,TRUE,"단위량"}</definedName>
    <definedName name="ㄹ">#REF!</definedName>
    <definedName name="ㄹ403">#REF!</definedName>
    <definedName name="ㄹ62">#REF!</definedName>
    <definedName name="ㄹㄴ" hidden="1">#REF!</definedName>
    <definedName name="ㄹㄴㅇㄹㅊㅈ">#REF!</definedName>
    <definedName name="ㄹㄹ" localSheetId="3" hidden="1">#REF!</definedName>
    <definedName name="ㄹㄹ" localSheetId="8" hidden="1">#REF!</definedName>
    <definedName name="ㄹㄹ" localSheetId="9" hidden="1">#REF!</definedName>
    <definedName name="ㄹㄹ" localSheetId="0" hidden="1">#REF!</definedName>
    <definedName name="ㄹㄹ">#REF!</definedName>
    <definedName name="ㄹㄹㄹ" localSheetId="3" hidden="1">#REF!</definedName>
    <definedName name="ㄹㄹㄹ" localSheetId="8" hidden="1">#REF!</definedName>
    <definedName name="ㄹㄹㄹ" localSheetId="9" hidden="1">#REF!</definedName>
    <definedName name="ㄹㄹㄹ" localSheetId="0" hidden="1">#REF!</definedName>
    <definedName name="ㄹㄹㄹ" hidden="1">#REF!</definedName>
    <definedName name="ㄹㄹㄹㄴ">[0]!ㄹㄹㄹㄴ</definedName>
    <definedName name="ㄹㄹㄹㄹ">[0]!ㄹㄹㄹㄹ</definedName>
    <definedName name="ㄹㄹㄹㄹㄹ">[0]!ㄹㄹㄹㄹㄹ</definedName>
    <definedName name="ㄹㄹㄹㄹㄹㄹ">#REF!</definedName>
    <definedName name="ㄹㄹㄹㄹㄹㄹㄹ">#REF!</definedName>
    <definedName name="ㄹㄹㄹㄹㄹㄹㄹㄹㄹㄹㄹ">#REF!</definedName>
    <definedName name="ㄹㄹㄹㄹㄹㄹㄹㄹㄹㄹㄹㄹㄹㄹㄹ">#REF!</definedName>
    <definedName name="ㄹㄹㄹㅈㄹ" hidden="1">{#N/A,#N/A,FALSE,"혼합골재"}</definedName>
    <definedName name="ㄹㄹ로" hidden="1">{#N/A,#N/A,FALSE,"골재소요량";#N/A,#N/A,FALSE,"골재소요량"}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 localSheetId="0">#REF!</definedName>
    <definedName name="ㄹㅇ">#REF!</definedName>
    <definedName name="ㄹㅇ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>#REF!</definedName>
    <definedName name="ㄹㅇㄴㄹㄴㅇㄹ">BlankMacro1</definedName>
    <definedName name="ㄹㅇㄴㄹㅇㄴㄹㅇ">BlankMacro1</definedName>
    <definedName name="ㄹㅇㄶ" localSheetId="3" hidden="1">#REF!</definedName>
    <definedName name="ㄹㅇㄶ" localSheetId="8" hidden="1">#REF!</definedName>
    <definedName name="ㄹㅇㄶ" localSheetId="9" hidden="1">#REF!</definedName>
    <definedName name="ㄹㅇㄶ" localSheetId="0" hidden="1">#REF!</definedName>
    <definedName name="ㄹㅇㄶ" hidden="1">#REF!</definedName>
    <definedName name="ㄹㅇㄷㄱ">BlankMacro1</definedName>
    <definedName name="ㄹㅇㄹㄷㅈㅍ" hidden="1">{#N/A,#N/A,FALSE,"혼합골재"}</definedName>
    <definedName name="ㄹㅇㄹㅇ" localSheetId="3" hidden="1">#REF!</definedName>
    <definedName name="ㄹㅇㄹㅇ" localSheetId="8" hidden="1">#REF!</definedName>
    <definedName name="ㄹㅇㄹㅇ" localSheetId="9" hidden="1">#REF!</definedName>
    <definedName name="ㄹㅇㄹㅇ" localSheetId="0" hidden="1">#REF!</definedName>
    <definedName name="ㄹㅇㄹㅇ" hidden="1">#REF!</definedName>
    <definedName name="ㄹㅇㄹㅈㄷㅊ" hidden="1">'[36]98수문일위'!$A$1:$P$2004</definedName>
    <definedName name="ㄹㅇㅊ">#REF!,#REF!</definedName>
    <definedName name="ㄹㅇㅎ">#REF!,#REF!</definedName>
    <definedName name="ㄹㅇㅎㅇㅀ" localSheetId="3" hidden="1">{#N/A,#N/A,FALSE,"부대2"}</definedName>
    <definedName name="ㄹㅇㅎㅇㅀ" localSheetId="8" hidden="1">{#N/A,#N/A,FALSE,"부대2"}</definedName>
    <definedName name="ㄹㅇㅎㅇㅀ" localSheetId="9" hidden="1">{#N/A,#N/A,FALSE,"부대2"}</definedName>
    <definedName name="ㄹㅇㅎㅇㅀ" localSheetId="0" hidden="1">{#N/A,#N/A,FALSE,"부대2"}</definedName>
    <definedName name="ㄹㅇㅎㅇㅀ" hidden="1">{#N/A,#N/A,FALSE,"부대2"}</definedName>
    <definedName name="ㄹ어어">[133]J형측구단위수량!#REF!</definedName>
    <definedName name="ㄹㅈㄹ3ㄷㄹ">[0]!ㄹㅈㄹ3ㄷㄹ</definedName>
    <definedName name="ㄹㅎ퓨">#N/A</definedName>
    <definedName name="ㄹ허ㅗ" localSheetId="3" hidden="1">{#N/A,#N/A,FALSE,"이정표"}</definedName>
    <definedName name="ㄹ허ㅗ" localSheetId="8" hidden="1">{#N/A,#N/A,FALSE,"이정표"}</definedName>
    <definedName name="ㄹ허ㅗ" localSheetId="9" hidden="1">{#N/A,#N/A,FALSE,"이정표"}</definedName>
    <definedName name="ㄹ허ㅗ" localSheetId="0" hidden="1">{#N/A,#N/A,FALSE,"이정표"}</definedName>
    <definedName name="ㄹ허ㅗ" hidden="1">{#N/A,#N/A,FALSE,"이정표"}</definedName>
    <definedName name="ㄹ호" hidden="1">#REF!</definedName>
    <definedName name="ㄹ홓ㄹ" localSheetId="3" hidden="1">{#N/A,#N/A,FALSE,"조골재"}</definedName>
    <definedName name="ㄹ홓ㄹ" localSheetId="8" hidden="1">{#N/A,#N/A,FALSE,"조골재"}</definedName>
    <definedName name="ㄹ홓ㄹ" localSheetId="9" hidden="1">{#N/A,#N/A,FALSE,"조골재"}</definedName>
    <definedName name="ㄹ홓ㄹ" localSheetId="0" hidden="1">{#N/A,#N/A,FALSE,"조골재"}</definedName>
    <definedName name="ㄹ홓ㄹ" hidden="1">{#N/A,#N/A,FALSE,"조골재"}</definedName>
    <definedName name="ㄹ화라호ㅗ" localSheetId="3" hidden="1">{#N/A,#N/A,FALSE,"명세표"}</definedName>
    <definedName name="ㄹ화라호ㅗ" localSheetId="8" hidden="1">{#N/A,#N/A,FALSE,"명세표"}</definedName>
    <definedName name="ㄹ화라호ㅗ" localSheetId="9" hidden="1">{#N/A,#N/A,FALSE,"명세표"}</definedName>
    <definedName name="ㄹ화라호ㅗ" localSheetId="0" hidden="1">{#N/A,#N/A,FALSE,"명세표"}</definedName>
    <definedName name="ㄹ화라호ㅗ" hidden="1">{#N/A,#N/A,FALSE,"명세표"}</definedName>
    <definedName name="ㄹ화ㅓ라" localSheetId="3" hidden="1">{#N/A,#N/A,FALSE,"명세표"}</definedName>
    <definedName name="ㄹ화ㅓ라" localSheetId="8" hidden="1">{#N/A,#N/A,FALSE,"명세표"}</definedName>
    <definedName name="ㄹ화ㅓ라" localSheetId="9" hidden="1">{#N/A,#N/A,FALSE,"명세표"}</definedName>
    <definedName name="ㄹ화ㅓ라" localSheetId="0" hidden="1">{#N/A,#N/A,FALSE,"명세표"}</definedName>
    <definedName name="ㄹ화ㅓ라" hidden="1">{#N/A,#N/A,FALSE,"명세표"}</definedName>
    <definedName name="라" localSheetId="3" hidden="1">{#N/A,#N/A,FALSE,"이정표"}</definedName>
    <definedName name="라" localSheetId="8" hidden="1">{#N/A,#N/A,FALSE,"이정표"}</definedName>
    <definedName name="라" localSheetId="9" hidden="1">{#N/A,#N/A,FALSE,"이정표"}</definedName>
    <definedName name="라" localSheetId="0" hidden="1">{#N/A,#N/A,FALSE,"이정표"}</definedName>
    <definedName name="라" hidden="1">{#N/A,#N/A,FALSE,"이정표"}</definedName>
    <definedName name="라라">BlankMacro1</definedName>
    <definedName name="라라라">#REF!</definedName>
    <definedName name="라랄">BlankMacro1</definedName>
    <definedName name="라마" localSheetId="0">#REF!</definedName>
    <definedName name="라마">#REF!</definedName>
    <definedName name="라사">BlankMacro1</definedName>
    <definedName name="라이프넷1">#N/A</definedName>
    <definedName name="라인">BlankMacro1</definedName>
    <definedName name="라인마커경">#REF!</definedName>
    <definedName name="라인마커노">#REF!</definedName>
    <definedName name="라인마커재">#REF!</definedName>
    <definedName name="라인마킹">#REF!</definedName>
    <definedName name="라호">BlankMacro1</definedName>
    <definedName name="라ㅓ니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랑">#REF!</definedName>
    <definedName name="랙설치">#REF!</definedName>
    <definedName name="랙설치노">#REF!</definedName>
    <definedName name="랙이설" localSheetId="0">#REF!</definedName>
    <definedName name="랙이설">#REF!</definedName>
    <definedName name="랙이설A" localSheetId="8">#REF!</definedName>
    <definedName name="랙이설A" localSheetId="9">#REF!</definedName>
    <definedName name="랙이설A">#REF!</definedName>
    <definedName name="램머경">#REF!</definedName>
    <definedName name="램머재료">#REF!</definedName>
    <definedName name="러브">#N/A</definedName>
    <definedName name="러ㅏㄹ">#REF!</definedName>
    <definedName name="러ㅗㄴ머ㅏㄹ">#REF!</definedName>
    <definedName name="레미경">#REF!</definedName>
    <definedName name="레미노">#REF!</definedName>
    <definedName name="레미재">#REF!</definedName>
    <definedName name="레미콘" localSheetId="0">#REF!</definedName>
    <definedName name="레미콘">#REF!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수운반DT">[0]!레미콘수운반DT</definedName>
    <definedName name="레미콘집계">'[91]-레미콘집계'!$A$1:$H$22</definedName>
    <definedName name="레미콘철">#REF!</definedName>
    <definedName name="레미콘철노">#REF!</definedName>
    <definedName name="레미콘철재">#REF!</definedName>
    <definedName name="레이스웨이">#REF!</definedName>
    <definedName name="로">#REF!</definedName>
    <definedName name="로라경">#REF!</definedName>
    <definedName name="로라노">#REF!</definedName>
    <definedName name="로라재">#REF!</definedName>
    <definedName name="로로">BlankMacro1</definedName>
    <definedName name="로사">BlankMacro1</definedName>
    <definedName name="로아">BlankMacro1</definedName>
    <definedName name="롤로">BlankMacro1</definedName>
    <definedName name="롬나ㅓ">#REF!</definedName>
    <definedName name="롯드" localSheetId="8">#REF!</definedName>
    <definedName name="롯드" localSheetId="9">#REF!</definedName>
    <definedName name="롯드" localSheetId="0">#REF!</definedName>
    <definedName name="롯드">#REF!</definedName>
    <definedName name="료ㅜㅇ교" hidden="1">{#N/A,#N/A,FALSE,"표지목차"}</definedName>
    <definedName name="루피공">#REF!</definedName>
    <definedName name="룻우ㅕㄴ" hidden="1">{#N/A,#N/A,FALSE,"골재소요량";#N/A,#N/A,FALSE,"골재소요량"}</definedName>
    <definedName name="륜ㅇㅀㅇㄹㄶ">#REF!</definedName>
    <definedName name="률류" hidden="1">{#N/A,#N/A,FALSE,"혼합골재"}</definedName>
    <definedName name="르ㅓ" localSheetId="3" hidden="1">{#N/A,#N/A,FALSE,"명세표"}</definedName>
    <definedName name="르ㅓ" localSheetId="8" hidden="1">{#N/A,#N/A,FALSE,"명세표"}</definedName>
    <definedName name="르ㅓ" localSheetId="9" hidden="1">{#N/A,#N/A,FALSE,"명세표"}</definedName>
    <definedName name="르ㅓ" localSheetId="0" hidden="1">{#N/A,#N/A,FALSE,"명세표"}</definedName>
    <definedName name="르ㅓ" hidden="1">{#N/A,#N/A,FALSE,"명세표"}</definedName>
    <definedName name="리리리">#REF!,#REF!,#REF!</definedName>
    <definedName name="리리릴">#REF!</definedName>
    <definedName name="ㄺㄱ">BlankMacro1</definedName>
    <definedName name="ㄺㄷㅇ">BlankMacro1</definedName>
    <definedName name="ㄻㄴㅇㅎㄻㄴㅇㅀㅇㄻㄴ">#REF!</definedName>
    <definedName name="ㄼㅎㅅㄳㄺㅎㅇㅍㅎㅍㄴㅇㄹ">#REF!</definedName>
    <definedName name="ㅀ">#N/A</definedName>
    <definedName name="ㅀㄳ">BlankMacro1</definedName>
    <definedName name="ㅀㅁ" hidden="1">{#N/A,#N/A,FALSE,"조골재"}</definedName>
    <definedName name="ㅀㅎㅎㅎㅎ">#REF!</definedName>
    <definedName name="ㅁ" localSheetId="8">#REF!</definedName>
    <definedName name="ㅁ" localSheetId="9">#REF!</definedName>
    <definedName name="ㅁ" localSheetId="0">#REF!</definedName>
    <definedName name="ㅁ" hidden="1">#REF!</definedName>
    <definedName name="ㅁ0">#REF!</definedName>
    <definedName name="ㅁ01">#REF!</definedName>
    <definedName name="ㅁ1">#REF!</definedName>
    <definedName name="ㅁ100">#REF!</definedName>
    <definedName name="ㅁ1000">#REF!</definedName>
    <definedName name="ㅁ11">#REF!</definedName>
    <definedName name="ㅁ1122">#REF!</definedName>
    <definedName name="ㅁ1144">#REF!</definedName>
    <definedName name="ㅁ12">#REF!</definedName>
    <definedName name="ㅁ1261">[134]단가산출서!#REF!</definedName>
    <definedName name="ㅁ134">#REF!</definedName>
    <definedName name="ㅁ1382" localSheetId="0">#REF!</definedName>
    <definedName name="ㅁ1382">#REF!</definedName>
    <definedName name="ㅁ1450">[134]단가산출서!#REF!</definedName>
    <definedName name="ㅁ170">#REF!</definedName>
    <definedName name="ㅁ1700">#REF!</definedName>
    <definedName name="ㅁ1800">#REF!</definedName>
    <definedName name="ㅁ1882">#REF!</definedName>
    <definedName name="ㅁ200">[134]단가산출서!#REF!</definedName>
    <definedName name="ㅁ2000" localSheetId="8">#REF!</definedName>
    <definedName name="ㅁ2000" localSheetId="9">#REF!</definedName>
    <definedName name="ㅁ2000" localSheetId="0">#REF!</definedName>
    <definedName name="ㅁ2000">#REF!</definedName>
    <definedName name="ㅁ219">#REF!</definedName>
    <definedName name="ㅁ2200">#REF!</definedName>
    <definedName name="ㅁ222">#N/A</definedName>
    <definedName name="ㅁ2400">#REF!</definedName>
    <definedName name="ㅁ30">#REF!</definedName>
    <definedName name="ㅁ300">#REF!</definedName>
    <definedName name="ㅁ331">#REF!</definedName>
    <definedName name="ㅁ384K5">#REF!</definedName>
    <definedName name="ㅁ400">#REF!</definedName>
    <definedName name="ㅁ450">[134]단가산출서!#REF!</definedName>
    <definedName name="ㅁ451">#REF!</definedName>
    <definedName name="ㅁ500">#REF!</definedName>
    <definedName name="ㅁ536">#REF!</definedName>
    <definedName name="ㅁ54">#REF!</definedName>
    <definedName name="ㅁ545">#REF!</definedName>
    <definedName name="ㅁ60">#REF!</definedName>
    <definedName name="ㅁ63">#REF!</definedName>
    <definedName name="ㅁ636">#REF!</definedName>
    <definedName name="ㅁ752">#REF!</definedName>
    <definedName name="ㅁ760">#REF!</definedName>
    <definedName name="ㅁ771">#REF!</definedName>
    <definedName name="ㅁ81">#REF!</definedName>
    <definedName name="ㅁ906">#REF!</definedName>
    <definedName name="ㅁ940">#REF!</definedName>
    <definedName name="ㅁㄱㅂ" localSheetId="3" hidden="1">{#N/A,#N/A,FALSE,"단가표지"}</definedName>
    <definedName name="ㅁㄱㅂ" localSheetId="8" hidden="1">{#N/A,#N/A,FALSE,"단가표지"}</definedName>
    <definedName name="ㅁㄱㅂ" localSheetId="9" hidden="1">{#N/A,#N/A,FALSE,"단가표지"}</definedName>
    <definedName name="ㅁㄱㅂ" localSheetId="0" hidden="1">{#N/A,#N/A,FALSE,"단가표지"}</definedName>
    <definedName name="ㅁㄱㅂ" hidden="1">{#N/A,#N/A,FALSE,"단가표지"}</definedName>
    <definedName name="ㅁㄴ" localSheetId="3" hidden="1">{#N/A,#N/A,FALSE,"명세표"}</definedName>
    <definedName name="ㅁㄴ" localSheetId="8" hidden="1">{#N/A,#N/A,FALSE,"명세표"}</definedName>
    <definedName name="ㅁㄴ" localSheetId="9" hidden="1">{#N/A,#N/A,FALSE,"명세표"}</definedName>
    <definedName name="ㅁㄴ" localSheetId="0" hidden="1">{#N/A,#N/A,FALSE,"명세표"}</definedName>
    <definedName name="ㅁㄴ" hidden="1">{#N/A,#N/A,FALSE,"명세표"}</definedName>
    <definedName name="ㅁㄴㄴ">#REF!</definedName>
    <definedName name="ㅁㄴㄹ">#REF!</definedName>
    <definedName name="ㅁㄴㄻㄴㅇ" localSheetId="3" hidden="1">{#N/A,#N/A,FALSE,"명세표"}</definedName>
    <definedName name="ㅁㄴㄻㄴㅇ" localSheetId="8" hidden="1">{#N/A,#N/A,FALSE,"명세표"}</definedName>
    <definedName name="ㅁㄴㄻㄴㅇ" localSheetId="9" hidden="1">{#N/A,#N/A,FALSE,"명세표"}</definedName>
    <definedName name="ㅁㄴㄻㄴㅇ" localSheetId="0" hidden="1">{#N/A,#N/A,FALSE,"명세표"}</definedName>
    <definedName name="ㅁㄴㄻㄴㅇ" hidden="1">{#N/A,#N/A,FALSE,"명세표"}</definedName>
    <definedName name="ㅁㄴㅇ" localSheetId="3" hidden="1">{#N/A,#N/A,FALSE,"배수1"}</definedName>
    <definedName name="ㅁㄴㅇ" localSheetId="8" hidden="1">{#N/A,#N/A,FALSE,"배수1"}</definedName>
    <definedName name="ㅁㄴㅇ" localSheetId="9" hidden="1">{#N/A,#N/A,FALSE,"배수1"}</definedName>
    <definedName name="ㅁㄴㅇ" localSheetId="0" hidden="1">{#N/A,#N/A,FALSE,"배수1"}</definedName>
    <definedName name="ㅁㄴㅇ">#REF!</definedName>
    <definedName name="ㅁㄴㅇㄴ" hidden="1">{#N/A,#N/A,TRUE,"토적및재료집계";#N/A,#N/A,TRUE,"토적및재료집계";#N/A,#N/A,TRUE,"단위량"}</definedName>
    <definedName name="ㅁㄴㅇㄹ" localSheetId="3" hidden="1">{#N/A,#N/A,TRUE,"토적및재료집계";#N/A,#N/A,TRUE,"토적및재료집계";#N/A,#N/A,TRUE,"단위량"}</definedName>
    <definedName name="ㅁㄴㅇㄹ" localSheetId="8" hidden="1">{#N/A,#N/A,TRUE,"토적및재료집계";#N/A,#N/A,TRUE,"토적및재료집계";#N/A,#N/A,TRUE,"단위량"}</definedName>
    <definedName name="ㅁㄴㅇㄹ" localSheetId="9" hidden="1">{#N/A,#N/A,TRUE,"토적및재료집계";#N/A,#N/A,TRUE,"토적및재료집계";#N/A,#N/A,TRUE,"단위량"}</definedName>
    <definedName name="ㅁㄴㅇㄹ" localSheetId="0" hidden="1">{#N/A,#N/A,TRUE,"토적및재료집계";#N/A,#N/A,TRUE,"토적및재료집계";#N/A,#N/A,TRUE,"단위량"}</definedName>
    <definedName name="ㅁㄴㅇㄹ" hidden="1">#REF!</definedName>
    <definedName name="ㅁㄴㅇ류" localSheetId="0" hidden="1">#REF!</definedName>
    <definedName name="ㅁㄴㅇ류" hidden="1">#REF!</definedName>
    <definedName name="ㅁㄴㅇㄻㄴ" localSheetId="3" hidden="1">{"'5국공정'!$A$1:$E$128"}</definedName>
    <definedName name="ㅁㄴㅇㄻㄴ" localSheetId="8" hidden="1">{"'5국공정'!$A$1:$E$128"}</definedName>
    <definedName name="ㅁㄴㅇㄻㄴ" localSheetId="9" hidden="1">{"'5국공정'!$A$1:$E$128"}</definedName>
    <definedName name="ㅁㄴㅇㄻㄴ" localSheetId="0" hidden="1">{"'5국공정'!$A$1:$E$128"}</definedName>
    <definedName name="ㅁㄴㅇㄻㄴ" hidden="1">{"'5국공정'!$A$1:$E$128"}</definedName>
    <definedName name="ㅁㄴㅇㄻㄴㅇ">#REF!</definedName>
    <definedName name="ㅁㄴㅇㄻㄴㅇㄹㄴ" hidden="1">#REF!</definedName>
    <definedName name="ㅁㄴㅇㄻㄴㅇㄻㄴㄹ" hidden="1">{#N/A,#N/A,FALSE,"명세표"}</definedName>
    <definedName name="ㅁㄴㅇㄻㄴ이ㅏ럼닝ㅍㅁ">#REF!</definedName>
    <definedName name="ㅁㄴㅇㄻㅇㄹ">#REF!</definedName>
    <definedName name="ㅁㄴㅇㄻㅈㄷㄹ">#REF!</definedName>
    <definedName name="ㅁㄴㅇㅁ" localSheetId="3" hidden="1">{#N/A,#N/A,FALSE,"배수1"}</definedName>
    <definedName name="ㅁㄴㅇㅁ" localSheetId="8" hidden="1">{#N/A,#N/A,FALSE,"배수1"}</definedName>
    <definedName name="ㅁㄴㅇㅁ" localSheetId="9" hidden="1">{#N/A,#N/A,FALSE,"배수1"}</definedName>
    <definedName name="ㅁㄴㅇㅁ" localSheetId="0" hidden="1">{#N/A,#N/A,FALSE,"배수1"}</definedName>
    <definedName name="ㅁㄴㅇㅁ" hidden="1">{#N/A,#N/A,FALSE,"배수1"}</definedName>
    <definedName name="ㅁㄴㅇㅁㄴㅁㄹ">BlankMacro1</definedName>
    <definedName name="ㅁㄴㅇㅁㄴㅇ" hidden="1">#REF!</definedName>
    <definedName name="ㅁㄴㅇ언ㅁ">#N/A</definedName>
    <definedName name="ㅁㄴㅇㅊㅍㅁ">#REF!</definedName>
    <definedName name="ㅁㄴㅇㅍㄴㅇㄴ" hidden="1">'[37]98수문일위'!$A$1:$P$2004</definedName>
    <definedName name="ㅁㄴㅇㅍㄴㅇㄹ">#REF!</definedName>
    <definedName name="ㅁㄴㅇㅍㅁㄴㅇㄹ">#REF!</definedName>
    <definedName name="ㅁㄴㅇㅍㅋㅌㅊㅍㅁㅇㄹ">#REF!</definedName>
    <definedName name="ㅁㄴㅊㅍ">#REF!</definedName>
    <definedName name="ㅁㄴㅊㅍㅁㄴㅇㄻㄴㅇㄹ">#REF!</definedName>
    <definedName name="ㅁㄴㅊㅍㅁㄴㅇㄻㄷ">#REF!</definedName>
    <definedName name="ㅁㄴㅊㅍㅁㅌㅊ펌ㄴㅇㄹ" hidden="1">#REF!</definedName>
    <definedName name="ㅁㄴㅌㄴ" localSheetId="3" hidden="1">{"'자리배치도'!$AG$1:$CI$28"}</definedName>
    <definedName name="ㅁㄴㅌㄴ" localSheetId="8" hidden="1">{"'자리배치도'!$AG$1:$CI$28"}</definedName>
    <definedName name="ㅁㄴㅌㄴ" localSheetId="9" hidden="1">{"'자리배치도'!$AG$1:$CI$28"}</definedName>
    <definedName name="ㅁㄴㅌㄴ" localSheetId="0" hidden="1">{"'자리배치도'!$AG$1:$CI$28"}</definedName>
    <definedName name="ㅁㄴㅌㄴ" hidden="1">{"'자리배치도'!$AG$1:$CI$28"}</definedName>
    <definedName name="ㅁㄷㄱㅂㅈㅇㄹㄴ">#REF!</definedName>
    <definedName name="ㅁㄷㄱㅍㄱㅈㅁ" hidden="1">{#N/A,#N/A,FALSE,"골재소요량";#N/A,#N/A,FALSE,"골재소요량"}</definedName>
    <definedName name="ㅁㄷㅎㅁㅎㅁ" hidden="1">{#N/A,#N/A,FALSE,"조골재"}</definedName>
    <definedName name="ㅁㄹ" localSheetId="3" hidden="1">{#N/A,#N/A,TRUE,"토적및재료집계";#N/A,#N/A,TRUE,"토적및재료집계";#N/A,#N/A,TRUE,"단위량"}</definedName>
    <definedName name="ㅁㄹ" localSheetId="8" hidden="1">{#N/A,#N/A,TRUE,"토적및재료집계";#N/A,#N/A,TRUE,"토적및재료집계";#N/A,#N/A,TRUE,"단위량"}</definedName>
    <definedName name="ㅁㄹ" localSheetId="9" hidden="1">{#N/A,#N/A,TRUE,"토적및재료집계";#N/A,#N/A,TRUE,"토적및재료집계";#N/A,#N/A,TRUE,"단위량"}</definedName>
    <definedName name="ㅁㄹ" localSheetId="0" hidden="1">{#N/A,#N/A,TRUE,"토적및재료집계";#N/A,#N/A,TRUE,"토적및재료집계";#N/A,#N/A,TRUE,"단위량"}</definedName>
    <definedName name="ㅁㄹ" hidden="1">{#N/A,#N/A,TRUE,"토적및재료집계";#N/A,#N/A,TRUE,"토적및재료집계";#N/A,#N/A,TRUE,"단위량"}</definedName>
    <definedName name="ㅁㄹㄹㄴㅇㄹㅇㄴㄹㄴㅇ" localSheetId="3" hidden="1">{#N/A,#N/A,FALSE,"포장1";#N/A,#N/A,FALSE,"포장1"}</definedName>
    <definedName name="ㅁㄹㄹㄴㅇㄹㅇㄴㄹㄴㅇ" localSheetId="8" hidden="1">{#N/A,#N/A,FALSE,"포장1";#N/A,#N/A,FALSE,"포장1"}</definedName>
    <definedName name="ㅁㄹㄹㄴㅇㄹㅇㄴㄹㄴㅇ" localSheetId="9" hidden="1">{#N/A,#N/A,FALSE,"포장1";#N/A,#N/A,FALSE,"포장1"}</definedName>
    <definedName name="ㅁㄹㄹㄴㅇㄹㅇㄴㄹㄴㅇ" localSheetId="0" hidden="1">{#N/A,#N/A,FALSE,"포장1";#N/A,#N/A,FALSE,"포장1"}</definedName>
    <definedName name="ㅁㄹㄹㄴㅇㄹㅇㄴㄹㄴㅇ" hidden="1">{#N/A,#N/A,FALSE,"포장1";#N/A,#N/A,FALSE,"포장1"}</definedName>
    <definedName name="ㅁㄹㅇㄹ">#REF!,#REF!</definedName>
    <definedName name="ㅁㄹㅈㅇㄶㅁㄴㅇ">#REF!</definedName>
    <definedName name="ㅁㄹ홍ㄴ">#REF!</definedName>
    <definedName name="ㅁㄻ">#N/A</definedName>
    <definedName name="ㅁㄻㄴㅇㄹㄴㅇㄹㄴ" hidden="1">#REF!</definedName>
    <definedName name="ㅁㅁ" localSheetId="3" hidden="1">#REF!</definedName>
    <definedName name="ㅁㅁ" localSheetId="8" hidden="1">#REF!</definedName>
    <definedName name="ㅁㅁ" localSheetId="9" hidden="1">#REF!</definedName>
    <definedName name="ㅁㅁ" localSheetId="0" hidden="1">#REF!</definedName>
    <definedName name="ㅁㅁ">#REF!</definedName>
    <definedName name="ㅁㅁㅁ" localSheetId="8">#REF!</definedName>
    <definedName name="ㅁㅁㅁ" localSheetId="9">#REF!</definedName>
    <definedName name="ㅁㅁㅁ">#REF!</definedName>
    <definedName name="ㅁㅁㅁㅁ" localSheetId="3" hidden="1">#REF!</definedName>
    <definedName name="ㅁㅁㅁㅁ" localSheetId="8" hidden="1">#REF!</definedName>
    <definedName name="ㅁㅁㅁㅁ" localSheetId="9" hidden="1">#REF!</definedName>
    <definedName name="ㅁㅁㅁㅁ" localSheetId="0" hidden="1">#REF!</definedName>
    <definedName name="ㅁㅁㅁㅁ">#REF!</definedName>
    <definedName name="ㅁㅁㅁㅁㅁ">[0]!ㅁㅁㅁㅁㅁ</definedName>
    <definedName name="ㅁㅁㅁㅁㅁㅁ" hidden="1">#REF!</definedName>
    <definedName name="ㅁㅁㅁㅁㅁㅁㅁㅁㅁㅁㅁㅁㅁㅁ">#REF!</definedName>
    <definedName name="ㅁㅂ">#REF!</definedName>
    <definedName name="ㅁㅂㅁㅂ">#REF!</definedName>
    <definedName name="ㅁㅂㅇㅁㄴㅇ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">#REF!</definedName>
    <definedName name="ㅁㅇㄴ">#REF!</definedName>
    <definedName name="ㅁㅇㄴㅁㅇㅁ" localSheetId="3" hidden="1">{#N/A,#N/A,FALSE,"배수1"}</definedName>
    <definedName name="ㅁㅇㄴㅁㅇㅁ" localSheetId="8" hidden="1">{#N/A,#N/A,FALSE,"배수1"}</definedName>
    <definedName name="ㅁㅇㄴㅁㅇㅁ" localSheetId="9" hidden="1">{#N/A,#N/A,FALSE,"배수1"}</definedName>
    <definedName name="ㅁㅇㄴㅁㅇㅁ" localSheetId="0" hidden="1">{#N/A,#N/A,FALSE,"배수1"}</definedName>
    <definedName name="ㅁㅇㄴㅁㅇㅁ" hidden="1">{#N/A,#N/A,FALSE,"배수1"}</definedName>
    <definedName name="ㅁㅇㄹ" hidden="1">{#N/A,#N/A,FALSE,"Sheet1"}</definedName>
    <definedName name="ㅁㅇㄹㅁㅇㄹㅇㅁㄴ" hidden="1">{#N/A,#N/A,FALSE,"Sheet1"}</definedName>
    <definedName name="ㅁㅇㄹㅁㅈㄷㅊ">#REF!</definedName>
    <definedName name="ㅁㅇ리">#REF!</definedName>
    <definedName name="ㅁㅇㅁㅊ">#REF!</definedName>
    <definedName name="ㅁ인ㅍㅁ닟ㅍㅁㄴㅇㄹ" hidden="1">#REF!</definedName>
    <definedName name="ㅁ읾ㄴㅇㄻ" hidden="1">#REF!</definedName>
    <definedName name="ㅁㅈㄷㄱㅍㅊㅍ" localSheetId="3" hidden="1">{#N/A,#N/A,FALSE,"명세표"}</definedName>
    <definedName name="ㅁㅈㄷㄱㅍㅊㅍ" localSheetId="8" hidden="1">{#N/A,#N/A,FALSE,"명세표"}</definedName>
    <definedName name="ㅁㅈㄷㄱㅍㅊㅍ" localSheetId="9" hidden="1">{#N/A,#N/A,FALSE,"명세표"}</definedName>
    <definedName name="ㅁㅈㄷㄱㅍㅊㅍ" localSheetId="0" hidden="1">{#N/A,#N/A,FALSE,"명세표"}</definedName>
    <definedName name="ㅁㅈㄷㄱㅍㅊㅍ" hidden="1">{#N/A,#N/A,FALSE,"명세표"}</definedName>
    <definedName name="ㅁㅈㄷㄻㄴㅇㅊㅍ">#REF!</definedName>
    <definedName name="ㅁㅈㄷㅅㅂㄱ흎ㅊ퓨" hidden="1">#REF!</definedName>
    <definedName name="ㅁㅈㄻㄴㅇㄹ">#N/A</definedName>
    <definedName name="ㅁㅈㅇㅍㅁㅊㅁ">#REF!</definedName>
    <definedName name="ㅁㅊㅇㅍㅁㄴㅇㄻㄴㅇㄹ" hidden="1">#REF!</definedName>
    <definedName name="ㅁㅊㅍㅋㅌㅊ">#REF!</definedName>
    <definedName name="ㅁㅍ">#REF!</definedName>
    <definedName name="ㅁㅍㄴㅇㅍㅁㄴㅇㄹ">#REF!</definedName>
    <definedName name="마">[13]설계명세서!#REF!</definedName>
    <definedName name="마1">#REF!</definedName>
    <definedName name="마다보그교체" hidden="1">{#N/A,#N/A,FALSE,"전력간선"}</definedName>
    <definedName name="마루틀설치">#REF!</definedName>
    <definedName name="마마">#REF!</definedName>
    <definedName name="마산영업국">#N/A</definedName>
    <definedName name="마스콘수량">#REF!</definedName>
    <definedName name="마음">#N/A</definedName>
    <definedName name="마케담경">#REF!</definedName>
    <definedName name="마케담노무">#REF!</definedName>
    <definedName name="마케담재료">#REF!</definedName>
    <definedName name="만득이" hidden="1">{#N/A,#N/A,FALSE,"2~8번"}</definedName>
    <definedName name="말">BlankMacro1</definedName>
    <definedName name="맘">#REF!</definedName>
    <definedName name="매몰본">#REF!</definedName>
    <definedName name="매수비">#REF!</definedName>
    <definedName name="매월1">#N/A</definedName>
    <definedName name="매출_구간">#REF!,#REF!</definedName>
    <definedName name="매출구간2">#REF!</definedName>
    <definedName name="매츠로33">#N/A</definedName>
    <definedName name="매크로11">[135]!매크로11</definedName>
    <definedName name="매크로4">[135]C.배수관공!매크로4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맥문동">#REF!</definedName>
    <definedName name="맨_사">#REF!</definedName>
    <definedName name="맨홀">[62]품셈!$A$321</definedName>
    <definedName name="맨홀구백">#REF!</definedName>
    <definedName name="맨홀규격">#REF!</definedName>
    <definedName name="맨홀뚜껑">#REF!</definedName>
    <definedName name="맨홀펌프장">#REF!</definedName>
    <definedName name="맨홀펌프장_배관">#REF!</definedName>
    <definedName name="맨홀호수">#REF!</definedName>
    <definedName name="맨홍3호">#REF!</definedName>
    <definedName name="맹암거">[136]적용단위길이!$AB:$AH</definedName>
    <definedName name="맹암거간선">#REF!</definedName>
    <definedName name="맹암거지선">#REF!</definedName>
    <definedName name="맹암거형태">[136]피벗테이블데이터분석!#REF!</definedName>
    <definedName name="먕">#N/A</definedName>
    <definedName name="머" localSheetId="3" hidden="1">{#N/A,#N/A,FALSE,"명세표"}</definedName>
    <definedName name="머" localSheetId="8" hidden="1">{#N/A,#N/A,FALSE,"명세표"}</definedName>
    <definedName name="머" localSheetId="9" hidden="1">{#N/A,#N/A,FALSE,"명세표"}</definedName>
    <definedName name="머" localSheetId="0" hidden="1">{#N/A,#N/A,FALSE,"명세표"}</definedName>
    <definedName name="머" hidden="1">{#N/A,#N/A,FALSE,"명세표"}</definedName>
    <definedName name="머캐덤10경">#REF!</definedName>
    <definedName name="머캐덤10노">#REF!</definedName>
    <definedName name="머캐덤10재">#REF!</definedName>
    <definedName name="머캐덤8경">#REF!</definedName>
    <definedName name="머캐덤8노">#REF!</definedName>
    <definedName name="머캐덤8재">#REF!</definedName>
    <definedName name="머캐덤경">#REF!</definedName>
    <definedName name="머캐덤노">#REF!</definedName>
    <definedName name="머캐덤롤러8의10톤">#REF!</definedName>
    <definedName name="머캐덤재">#REF!</definedName>
    <definedName name="메1" localSheetId="0">#REF!</definedName>
    <definedName name="메1">'[137]교대(A1-A2)'!#REF!</definedName>
    <definedName name="메2" localSheetId="0">#REF!</definedName>
    <definedName name="메2">'[138]#REF'!#REF!</definedName>
    <definedName name="메3" localSheetId="0">#REF!</definedName>
    <definedName name="메3">'[138]#REF'!#REF!</definedName>
    <definedName name="메4" localSheetId="0">#REF!</definedName>
    <definedName name="메4">'[138]#REF'!#REF!</definedName>
    <definedName name="메렁">#REF!</definedName>
    <definedName name="메롱">'[34]계산서(직선부)'!$A$1:$J$23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면벅">#REF!</definedName>
    <definedName name="면벽높이">#REF!</definedName>
    <definedName name="면벽두께">#REF!</definedName>
    <definedName name="면수">#REF!</definedName>
    <definedName name="면적">#REF!</definedName>
    <definedName name="명______칭">#REF!</definedName>
    <definedName name="명세서">{"Book1","2000도승인 기계.xls"}</definedName>
    <definedName name="명수">#REF!</definedName>
    <definedName name="명암">#REF!</definedName>
    <definedName name="명암2">#REF!</definedName>
    <definedName name="명찰1" localSheetId="0">#REF!</definedName>
    <definedName name="명찰1">#REF!</definedName>
    <definedName name="명찰2" localSheetId="8">#REF!</definedName>
    <definedName name="명찰2" localSheetId="9">#REF!</definedName>
    <definedName name="명찰2">#REF!</definedName>
    <definedName name="명찰가1" localSheetId="8">#REF!</definedName>
    <definedName name="명찰가1" localSheetId="9">#REF!</definedName>
    <definedName name="명찰가1">#REF!</definedName>
    <definedName name="명찰가2" localSheetId="8">#REF!</definedName>
    <definedName name="명찰가2" localSheetId="9">#REF!</definedName>
    <definedName name="명찰가2">#REF!</definedName>
    <definedName name="명찰가공" localSheetId="8">#REF!</definedName>
    <definedName name="명찰가공" localSheetId="9">#REF!</definedName>
    <definedName name="명찰가공">#REF!</definedName>
    <definedName name="명찰가공A" localSheetId="8">#REF!</definedName>
    <definedName name="명찰가공A" localSheetId="9">#REF!</definedName>
    <definedName name="명찰가공A">#REF!</definedName>
    <definedName name="명찰가공울산신" localSheetId="8">#REF!</definedName>
    <definedName name="명찰가공울산신" localSheetId="9">#REF!</definedName>
    <definedName name="명찰가공울산신">#REF!</definedName>
    <definedName name="명찰가공울산철" localSheetId="8">#REF!</definedName>
    <definedName name="명찰가공울산철" localSheetId="9">#REF!</definedName>
    <definedName name="명찰가공울산철">#REF!</definedName>
    <definedName name="명찰지1" localSheetId="8">#REF!</definedName>
    <definedName name="명찰지1" localSheetId="9">#REF!</definedName>
    <definedName name="명찰지1">#REF!</definedName>
    <definedName name="명찰지2" localSheetId="8">#REF!</definedName>
    <definedName name="명찰지2" localSheetId="9">#REF!</definedName>
    <definedName name="명찰지2">#REF!</definedName>
    <definedName name="명찰지중" localSheetId="8">#REF!</definedName>
    <definedName name="명찰지중" localSheetId="9">#REF!</definedName>
    <definedName name="명찰지중">#REF!</definedName>
    <definedName name="명찰지중A" localSheetId="8">#REF!</definedName>
    <definedName name="명찰지중A" localSheetId="9">#REF!</definedName>
    <definedName name="명찰지중A">#REF!</definedName>
    <definedName name="명찰지중울산신" localSheetId="8">#REF!</definedName>
    <definedName name="명찰지중울산신" localSheetId="9">#REF!</definedName>
    <definedName name="명찰지중울산신">#REF!</definedName>
    <definedName name="명찰지중울산철" localSheetId="8">#REF!</definedName>
    <definedName name="명찰지중울산철" localSheetId="9">#REF!</definedName>
    <definedName name="명찰지중울산철">#REF!</definedName>
    <definedName name="명찰철거1" localSheetId="8">#REF!</definedName>
    <definedName name="명찰철거1" localSheetId="9">#REF!</definedName>
    <definedName name="명찰철거1">#REF!</definedName>
    <definedName name="명찰취부1" localSheetId="8">#REF!</definedName>
    <definedName name="명찰취부1" localSheetId="9">#REF!</definedName>
    <definedName name="명찰취부1">#REF!</definedName>
    <definedName name="명찰취부2" localSheetId="8">#REF!</definedName>
    <definedName name="명찰취부2" localSheetId="9">#REF!</definedName>
    <definedName name="명찰취부2">#REF!</definedName>
    <definedName name="모">#REF!</definedName>
    <definedName name="모21">#REF!</definedName>
    <definedName name="모과나무">#REF!</definedName>
    <definedName name="모니터">#N/A</definedName>
    <definedName name="모따기">#REF!</definedName>
    <definedName name="모래">'[139]12.재료비입력'!$G$4</definedName>
    <definedName name="모래노">#REF!</definedName>
    <definedName name="모래막이노">#REF!</definedName>
    <definedName name="모래막이재">#REF!</definedName>
    <definedName name="모래사장노">#REF!</definedName>
    <definedName name="모래사장재">#REF!</definedName>
    <definedName name="모래운반">[0]!모래운반</definedName>
    <definedName name="모래운반경">#REF!</definedName>
    <definedName name="모래운반노">#REF!</definedName>
    <definedName name="모래운반재">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르터1노">#REF!</definedName>
    <definedName name="모르터2노">#REF!</definedName>
    <definedName name="모르터3노">#REF!</definedName>
    <definedName name="모르터노">#REF!</definedName>
    <definedName name="모타역율">#REF!</definedName>
    <definedName name="모타효율">#REF!</definedName>
    <definedName name="모터경">#REF!</definedName>
    <definedName name="모터노무비">#REF!</definedName>
    <definedName name="모터재료">#REF!</definedName>
    <definedName name="목____도">#REF!</definedName>
    <definedName name="목공">#REF!</definedName>
    <definedName name="목도" localSheetId="0">#REF!</definedName>
    <definedName name="목도">#REF!</definedName>
    <definedName name="목도001">#REF!</definedName>
    <definedName name="목도002">#REF!</definedName>
    <definedName name="목도011">#REF!</definedName>
    <definedName name="목도012">#REF!</definedName>
    <definedName name="목도982">#REF!</definedName>
    <definedName name="목도991">#REF!</definedName>
    <definedName name="목도992">#REF!</definedName>
    <definedName name="목도공">#REF!</definedName>
    <definedName name="목돈입력">#REF!</definedName>
    <definedName name="목록">#REF!</definedName>
    <definedName name="목백합">#REF!</definedName>
    <definedName name="목재가공">#REF!</definedName>
    <definedName name="목조각공">#REF!</definedName>
    <definedName name="목조각공001">#REF!</definedName>
    <definedName name="목조각공002">#REF!</definedName>
    <definedName name="목조각공011">#REF!</definedName>
    <definedName name="목조각공012">#REF!</definedName>
    <definedName name="목조각공982">#REF!</definedName>
    <definedName name="목조각공991">#REF!</definedName>
    <definedName name="목조각공992">#REF!</definedName>
    <definedName name="목차">[0]!목차</definedName>
    <definedName name="목차1">[140]기계공사!#REF!</definedName>
    <definedName name="목차2">#REF!</definedName>
    <definedName name="몰라" hidden="1">{#N/A,#N/A,FALSE,"명세표"}</definedName>
    <definedName name="몰라임마">#N/A</definedName>
    <definedName name="몰탈">#REF!</definedName>
    <definedName name="몰탈노">#REF!</definedName>
    <definedName name="몰탈재">#REF!</definedName>
    <definedName name="몰탈콘크리트">'[91]-몰탈콘크리트'!$A$1:$L$12</definedName>
    <definedName name="못">#REF!</definedName>
    <definedName name="몽ㄷ호ㅛㄳㅎ">#N/A</definedName>
    <definedName name="무궁화">#REF!</definedName>
    <definedName name="무근">2.3</definedName>
    <definedName name="무기질노">#REF!</definedName>
    <definedName name="무기질재">#REF!</definedName>
    <definedName name="무농1호" localSheetId="0">#REF!</definedName>
    <definedName name="무농1호">#REF!</definedName>
    <definedName name="무농2호" localSheetId="0">#REF!</definedName>
    <definedName name="무농2호">#REF!</definedName>
    <definedName name="무대조명">#REF!</definedName>
    <definedName name="무선">[141]일위대가!$O$17</definedName>
    <definedName name="무선_케이블">#REF!</definedName>
    <definedName name="무선공" localSheetId="8">#REF!</definedName>
    <definedName name="무선공" localSheetId="9">#REF!</definedName>
    <definedName name="무선공" localSheetId="0">#REF!</definedName>
    <definedName name="무선공">#REF!</definedName>
    <definedName name="무선안" localSheetId="8">#REF!</definedName>
    <definedName name="무선안" localSheetId="9">#REF!</definedName>
    <definedName name="무선안" localSheetId="0">#REF!</definedName>
    <definedName name="무선안">#REF!</definedName>
    <definedName name="무선안공">[104]인부임!$F$23</definedName>
    <definedName name="무선안테나공" localSheetId="8">[49]건설노임!#REF!</definedName>
    <definedName name="무선안테나공" localSheetId="9">[49]건설노임!#REF!</definedName>
    <definedName name="무선안테나공" localSheetId="0">[49]건설노임!#REF!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012">#REF!</definedName>
    <definedName name="무선안테나공982">#REF!</definedName>
    <definedName name="무선안테나공991">#REF!</definedName>
    <definedName name="무선안테나공992">#REF!</definedName>
    <definedName name="무선전화기">#N/A</definedName>
    <definedName name="무선통신">#REF!</definedName>
    <definedName name="무정전">#REF!</definedName>
    <definedName name="문경">#N/A</definedName>
    <definedName name="문경경경ㄱ겨">#N/A</definedName>
    <definedName name="문서의_처음">#REF!</definedName>
    <definedName name="문양노">#REF!</definedName>
    <definedName name="문화재">#REF!</definedName>
    <definedName name="물가">#REF!</definedName>
    <definedName name="물가2">#REF!</definedName>
    <definedName name="물가2003년1월">#REF!</definedName>
    <definedName name="물가3">#REF!</definedName>
    <definedName name="물가대비표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순">#N/A</definedName>
    <definedName name="물가자료">#REF!</definedName>
    <definedName name="물가정보">#REF!</definedName>
    <definedName name="물가제외순공사비">#N/A</definedName>
    <definedName name="물경">#REF!</definedName>
    <definedName name="물노무">#REF!</definedName>
    <definedName name="물량">[142]시험물량!#REF!</definedName>
    <definedName name="물량내역" localSheetId="0">#REF!</definedName>
    <definedName name="물량내역">#REF!</definedName>
    <definedName name="물량범위">#REF!</definedName>
    <definedName name="물량산출">#REF!</definedName>
    <definedName name="물량집계">#REF!</definedName>
    <definedName name="물량집계1">#REF!</definedName>
    <definedName name="물류" localSheetId="3" hidden="1">{"'5국공정'!$A$1:$E$128"}</definedName>
    <definedName name="물류" localSheetId="8" hidden="1">{"'5국공정'!$A$1:$E$128"}</definedName>
    <definedName name="물류" localSheetId="9" hidden="1">{"'5국공정'!$A$1:$E$128"}</definedName>
    <definedName name="물류" localSheetId="0" hidden="1">{"'5국공정'!$A$1:$E$128"}</definedName>
    <definedName name="물류" hidden="1">{"'5국공정'!$A$1:$E$128"}</definedName>
    <definedName name="물만골2">[0]!물만골2</definedName>
    <definedName name="물재료">#REF!</definedName>
    <definedName name="물탱크5500L">#REF!</definedName>
    <definedName name="물탱크경">#REF!</definedName>
    <definedName name="물탱크노">#REF!</definedName>
    <definedName name="물탱크재">#REF!</definedName>
    <definedName name="물푸경">#REF!</definedName>
    <definedName name="물푸노">#REF!</definedName>
    <definedName name="물푸재">#REF!</definedName>
    <definedName name="물풀" localSheetId="3" hidden="1">{"'5국공정'!$A$1:$E$128"}</definedName>
    <definedName name="물풀" localSheetId="8" hidden="1">{"'5국공정'!$A$1:$E$128"}</definedName>
    <definedName name="물풀" localSheetId="9" hidden="1">{"'5국공정'!$A$1:$E$128"}</definedName>
    <definedName name="물풀" localSheetId="0" hidden="1">{"'5국공정'!$A$1:$E$128"}</definedName>
    <definedName name="물풀" hidden="1">{"'5국공정'!$A$1:$E$128"}</definedName>
    <definedName name="물품목_2_제품테이블_List">#REF!</definedName>
    <definedName name="뭐가이태원이야" hidden="1">{#N/A,#N/A,FALSE,"이태원철근"}</definedName>
    <definedName name="뭐야">#REF!</definedName>
    <definedName name="미">#N/A</definedName>
    <definedName name="미_장_공">#REF!</definedName>
    <definedName name="미611">#REF!</definedName>
    <definedName name="미끄럼방지그림">#REF!</definedName>
    <definedName name="미변경">[0]!BlankMacro1</definedName>
    <definedName name="미송원목">#REF!</definedName>
    <definedName name="미순">[34]포장재료집계표!$A$1:$L$9</definedName>
    <definedName name="미순이">[34]콘크리트측구연장!$A$1:$P$22</definedName>
    <definedName name="미장공" localSheetId="8">#REF!</definedName>
    <definedName name="미장공" localSheetId="9">#REF!</definedName>
    <definedName name="미장공" localSheetId="0">#REF!</definedName>
    <definedName name="미장공">#REF!</definedName>
    <definedName name="미장공001">#REF!</definedName>
    <definedName name="미장공002">#REF!</definedName>
    <definedName name="미장공011">#REF!</definedName>
    <definedName name="미장공012">#REF!</definedName>
    <definedName name="미장공982">#REF!</definedName>
    <definedName name="미장공991">#REF!</definedName>
    <definedName name="미장공992">#REF!</definedName>
    <definedName name="미ㅓㅇㄹ">#N/A</definedName>
    <definedName name="믹서경">#REF!</definedName>
    <definedName name="믹서노">#REF!</definedName>
    <definedName name="믹서재">#REF!</definedName>
    <definedName name="민">[0]!BlankMacro1</definedName>
    <definedName name="민ㅇ린ㅇ러">#REF!</definedName>
    <definedName name="밈ㄴ인이애ㅣㅏ잉르ㅏ댜ㅐㅇㄹ">#REF!</definedName>
    <definedName name="ㅂ" localSheetId="8" hidden="1">#REF!</definedName>
    <definedName name="ㅂ" localSheetId="9" hidden="1">#REF!</definedName>
    <definedName name="ㅂ" localSheetId="0" hidden="1">#REF!</definedName>
    <definedName name="ㅂ">#REF!</definedName>
    <definedName name="ㅂ1">#REF!</definedName>
    <definedName name="ㅂ2">#REF!</definedName>
    <definedName name="ㅂ3">#REF!</definedName>
    <definedName name="ㅂ3횾">#N/A</definedName>
    <definedName name="ㅂ4">#REF!</definedName>
    <definedName name="ㅂ4ㄴ">#REF!</definedName>
    <definedName name="ㅂ5">#REF!</definedName>
    <definedName name="ㅂ6">#REF!</definedName>
    <definedName name="ㅂ고" localSheetId="3" hidden="1">{#N/A,#N/A,FALSE,"명세표"}</definedName>
    <definedName name="ㅂ고" localSheetId="8" hidden="1">{#N/A,#N/A,FALSE,"명세표"}</definedName>
    <definedName name="ㅂ고" localSheetId="9" hidden="1">{#N/A,#N/A,FALSE,"명세표"}</definedName>
    <definedName name="ㅂ고" localSheetId="0" hidden="1">{#N/A,#N/A,FALSE,"명세표"}</definedName>
    <definedName name="ㅂ고" hidden="1">{#N/A,#N/A,FALSE,"명세표"}</definedName>
    <definedName name="ㅂㄷㅇ" hidden="1">{#N/A,#N/A,FALSE,"표지목차"}</definedName>
    <definedName name="ㅂㄹ">#REF!</definedName>
    <definedName name="ㅂㅁ">#N/A</definedName>
    <definedName name="ㅂㅁㅌㅊ">BlankMacro1</definedName>
    <definedName name="ㅂㅂ" localSheetId="0" hidden="1">{"'용역비'!$A$4:$C$8"}</definedName>
    <definedName name="ㅂㅂ">[143]단위가격!#REF!</definedName>
    <definedName name="ㅂㅂㅂ">#N/A</definedName>
    <definedName name="ㅂㅂㅂ1">#REF!</definedName>
    <definedName name="ㅂㅂㅂ2">#REF!</definedName>
    <definedName name="ㅂㅂㅂ4">#REF!</definedName>
    <definedName name="ㅂㅂㅂ5">#REF!</definedName>
    <definedName name="ㅂㅂㅂ6">#REF!</definedName>
    <definedName name="ㅂㅂㅂㅂ" localSheetId="3" hidden="1">{#N/A,#N/A,FALSE,"명세표"}</definedName>
    <definedName name="ㅂㅂㅂㅂ" localSheetId="8" hidden="1">{#N/A,#N/A,FALSE,"명세표"}</definedName>
    <definedName name="ㅂㅂㅂㅂ" localSheetId="9" hidden="1">{#N/A,#N/A,FALSE,"명세표"}</definedName>
    <definedName name="ㅂㅂㅂㅂ" localSheetId="0" hidden="1">{#N/A,#N/A,FALSE,"명세표"}</definedName>
    <definedName name="ㅂㅂㅂㅂ" hidden="1">{#N/A,#N/A,FALSE,"명세표"}</definedName>
    <definedName name="ㅂㅂㅂㅂㅂ">#REF!</definedName>
    <definedName name="ㅂㅂㅂㅂㅂㅂㅂ" localSheetId="3" hidden="1">{#N/A,#N/A,FALSE,"명세표"}</definedName>
    <definedName name="ㅂㅂㅂㅂㅂㅂㅂ" localSheetId="8" hidden="1">{#N/A,#N/A,FALSE,"명세표"}</definedName>
    <definedName name="ㅂㅂㅂㅂㅂㅂㅂ" localSheetId="9" hidden="1">{#N/A,#N/A,FALSE,"명세표"}</definedName>
    <definedName name="ㅂㅂㅂㅂㅂㅂㅂ" localSheetId="0" hidden="1">{#N/A,#N/A,FALSE,"명세표"}</definedName>
    <definedName name="ㅂㅂㅂㅂㅂㅂㅂ" hidden="1">{#N/A,#N/A,FALSE,"명세표"}</definedName>
    <definedName name="ㅂㅂㅂㅂㅂㅂㅂㅂ" hidden="1">#REF!</definedName>
    <definedName name="ㅂㅂㅂㅂㅂㅂㅂㅂㅂ" hidden="1">{#N/A,#N/A,FALSE,"표지목차"}</definedName>
    <definedName name="ㅂㅂㅂㅂㅂㅂㅂㅂㅂㅂ">#REF!</definedName>
    <definedName name="ㅂㅇ">#REF!</definedName>
    <definedName name="ㅂㅈ" localSheetId="0" hidden="1">#REF!</definedName>
    <definedName name="ㅂㅈ" hidden="1">#REF!</definedName>
    <definedName name="ㅂㅈㄱㄷㅈㅂㄱㅈㄷㅂㄱ" localSheetId="3" hidden="1">{#N/A,#N/A,FALSE,"이정표"}</definedName>
    <definedName name="ㅂㅈㄱㄷㅈㅂㄱㅈㄷㅂㄱ" localSheetId="8" hidden="1">{#N/A,#N/A,FALSE,"이정표"}</definedName>
    <definedName name="ㅂㅈㄱㄷㅈㅂㄱㅈㄷㅂㄱ" localSheetId="9" hidden="1">{#N/A,#N/A,FALSE,"이정표"}</definedName>
    <definedName name="ㅂㅈㄱㄷㅈㅂㄱㅈㄷㅂㄱ" localSheetId="0" hidden="1">{#N/A,#N/A,FALSE,"이정표"}</definedName>
    <definedName name="ㅂㅈㄱㄷㅈㅂㄱㅈㄷㅂㄱ" hidden="1">{#N/A,#N/A,FALSE,"이정표"}</definedName>
    <definedName name="ㅂㅈㄷ">[0]!jhg</definedName>
    <definedName name="ㅂㅈㄷㄱ">#N/A</definedName>
    <definedName name="ㅂㅈㄷㄴㅌ">[0]!juyjuy</definedName>
    <definedName name="ㅂㅈㅂㅈㅂㅈ">#REF!</definedName>
    <definedName name="ㅂㅈㅇㅂㅈㅇ">#REF!</definedName>
    <definedName name="ㅂㅈㅈ" hidden="1">{#N/A,#N/A,FALSE,"운반시간"}</definedName>
    <definedName name="ㅂㅈㅎㅁㅇㄴ">#REF!</definedName>
    <definedName name="ㅂㅎ">#REF!</definedName>
    <definedName name="바">BlankMacro1</definedName>
    <definedName name="바닥">'[101]토사(PE)'!#REF!</definedName>
    <definedName name="바람">#REF!</definedName>
    <definedName name="바보">#N/A</definedName>
    <definedName name="바보야">BlankMacro1</definedName>
    <definedName name="바이브레타공">#REF!</definedName>
    <definedName name="바이오">#REF!</definedName>
    <definedName name="바이콤">[0]!바이콤</definedName>
    <definedName name="바인드A" localSheetId="0">#REF!</definedName>
    <definedName name="바인드A">#REF!</definedName>
    <definedName name="바인드B" localSheetId="8">#REF!</definedName>
    <definedName name="바인드B" localSheetId="9">#REF!</definedName>
    <definedName name="바인드B" localSheetId="0">#REF!</definedName>
    <definedName name="바인드B">#REF!</definedName>
    <definedName name="바인드C" localSheetId="8">#REF!</definedName>
    <definedName name="바인드C" localSheetId="9">#REF!</definedName>
    <definedName name="바인드C" localSheetId="0">#REF!</definedName>
    <definedName name="바인드C">#REF!</definedName>
    <definedName name="바인드선1" localSheetId="8">#REF!</definedName>
    <definedName name="바인드선1" localSheetId="9">#REF!</definedName>
    <definedName name="바인드선1">#REF!</definedName>
    <definedName name="바인드선A" localSheetId="8">#REF!</definedName>
    <definedName name="바인드선A" localSheetId="9">#REF!</definedName>
    <definedName name="바인드선A">#REF!</definedName>
    <definedName name="바인드신설1" localSheetId="8">#REF!</definedName>
    <definedName name="바인드신설1" localSheetId="9">#REF!</definedName>
    <definedName name="바인드신설1">#REF!</definedName>
    <definedName name="바인드신설2" localSheetId="8">#REF!</definedName>
    <definedName name="바인드신설2" localSheetId="9">#REF!</definedName>
    <definedName name="바인드신설2">#REF!</definedName>
    <definedName name="바인드신설3" localSheetId="8">#REF!</definedName>
    <definedName name="바인드신설3" localSheetId="9">#REF!</definedName>
    <definedName name="바인드신설3">#REF!</definedName>
    <definedName name="바인드신설4" localSheetId="8">#REF!</definedName>
    <definedName name="바인드신설4" localSheetId="9">#REF!</definedName>
    <definedName name="바인드신설4">#REF!</definedName>
    <definedName name="바인드해체1" localSheetId="8">#REF!</definedName>
    <definedName name="바인드해체1" localSheetId="9">#REF!</definedName>
    <definedName name="바인드해체1">#REF!</definedName>
    <definedName name="바인딩">[62]품셈!$A$533</definedName>
    <definedName name="바인딩1조" localSheetId="8">#REF!</definedName>
    <definedName name="바인딩1조" localSheetId="9">#REF!</definedName>
    <definedName name="바인딩1조" localSheetId="0">#REF!</definedName>
    <definedName name="바인딩1조">#REF!</definedName>
    <definedName name="바인딩1조철거" localSheetId="8">#REF!</definedName>
    <definedName name="바인딩1조철거" localSheetId="9">#REF!</definedName>
    <definedName name="바인딩1조철거" localSheetId="0">#REF!</definedName>
    <definedName name="바인딩1조철거">#REF!</definedName>
    <definedName name="바인딩2조" localSheetId="8">#REF!</definedName>
    <definedName name="바인딩2조" localSheetId="9">#REF!</definedName>
    <definedName name="바인딩2조" localSheetId="0">#REF!</definedName>
    <definedName name="바인딩2조">#REF!</definedName>
    <definedName name="바인딩2조철거" localSheetId="8">#REF!</definedName>
    <definedName name="바인딩2조철거" localSheetId="9">#REF!</definedName>
    <definedName name="바인딩2조철거">#REF!</definedName>
    <definedName name="박">#N/A</definedName>
    <definedName name="박리제">#REF!</definedName>
    <definedName name="박산">#N/A</definedName>
    <definedName name="박상운">#REF!</definedName>
    <definedName name="박스">#REF!</definedName>
    <definedName name="박위영">#N/A</definedName>
    <definedName name="박은하">Dlog_Show</definedName>
    <definedName name="박종">#N/A</definedName>
    <definedName name="박종문">#N/A</definedName>
    <definedName name="박창수" hidden="1">{#N/A,#N/A,FALSE,"표지"}</definedName>
    <definedName name="박태기">#REF!</definedName>
    <definedName name="박피">#REF!</definedName>
    <definedName name="반강남" localSheetId="8">#REF!</definedName>
    <definedName name="반강남" localSheetId="9">#REF!</definedName>
    <definedName name="반강남" localSheetId="0">#REF!</definedName>
    <definedName name="반강남">#REF!</definedName>
    <definedName name="반경1" localSheetId="8">#REF!</definedName>
    <definedName name="반경1" localSheetId="9">#REF!</definedName>
    <definedName name="반경1">#REF!</definedName>
    <definedName name="반경2" localSheetId="8">#REF!</definedName>
    <definedName name="반경2" localSheetId="9">#REF!</definedName>
    <definedName name="반경2">#REF!</definedName>
    <definedName name="반경관">[62]품셈!$A$170</definedName>
    <definedName name="반경관1" localSheetId="8">#REF!</definedName>
    <definedName name="반경관1" localSheetId="9">#REF!</definedName>
    <definedName name="반경관1" localSheetId="0">#REF!</definedName>
    <definedName name="반경관1">#REF!</definedName>
    <definedName name="반경관A" localSheetId="8">#REF!</definedName>
    <definedName name="반경관A" localSheetId="9">#REF!</definedName>
    <definedName name="반경관A" localSheetId="0">#REF!</definedName>
    <definedName name="반경관A">#REF!</definedName>
    <definedName name="반경관취부1" localSheetId="8">#REF!</definedName>
    <definedName name="반경관취부1" localSheetId="9">#REF!</definedName>
    <definedName name="반경관취부1" localSheetId="0">#REF!</definedName>
    <definedName name="반경관취부1">#REF!</definedName>
    <definedName name="반경관취부밴드" localSheetId="8">#REF!</definedName>
    <definedName name="반경관취부밴드" localSheetId="9">#REF!</definedName>
    <definedName name="반경관취부밴드">#REF!</definedName>
    <definedName name="반경밴드1" localSheetId="8">#REF!</definedName>
    <definedName name="반경밴드1" localSheetId="9">#REF!</definedName>
    <definedName name="반경밴드1">#REF!</definedName>
    <definedName name="반경밴드2" localSheetId="8">#REF!</definedName>
    <definedName name="반경밴드2" localSheetId="9">#REF!</definedName>
    <definedName name="반경밴드2">#REF!</definedName>
    <definedName name="반광교" localSheetId="8">#REF!</definedName>
    <definedName name="반광교" localSheetId="9">#REF!</definedName>
    <definedName name="반광교">#REF!</definedName>
    <definedName name="반광주" localSheetId="8">#REF!</definedName>
    <definedName name="반광주" localSheetId="9">#REF!</definedName>
    <definedName name="반광주">#REF!</definedName>
    <definedName name="반대구" localSheetId="8">#REF!</definedName>
    <definedName name="반대구" localSheetId="9">#REF!</definedName>
    <definedName name="반대구">#REF!</definedName>
    <definedName name="반대전" localSheetId="8">#REF!</definedName>
    <definedName name="반대전" localSheetId="9">#REF!</definedName>
    <definedName name="반대전">#REF!</definedName>
    <definedName name="반동교" localSheetId="8">#REF!</definedName>
    <definedName name="반동교" localSheetId="9">#REF!</definedName>
    <definedName name="반동교">#REF!</definedName>
    <definedName name="반르네상스" localSheetId="8">#REF!</definedName>
    <definedName name="반르네상스" localSheetId="9">#REF!</definedName>
    <definedName name="반르네상스">#REF!</definedName>
    <definedName name="반발산" localSheetId="8">#REF!</definedName>
    <definedName name="반발산" localSheetId="9">#REF!</definedName>
    <definedName name="반발산">#REF!</definedName>
    <definedName name="반방배" localSheetId="8">#REF!</definedName>
    <definedName name="반방배" localSheetId="9">#REF!</definedName>
    <definedName name="반방배">#REF!</definedName>
    <definedName name="반보라매" localSheetId="8">#REF!</definedName>
    <definedName name="반보라매" localSheetId="9">#REF!</definedName>
    <definedName name="반보라매">#REF!</definedName>
    <definedName name="반본사" localSheetId="8">#REF!</definedName>
    <definedName name="반본사" localSheetId="9">#REF!</definedName>
    <definedName name="반본사">#REF!</definedName>
    <definedName name="반사경노">#REF!</definedName>
    <definedName name="반사경지주노">#REF!</definedName>
    <definedName name="반사당" localSheetId="8">#REF!</definedName>
    <definedName name="반사당" localSheetId="9">#REF!</definedName>
    <definedName name="반사당">#REF!</definedName>
    <definedName name="반삼성" localSheetId="8">#REF!</definedName>
    <definedName name="반삼성" localSheetId="9">#REF!</definedName>
    <definedName name="반삼성">#REF!</definedName>
    <definedName name="반삼풍" localSheetId="8">#REF!</definedName>
    <definedName name="반삼풍" localSheetId="9">#REF!</definedName>
    <definedName name="반삼풍">#REF!</definedName>
    <definedName name="반서초" localSheetId="8">#REF!</definedName>
    <definedName name="반서초" localSheetId="9">#REF!</definedName>
    <definedName name="반서초">#REF!</definedName>
    <definedName name="반수원" localSheetId="8">#REF!</definedName>
    <definedName name="반수원" localSheetId="9">#REF!</definedName>
    <definedName name="반수원">#REF!</definedName>
    <definedName name="반신반포" localSheetId="8">#REF!</definedName>
    <definedName name="반신반포" localSheetId="9">#REF!</definedName>
    <definedName name="반신반포">#REF!</definedName>
    <definedName name="반압구정" localSheetId="8">#REF!</definedName>
    <definedName name="반압구정" localSheetId="9">#REF!</definedName>
    <definedName name="반압구정">#REF!</definedName>
    <definedName name="반여수량">#REF!</definedName>
    <definedName name="반울산" localSheetId="8">#REF!</definedName>
    <definedName name="반울산" localSheetId="9">#REF!</definedName>
    <definedName name="반울산">#REF!</definedName>
    <definedName name="반울산2" localSheetId="8">#REF!</definedName>
    <definedName name="반울산2" localSheetId="9">#REF!</definedName>
    <definedName name="반울산2">#REF!</definedName>
    <definedName name="반울산신" localSheetId="8">#REF!</definedName>
    <definedName name="반울산신" localSheetId="9">#REF!</definedName>
    <definedName name="반울산신">#REF!</definedName>
    <definedName name="반울산철" localSheetId="8">#REF!</definedName>
    <definedName name="반울산철" localSheetId="9">#REF!</definedName>
    <definedName name="반울산철">#REF!</definedName>
    <definedName name="반인천" localSheetId="8">#REF!</definedName>
    <definedName name="반인천" localSheetId="9">#REF!</definedName>
    <definedName name="반인천">#REF!</definedName>
    <definedName name="반자동1기" hidden="1">{#N/A,#N/A,FALSE,"전력간선"}</definedName>
    <definedName name="반잠실" localSheetId="8">#REF!</definedName>
    <definedName name="반잠실" localSheetId="9">#REF!</definedName>
    <definedName name="반잠실" localSheetId="0">#REF!</definedName>
    <definedName name="반잠실">#REF!</definedName>
    <definedName name="반전주" localSheetId="8">#REF!</definedName>
    <definedName name="반전주" localSheetId="9">#REF!</definedName>
    <definedName name="반전주" localSheetId="0">#REF!</definedName>
    <definedName name="반전주">#REF!</definedName>
    <definedName name="반청담" localSheetId="8">#REF!</definedName>
    <definedName name="반청담" localSheetId="9">#REF!</definedName>
    <definedName name="반청담" localSheetId="0">#REF!</definedName>
    <definedName name="반청담">#REF!</definedName>
    <definedName name="반취부강남" localSheetId="8">#REF!</definedName>
    <definedName name="반취부강남" localSheetId="9">#REF!</definedName>
    <definedName name="반취부강남">#REF!</definedName>
    <definedName name="반취부광교" localSheetId="8">#REF!</definedName>
    <definedName name="반취부광교" localSheetId="9">#REF!</definedName>
    <definedName name="반취부광교">#REF!</definedName>
    <definedName name="반취부광주" localSheetId="8">#REF!</definedName>
    <definedName name="반취부광주" localSheetId="9">#REF!</definedName>
    <definedName name="반취부광주">#REF!</definedName>
    <definedName name="반취부대구" localSheetId="8">#REF!</definedName>
    <definedName name="반취부대구" localSheetId="9">#REF!</definedName>
    <definedName name="반취부대구">#REF!</definedName>
    <definedName name="반취부대전" localSheetId="8">#REF!</definedName>
    <definedName name="반취부대전" localSheetId="9">#REF!</definedName>
    <definedName name="반취부대전">#REF!</definedName>
    <definedName name="반취부동교" localSheetId="8">#REF!</definedName>
    <definedName name="반취부동교" localSheetId="9">#REF!</definedName>
    <definedName name="반취부동교">#REF!</definedName>
    <definedName name="반취부르네상스" localSheetId="8">#REF!</definedName>
    <definedName name="반취부르네상스" localSheetId="9">#REF!</definedName>
    <definedName name="반취부르네상스">#REF!</definedName>
    <definedName name="반취부발산" localSheetId="8">#REF!</definedName>
    <definedName name="반취부발산" localSheetId="9">#REF!</definedName>
    <definedName name="반취부발산">#REF!</definedName>
    <definedName name="반취부방배" localSheetId="8">#REF!</definedName>
    <definedName name="반취부방배" localSheetId="9">#REF!</definedName>
    <definedName name="반취부방배">#REF!</definedName>
    <definedName name="반취부보라매" localSheetId="8">#REF!</definedName>
    <definedName name="반취부보라매" localSheetId="9">#REF!</definedName>
    <definedName name="반취부보라매">#REF!</definedName>
    <definedName name="반취부본사" localSheetId="8">#REF!</definedName>
    <definedName name="반취부본사" localSheetId="9">#REF!</definedName>
    <definedName name="반취부본사">#REF!</definedName>
    <definedName name="반취부사당" localSheetId="8">#REF!</definedName>
    <definedName name="반취부사당" localSheetId="9">#REF!</definedName>
    <definedName name="반취부사당">#REF!</definedName>
    <definedName name="반취부삼성" localSheetId="8">#REF!</definedName>
    <definedName name="반취부삼성" localSheetId="9">#REF!</definedName>
    <definedName name="반취부삼성">#REF!</definedName>
    <definedName name="반취부삼풍" localSheetId="8">#REF!</definedName>
    <definedName name="반취부삼풍" localSheetId="9">#REF!</definedName>
    <definedName name="반취부삼풍">#REF!</definedName>
    <definedName name="반취부서초" localSheetId="8">#REF!</definedName>
    <definedName name="반취부서초" localSheetId="9">#REF!</definedName>
    <definedName name="반취부서초">#REF!</definedName>
    <definedName name="반취부수원" localSheetId="8">#REF!</definedName>
    <definedName name="반취부수원" localSheetId="9">#REF!</definedName>
    <definedName name="반취부수원">#REF!</definedName>
    <definedName name="반취부신반포" localSheetId="8">#REF!</definedName>
    <definedName name="반취부신반포" localSheetId="9">#REF!</definedName>
    <definedName name="반취부신반포">#REF!</definedName>
    <definedName name="반취부압구정" localSheetId="8">#REF!</definedName>
    <definedName name="반취부압구정" localSheetId="9">#REF!</definedName>
    <definedName name="반취부압구정">#REF!</definedName>
    <definedName name="반취부울산" localSheetId="8">#REF!</definedName>
    <definedName name="반취부울산" localSheetId="9">#REF!</definedName>
    <definedName name="반취부울산">#REF!</definedName>
    <definedName name="반취부울산2" localSheetId="8">#REF!</definedName>
    <definedName name="반취부울산2" localSheetId="9">#REF!</definedName>
    <definedName name="반취부울산2">#REF!</definedName>
    <definedName name="반취부울산신" localSheetId="8">#REF!</definedName>
    <definedName name="반취부울산신" localSheetId="9">#REF!</definedName>
    <definedName name="반취부울산신">#REF!</definedName>
    <definedName name="반취부울산철" localSheetId="8">#REF!</definedName>
    <definedName name="반취부울산철" localSheetId="9">#REF!</definedName>
    <definedName name="반취부울산철">#REF!</definedName>
    <definedName name="반취부인천" localSheetId="8">#REF!</definedName>
    <definedName name="반취부인천" localSheetId="9">#REF!</definedName>
    <definedName name="반취부인천">#REF!</definedName>
    <definedName name="반취부잠실" localSheetId="8">#REF!</definedName>
    <definedName name="반취부잠실" localSheetId="9">#REF!</definedName>
    <definedName name="반취부잠실">#REF!</definedName>
    <definedName name="반취부전주" localSheetId="8">#REF!</definedName>
    <definedName name="반취부전주" localSheetId="9">#REF!</definedName>
    <definedName name="반취부전주">#REF!</definedName>
    <definedName name="반취부청담" localSheetId="8">#REF!</definedName>
    <definedName name="반취부청담" localSheetId="9">#REF!</definedName>
    <definedName name="반취부청담">#REF!</definedName>
    <definedName name="반취부화정" localSheetId="8">#REF!</definedName>
    <definedName name="반취부화정" localSheetId="9">#REF!</definedName>
    <definedName name="반취부화정">#REF!</definedName>
    <definedName name="반화정" localSheetId="8">#REF!</definedName>
    <definedName name="반화정" localSheetId="9">#REF!</definedName>
    <definedName name="반화정">#REF!</definedName>
    <definedName name="발생내역1">#REF!</definedName>
    <definedName name="발신기">#REF!</definedName>
    <definedName name="발전기">#REF!</definedName>
    <definedName name="발주처">#REF!</definedName>
    <definedName name="발파암소할대형30cm미만">#REF!</definedName>
    <definedName name="발파암소할대형30cm이상">#REF!</definedName>
    <definedName name="발포1" localSheetId="8">#REF!</definedName>
    <definedName name="발포1" localSheetId="9">#REF!</definedName>
    <definedName name="발포1">#REF!</definedName>
    <definedName name="발포2" localSheetId="8">#REF!</definedName>
    <definedName name="발포2" localSheetId="9">#REF!</definedName>
    <definedName name="발포2">#REF!</definedName>
    <definedName name="발포A" localSheetId="8">#REF!</definedName>
    <definedName name="발포A" localSheetId="9">#REF!</definedName>
    <definedName name="발포A">#REF!</definedName>
    <definedName name="발포지수재" localSheetId="8">#REF!</definedName>
    <definedName name="발포지수재" localSheetId="9">#REF!</definedName>
    <definedName name="발포지수재">#REF!</definedName>
    <definedName name="발포지수제" localSheetId="8">#REF!</definedName>
    <definedName name="발포지수제" localSheetId="9">#REF!</definedName>
    <definedName name="발포지수제">#REF!</definedName>
    <definedName name="발포지수제A" localSheetId="8">#REF!</definedName>
    <definedName name="발포지수제A" localSheetId="9">#REF!</definedName>
    <definedName name="발포지수제A">#REF!</definedName>
    <definedName name="발포지수제처리" localSheetId="8">#REF!</definedName>
    <definedName name="발포지수제처리" localSheetId="9">#REF!</definedName>
    <definedName name="발포지수제처리">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밧데리">#N/A</definedName>
    <definedName name="방">#REF!</definedName>
    <definedName name="방류펌프">#REF!</definedName>
    <definedName name="방송">BlankMacro1</definedName>
    <definedName name="방송공량">#N/A</definedName>
    <definedName name="방송설비">#REF!</definedName>
    <definedName name="방수공" localSheetId="8">#REF!</definedName>
    <definedName name="방수공" localSheetId="9">#REF!</definedName>
    <definedName name="방수공" localSheetId="0">#REF!</definedName>
    <definedName name="방수공">#REF!</definedName>
    <definedName name="방수공001">#REF!</definedName>
    <definedName name="방수공002">#REF!</definedName>
    <definedName name="방수공011">#REF!</definedName>
    <definedName name="방수공012">#REF!</definedName>
    <definedName name="방수공982">#REF!</definedName>
    <definedName name="방수공991">#REF!</definedName>
    <definedName name="방수공992">#REF!</definedName>
    <definedName name="방수몰탈">#REF!</definedName>
    <definedName name="방수시설" localSheetId="8">#REF!</definedName>
    <definedName name="방수시설" localSheetId="9">#REF!</definedName>
    <definedName name="방수시설">#REF!</definedName>
    <definedName name="방수액">#REF!</definedName>
    <definedName name="방진고무50">#REF!</definedName>
    <definedName name="방출표시등">#REF!</definedName>
    <definedName name="방화문">#REF!</definedName>
    <definedName name="배_관_공">#REF!</definedName>
    <definedName name="배강거몰">[136]특수기호강도거푸집!$S$2:$V$7</definedName>
    <definedName name="배거거총괄">#REF!</definedName>
    <definedName name="배거총괄">#REF!</definedName>
    <definedName name="배경비">#REF!</definedName>
    <definedName name="배관" localSheetId="8">#REF!</definedName>
    <definedName name="배관" localSheetId="9">#REF!</definedName>
    <definedName name="배관" localSheetId="0">#REF!</definedName>
    <definedName name="배관">#REF!</definedName>
    <definedName name="배관값">#REF!</definedName>
    <definedName name="배관공" localSheetId="8">[49]건설노임!#REF!</definedName>
    <definedName name="배관공" localSheetId="9">[49]건설노임!#REF!</definedName>
    <definedName name="배관공" localSheetId="0">[49]건설노임!#REF!</definedName>
    <definedName name="배관공">#REF!</definedName>
    <definedName name="배관공_1">[144]인부임!$F$9</definedName>
    <definedName name="배관공001">#REF!</definedName>
    <definedName name="배관공002">#REF!</definedName>
    <definedName name="배관공011">#REF!</definedName>
    <definedName name="배관공012">#REF!</definedName>
    <definedName name="배관공982">#REF!</definedName>
    <definedName name="배관공991">#REF!</definedName>
    <definedName name="배관공992">#REF!</definedName>
    <definedName name="배관공계">#REF!</definedName>
    <definedName name="배관배선산출근거양식">#REF!</definedName>
    <definedName name="배관자재중량">[145]단가!$C$51:$I$60</definedName>
    <definedName name="배관전공">[62]노임단가표!$D$7</definedName>
    <definedName name="배노무비">#REF!</definedName>
    <definedName name="배롱나무">#REF!</definedName>
    <definedName name="배선">#REF!</definedName>
    <definedName name="배선공">#REF!</definedName>
    <definedName name="배선기구">#REF!</definedName>
    <definedName name="배선전공">#REF!</definedName>
    <definedName name="배수">BlankMacro1</definedName>
    <definedName name="배수공">#REF!</definedName>
    <definedName name="배수공수">#REF!</definedName>
    <definedName name="배수공하">#REF!</definedName>
    <definedName name="배수관">#REF!</definedName>
    <definedName name="배수관위치조서">#REF!</definedName>
    <definedName name="배수관총">#REF!</definedName>
    <definedName name="배수구조물공총재">#REF!</definedName>
    <definedName name="배수구조물토공">#REF!</definedName>
    <definedName name="배수로" hidden="1">{"'중기작업1'!$A$1:$V$18"}</definedName>
    <definedName name="배수지거총재료집계표">[146]배지거총재료집계표!$A$1</definedName>
    <definedName name="배수토공계">#REF!</definedName>
    <definedName name="배수토관위치조서">#REF!</definedName>
    <definedName name="배수헐기">#REF!</definedName>
    <definedName name="배열계수">#REF!</definedName>
    <definedName name="배재료비">#REF!</definedName>
    <definedName name="배전" localSheetId="8">#REF!</definedName>
    <definedName name="배전" localSheetId="9">#REF!</definedName>
    <definedName name="배전">#REF!</definedName>
    <definedName name="배전2">#N/A</definedName>
    <definedName name="배전공" localSheetId="8">#REF!</definedName>
    <definedName name="배전공" localSheetId="9">#REF!</definedName>
    <definedName name="배전공" localSheetId="0">#REF!</definedName>
    <definedName name="배전공">#REF!</definedName>
    <definedName name="배전반">#N/A</definedName>
    <definedName name="배전반1">#N/A</definedName>
    <definedName name="배전반자재단가영">#REF!</definedName>
    <definedName name="배전야">#REF!</definedName>
    <definedName name="배전전공" localSheetId="8">[49]건설노임!#REF!</definedName>
    <definedName name="배전전공" localSheetId="9">[49]건설노임!#REF!</definedName>
    <definedName name="배전전공" localSheetId="0">[49]건설노임!#REF!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012">#REF!</definedName>
    <definedName name="배전전공982">#REF!</definedName>
    <definedName name="배전전공991">#REF!</definedName>
    <definedName name="배전전공992">#REF!</definedName>
    <definedName name="배전주">#REF!</definedName>
    <definedName name="배전활선전공" localSheetId="0">#REF!</definedName>
    <definedName name="배전활선전공">#REF!</definedName>
    <definedName name="배전활선전공001">#REF!</definedName>
    <definedName name="배전활선전공002">#REF!</definedName>
    <definedName name="배전활선전공011">#REF!</definedName>
    <definedName name="배전활선전공012">#REF!</definedName>
    <definedName name="배전활선전공982">#REF!</definedName>
    <definedName name="배전활선전공991">#REF!</definedName>
    <definedName name="배전활선전공992">#REF!</definedName>
    <definedName name="배지경총괄">#REF!</definedName>
    <definedName name="배지배총괄">#REF!</definedName>
    <definedName name="배지총괄">#REF!</definedName>
    <definedName name="백" localSheetId="3" hidden="1">{"'5국공정'!$A$1:$E$128"}</definedName>
    <definedName name="백" localSheetId="8" hidden="1">{"'5국공정'!$A$1:$E$128"}</definedName>
    <definedName name="백" localSheetId="9" hidden="1">{"'5국공정'!$A$1:$E$128"}</definedName>
    <definedName name="백" localSheetId="0" hidden="1">{"'5국공정'!$A$1:$E$128"}</definedName>
    <definedName name="백" hidden="1">{"'5국공정'!$A$1:$E$128"}</definedName>
    <definedName name="백사십">#REF!</definedName>
    <definedName name="백사십일" localSheetId="8">#REF!</definedName>
    <definedName name="백사십일" localSheetId="9">#REF!</definedName>
    <definedName name="백사십일">#REF!</definedName>
    <definedName name="백인섭" localSheetId="3" hidden="1">{"'5국공정'!$A$1:$E$128"}</definedName>
    <definedName name="백인섭" localSheetId="8" hidden="1">{"'5국공정'!$A$1:$E$128"}</definedName>
    <definedName name="백인섭" localSheetId="9" hidden="1">{"'5국공정'!$A$1:$E$128"}</definedName>
    <definedName name="백인섭" localSheetId="0" hidden="1">{"'5국공정'!$A$1:$E$128"}</definedName>
    <definedName name="백인섭" hidden="1">{"'5국공정'!$A$1:$E$128"}</definedName>
    <definedName name="백제">[0]!BlankMacro1</definedName>
    <definedName name="백제문화제내역">[0]!BlankMacro1</definedName>
    <definedName name="백호0.4경">#REF!</definedName>
    <definedName name="백호0.4노">#REF!</definedName>
    <definedName name="백호0.4재">#REF!</definedName>
    <definedName name="백호0.7경">#REF!</definedName>
    <definedName name="백호0.7노">#REF!</definedName>
    <definedName name="백호0.7재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백호우BH07">#REF!</definedName>
    <definedName name="밴드">#REF!</definedName>
    <definedName name="밴드설치" localSheetId="8">#REF!</definedName>
    <definedName name="밴드설치" localSheetId="9">#REF!</definedName>
    <definedName name="밴드설치">#REF!</definedName>
    <definedName name="밴드시설" localSheetId="3">#REF!,#REF!,#REF!,#REF!,#REF!,#REF!,#REF!,#REF!,#REF!,#REF!</definedName>
    <definedName name="밴드시설" localSheetId="8">#REF!,#REF!,#REF!,#REF!,#REF!,#REF!,#REF!,#REF!,#REF!,#REF!</definedName>
    <definedName name="밴드시설" localSheetId="9">#REF!,#REF!,#REF!,#REF!,#REF!,#REF!,#REF!,#REF!,#REF!,#REF!</definedName>
    <definedName name="밴드시설" localSheetId="0">#REF!,#REF!,#REF!,#REF!,#REF!,#REF!,#REF!,#REF!,#REF!,#REF!</definedName>
    <definedName name="밴드시설">#REF!,#REF!,#REF!,#REF!,#REF!,#REF!,#REF!,#REF!,#REF!,#REF!</definedName>
    <definedName name="밴드철거" localSheetId="8">#REF!</definedName>
    <definedName name="밴드철거" localSheetId="9">#REF!</definedName>
    <definedName name="밴드철거" localSheetId="0">#REF!</definedName>
    <definedName name="밴드철거">#REF!</definedName>
    <definedName name="밴드취부1" localSheetId="8">#REF!</definedName>
    <definedName name="밴드취부1" localSheetId="9">#REF!</definedName>
    <definedName name="밴드취부1" localSheetId="0">#REF!</definedName>
    <definedName name="밴드취부1">#REF!</definedName>
    <definedName name="밴드취부A" localSheetId="8">#REF!</definedName>
    <definedName name="밴드취부A" localSheetId="9">#REF!</definedName>
    <definedName name="밴드취부A" localSheetId="0">#REF!</definedName>
    <definedName name="밴드취부A">#REF!</definedName>
    <definedName name="뱢도ASKJHAHF">#N/A</definedName>
    <definedName name="버_C.T.C">#REF!</definedName>
    <definedName name="버_단수">#REF!</definedName>
    <definedName name="버1">#REF!</definedName>
    <definedName name="버2">#REF!</definedName>
    <definedName name="버3">#REF!</definedName>
    <definedName name="버4">#REF!</definedName>
    <definedName name="버5">#REF!</definedName>
    <definedName name="버6">#REF!</definedName>
    <definedName name="번들1호" localSheetId="0">#REF!</definedName>
    <definedName name="번들1호">#REF!</definedName>
    <definedName name="번들2호" localSheetId="0">#REF!</definedName>
    <definedName name="번들2호">#REF!</definedName>
    <definedName name="번들3호" localSheetId="0">#REF!</definedName>
    <definedName name="번들3호">#REF!</definedName>
    <definedName name="번호" localSheetId="0">#REF!</definedName>
    <definedName name="번호">'[147]Sheet1 (2)'!#REF!</definedName>
    <definedName name="번화가2" localSheetId="8">#REF!</definedName>
    <definedName name="번화가2" localSheetId="9">#REF!</definedName>
    <definedName name="번화가2" localSheetId="0">#REF!</definedName>
    <definedName name="번화가2">#REF!</definedName>
    <definedName name="벌개제근">#REF!</definedName>
    <definedName name="벌목공">#REF!</definedName>
    <definedName name="벌목공011">#REF!</definedName>
    <definedName name="벌목단가산출">#REF!</definedName>
    <definedName name="벌목부">#REF!</definedName>
    <definedName name="벌목부001">#REF!</definedName>
    <definedName name="벌목부002">#REF!</definedName>
    <definedName name="벌목부012">#REF!</definedName>
    <definedName name="벌목부982">#REF!</definedName>
    <definedName name="벌목부991">#REF!</definedName>
    <definedName name="벌목부992">#REF!</definedName>
    <definedName name="벌써">#REF!</definedName>
    <definedName name="범_례" localSheetId="8">#REF!</definedName>
    <definedName name="범_례" localSheetId="9">#REF!</definedName>
    <definedName name="범_례">#REF!</definedName>
    <definedName name="범우12" localSheetId="3" hidden="1">{"'5국공정'!$A$1:$E$128"}</definedName>
    <definedName name="범우12" localSheetId="8" hidden="1">{"'5국공정'!$A$1:$E$128"}</definedName>
    <definedName name="범우12" localSheetId="9" hidden="1">{"'5국공정'!$A$1:$E$128"}</definedName>
    <definedName name="범우12" localSheetId="0" hidden="1">{"'5국공정'!$A$1:$E$128"}</definedName>
    <definedName name="범우12" hidden="1">{"'5국공정'!$A$1:$E$128"}</definedName>
    <definedName name="범위">#REF!</definedName>
    <definedName name="벽_돌__블_럭__제_작_공">#REF!</definedName>
    <definedName name="벽관통구멍뚫기" localSheetId="8">#REF!</definedName>
    <definedName name="벽관통구멍뚫기" localSheetId="9">#REF!</definedName>
    <definedName name="벽관통구멍뚫기">#REF!</definedName>
    <definedName name="벽관통구멍파기" localSheetId="8">#REF!</definedName>
    <definedName name="벽관통구멍파기" localSheetId="9">#REF!</definedName>
    <definedName name="벽관통구멍파기">#REF!</definedName>
    <definedName name="벽돌">#REF!</definedName>
    <definedName name="벽돌_블럭_제작공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012">#REF!</definedName>
    <definedName name="벽돌_블록_제작공982">#REF!</definedName>
    <definedName name="벽돌_블록_제작공991">#REF!</definedName>
    <definedName name="벽돌_블록_제작공992">#REF!</definedName>
    <definedName name="벽돌제작공">#REF!</definedName>
    <definedName name="벽철">[15]아파트기별!$O$52</definedName>
    <definedName name="벽철1" localSheetId="8">#REF!</definedName>
    <definedName name="벽철1" localSheetId="9">#REF!</definedName>
    <definedName name="벽철1" localSheetId="0">#REF!</definedName>
    <definedName name="벽철1">#REF!</definedName>
    <definedName name="벽철A" localSheetId="8">#REF!</definedName>
    <definedName name="벽철A" localSheetId="9">#REF!</definedName>
    <definedName name="벽철A" localSheetId="0">#REF!</definedName>
    <definedName name="벽철A">#REF!</definedName>
    <definedName name="벽철물" localSheetId="8">#REF!</definedName>
    <definedName name="벽철물" localSheetId="9">#REF!</definedName>
    <definedName name="벽철물" localSheetId="0">#REF!</definedName>
    <definedName name="벽철물">#REF!</definedName>
    <definedName name="벽체" hidden="1">{#N/A,#N/A,FALSE,"혼합골재"}</definedName>
    <definedName name="변" localSheetId="3" hidden="1">{"'5국공정'!$A$1:$E$128"}</definedName>
    <definedName name="변" localSheetId="8" hidden="1">{"'5국공정'!$A$1:$E$128"}</definedName>
    <definedName name="변" localSheetId="9" hidden="1">{"'5국공정'!$A$1:$E$128"}</definedName>
    <definedName name="변" localSheetId="0" hidden="1">{"'5국공정'!$A$1:$E$128"}</definedName>
    <definedName name="변" hidden="1">{"'5국공정'!$A$1:$E$128"}</definedName>
    <definedName name="변200">#REF!</definedName>
    <definedName name="변200노">#REF!</definedName>
    <definedName name="변250">#REF!</definedName>
    <definedName name="변250노">#REF!</definedName>
    <definedName name="변30">#REF!</definedName>
    <definedName name="변300">#REF!</definedName>
    <definedName name="변300노">#REF!</definedName>
    <definedName name="변30노">#REF!</definedName>
    <definedName name="변350">#REF!</definedName>
    <definedName name="변350노">#REF!</definedName>
    <definedName name="변400">#REF!</definedName>
    <definedName name="변400노">#REF!</definedName>
    <definedName name="변간접노무비">#REF!</definedName>
    <definedName name="변경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원가">#REF!</definedName>
    <definedName name="변경비">#REF!</definedName>
    <definedName name="변경원가" hidden="1">#REF!</definedName>
    <definedName name="변경총괄">[112]산수배수!$L$3:$L$5</definedName>
    <definedName name="변계">#REF!</definedName>
    <definedName name="변고용보험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관급자재대">#REF!</definedName>
    <definedName name="변기타경비">#REF!</definedName>
    <definedName name="변노">#REF!</definedName>
    <definedName name="변노무비">#REF!</definedName>
    <definedName name="변도급액">#REF!</definedName>
    <definedName name="변동경비">#REF!</definedName>
    <definedName name="변보상비">#REF!</definedName>
    <definedName name="변부가가치세">#REF!</definedName>
    <definedName name="변산재보험료">#REF!</definedName>
    <definedName name="변수">#REF!</definedName>
    <definedName name="변수수료">#REF!</definedName>
    <definedName name="변순공사원가">#REF!</definedName>
    <definedName name="변안전관리비">#REF!</definedName>
    <definedName name="변압기">#REF!</definedName>
    <definedName name="변압기1">#REF!</definedName>
    <definedName name="변이윤">#REF!</definedName>
    <definedName name="변일반관리비">#REF!</definedName>
    <definedName name="변재">#REF!</definedName>
    <definedName name="변재료비">#REF!</definedName>
    <definedName name="변전전공">#REF!</definedName>
    <definedName name="변전전공001">#REF!</definedName>
    <definedName name="변전전공002">#REF!</definedName>
    <definedName name="변전전공011">#REF!</definedName>
    <definedName name="변전전공012">#REF!</definedName>
    <definedName name="변전전공982">#REF!</definedName>
    <definedName name="변전전공991">#REF!</definedName>
    <definedName name="변전전공992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폐기물처리비">#REF!</definedName>
    <definedName name="별첨1">BlankMacro1</definedName>
    <definedName name="별첨5">BlankMacro1</definedName>
    <definedName name="병행자재">'[86]자재집계(병행)'!$A$2:$M$47</definedName>
    <definedName name="보">#REF!</definedName>
    <definedName name="보_온_공">#REF!</definedName>
    <definedName name="보강지보상비">#REF!</definedName>
    <definedName name="보굴착" localSheetId="0">#REF!</definedName>
    <definedName name="보굴착">#REF!</definedName>
    <definedName name="보급과통보" localSheetId="3" hidden="1">{"'5국공정'!$A$1:$E$128"}</definedName>
    <definedName name="보급과통보" localSheetId="8" hidden="1">{"'5국공정'!$A$1:$E$128"}</definedName>
    <definedName name="보급과통보" localSheetId="9" hidden="1">{"'5국공정'!$A$1:$E$128"}</definedName>
    <definedName name="보급과통보" localSheetId="0" hidden="1">{"'5국공정'!$A$1:$E$128"}</definedName>
    <definedName name="보급과통보" hidden="1">{"'5국공정'!$A$1:$E$128"}</definedName>
    <definedName name="보도">#REF!</definedName>
    <definedName name="보도경계블럭수량">#REF!</definedName>
    <definedName name="보도공수" localSheetId="8">#REF!</definedName>
    <definedName name="보도공수" localSheetId="9">#REF!</definedName>
    <definedName name="보도공수">#REF!</definedName>
    <definedName name="보도긍장" localSheetId="8">#REF!</definedName>
    <definedName name="보도긍장" localSheetId="9">#REF!</definedName>
    <definedName name="보도긍장">#REF!</definedName>
    <definedName name="보도기층" localSheetId="8">#REF!</definedName>
    <definedName name="보도기층" localSheetId="9">#REF!</definedName>
    <definedName name="보도기층">#REF!</definedName>
    <definedName name="보도깊이" localSheetId="8">#REF!</definedName>
    <definedName name="보도깊이" localSheetId="9">#REF!</definedName>
    <definedName name="보도깊이">#REF!</definedName>
    <definedName name="보도노">#REF!</definedName>
    <definedName name="보도모래1" localSheetId="8">#REF!</definedName>
    <definedName name="보도모래1" localSheetId="9">#REF!</definedName>
    <definedName name="보도모래1">#REF!</definedName>
    <definedName name="보도모래2" localSheetId="8">#REF!</definedName>
    <definedName name="보도모래2" localSheetId="9">#REF!</definedName>
    <definedName name="보도모래2">#REF!</definedName>
    <definedName name="보도밑면" localSheetId="8">#REF!</definedName>
    <definedName name="보도밑면" localSheetId="9">#REF!</definedName>
    <definedName name="보도밑면">#REF!</definedName>
    <definedName name="보도재">#REF!</definedName>
    <definedName name="보도측">#REF!</definedName>
    <definedName name="보도폐기물">#REF!</definedName>
    <definedName name="보도표층" localSheetId="8">#REF!</definedName>
    <definedName name="보도표층" localSheetId="9">#REF!</definedName>
    <definedName name="보도표층">#REF!</definedName>
    <definedName name="보도혼합기층" localSheetId="8">#REF!</definedName>
    <definedName name="보도혼합기층" localSheetId="9">#REF!</definedName>
    <definedName name="보도혼합기층">#REF!</definedName>
    <definedName name="보링공">#REF!</definedName>
    <definedName name="보링공_지질조사">#REF!</definedName>
    <definedName name="보링공_지질조사001">#REF!</definedName>
    <definedName name="보링공_지질조사002">#REF!</definedName>
    <definedName name="보링공_지질조사011">#REF!</definedName>
    <definedName name="보링공_지질조사012">#REF!</definedName>
    <definedName name="보링공_지질조사982">#REF!</definedName>
    <definedName name="보링공_지질조사991">#REF!</definedName>
    <definedName name="보링공_지질조사992">#REF!</definedName>
    <definedName name="보링공ㅇ">#REF!</definedName>
    <definedName name="보상비">#REF!</definedName>
    <definedName name="보성">#N/A</definedName>
    <definedName name="보성일위1">#REF!</definedName>
    <definedName name="보수배관">#REF!</definedName>
    <definedName name="보수배관값">#REF!</definedName>
    <definedName name="보수접지선">#REF!</definedName>
    <definedName name="보수접지선값">#REF!</definedName>
    <definedName name="보수주간선">#REF!</definedName>
    <definedName name="보수주간선값">#REF!</definedName>
    <definedName name="보습제">#REF!</definedName>
    <definedName name="보안공" localSheetId="0">#REF!</definedName>
    <definedName name="보안공">#REF!</definedName>
    <definedName name="보안공001">#REF!</definedName>
    <definedName name="보안공002">#REF!</definedName>
    <definedName name="보안공011">#REF!</definedName>
    <definedName name="보안공012">#REF!</definedName>
    <definedName name="보안공982">#REF!</definedName>
    <definedName name="보안공991">#REF!</definedName>
    <definedName name="보안공992">#REF!</definedName>
    <definedName name="보안등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" localSheetId="0">#REF!</definedName>
    <definedName name="보온공">#REF!</definedName>
    <definedName name="보온공001">#REF!</definedName>
    <definedName name="보온공002">#REF!</definedName>
    <definedName name="보온공011">#REF!</definedName>
    <definedName name="보온공012">#REF!</definedName>
    <definedName name="보온공982">#REF!</definedName>
    <definedName name="보온공991">#REF!</definedName>
    <definedName name="보온공992">#REF!</definedName>
    <definedName name="보온공계">#REF!</definedName>
    <definedName name="보완자료복사" localSheetId="0">#REF!</definedName>
    <definedName name="보완자료복사">#REF!</definedName>
    <definedName name="보인" localSheetId="8">#REF!</definedName>
    <definedName name="보인" localSheetId="9">#REF!</definedName>
    <definedName name="보인">#REF!</definedName>
    <definedName name="보일러">BlankMacro1</definedName>
    <definedName name="보일러공" localSheetId="0">#REF!</definedName>
    <definedName name="보일러공">#REF!</definedName>
    <definedName name="보일러공001">#REF!</definedName>
    <definedName name="보일러공002">#REF!</definedName>
    <definedName name="보일러공011">#REF!</definedName>
    <definedName name="보일러공012">#REF!</definedName>
    <definedName name="보일러공982">#REF!</definedName>
    <definedName name="보일러공991">#REF!</definedName>
    <definedName name="보일러공992">#REF!</definedName>
    <definedName name="보정계수1">#REF!</definedName>
    <definedName name="보정계수2">#REF!</definedName>
    <definedName name="보정계수3">#REF!</definedName>
    <definedName name="보정계수4">#REF!</definedName>
    <definedName name="보정계수5">#REF!</definedName>
    <definedName name="보조기층">#REF!</definedName>
    <definedName name="보조기층포설경">#REF!</definedName>
    <definedName name="보조기층포설노">#REF!</definedName>
    <definedName name="보조기층포설재">#REF!</definedName>
    <definedName name="보조연">#REF!</definedName>
    <definedName name="보조원">#REF!</definedName>
    <definedName name="보중" hidden="1">{#N/A,#N/A,FALSE,"전력간선"}</definedName>
    <definedName name="보차도경계블럭수량">#REF!</definedName>
    <definedName name="보통" localSheetId="8">#REF!</definedName>
    <definedName name="보통" localSheetId="9">#REF!</definedName>
    <definedName name="보통" localSheetId="0">#REF!</definedName>
    <definedName name="보통">#REF!</definedName>
    <definedName name="보통선원" localSheetId="0">#REF!</definedName>
    <definedName name="보통선원">#REF!</definedName>
    <definedName name="보통선원001">#REF!</definedName>
    <definedName name="보통선원002">#REF!</definedName>
    <definedName name="보통선원011">#REF!</definedName>
    <definedName name="보통선원012">#REF!</definedName>
    <definedName name="보통선원982">#REF!</definedName>
    <definedName name="보통선원991">#REF!</definedName>
    <definedName name="보통선원992">#REF!</definedName>
    <definedName name="보통암">#REF!</definedName>
    <definedName name="보통야">#REF!</definedName>
    <definedName name="보통인부" localSheetId="3">[49]건설노임!$B$8</definedName>
    <definedName name="보통인부" localSheetId="8">[49]건설노임!$B$8</definedName>
    <definedName name="보통인부" localSheetId="9">[49]건설노임!$B$8</definedName>
    <definedName name="보통인부" localSheetId="0">[49]건설노임!$B$8</definedName>
    <definedName name="보통인부">[148]노임단가!$C$50</definedName>
    <definedName name="보통인부001">#REF!</definedName>
    <definedName name="보통인부002">#REF!</definedName>
    <definedName name="보통인부011">#REF!</definedName>
    <definedName name="보통인부012">#REF!</definedName>
    <definedName name="보통인부982">#REF!</definedName>
    <definedName name="보통인부991">#REF!</definedName>
    <definedName name="보통인부992">#REF!</definedName>
    <definedName name="보통인부p">#REF!</definedName>
    <definedName name="보통인부계">#REF!</definedName>
    <definedName name="보통주">#REF!</definedName>
    <definedName name="보험료">#N/A</definedName>
    <definedName name="보호몰탈1">#REF!</definedName>
    <definedName name="보호몰탈2">#REF!</definedName>
    <definedName name="보호몰탈3">#REF!</definedName>
    <definedName name="복공">#REF!</definedName>
    <definedName name="복구_간재">'[77]예산내역서(총괄)'!$I$10</definedName>
    <definedName name="복구_경비">'[77]예산내역서(총괄)'!$M$10</definedName>
    <definedName name="복구_직노">'[77]예산내역서(총괄)'!$K$10</definedName>
    <definedName name="복구_직재">'[77]예산내역서(총괄)'!$G$10</definedName>
    <definedName name="복리" localSheetId="8">#REF!</definedName>
    <definedName name="복리" localSheetId="9">#REF!</definedName>
    <definedName name="복리" localSheetId="0">#REF!</definedName>
    <definedName name="복리">#REF!</definedName>
    <definedName name="복리2" localSheetId="8">#REF!</definedName>
    <definedName name="복리2" localSheetId="9">#REF!</definedName>
    <definedName name="복리2" localSheetId="0">#REF!</definedName>
    <definedName name="복리2">#REF!</definedName>
    <definedName name="복리후생">[12]설계명세서!$G$137</definedName>
    <definedName name="복리후생비">[93]예산내역서!$H$136</definedName>
    <definedName name="복사">#REF!</definedName>
    <definedName name="복통경비" localSheetId="0">#REF!</definedName>
    <definedName name="복통경비">[75]복통공사비!$L$64</definedName>
    <definedName name="복통노무비" localSheetId="0">#REF!</definedName>
    <definedName name="복통노무비">[75]복통공사비!$H$64</definedName>
    <definedName name="복통재료비" localSheetId="0">#REF!</definedName>
    <definedName name="복통재료비">[75]복통공사비!$J$64</definedName>
    <definedName name="본사구입" localSheetId="8">#REF!</definedName>
    <definedName name="본사구입" localSheetId="9">#REF!</definedName>
    <definedName name="본사구입" localSheetId="0">#REF!</definedName>
    <definedName name="본사구입">#REF!</definedName>
    <definedName name="본사용부" localSheetId="3" hidden="1">{#N/A,#N/A,FALSE,"포장1";#N/A,#N/A,FALSE,"포장1"}</definedName>
    <definedName name="본사용부" localSheetId="8" hidden="1">{#N/A,#N/A,FALSE,"포장1";#N/A,#N/A,FALSE,"포장1"}</definedName>
    <definedName name="본사용부" localSheetId="9" hidden="1">{#N/A,#N/A,FALSE,"포장1";#N/A,#N/A,FALSE,"포장1"}</definedName>
    <definedName name="본사용부" localSheetId="0" hidden="1">{#N/A,#N/A,FALSE,"포장1";#N/A,#N/A,FALSE,"포장1"}</definedName>
    <definedName name="본사용부" hidden="1">{#N/A,#N/A,FALSE,"포장1";#N/A,#N/A,FALSE,"포장1"}</definedName>
    <definedName name="본사재료비">'[27]동축분 종합설계서'!#REF!</definedName>
    <definedName name="본선거리">#REF!</definedName>
    <definedName name="본선연장">#REF!</definedName>
    <definedName name="본선차도폭">#REF!</definedName>
    <definedName name="본선콘센트">#REF!</definedName>
    <definedName name="본선콘센트노">#REF!</definedName>
    <definedName name="본선콘센트보조">#REF!</definedName>
    <definedName name="본선콘센트보조내">#REF!</definedName>
    <definedName name="본선콘센트재">#REF!</definedName>
    <definedName name="본선포장">#REF!</definedName>
    <definedName name="본제당경비" localSheetId="0">#REF!</definedName>
    <definedName name="본제당경비">[75]본제당공사비!$L$43</definedName>
    <definedName name="본제당노무비" localSheetId="0">#REF!</definedName>
    <definedName name="본제당노무비">[75]본제당공사비!$H$43</definedName>
    <definedName name="본제당재료비" localSheetId="0">#REF!</definedName>
    <definedName name="본제당재료비">[75]본제당공사비!$J$43</definedName>
    <definedName name="볼트">#REF!</definedName>
    <definedName name="볼트1" localSheetId="8">#REF!</definedName>
    <definedName name="볼트1" localSheetId="9">#REF!</definedName>
    <definedName name="볼트1">#REF!</definedName>
    <definedName name="볼트2" localSheetId="8">#REF!</definedName>
    <definedName name="볼트2" localSheetId="9">#REF!</definedName>
    <definedName name="볼트2">#REF!</definedName>
    <definedName name="봄가을">#REF!</definedName>
    <definedName name="봉" localSheetId="3" hidden="1">{#N/A,#N/A,FALSE,"명세표"}</definedName>
    <definedName name="봉" localSheetId="8" hidden="1">{#N/A,#N/A,FALSE,"명세표"}</definedName>
    <definedName name="봉" localSheetId="9" hidden="1">{#N/A,#N/A,FALSE,"명세표"}</definedName>
    <definedName name="봉" localSheetId="0" hidden="1">{#N/A,#N/A,FALSE,"명세표"}</definedName>
    <definedName name="봉" hidden="1">{#N/A,#N/A,FALSE,"명세표"}</definedName>
    <definedName name="봉성G1">#N/A</definedName>
    <definedName name="부">#REF!</definedName>
    <definedName name="부__가___가__치__세">#REF!</definedName>
    <definedName name="부가">#REF!</definedName>
    <definedName name="부가11">#REF!</definedName>
    <definedName name="부가가치세">#REF!</definedName>
    <definedName name="附加價値稅">#REF!</definedName>
    <definedName name="부가가치세_산식">#REF!</definedName>
    <definedName name="부가가치세2">#REF!</definedName>
    <definedName name="부가가치세4">#REF!</definedName>
    <definedName name="부가가치세요율">#REF!</definedName>
    <definedName name="부가가치세요율_변경">#REF!</definedName>
    <definedName name="부가세" localSheetId="0">#REF!</definedName>
    <definedName name="부가세">#REF!</definedName>
    <definedName name="부강역구내">#REF!</definedName>
    <definedName name="부대">[52]접속도로1!#REF!</definedName>
    <definedName name="부대1">[0]!부대1</definedName>
    <definedName name="부대2">[0]!부대2</definedName>
    <definedName name="부대공">#REF!</definedName>
    <definedName name="부대공1">[0]!부대공1</definedName>
    <definedName name="부대공사">#REF!</definedName>
    <definedName name="부대공사경비" localSheetId="0">#REF!</definedName>
    <definedName name="부대공사경비">#REF!</definedName>
    <definedName name="부대공사노무비" localSheetId="0">#REF!</definedName>
    <definedName name="부대공사노무비">#REF!</definedName>
    <definedName name="부대공사재료비">#REF!</definedName>
    <definedName name="부대내역비교">#REF!</definedName>
    <definedName name="부대별약칭" localSheetId="3" hidden="1">{#N/A,#N/A,TRUE,"토적및재료집계";#N/A,#N/A,TRUE,"토적및재료집계";#N/A,#N/A,TRUE,"단위량"}</definedName>
    <definedName name="부대별약칭" localSheetId="8" hidden="1">{#N/A,#N/A,TRUE,"토적및재료집계";#N/A,#N/A,TRUE,"토적및재료집계";#N/A,#N/A,TRUE,"단위량"}</definedName>
    <definedName name="부대별약칭" localSheetId="9" hidden="1">{#N/A,#N/A,TRUE,"토적및재료집계";#N/A,#N/A,TRUE,"토적및재료집계";#N/A,#N/A,TRUE,"단위량"}</definedName>
    <definedName name="부대별약칭" localSheetId="0" hidden="1">{#N/A,#N/A,TRUE,"토적및재료집계";#N/A,#N/A,TRUE,"토적및재료집계";#N/A,#N/A,TRUE,"단위량"}</definedName>
    <definedName name="부대별약칭" hidden="1">{#N/A,#N/A,TRUE,"토적및재료집계";#N/A,#N/A,TRUE,"토적및재료집계";#N/A,#N/A,TRUE,"단위량"}</definedName>
    <definedName name="부대비">#REF!</definedName>
    <definedName name="부대사항">#REF!</definedName>
    <definedName name="부대설비총액">#REF!</definedName>
    <definedName name="부대원본" hidden="1">{#N/A,#N/A,FALSE,"토공2"}</definedName>
    <definedName name="부대입찰잡비">Dlog_Show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지역" localSheetId="0">#REF!</definedName>
    <definedName name="부산지역">#REF!</definedName>
    <definedName name="부설비">#REF!</definedName>
    <definedName name="부손익" localSheetId="3" hidden="1">{#N/A,#N/A,FALSE,"현장 NCR 분석";#N/A,#N/A,FALSE,"현장품질감사";#N/A,#N/A,FALSE,"현장품질감사"}</definedName>
    <definedName name="부손익" localSheetId="8" hidden="1">{#N/A,#N/A,FALSE,"현장 NCR 분석";#N/A,#N/A,FALSE,"현장품질감사";#N/A,#N/A,FALSE,"현장품질감사"}</definedName>
    <definedName name="부손익" localSheetId="9" hidden="1">{#N/A,#N/A,FALSE,"현장 NCR 분석";#N/A,#N/A,FALSE,"현장품질감사";#N/A,#N/A,FALSE,"현장품질감사"}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스닥트">#REF!</definedName>
    <definedName name="부스바300X3T">#REF!</definedName>
    <definedName name="부스바300X3T노">#REF!</definedName>
    <definedName name="부스바3T10만">#REF!</definedName>
    <definedName name="부스바3T10만노">#REF!</definedName>
    <definedName name="부스바3T10분">#REF!</definedName>
    <definedName name="부스바3T10분노">#REF!</definedName>
    <definedName name="부스바3T20">#REF!</definedName>
    <definedName name="부스바3T20노">#REF!</definedName>
    <definedName name="부직포노">#REF!</definedName>
    <definedName name="부직포재">#REF!</definedName>
    <definedName name="부토">Dlog_Show</definedName>
    <definedName name="부품조립공">#REF!</definedName>
    <definedName name="부하">#REF!</definedName>
    <definedName name="부하_부하명">#REF!</definedName>
    <definedName name="북구">#N/A</definedName>
    <definedName name="분" hidden="1">{#N/A,#N/A,FALSE,"이태원철근"}</definedName>
    <definedName name="분1">#REF!</definedName>
    <definedName name="분1노">#REF!</definedName>
    <definedName name="분1보조내">#REF!</definedName>
    <definedName name="분1보조보">#REF!</definedName>
    <definedName name="분1보조플">#REF!</definedName>
    <definedName name="분1재">#REF!</definedName>
    <definedName name="분2">#REF!</definedName>
    <definedName name="분2노">#REF!</definedName>
    <definedName name="분2보조">#REF!</definedName>
    <definedName name="분2재">#REF!</definedName>
    <definedName name="분3">#REF!</definedName>
    <definedName name="분3노">#REF!</definedName>
    <definedName name="분3보조">#REF!</definedName>
    <definedName name="분3재">#REF!</definedName>
    <definedName name="분4">#REF!</definedName>
    <definedName name="분4노">#REF!</definedName>
    <definedName name="분4재">#REF!</definedName>
    <definedName name="분5">#REF!</definedName>
    <definedName name="분5노">#REF!</definedName>
    <definedName name="분5재">#REF!</definedName>
    <definedName name="분AFC">#REF!</definedName>
    <definedName name="분AFC노">#REF!</definedName>
    <definedName name="분AFC재">#REF!</definedName>
    <definedName name="분BS">#REF!</definedName>
    <definedName name="분BS노">#REF!</definedName>
    <definedName name="분BS재">#REF!</definedName>
    <definedName name="분C1">#REF!</definedName>
    <definedName name="분C1노">#REF!</definedName>
    <definedName name="분C1재">#REF!</definedName>
    <definedName name="분C2">#REF!</definedName>
    <definedName name="분C2노">#REF!</definedName>
    <definedName name="분C2재">#REF!</definedName>
    <definedName name="분VR">#REF!</definedName>
    <definedName name="분VR노">#REF!</definedName>
    <definedName name="분VR재">#REF!</definedName>
    <definedName name="분기기4WAY">[46]예산내역서!#REF!</definedName>
    <definedName name="분당협조" hidden="1">{#N/A,#N/A,FALSE,"이태원철근"}</definedName>
    <definedName name="분배2way" localSheetId="8">#REF!</definedName>
    <definedName name="분배2way" localSheetId="9">#REF!</definedName>
    <definedName name="분배2way" localSheetId="0">#REF!</definedName>
    <definedName name="분배2way">#REF!</definedName>
    <definedName name="분배기2" localSheetId="0">'[27]동축분 종합설계서'!#REF!</definedName>
    <definedName name="분배기2">'[27]동축분 종합설계서'!#REF!</definedName>
    <definedName name="분배기2WAY" localSheetId="8">#REF!</definedName>
    <definedName name="분배기2WAY" localSheetId="9">#REF!</definedName>
    <definedName name="분배기2WAY" localSheetId="0">#REF!</definedName>
    <definedName name="분배기2WAY">#REF!</definedName>
    <definedName name="분배센타" localSheetId="8">#REF!</definedName>
    <definedName name="분배센타" localSheetId="9">#REF!</definedName>
    <definedName name="분배센타" localSheetId="0">#REF!</definedName>
    <definedName name="분배센타">#REF!</definedName>
    <definedName name="분배함144" localSheetId="8">#REF!</definedName>
    <definedName name="분배함144" localSheetId="9">#REF!</definedName>
    <definedName name="분배함144" localSheetId="0">#REF!</definedName>
    <definedName name="분배함144">#REF!</definedName>
    <definedName name="분배함288" localSheetId="8">#REF!</definedName>
    <definedName name="분배함288" localSheetId="9">#REF!</definedName>
    <definedName name="분배함288">#REF!</definedName>
    <definedName name="분배함48" localSheetId="8">#REF!</definedName>
    <definedName name="분배함48" localSheetId="9">#REF!</definedName>
    <definedName name="분배함48">#REF!</definedName>
    <definedName name="분배함96" localSheetId="8">#REF!</definedName>
    <definedName name="분배함96" localSheetId="9">#REF!</definedName>
    <definedName name="분배함96">#REF!</definedName>
    <definedName name="분배함철거" localSheetId="8">#REF!</definedName>
    <definedName name="분배함철거" localSheetId="9">#REF!</definedName>
    <definedName name="분배함철거">#REF!</definedName>
    <definedName name="분배함취부" localSheetId="8">#REF!</definedName>
    <definedName name="분배함취부" localSheetId="9">#REF!</definedName>
    <definedName name="분배함취부">#REF!</definedName>
    <definedName name="분사A" localSheetId="8">#REF!</definedName>
    <definedName name="분사A" localSheetId="9">#REF!</definedName>
    <definedName name="분사A">#REF!</definedName>
    <definedName name="분사처리" localSheetId="8">#REF!</definedName>
    <definedName name="분사처리" localSheetId="9">#REF!</definedName>
    <definedName name="분사처리">#REF!</definedName>
    <definedName name="분소">[0]!분소</definedName>
    <definedName name="분소시슼템">[0]!분소시슼템</definedName>
    <definedName name="분수경">#REF!</definedName>
    <definedName name="분수관철외">#REF!</definedName>
    <definedName name="분수관총">#REF!</definedName>
    <definedName name="분수관콘">#REF!</definedName>
    <definedName name="분수관토">#REF!</definedName>
    <definedName name="분수노">#REF!</definedName>
    <definedName name="분수재">#REF!</definedName>
    <definedName name="분수헐기">#REF!</definedName>
    <definedName name="분수헐기총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">BlankMacro1</definedName>
    <definedName name="분전반1">BlankMacro1</definedName>
    <definedName name="분전반제조총괄표" localSheetId="0" hidden="1">{"'건축내역'!$A$1:$L$413"}</definedName>
    <definedName name="분전반제조총괄표" hidden="1">{"'건축내역'!$A$1:$L$413"}</definedName>
    <definedName name="분전전">BlankMacro1</definedName>
    <definedName name="분전함일위1">BlankMacro1</definedName>
    <definedName name="불균3way" localSheetId="8">#REF!</definedName>
    <definedName name="불균3way" localSheetId="9">#REF!</definedName>
    <definedName name="불균3way" localSheetId="0">#REF!</definedName>
    <definedName name="불균3way">#REF!</definedName>
    <definedName name="불균등3WAY" localSheetId="8">[46]예산내역서!#REF!</definedName>
    <definedName name="불균등3WAY" localSheetId="9">[46]예산내역서!#REF!</definedName>
    <definedName name="불균등3WAY" localSheetId="0">[46]예산내역서!#REF!</definedName>
    <definedName name="불균등3WAY">[46]예산내역서!#REF!</definedName>
    <definedName name="불도자15경">#REF!</definedName>
    <definedName name="불도자15노무">#REF!</definedName>
    <definedName name="불도자15재료">#REF!</definedName>
    <definedName name="브1100설">#REF!</definedName>
    <definedName name="브1100설노">#REF!</definedName>
    <definedName name="브130설">#REF!</definedName>
    <definedName name="브130설노">#REF!</definedName>
    <definedName name="브160설">#REF!</definedName>
    <definedName name="브160설노">#REF!</definedName>
    <definedName name="브2100설">#REF!</definedName>
    <definedName name="브2100설노">#REF!</definedName>
    <definedName name="브230노설">#REF!</definedName>
    <definedName name="브230노설노">#REF!</definedName>
    <definedName name="브230설">#REF!</definedName>
    <definedName name="브230설노">#REF!</definedName>
    <definedName name="브260노설">#REF!</definedName>
    <definedName name="브260노설노">#REF!</definedName>
    <definedName name="브260설">#REF!</definedName>
    <definedName name="브260설노">#REF!</definedName>
    <definedName name="브3100설">#REF!</definedName>
    <definedName name="브3100설노">#REF!</definedName>
    <definedName name="브3200설">#REF!</definedName>
    <definedName name="브3200설노">#REF!</definedName>
    <definedName name="브330설">#REF!</definedName>
    <definedName name="브330설노">#REF!</definedName>
    <definedName name="브360설">#REF!</definedName>
    <definedName name="브360설노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레이커0.4경">#REF!</definedName>
    <definedName name="브레이커0.7경">#REF!</definedName>
    <definedName name="브레이커경">#REF!</definedName>
    <definedName name="블록H">#REF!</definedName>
    <definedName name="블록V">#REF!</definedName>
    <definedName name="비" localSheetId="0">#REF!</definedName>
    <definedName name="비">#REF!</definedName>
    <definedName name="비______목">#REF!</definedName>
    <definedName name="비___목" localSheetId="0">#REF!</definedName>
    <definedName name="비___목">#REF!</definedName>
    <definedName name="비_계_공">#REF!</definedName>
    <definedName name="비강남" localSheetId="8">#REF!</definedName>
    <definedName name="비강남" localSheetId="9">#REF!</definedName>
    <definedName name="비강남">#REF!</definedName>
    <definedName name="비계">#REF!</definedName>
    <definedName name="비계1">#REF!</definedName>
    <definedName name="비계2">#REF!</definedName>
    <definedName name="비계공" localSheetId="8">#REF!</definedName>
    <definedName name="비계공" localSheetId="9">#REF!</definedName>
    <definedName name="비계공">#REF!</definedName>
    <definedName name="비계공001">#REF!</definedName>
    <definedName name="비계공002">#REF!</definedName>
    <definedName name="비계공011">#REF!</definedName>
    <definedName name="비계공012">#REF!</definedName>
    <definedName name="비계공982">#REF!</definedName>
    <definedName name="비계공991">#REF!</definedName>
    <definedName name="비계공992">#REF!</definedName>
    <definedName name="비고" localSheetId="3" hidden="1">{#N/A,#N/A,FALSE,"구조2"}</definedName>
    <definedName name="비고" localSheetId="8" hidden="1">{#N/A,#N/A,FALSE,"구조2"}</definedName>
    <definedName name="비고" localSheetId="9" hidden="1">{#N/A,#N/A,FALSE,"구조2"}</definedName>
    <definedName name="비고" localSheetId="0" hidden="1">{#N/A,#N/A,FALSE,"구조2"}</definedName>
    <definedName name="비고" hidden="1">{#N/A,#N/A,FALSE,"구조2"}</definedName>
    <definedName name="비광교">#REF!</definedName>
    <definedName name="비광주" localSheetId="8">#REF!</definedName>
    <definedName name="비광주" localSheetId="9">#REF!</definedName>
    <definedName name="비광주" localSheetId="0">#REF!</definedName>
    <definedName name="비광주">#REF!</definedName>
    <definedName name="비교가" localSheetId="8">#REF!</definedName>
    <definedName name="비교가" localSheetId="9">#REF!</definedName>
    <definedName name="비교가" localSheetId="0">#REF!</definedName>
    <definedName name="비교가">#REF!</definedName>
    <definedName name="비교용" localSheetId="3" hidden="1">{#N/A,#N/A,FALSE,"포장2"}</definedName>
    <definedName name="비교용" localSheetId="8" hidden="1">{#N/A,#N/A,FALSE,"포장2"}</definedName>
    <definedName name="비교용" localSheetId="9" hidden="1">{#N/A,#N/A,FALSE,"포장2"}</definedName>
    <definedName name="비교용" localSheetId="0" hidden="1">{#N/A,#N/A,FALSE,"포장2"}</definedName>
    <definedName name="비교용" hidden="1">{#N/A,#N/A,FALSE,"포장2"}</definedName>
    <definedName name="비난연1">#REF!</definedName>
    <definedName name="비난연2" localSheetId="8">#REF!</definedName>
    <definedName name="비난연2" localSheetId="9">#REF!</definedName>
    <definedName name="비난연2" localSheetId="0">#REF!</definedName>
    <definedName name="비난연2">#REF!</definedName>
    <definedName name="비닐">#REF!</definedName>
    <definedName name="비닐1" localSheetId="8">#REF!</definedName>
    <definedName name="비닐1" localSheetId="9">#REF!</definedName>
    <definedName name="비닐1">#REF!</definedName>
    <definedName name="비닐2" localSheetId="8">#REF!</definedName>
    <definedName name="비닐2" localSheetId="9">#REF!</definedName>
    <definedName name="비닐2">#REF!</definedName>
    <definedName name="비닐전선" localSheetId="8">#REF!</definedName>
    <definedName name="비닐전선" localSheetId="9">#REF!</definedName>
    <definedName name="비닐전선">#REF!</definedName>
    <definedName name="비닐절연전선1" localSheetId="8">#REF!</definedName>
    <definedName name="비닐절연전선1" localSheetId="9">#REF!</definedName>
    <definedName name="비닐절연전선1">#REF!</definedName>
    <definedName name="비닐절연전선2" localSheetId="8">#REF!</definedName>
    <definedName name="비닐절연전선2" localSheetId="9">#REF!</definedName>
    <definedName name="비닐절연전선2">#REF!</definedName>
    <definedName name="비닐절연전선3" localSheetId="8">#REF!</definedName>
    <definedName name="비닐절연전선3" localSheetId="9">#REF!</definedName>
    <definedName name="비닐절연전선3">#REF!</definedName>
    <definedName name="비닐절연전선4" localSheetId="8">#REF!</definedName>
    <definedName name="비닐절연전선4" localSheetId="9">#REF!</definedName>
    <definedName name="비닐절연전선4">#REF!</definedName>
    <definedName name="비닐절연전선5" localSheetId="8">#REF!</definedName>
    <definedName name="비닐절연전선5" localSheetId="9">#REF!</definedName>
    <definedName name="비닐절연전선5">#REF!</definedName>
    <definedName name="비대구" localSheetId="8">#REF!</definedName>
    <definedName name="비대구" localSheetId="9">#REF!</definedName>
    <definedName name="비대구">#REF!</definedName>
    <definedName name="비대전" localSheetId="8">#REF!</definedName>
    <definedName name="비대전" localSheetId="9">#REF!</definedName>
    <definedName name="비대전">#REF!</definedName>
    <definedName name="비동교" localSheetId="8">#REF!</definedName>
    <definedName name="비동교" localSheetId="9">#REF!</definedName>
    <definedName name="비동교">#REF!</definedName>
    <definedName name="비디오폰">#REF!</definedName>
    <definedName name="비르네상스" localSheetId="8">#REF!</definedName>
    <definedName name="비르네상스" localSheetId="9">#REF!</definedName>
    <definedName name="비르네상스">#REF!</definedName>
    <definedName name="비목1">#REF!</definedName>
    <definedName name="비목2">#REF!</definedName>
    <definedName name="비목3">#REF!</definedName>
    <definedName name="비목4">#REF!</definedName>
    <definedName name="비목출력">#REF!</definedName>
    <definedName name="비발산" localSheetId="8">#REF!</definedName>
    <definedName name="비발산" localSheetId="9">#REF!</definedName>
    <definedName name="비발산">#REF!</definedName>
    <definedName name="비방배" localSheetId="8">#REF!</definedName>
    <definedName name="비방배" localSheetId="9">#REF!</definedName>
    <definedName name="비방배">#REF!</definedName>
    <definedName name="비보라매" localSheetId="8">#REF!</definedName>
    <definedName name="비보라매" localSheetId="9">#REF!</definedName>
    <definedName name="비보라매">#REF!</definedName>
    <definedName name="비본사" localSheetId="8">#REF!</definedName>
    <definedName name="비본사" localSheetId="9">#REF!</definedName>
    <definedName name="비본사">#REF!</definedName>
    <definedName name="비비추">#REF!</definedName>
    <definedName name="비사당" localSheetId="8">#REF!</definedName>
    <definedName name="비사당" localSheetId="9">#REF!</definedName>
    <definedName name="비사당">#REF!</definedName>
    <definedName name="비삼성" localSheetId="8">#REF!</definedName>
    <definedName name="비삼성" localSheetId="9">#REF!</definedName>
    <definedName name="비삼성">#REF!</definedName>
    <definedName name="비삼풍" localSheetId="8">#REF!</definedName>
    <definedName name="비삼풍" localSheetId="9">#REF!</definedName>
    <definedName name="비삼풍">#REF!</definedName>
    <definedName name="비서초" localSheetId="8">#REF!</definedName>
    <definedName name="비서초" localSheetId="9">#REF!</definedName>
    <definedName name="비서초">#REF!</definedName>
    <definedName name="비수원" localSheetId="8">#REF!</definedName>
    <definedName name="비수원" localSheetId="9">#REF!</definedName>
    <definedName name="비수원">#REF!</definedName>
    <definedName name="비신반포" localSheetId="8">#REF!</definedName>
    <definedName name="비신반포" localSheetId="9">#REF!</definedName>
    <definedName name="비신반포">#REF!</definedName>
    <definedName name="비압구정" localSheetId="8">#REF!</definedName>
    <definedName name="비압구정" localSheetId="9">#REF!</definedName>
    <definedName name="비압구정">#REF!</definedName>
    <definedName name="비용적">#REF!</definedName>
    <definedName name="비용적_㎥_㎏">#REF!</definedName>
    <definedName name="비용적1">#REF!</definedName>
    <definedName name="비울산" localSheetId="8">#REF!</definedName>
    <definedName name="비울산" localSheetId="9">#REF!</definedName>
    <definedName name="비울산">#REF!</definedName>
    <definedName name="비울산2" localSheetId="8">#REF!</definedName>
    <definedName name="비울산2" localSheetId="9">#REF!</definedName>
    <definedName name="비울산2">#REF!</definedName>
    <definedName name="비울산신" localSheetId="8">#REF!</definedName>
    <definedName name="비울산신" localSheetId="9">#REF!</definedName>
    <definedName name="비울산신">#REF!</definedName>
    <definedName name="비울산철" localSheetId="8">#REF!</definedName>
    <definedName name="비울산철" localSheetId="9">#REF!</definedName>
    <definedName name="비울산철">#REF!</definedName>
    <definedName name="비율">#REF!</definedName>
    <definedName name="비인천" localSheetId="8">#REF!</definedName>
    <definedName name="비인천" localSheetId="9">#REF!</definedName>
    <definedName name="비인천">#REF!</definedName>
    <definedName name="비잠실" localSheetId="8">#REF!</definedName>
    <definedName name="비잠실" localSheetId="9">#REF!</definedName>
    <definedName name="비잠실">#REF!</definedName>
    <definedName name="비전주" localSheetId="8">#REF!</definedName>
    <definedName name="비전주" localSheetId="9">#REF!</definedName>
    <definedName name="비전주">#REF!</definedName>
    <definedName name="비청담" localSheetId="8">#REF!</definedName>
    <definedName name="비청담" localSheetId="9">#REF!</definedName>
    <definedName name="비청담">#REF!</definedName>
    <definedName name="비화정" localSheetId="8">#REF!</definedName>
    <definedName name="비화정" localSheetId="9">#REF!</definedName>
    <definedName name="비화정">#REF!</definedName>
    <definedName name="빌딩통합관리">[0]!BlankMacro1</definedName>
    <definedName name="빌딩통합관리3">[0]!BlankMacro1</definedName>
    <definedName name="빔제작단가개정표준도적용" localSheetId="3" hidden="1">{"'자리배치도'!$AG$1:$CI$28"}</definedName>
    <definedName name="빔제작단가개정표준도적용" localSheetId="8" hidden="1">{"'자리배치도'!$AG$1:$CI$28"}</definedName>
    <definedName name="빔제작단가개정표준도적용" localSheetId="9" hidden="1">{"'자리배치도'!$AG$1:$CI$28"}</definedName>
    <definedName name="빔제작단가개정표준도적용" localSheetId="0" hidden="1">{"'자리배치도'!$AG$1:$CI$28"}</definedName>
    <definedName name="빔제작단가개정표준도적용" hidden="1">{"'자리배치도'!$AG$1:$CI$28"}</definedName>
    <definedName name="빗물받이1">#REF!</definedName>
    <definedName name="빗물받이2">#REF!</definedName>
    <definedName name="ㅃㅃ">#N/A</definedName>
    <definedName name="빽업">[149]재료집계표빽업!$1:$1048576</definedName>
    <definedName name="ㅅ" localSheetId="3" hidden="1">{#N/A,#N/A,TRUE,"토적및재료집계";#N/A,#N/A,TRUE,"토적및재료집계";#N/A,#N/A,TRUE,"단위량"}</definedName>
    <definedName name="ㅅ" localSheetId="8" hidden="1">{#N/A,#N/A,TRUE,"토적및재료집계";#N/A,#N/A,TRUE,"토적및재료집계";#N/A,#N/A,TRUE,"단위량"}</definedName>
    <definedName name="ㅅ" localSheetId="9" hidden="1">{#N/A,#N/A,TRUE,"토적및재료집계";#N/A,#N/A,TRUE,"토적및재료집계";#N/A,#N/A,TRUE,"단위량"}</definedName>
    <definedName name="ㅅ" localSheetId="0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.." hidden="1">{#N/A,#N/A,FALSE,"골재소요량";#N/A,#N/A,FALSE,"골재소요량"}</definedName>
    <definedName name="ㅅ.ㅕㅑ" localSheetId="3" hidden="1">{#N/A,#N/A,FALSE,"명세표"}</definedName>
    <definedName name="ㅅ.ㅕㅑ" localSheetId="8" hidden="1">{#N/A,#N/A,FALSE,"명세표"}</definedName>
    <definedName name="ㅅ.ㅕㅑ" localSheetId="9" hidden="1">{#N/A,#N/A,FALSE,"명세표"}</definedName>
    <definedName name="ㅅ.ㅕㅑ" localSheetId="0" hidden="1">{#N/A,#N/A,FALSE,"명세표"}</definedName>
    <definedName name="ㅅ.ㅕㅑ" hidden="1">{#N/A,#N/A,FALSE,"명세표"}</definedName>
    <definedName name="ㅅㄱ" localSheetId="3" hidden="1">{"'5국공정'!$A$1:$E$128"}</definedName>
    <definedName name="ㅅㄱ" localSheetId="8" hidden="1">{"'5국공정'!$A$1:$E$128"}</definedName>
    <definedName name="ㅅㄱ" localSheetId="9" hidden="1">{"'5국공정'!$A$1:$E$128"}</definedName>
    <definedName name="ㅅㄱ" localSheetId="0" hidden="1">{"'5국공정'!$A$1:$E$128"}</definedName>
    <definedName name="ㅅㄱ" hidden="1">{"'5국공정'!$A$1:$E$128"}</definedName>
    <definedName name="ㅅㄱ호ㅓ쇼숏교">#N/A</definedName>
    <definedName name="ㅅ곳ㄴ고" hidden="1">{#N/A,#N/A,FALSE,"2~8번"}</definedName>
    <definedName name="ㅅ교">BlankMacro1</definedName>
    <definedName name="ㅅㄳ" hidden="1">{#N/A,#N/A,FALSE,"골재소요량";#N/A,#N/A,FALSE,"골재소요량"}</definedName>
    <definedName name="ㅅ뇻">[0]!ㅅ뇻</definedName>
    <definedName name="ㅅㅅ" localSheetId="3" hidden="1">#REF!</definedName>
    <definedName name="ㅅㅅ" localSheetId="8" hidden="1">#REF!</definedName>
    <definedName name="ㅅㅅ" localSheetId="9" hidden="1">#REF!</definedName>
    <definedName name="ㅅㅅ" localSheetId="0" hidden="1">#REF!</definedName>
    <definedName name="ㅅㅅ" hidden="1">#REF!</definedName>
    <definedName name="ㅅㅅㅅ" hidden="1">{#N/A,#N/A,FALSE,"전력간선"}</definedName>
    <definedName name="ㅅㅅㅅㅅ" localSheetId="3" hidden="1">{#N/A,#N/A,FALSE,"명세표"}</definedName>
    <definedName name="ㅅㅅㅅㅅ" localSheetId="8" hidden="1">{#N/A,#N/A,FALSE,"명세표"}</definedName>
    <definedName name="ㅅㅅㅅㅅ" localSheetId="9" hidden="1">{#N/A,#N/A,FALSE,"명세표"}</definedName>
    <definedName name="ㅅㅅㅅㅅ" localSheetId="0" hidden="1">{#N/A,#N/A,FALSE,"명세표"}</definedName>
    <definedName name="ㅅㅅㅅㅅ" hidden="1">{#N/A,#N/A,FALSE,"명세표"}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ㅅㅅㅅㅅㅅㅅㅅㅅㅅㅅㅅㅅㅅㅅㅅㅅㅅㅅㅅ">BlankMacro1</definedName>
    <definedName name="ㅅㅅㅆㅆㅆ" hidden="1">{#N/A,#N/A,FALSE,"표지"}</definedName>
    <definedName name="ㅅ여ㅛ윣ㄴ" hidden="1">{#N/A,#N/A,FALSE,"조골재"}</definedName>
    <definedName name="ㅅ융ㄴㄳ" hidden="1">{#N/A,#N/A,FALSE,"조골재"}</definedName>
    <definedName name="ㅅㅈ" localSheetId="3" hidden="1">{#N/A,#N/A,FALSE,"명세표"}</definedName>
    <definedName name="ㅅㅈ" localSheetId="8" hidden="1">{#N/A,#N/A,FALSE,"명세표"}</definedName>
    <definedName name="ㅅㅈ" localSheetId="9" hidden="1">{#N/A,#N/A,FALSE,"명세표"}</definedName>
    <definedName name="ㅅㅈ" localSheetId="0" hidden="1">{#N/A,#N/A,FALSE,"명세표"}</definedName>
    <definedName name="ㅅㅈ" hidden="1">{#N/A,#N/A,FALSE,"명세표"}</definedName>
    <definedName name="ㅅㅎㄱㄷㅅㄷㄱ" localSheetId="3" hidden="1">{#N/A,#N/A,FALSE,"표지목차"}</definedName>
    <definedName name="ㅅㅎㄱㄷㅅㄷㄱ" localSheetId="8" hidden="1">{#N/A,#N/A,FALSE,"표지목차"}</definedName>
    <definedName name="ㅅㅎㄱㄷㅅㄷㄱ" localSheetId="9" hidden="1">{#N/A,#N/A,FALSE,"표지목차"}</definedName>
    <definedName name="ㅅㅎㄱㄷㅅㄷㄱ" localSheetId="0" hidden="1">{#N/A,#N/A,FALSE,"표지목차"}</definedName>
    <definedName name="ㅅㅎㄱㄷㅅㄷㄱ" hidden="1">{#N/A,#N/A,FALSE,"표지목차"}</definedName>
    <definedName name="ㅅㅎ공ㅋ" hidden="1">{#N/A,#N/A,FALSE,"단가표지"}</definedName>
    <definedName name="ㅅ호ㅕ서ㅛㅅ">#N/A</definedName>
    <definedName name="ㅅ효">BlankMacro1</definedName>
    <definedName name="사" hidden="1">#REF!</definedName>
    <definedName name="사__급___자__재__비">#REF!</definedName>
    <definedName name="사_TO">#REF!</definedName>
    <definedName name="사경" localSheetId="0">#REF!</definedName>
    <definedName name="사경">#REF!</definedName>
    <definedName name="사경_1" localSheetId="8">#REF!</definedName>
    <definedName name="사경_1" localSheetId="9">#REF!</definedName>
    <definedName name="사경_1">#REF!</definedName>
    <definedName name="사경_3">[76]설계명세서!$G$183</definedName>
    <definedName name="사경2" localSheetId="8">#REF!</definedName>
    <definedName name="사경2" localSheetId="9">#REF!</definedName>
    <definedName name="사경2" localSheetId="0">#REF!</definedName>
    <definedName name="사경2">#REF!</definedName>
    <definedName name="사굴착" localSheetId="8">#REF!</definedName>
    <definedName name="사굴착" localSheetId="9">#REF!</definedName>
    <definedName name="사굴착" localSheetId="0">#REF!</definedName>
    <definedName name="사굴착">#REF!</definedName>
    <definedName name="사급" localSheetId="3" hidden="1">{"'5국공정'!$A$1:$E$128"}</definedName>
    <definedName name="사급" localSheetId="8" hidden="1">{"'5국공정'!$A$1:$E$128"}</definedName>
    <definedName name="사급" localSheetId="9" hidden="1">{"'5국공정'!$A$1:$E$128"}</definedName>
    <definedName name="사급" localSheetId="0" hidden="1">{"'5국공정'!$A$1:$E$128"}</definedName>
    <definedName name="사급" hidden="1">{"'5국공정'!$A$1:$E$128"}</definedName>
    <definedName name="사급1" localSheetId="3" hidden="1">{"'5국공정'!$A$1:$E$128"}</definedName>
    <definedName name="사급1" localSheetId="8" hidden="1">{"'5국공정'!$A$1:$E$128"}</definedName>
    <definedName name="사급1" localSheetId="9" hidden="1">{"'5국공정'!$A$1:$E$128"}</definedName>
    <definedName name="사급1" localSheetId="0" hidden="1">{"'5국공정'!$A$1:$E$128"}</definedName>
    <definedName name="사급1" hidden="1">{"'5국공정'!$A$1:$E$128"}</definedName>
    <definedName name="사급2" localSheetId="3" hidden="1">{"'5국공정'!$A$1:$E$128"}</definedName>
    <definedName name="사급2" localSheetId="8" hidden="1">{"'5국공정'!$A$1:$E$128"}</definedName>
    <definedName name="사급2" localSheetId="9" hidden="1">{"'5국공정'!$A$1:$E$128"}</definedName>
    <definedName name="사급2" localSheetId="0" hidden="1">{"'5국공정'!$A$1:$E$128"}</definedName>
    <definedName name="사급2" hidden="1">{"'5국공정'!$A$1:$E$128"}</definedName>
    <definedName name="사급경비">#REF!</definedName>
    <definedName name="사급경비1" localSheetId="8">#REF!</definedName>
    <definedName name="사급경비1" localSheetId="9">#REF!</definedName>
    <definedName name="사급경비1">#REF!</definedName>
    <definedName name="사급분재료비" localSheetId="8">#REF!</definedName>
    <definedName name="사급분재료비" localSheetId="9">#REF!</definedName>
    <definedName name="사급분재료비">#REF!</definedName>
    <definedName name="사급자재대" localSheetId="8">#REF!</definedName>
    <definedName name="사급자재대" localSheetId="9">#REF!</definedName>
    <definedName name="사급자재대">#REF!</definedName>
    <definedName name="사급자재비">#REF!</definedName>
    <definedName name="사급자재사용량" localSheetId="8" hidden="1">#REF!</definedName>
    <definedName name="사급자재사용량" localSheetId="9" hidden="1">#REF!</definedName>
    <definedName name="사급자재사용량" hidden="1">#REF!</definedName>
    <definedName name="사급장비" localSheetId="8">#REF!</definedName>
    <definedName name="사급장비" localSheetId="9">#REF!</definedName>
    <definedName name="사급장비">#REF!</definedName>
    <definedName name="사급장비비" localSheetId="8">#REF!</definedName>
    <definedName name="사급장비비" localSheetId="9">#REF!</definedName>
    <definedName name="사급장비비">#REF!</definedName>
    <definedName name="사급재료" localSheetId="8">#REF!</definedName>
    <definedName name="사급재료" localSheetId="9">#REF!</definedName>
    <definedName name="사급재료">#REF!</definedName>
    <definedName name="사급재료1" localSheetId="8">#REF!</definedName>
    <definedName name="사급재료1" localSheetId="9">#REF!</definedName>
    <definedName name="사급재료1">#REF!</definedName>
    <definedName name="사급재료비" localSheetId="8">#REF!</definedName>
    <definedName name="사급재료비" localSheetId="9">#REF!</definedName>
    <definedName name="사급재료비">#REF!</definedName>
    <definedName name="사다리">#REF!</definedName>
    <definedName name="사라">BlankMacro1</definedName>
    <definedName name="사랑" hidden="1">{#N/A,#N/A,FALSE,"운반시간"}</definedName>
    <definedName name="사러러러">[0]!BlankMacro1</definedName>
    <definedName name="사령및분소시스템">[0]!사령및분소시스템</definedName>
    <definedName name="사리도" localSheetId="8">#REF!</definedName>
    <definedName name="사리도" localSheetId="9">#REF!</definedName>
    <definedName name="사리도" localSheetId="0">#REF!</definedName>
    <definedName name="사리도">#REF!</definedName>
    <definedName name="사리도경">#REF!</definedName>
    <definedName name="사리도노무">#REF!</definedName>
    <definedName name="사리도재료">#REF!</definedName>
    <definedName name="사막">BlankMacro1</definedName>
    <definedName name="사번및이름">#REF!</definedName>
    <definedName name="사사">BlankMacro1</definedName>
    <definedName name="사사사">#REF!</definedName>
    <definedName name="사사사사">#REF!</definedName>
    <definedName name="사석채움면적산출" hidden="1">{#N/A,#N/A,FALSE,"2~8번"}</definedName>
    <definedName name="사업개요1">[140]기계공사!$V$2:$V$4</definedName>
    <definedName name="사업소구입" localSheetId="8">#REF!</definedName>
    <definedName name="사업소구입" localSheetId="9">#REF!</definedName>
    <definedName name="사업소구입" localSheetId="0">#REF!</definedName>
    <definedName name="사업소구입">#REF!</definedName>
    <definedName name="사업소재료비" localSheetId="8">'[27]동축분 종합설계서'!#REF!</definedName>
    <definedName name="사업소재료비" localSheetId="9">'[27]동축분 종합설계서'!#REF!</definedName>
    <definedName name="사업소재료비" localSheetId="0">'[27]동축분 종합설계서'!#REF!</definedName>
    <definedName name="사업소재료비">'[27]동축분 종합설계서'!#REF!</definedName>
    <definedName name="사업소재료비계" localSheetId="8">'[130]적용기준표(98년상반기)'!#REF!</definedName>
    <definedName name="사업소재료비계" localSheetId="9">'[130]적용기준표(98년상반기)'!#REF!</definedName>
    <definedName name="사업소재료비계">'[130]적용기준표(98년상반기)'!#REF!</definedName>
    <definedName name="사업소출고재료비" localSheetId="8">'[27]동축분 종합설계서'!#REF!</definedName>
    <definedName name="사업소출고재료비" localSheetId="9">'[27]동축분 종합설계서'!#REF!</definedName>
    <definedName name="사업소출고재료비">'[27]동축분 종합설계서'!#REF!</definedName>
    <definedName name="사업의">#REF!</definedName>
    <definedName name="사용인감">#REF!</definedName>
    <definedName name="사용인감계">#REF!</definedName>
    <definedName name="사용전검사비2">#REF!</definedName>
    <definedName name="사인">#REF!</definedName>
    <definedName name="사인일위">#REF!</definedName>
    <definedName name="사재" localSheetId="8">#REF!</definedName>
    <definedName name="사재" localSheetId="9">#REF!</definedName>
    <definedName name="사재" localSheetId="0">#REF!</definedName>
    <definedName name="사재">#REF!</definedName>
    <definedName name="사재_1" localSheetId="8">#REF!</definedName>
    <definedName name="사재_1" localSheetId="9">#REF!</definedName>
    <definedName name="사재_1">#REF!</definedName>
    <definedName name="사재_3">[76]설계명세서!$G$72</definedName>
    <definedName name="사재1">[94]설계명세서!$L$12</definedName>
    <definedName name="사재2" localSheetId="8">#REF!</definedName>
    <definedName name="사재2" localSheetId="9">#REF!</definedName>
    <definedName name="사재2" localSheetId="0">#REF!</definedName>
    <definedName name="사재2">#REF!</definedName>
    <definedName name="사층배관">#REF!</definedName>
    <definedName name="사층배관값">#REF!</definedName>
    <definedName name="사층접지선">#REF!</definedName>
    <definedName name="사층접지선값">#REF!</definedName>
    <definedName name="사층주간선">#REF!</definedName>
    <definedName name="사층주간선값">#REF!</definedName>
    <definedName name="사토">#REF!</definedName>
    <definedName name="사토리핑암">#REF!</definedName>
    <definedName name="사토발파암">#REF!</definedName>
    <definedName name="사토인경우동일">#REF!</definedName>
    <definedName name="사통경비">[150]수원공사비!#REF!</definedName>
    <definedName name="사통노무비">[150]수원공사비!#REF!</definedName>
    <definedName name="사통재료비">[150]수원공사비!#REF!</definedName>
    <definedName name="사후환경조사">#REF!</definedName>
    <definedName name="산" localSheetId="0">BlankMacro1</definedName>
    <definedName name="산">#REF!</definedName>
    <definedName name="산___출___근___거">#REF!</definedName>
    <definedName name="산근">#REF!</definedName>
    <definedName name="산마루측구">BlankMacro1</definedName>
    <definedName name="산보">#REF!</definedName>
    <definedName name="산소">#REF!</definedName>
    <definedName name="산안">#REF!</definedName>
    <definedName name="산업">#REF!</definedName>
    <definedName name="산재" localSheetId="8">#REF!</definedName>
    <definedName name="산재" localSheetId="9">#REF!</definedName>
    <definedName name="산재">#REF!</definedName>
    <definedName name="산재2" localSheetId="8">#REF!</definedName>
    <definedName name="산재2" localSheetId="9">#REF!</definedName>
    <definedName name="산재2">#REF!</definedName>
    <definedName name="산재보험">[12]설계명세서!$G$136</definedName>
    <definedName name="산재보험료">[93]예산내역서!$H$138</definedName>
    <definedName name="산재보험료_산식">#REF!</definedName>
    <definedName name="산재보험료2">#REF!</definedName>
    <definedName name="산재보험료4">#REF!</definedName>
    <definedName name="산재보험료요율">#REF!</definedName>
    <definedName name="산재보험료요율_변경">#REF!</definedName>
    <definedName name="산재보험료율">#REF!</definedName>
    <definedName name="산철쭉">#REF!</definedName>
    <definedName name="산추">#REF!</definedName>
    <definedName name="산출2">BlankMacro1</definedName>
    <definedName name="산출근거1" localSheetId="0">#REF!</definedName>
    <definedName name="산출근거1">#REF!</definedName>
    <definedName name="산출내역">#REF!</definedName>
    <definedName name="산출내역서">[0]!산출내역서</definedName>
    <definedName name="산출일위대가통신">BlankMacro1</definedName>
    <definedName name="산출하">#N/A</definedName>
    <definedName name="산표">#REF!</definedName>
    <definedName name="살구미골재">[0]!살구미골재</definedName>
    <definedName name="삼">#REF!</definedName>
    <definedName name="삼각지_동력부하_List">#REF!</definedName>
    <definedName name="삼노">#REF!</definedName>
    <definedName name="삼삼">#REF!</definedName>
    <definedName name="삼삼삼">#REF!</definedName>
    <definedName name="삼삼삼삼">#REF!</definedName>
    <definedName name="삼우">#N/A</definedName>
    <definedName name="삼재">#REF!</definedName>
    <definedName name="삼층배관">#REF!</definedName>
    <definedName name="삼층배관값">#REF!</definedName>
    <definedName name="삼층접지선">#REF!</definedName>
    <definedName name="삼층접지선값">#REF!</definedName>
    <definedName name="삼층주간선">#REF!</definedName>
    <definedName name="삼층주간선값">#REF!</definedName>
    <definedName name="상급원자력기술자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012">#REF!</definedName>
    <definedName name="상급원자력기술자982">#REF!</definedName>
    <definedName name="상급원자력기술자991">#REF!</definedName>
    <definedName name="상급원자력기술자992">#REF!</definedName>
    <definedName name="상랑">#N/A</definedName>
    <definedName name="상림1호" localSheetId="0">#REF!</definedName>
    <definedName name="상림1호">#REF!</definedName>
    <definedName name="상림2호" localSheetId="0">#REF!</definedName>
    <definedName name="상림2호">#REF!</definedName>
    <definedName name="상림3호" localSheetId="0">#REF!</definedName>
    <definedName name="상림3호">#REF!</definedName>
    <definedName name="상반기">#N/A</definedName>
    <definedName name="상부" localSheetId="0">'[101]토사(PE)'!#REF!</definedName>
    <definedName name="상부">#REF!</definedName>
    <definedName name="상부슬라브">#REF!</definedName>
    <definedName name="상수도공">#REF!</definedName>
    <definedName name="상수도공집계표">#REF!</definedName>
    <definedName name="상위국명">#REF!</definedName>
    <definedName name="상위국주소" localSheetId="8">#REF!</definedName>
    <definedName name="상위국주소" localSheetId="9">#REF!</definedName>
    <definedName name="상위국주소">#REF!</definedName>
    <definedName name="상인">BlankMacro1</definedName>
    <definedName name="상주">#N/A</definedName>
    <definedName name="상주2">#N/A</definedName>
    <definedName name="상주화남면">#N/A</definedName>
    <definedName name="상폭">#REF!</definedName>
    <definedName name="새공통" hidden="1">{#N/A,#N/A,FALSE,"이태원철근"}</definedName>
    <definedName name="새들1" localSheetId="8">#REF!</definedName>
    <definedName name="새들1" localSheetId="9">#REF!</definedName>
    <definedName name="새들1" localSheetId="0">#REF!</definedName>
    <definedName name="새들1">#REF!</definedName>
    <definedName name="새들2" localSheetId="8">#REF!</definedName>
    <definedName name="새들2" localSheetId="9">#REF!</definedName>
    <definedName name="새들2" localSheetId="0">#REF!</definedName>
    <definedName name="새들2">#REF!</definedName>
    <definedName name="새로">[151]배수관집계!$AU$14:$AV$24</definedName>
    <definedName name="새시공" localSheetId="0">#REF!</definedName>
    <definedName name="새시공">#REF!</definedName>
    <definedName name="새이름">[151]배수관집계!$AW$14:$AX$24</definedName>
    <definedName name="새쪽">#REF!</definedName>
    <definedName name="생사1호" localSheetId="0">#REF!</definedName>
    <definedName name="생사1호">#REF!</definedName>
    <definedName name="생사2호">#REF!</definedName>
    <definedName name="생사기존">#REF!</definedName>
    <definedName name="샤1">[152]산출근거!$J$17</definedName>
    <definedName name="샤시공">#REF!</definedName>
    <definedName name="샷_시_공">#REF!</definedName>
    <definedName name="샷시공">#REF!</definedName>
    <definedName name="샷시공001">#REF!</definedName>
    <definedName name="샷시공002">#REF!</definedName>
    <definedName name="샷시공011">#REF!</definedName>
    <definedName name="샷시공012">#REF!</definedName>
    <definedName name="샷시공982">#REF!</definedName>
    <definedName name="샷시공991">#REF!</definedName>
    <definedName name="샷시공992">#REF!</definedName>
    <definedName name="섀시공">#REF!</definedName>
    <definedName name="서라어설AAAA">#N/A</definedName>
    <definedName name="서병수">#REF!</definedName>
    <definedName name="서비스1" localSheetId="8">#REF!</definedName>
    <definedName name="서비스1" localSheetId="9">#REF!</definedName>
    <definedName name="서비스1" localSheetId="0">#REF!</definedName>
    <definedName name="서비스1">#REF!</definedName>
    <definedName name="서비스2" localSheetId="8">#REF!</definedName>
    <definedName name="서비스2" localSheetId="9">#REF!</definedName>
    <definedName name="서비스2" localSheetId="0">#REF!</definedName>
    <definedName name="서비스2">#REF!</definedName>
    <definedName name="서울">#REF!</definedName>
    <definedName name="서울TRS">#N/A</definedName>
    <definedName name="서원기산">#REF!</definedName>
    <definedName name="서청주변전소" localSheetId="8">#REF!</definedName>
    <definedName name="서청주변전소" localSheetId="9">#REF!</definedName>
    <definedName name="서청주변전소" localSheetId="0">#REF!</definedName>
    <definedName name="서청주변전소">#REF!</definedName>
    <definedName name="서한동">#N/A</definedName>
    <definedName name="서호">BlankMacro1</definedName>
    <definedName name="석_공">#REF!</definedName>
    <definedName name="석공">#REF!</definedName>
    <definedName name="석공001">#REF!</definedName>
    <definedName name="석공002">#REF!</definedName>
    <definedName name="석공011">#REF!</definedName>
    <definedName name="석공012">#REF!</definedName>
    <definedName name="석공982">#REF!</definedName>
    <definedName name="석공991">#REF!</definedName>
    <definedName name="석공992">#REF!</definedName>
    <definedName name="석봉">#REF!</definedName>
    <definedName name="석재타일경">#REF!</definedName>
    <definedName name="석재타일노">#REF!</definedName>
    <definedName name="석재타일재">#REF!</definedName>
    <definedName name="석조각공">#REF!</definedName>
    <definedName name="석조각공001">#REF!</definedName>
    <definedName name="석조각공002">#REF!</definedName>
    <definedName name="석조각공011">#REF!</definedName>
    <definedName name="석조각공012">#REF!</definedName>
    <definedName name="석조각공982">#REF!</definedName>
    <definedName name="석조각공991">#REF!</definedName>
    <definedName name="석조각공992">#REF!</definedName>
    <definedName name="석축">#REF!</definedName>
    <definedName name="석축헐기">#REF!</definedName>
    <definedName name="석축헐기찰쌓기">#REF!</definedName>
    <definedName name="석토공">#REF!</definedName>
    <definedName name="석항" localSheetId="3" hidden="1">{#N/A,#N/A,FALSE,"명세표"}</definedName>
    <definedName name="석항" localSheetId="8" hidden="1">{#N/A,#N/A,FALSE,"명세표"}</definedName>
    <definedName name="석항" localSheetId="9" hidden="1">{#N/A,#N/A,FALSE,"명세표"}</definedName>
    <definedName name="석항" localSheetId="0" hidden="1">{#N/A,#N/A,FALSE,"명세표"}</definedName>
    <definedName name="석항" hidden="1">{#N/A,#N/A,FALSE,"명세표"}</definedName>
    <definedName name="선">#REF!</definedName>
    <definedName name="선관">#REF!</definedName>
    <definedName name="선량1호" localSheetId="0">#REF!</definedName>
    <definedName name="선량1호">#REF!</definedName>
    <definedName name="선량2호" localSheetId="0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1" localSheetId="8">#REF!</definedName>
    <definedName name="선로1" localSheetId="9">#REF!</definedName>
    <definedName name="선로1">#REF!</definedName>
    <definedName name="선로2" localSheetId="8">#REF!</definedName>
    <definedName name="선로2" localSheetId="9">#REF!</definedName>
    <definedName name="선로2">#REF!</definedName>
    <definedName name="선로3" localSheetId="8">#REF!</definedName>
    <definedName name="선로3" localSheetId="9">#REF!</definedName>
    <definedName name="선로3">#REF!</definedName>
    <definedName name="선로4" localSheetId="8">#REF!</definedName>
    <definedName name="선로4" localSheetId="9">#REF!</definedName>
    <definedName name="선로4">#REF!</definedName>
    <definedName name="선로계" localSheetId="8">#REF!</definedName>
    <definedName name="선로계" localSheetId="9">#REF!</definedName>
    <definedName name="선로계">#REF!</definedName>
    <definedName name="선로단가">#REF!</definedName>
    <definedName name="선로분계" localSheetId="8">#REF!</definedName>
    <definedName name="선로분계" localSheetId="9">#REF!</definedName>
    <definedName name="선로분계">#REF!</definedName>
    <definedName name="선로수량">#REF!</definedName>
    <definedName name="선로신설">#REF!</definedName>
    <definedName name="선로철거">#REF!</definedName>
    <definedName name="선로철거단가">#REF!</definedName>
    <definedName name="선반공">#REF!</definedName>
    <definedName name="선번">#N/A</definedName>
    <definedName name="선부">#REF!</definedName>
    <definedName name="선부001">#REF!</definedName>
    <definedName name="선부002">#REF!</definedName>
    <definedName name="선부011">#REF!</definedName>
    <definedName name="선부012">#REF!</definedName>
    <definedName name="선부982">#REF!</definedName>
    <definedName name="선부991">#REF!</definedName>
    <definedName name="선부992">#REF!</definedName>
    <definedName name="선테ㄷ">#REF!</definedName>
    <definedName name="설" localSheetId="8">#REF!</definedName>
    <definedName name="설" localSheetId="9">#REF!</definedName>
    <definedName name="설">#REF!</definedName>
    <definedName name="설2P100">#REF!</definedName>
    <definedName name="설2P30">#REF!</definedName>
    <definedName name="설2P60">#REF!</definedName>
    <definedName name="설3P100">#REF!</definedName>
    <definedName name="설3P30">#REF!</definedName>
    <definedName name="설3P60">#REF!</definedName>
    <definedName name="설4P100">#REF!</definedName>
    <definedName name="설4P200">#REF!</definedName>
    <definedName name="설4P30">#REF!</definedName>
    <definedName name="설4P300">#REF!</definedName>
    <definedName name="설4P60">#REF!</definedName>
    <definedName name="설간접">#N/A</definedName>
    <definedName name="설게도급경비" localSheetId="8">#REF!</definedName>
    <definedName name="설게도급경비" localSheetId="9">#REF!</definedName>
    <definedName name="설게도급경비" localSheetId="0">#REF!</definedName>
    <definedName name="설게도급경비">#REF!</definedName>
    <definedName name="설게직접노무비" localSheetId="8">#REF!</definedName>
    <definedName name="설게직접노무비" localSheetId="9">#REF!</definedName>
    <definedName name="설게직접노무비" localSheetId="0">#REF!</definedName>
    <definedName name="설게직접노무비">#REF!</definedName>
    <definedName name="설계">#N/A</definedName>
    <definedName name="설계CBR">#REF!</definedName>
    <definedName name="설계가">#N/A</definedName>
    <definedName name="설계간전노무비" localSheetId="8">[153]준공정산보고서!#REF!</definedName>
    <definedName name="설계간전노무비" localSheetId="9">[153]준공정산보고서!#REF!</definedName>
    <definedName name="설계간전노무비" localSheetId="0">[153]준공정산보고서!#REF!</definedName>
    <definedName name="설계간전노무비">[153]준공정산보고서!#REF!</definedName>
    <definedName name="설계간접노무비" localSheetId="8">#REF!</definedName>
    <definedName name="설계간접노무비" localSheetId="9">#REF!</definedName>
    <definedName name="설계간접노무비" localSheetId="0">#REF!</definedName>
    <definedName name="설계간접노무비">#REF!</definedName>
    <definedName name="설계경비" localSheetId="8">#REF!</definedName>
    <definedName name="설계경비" localSheetId="9">#REF!</definedName>
    <definedName name="설계경비" localSheetId="0">#REF!</definedName>
    <definedName name="설계경비">#REF!</definedName>
    <definedName name="설계내역">#REF!</definedName>
    <definedName name="설계내역서">BlankMacro1</definedName>
    <definedName name="설계노무비" localSheetId="8">#REF!</definedName>
    <definedName name="설계노무비" localSheetId="9">#REF!</definedName>
    <definedName name="설계노무비" localSheetId="0">#REF!</definedName>
    <definedName name="설계노무비">#REF!</definedName>
    <definedName name="설계도급경비" localSheetId="8">#REF!</definedName>
    <definedName name="설계도급경비" localSheetId="9">#REF!</definedName>
    <definedName name="설계도급경비" localSheetId="0">#REF!</definedName>
    <definedName name="설계도급경비">#REF!</definedName>
    <definedName name="설계도급분" localSheetId="8">#REF!</definedName>
    <definedName name="설계도급분" localSheetId="9">#REF!</definedName>
    <definedName name="설계도급분" localSheetId="0">#REF!</definedName>
    <definedName name="설계도급분">#REF!</definedName>
    <definedName name="설계사급" localSheetId="3" hidden="1">{"'5국공정'!$A$1:$E$128"}</definedName>
    <definedName name="설계사급" localSheetId="8" hidden="1">{"'5국공정'!$A$1:$E$128"}</definedName>
    <definedName name="설계사급" localSheetId="9" hidden="1">{"'5국공정'!$A$1:$E$128"}</definedName>
    <definedName name="설계사급" localSheetId="0" hidden="1">{"'5국공정'!$A$1:$E$128"}</definedName>
    <definedName name="설계사급" hidden="1">{"'5국공정'!$A$1:$E$128"}</definedName>
    <definedName name="설계사급경비">#REF!</definedName>
    <definedName name="설계사급재료비" localSheetId="8">#REF!</definedName>
    <definedName name="설계사급재료비" localSheetId="9">#REF!</definedName>
    <definedName name="설계사급재료비">#REF!</definedName>
    <definedName name="설계서1">#REF!</definedName>
    <definedName name="설계서용지">BlankMacro1</definedName>
    <definedName name="설계설명서1">[154]구조물토적!#REF!</definedName>
    <definedName name="설계이윤" localSheetId="8">#REF!</definedName>
    <definedName name="설계이윤" localSheetId="9">#REF!</definedName>
    <definedName name="설계이윤" localSheetId="0">#REF!</definedName>
    <definedName name="설계이윤">#REF!</definedName>
    <definedName name="설계일반관리비" localSheetId="8">#REF!</definedName>
    <definedName name="설계일반관리비" localSheetId="9">#REF!</definedName>
    <definedName name="설계일반관리비" localSheetId="0">#REF!</definedName>
    <definedName name="설계일반관리비">#REF!</definedName>
    <definedName name="설계재료비" localSheetId="8">#REF!</definedName>
    <definedName name="설계재료비" localSheetId="9">#REF!</definedName>
    <definedName name="설계재료비" localSheetId="0">#REF!</definedName>
    <definedName name="설계재료비">#REF!</definedName>
    <definedName name="설계지입재료비" localSheetId="8">#REF!</definedName>
    <definedName name="설계지입재료비" localSheetId="9">#REF!</definedName>
    <definedName name="설계지입재료비">#REF!</definedName>
    <definedName name="설계직접노무비" localSheetId="8">#REF!</definedName>
    <definedName name="설계직접노무비" localSheetId="9">#REF!</definedName>
    <definedName name="설계직접노무비">#REF!</definedName>
    <definedName name="설계표지">#REF!</definedName>
    <definedName name="설계회사경비" localSheetId="8">[153]준공정산보고서!#REF!</definedName>
    <definedName name="설계회사경비" localSheetId="9">[153]준공정산보고서!#REF!</definedName>
    <definedName name="설계회사경비">[153]준공정산보고서!#REF!</definedName>
    <definedName name="설계회사분" localSheetId="8">#REF!</definedName>
    <definedName name="설계회사분" localSheetId="9">#REF!</definedName>
    <definedName name="설계회사분" localSheetId="0">#REF!</definedName>
    <definedName name="설계회사분">#REF!</definedName>
    <definedName name="설명서">#REF!</definedName>
    <definedName name="설변" hidden="1">{#N/A,#N/A,FALSE,"월공사비집계표양식 (7)";#N/A,#N/A,FALSE,"월공사비집계표양식 (7)"}</definedName>
    <definedName name="설변사유" hidden="1">{#N/A,#N/A,TRUE,"1";#N/A,#N/A,TRUE,"2";#N/A,#N/A,TRUE,"3";#N/A,#N/A,TRUE,"4";#N/A,#N/A,TRUE,"5";#N/A,#N/A,TRUE,"6";#N/A,#N/A,TRUE,"7"}</definedName>
    <definedName name="설비" localSheetId="3" hidden="1">{#N/A,#N/A,TRUE,"토적및재료집계";#N/A,#N/A,TRUE,"토적및재료집계";#N/A,#N/A,TRUE,"단위량"}</definedName>
    <definedName name="설비" localSheetId="8" hidden="1">{#N/A,#N/A,TRUE,"토적및재료집계";#N/A,#N/A,TRUE,"토적및재료집계";#N/A,#N/A,TRUE,"단위량"}</definedName>
    <definedName name="설비" localSheetId="9" hidden="1">{#N/A,#N/A,TRUE,"토적및재료집계";#N/A,#N/A,TRUE,"토적및재료집계";#N/A,#N/A,TRUE,"단위량"}</definedName>
    <definedName name="설비" localSheetId="0" hidden="1">{#N/A,#N/A,TRUE,"토적및재료집계";#N/A,#N/A,TRUE,"토적및재료집계";#N/A,#N/A,TRUE,"단위량"}</definedName>
    <definedName name="설비" hidden="1">{#N/A,#N/A,TRUE,"토적및재료집계";#N/A,#N/A,TRUE,"토적및재료집계";#N/A,#N/A,TRUE,"단위량"}</definedName>
    <definedName name="설비공사">#REF!</definedName>
    <definedName name="설비명" localSheetId="0">#REF!</definedName>
    <definedName name="설비명">#REF!</definedName>
    <definedName name="설집">#REF!</definedName>
    <definedName name="설치">#REF!</definedName>
    <definedName name="설치12C">[132]일위대가!$H$125</definedName>
    <definedName name="설치17C" localSheetId="8">#REF!</definedName>
    <definedName name="설치17C" localSheetId="9">#REF!</definedName>
    <definedName name="설치17C" localSheetId="0">#REF!</definedName>
    <definedName name="설치17C">#REF!</definedName>
    <definedName name="설치경비">#REF!</definedName>
    <definedName name="설치노무비">#REF!</definedName>
    <definedName name="설치부서" localSheetId="8">#REF!</definedName>
    <definedName name="설치부서" localSheetId="9">#REF!</definedName>
    <definedName name="설치부서">#REF!</definedName>
    <definedName name="설치이윤">#REF!</definedName>
    <definedName name="설치장소2" localSheetId="8">#REF!</definedName>
    <definedName name="설치장소2" localSheetId="9">#REF!</definedName>
    <definedName name="설치장소2">#REF!</definedName>
    <definedName name="설치재료비">#REF!</definedName>
    <definedName name="설치직접노무비">#REF!</definedName>
    <definedName name="설치직접노무비전">#REF!</definedName>
    <definedName name="성갑지">#REF!</definedName>
    <definedName name="성단" localSheetId="8">#REF!</definedName>
    <definedName name="성단" localSheetId="9">#REF!</definedName>
    <definedName name="성단">#REF!</definedName>
    <definedName name="성당우방">#N/A</definedName>
    <definedName name="성산">BlankMacro1</definedName>
    <definedName name="성산1호" localSheetId="0">#REF!</definedName>
    <definedName name="성산1호">#REF!</definedName>
    <definedName name="성산2호" localSheetId="0">#REF!</definedName>
    <definedName name="성산2호">#REF!</definedName>
    <definedName name="성산3호" localSheetId="0">#REF!</definedName>
    <definedName name="성산3호">#REF!</definedName>
    <definedName name="성산4호">#REF!</definedName>
    <definedName name="성산5호">#REF!</definedName>
    <definedName name="성토0.4경">#REF!</definedName>
    <definedName name="성토0.4노">#REF!</definedName>
    <definedName name="성토0.4재">#REF!</definedName>
    <definedName name="성토0.7경">#REF!</definedName>
    <definedName name="성토0.7노">#REF!</definedName>
    <definedName name="성토0.7재">#REF!</definedName>
    <definedName name="성토3">[0]!성토3</definedName>
    <definedName name="성토도쟈">[0]!성토도쟈</definedName>
    <definedName name="성토부도수로연장">#REF!</definedName>
    <definedName name="성토부도수로재료">#REF!</definedName>
    <definedName name="성토부도수로재료집계">#REF!</definedName>
    <definedName name="세금" localSheetId="8">#REF!</definedName>
    <definedName name="세금" localSheetId="9">#REF!</definedName>
    <definedName name="세금">#REF!</definedName>
    <definedName name="세금2" localSheetId="8">#REF!</definedName>
    <definedName name="세금2" localSheetId="9">#REF!</definedName>
    <definedName name="세금2">#REF!</definedName>
    <definedName name="세금공과금" localSheetId="8">#REF!</definedName>
    <definedName name="세금공과금" localSheetId="9">#REF!</definedName>
    <definedName name="세금공과금">#REF!</definedName>
    <definedName name="세금과" localSheetId="8">#REF!</definedName>
    <definedName name="세금과" localSheetId="9">#REF!</definedName>
    <definedName name="세금과">#REF!</definedName>
    <definedName name="세금과공">[12]설계명세서!$G$139</definedName>
    <definedName name="세금과공과">[155]설계명세서!$H$76</definedName>
    <definedName name="세금과공과금" localSheetId="0">'[27]동축분 종합설계서'!#REF!</definedName>
    <definedName name="세금과공과금">'[27]동축분 종합설계서'!#REF!</definedName>
    <definedName name="세륜">#REF!</definedName>
    <definedName name="세륜2" hidden="1">#REF!</definedName>
    <definedName name="세부내역">#N/A</definedName>
    <definedName name="세부내역TV">BlankMacro1</definedName>
    <definedName name="세부심사평가내역">[0]!세부심사평가내역</definedName>
    <definedName name="센터">#REF!</definedName>
    <definedName name="셋트381">#REF!</definedName>
    <definedName name="셋트382">#REF!</definedName>
    <definedName name="셋트앵커">#REF!</definedName>
    <definedName name="셔터공">#REF!</definedName>
    <definedName name="셔ㅑㅣ" localSheetId="3" hidden="1">{#N/A,#N/A,FALSE,"명세표"}</definedName>
    <definedName name="셔ㅑㅣ" localSheetId="8" hidden="1">{#N/A,#N/A,FALSE,"명세표"}</definedName>
    <definedName name="셔ㅑㅣ" localSheetId="9" hidden="1">{#N/A,#N/A,FALSE,"명세표"}</definedName>
    <definedName name="셔ㅑㅣ" localSheetId="0" hidden="1">{#N/A,#N/A,FALSE,"명세표"}</definedName>
    <definedName name="셔ㅑㅣ" hidden="1">{#N/A,#N/A,FALSE,"명세표"}</definedName>
    <definedName name="소">[156]산출명세서!$I$4</definedName>
    <definedName name="소_계" localSheetId="8">#REF!</definedName>
    <definedName name="소_계" localSheetId="9">#REF!</definedName>
    <definedName name="소_계" localSheetId="0">#REF!</definedName>
    <definedName name="소_계">#REF!</definedName>
    <definedName name="소거">#REF!</definedName>
    <definedName name="소계">#REF!</definedName>
    <definedName name="소계1" localSheetId="8">#REF!</definedName>
    <definedName name="소계1" localSheetId="9">#REF!</definedName>
    <definedName name="소계1">#REF!</definedName>
    <definedName name="소계2" localSheetId="8">#REF!</definedName>
    <definedName name="소계2" localSheetId="9">#REF!</definedName>
    <definedName name="소계2">#REF!</definedName>
    <definedName name="소계3" localSheetId="8">#REF!</definedName>
    <definedName name="소계3" localSheetId="9">#REF!</definedName>
    <definedName name="소계3">#REF!</definedName>
    <definedName name="소계4">#REF!</definedName>
    <definedName name="소계5">#REF!</definedName>
    <definedName name="소나무">#REF!</definedName>
    <definedName name="소나무_둥근형">#REF!</definedName>
    <definedName name="소내역">BlankMacro1</definedName>
    <definedName name="소리새">BlankMacro1</definedName>
    <definedName name="소모2" localSheetId="8">#REF!</definedName>
    <definedName name="소모2" localSheetId="9">#REF!</definedName>
    <definedName name="소모2" localSheetId="0">#REF!</definedName>
    <definedName name="소모2">#REF!</definedName>
    <definedName name="소모품" localSheetId="8">#REF!</definedName>
    <definedName name="소모품" localSheetId="9">#REF!</definedName>
    <definedName name="소모품" localSheetId="0">#REF!</definedName>
    <definedName name="소모품">#REF!</definedName>
    <definedName name="소모품1" localSheetId="8">#REF!</definedName>
    <definedName name="소모품1" localSheetId="9">#REF!</definedName>
    <definedName name="소모품1" localSheetId="0">#REF!</definedName>
    <definedName name="소모품1">#REF!</definedName>
    <definedName name="소모품비" localSheetId="8">'[27]동축분 종합설계서'!#REF!</definedName>
    <definedName name="소모품비" localSheetId="9">'[27]동축분 종합설계서'!#REF!</definedName>
    <definedName name="소모품비">'[27]동축분 종합설계서'!#REF!</definedName>
    <definedName name="소방">#REF!</definedName>
    <definedName name="소방감리">#REF!</definedName>
    <definedName name="소방공량산출서">BlankMacro1</definedName>
    <definedName name="소방내역">BlankMacro1</definedName>
    <definedName name="소방내역2">BlankMacro1</definedName>
    <definedName name="소방내역서">BlankMacro1</definedName>
    <definedName name="소방단가">BlankMacro1</definedName>
    <definedName name="소방단가조사서">BlankMacro1</definedName>
    <definedName name="소방설비">#REF!</definedName>
    <definedName name="소방일위">BlankMacro1</definedName>
    <definedName name="소음진동">#REF!</definedName>
    <definedName name="소음진동측정">#REF!</definedName>
    <definedName name="소일위대가1">#REF!</definedName>
    <definedName name="소켓무게">[157]DATE!$G$24:$G$79</definedName>
    <definedName name="소트">#REF!</definedName>
    <definedName name="소프트">#N/A</definedName>
    <definedName name="소프트시험사">[158]노임단가표!$D$32</definedName>
    <definedName name="소형">#REF!</definedName>
    <definedName name="소화갑지" hidden="1">{#N/A,#N/A,FALSE,"CCTV"}</definedName>
    <definedName name="속">#REF!</definedName>
    <definedName name="손료" localSheetId="8">#REF!</definedName>
    <definedName name="손료" localSheetId="9">#REF!</definedName>
    <definedName name="손료" localSheetId="0">#REF!</definedName>
    <definedName name="손료">#REF!</definedName>
    <definedName name="손익3" hidden="1">{#N/A,#N/A,FALSE,"UNIT";#N/A,#N/A,FALSE,"UNIT";#N/A,#N/A,FALSE,"계정"}</definedName>
    <definedName name="손해배상보험료">#REF!</definedName>
    <definedName name="손혜종">#N/A</definedName>
    <definedName name="솔솔솔라라랏솔서러">#N/A</definedName>
    <definedName name="송">#REF!</definedName>
    <definedName name="송수관">[0]!BlankMacro1</definedName>
    <definedName name="송수관로구경" localSheetId="0">#REF!</definedName>
    <definedName name="송수관로구경">#REF!</definedName>
    <definedName name="송수관토공">[0]!BlankMacro1</definedName>
    <definedName name="송신광출력" localSheetId="8">#REF!</definedName>
    <definedName name="송신광출력" localSheetId="9">#REF!</definedName>
    <definedName name="송신광출력" localSheetId="0">#REF!</definedName>
    <definedName name="송신광출력">#REF!</definedName>
    <definedName name="송전">#REF!</definedName>
    <definedName name="송전전공" localSheetId="8">[49]건설노임!#REF!</definedName>
    <definedName name="송전전공" localSheetId="9">[49]건설노임!#REF!</definedName>
    <definedName name="송전전공" localSheetId="0">[49]건설노임!#REF!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012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" localSheetId="0">#REF!</definedName>
    <definedName name="송전활선전공">#REF!</definedName>
    <definedName name="송전활선전공001">#REF!</definedName>
    <definedName name="송전활선전공002">#REF!</definedName>
    <definedName name="송전활선전공012">#REF!</definedName>
    <definedName name="송전활선전공982">#REF!</definedName>
    <definedName name="송전활선전공991">#REF!</definedName>
    <definedName name="송전활선전공992">#REF!</definedName>
    <definedName name="송중AC집계">#REF!</definedName>
    <definedName name="송천1" localSheetId="0">#REF!</definedName>
    <definedName name="송천1">#REF!</definedName>
    <definedName name="송천2">#REF!</definedName>
    <definedName name="쇠흙손경비">#REF!</definedName>
    <definedName name="쇠흙손노무비">#REF!</definedName>
    <definedName name="쇠흙손재료비">#REF!</definedName>
    <definedName name="쇼ㅓ" localSheetId="3" hidden="1">{#N/A,#N/A,FALSE,"명세표"}</definedName>
    <definedName name="쇼ㅓ" localSheetId="8" hidden="1">{#N/A,#N/A,FALSE,"명세표"}</definedName>
    <definedName name="쇼ㅓ" localSheetId="9" hidden="1">{#N/A,#N/A,FALSE,"명세표"}</definedName>
    <definedName name="쇼ㅓ" localSheetId="0" hidden="1">{#N/A,#N/A,FALSE,"명세표"}</definedName>
    <definedName name="쇼ㅓ" hidden="1">{#N/A,#N/A,FALSE,"명세표"}</definedName>
    <definedName name="쇼ㅕ">BlankMacro1</definedName>
    <definedName name="쇼ㅕ셧" localSheetId="3" hidden="1">{#N/A,#N/A,TRUE,"토적및재료집계";#N/A,#N/A,TRUE,"토적및재료집계";#N/A,#N/A,TRUE,"단위량"}</definedName>
    <definedName name="쇼ㅕ셧" localSheetId="8" hidden="1">{#N/A,#N/A,TRUE,"토적및재료집계";#N/A,#N/A,TRUE,"토적및재료집계";#N/A,#N/A,TRUE,"단위량"}</definedName>
    <definedName name="쇼ㅕ셧" localSheetId="9" hidden="1">{#N/A,#N/A,TRUE,"토적및재료집계";#N/A,#N/A,TRUE,"토적및재료집계";#N/A,#N/A,TRUE,"단위량"}</definedName>
    <definedName name="쇼ㅕ셧" localSheetId="0" hidden="1">{#N/A,#N/A,TRUE,"토적및재료집계";#N/A,#N/A,TRUE,"토적및재료집계";#N/A,#N/A,TRUE,"단위량"}</definedName>
    <definedName name="쇼ㅕ셧" hidden="1">{#N/A,#N/A,TRUE,"토적및재료집계";#N/A,#N/A,TRUE,"토적및재료집계";#N/A,#N/A,TRUE,"단위량"}</definedName>
    <definedName name="쇼ㅕㅑ">BlankMacro1</definedName>
    <definedName name="쇼ㅕㅑㅔ">BlankMacro1</definedName>
    <definedName name="쇼ㅗㄱㅁㄴ" hidden="1">255</definedName>
    <definedName name="수" localSheetId="0">#REF!</definedName>
    <definedName name="수">#REF!</definedName>
    <definedName name="수____종">#REF!</definedName>
    <definedName name="수_입_자_재">#REF!</definedName>
    <definedName name="수_입_자_재1">#REF!</definedName>
    <definedName name="수2" localSheetId="3" hidden="1">{#N/A,#N/A,TRUE,"토적및재료집계";#N/A,#N/A,TRUE,"토적및재료집계";#N/A,#N/A,TRUE,"단위량"}</definedName>
    <definedName name="수2" localSheetId="8" hidden="1">{#N/A,#N/A,TRUE,"토적및재료집계";#N/A,#N/A,TRUE,"토적및재료집계";#N/A,#N/A,TRUE,"단위량"}</definedName>
    <definedName name="수2" localSheetId="9" hidden="1">{#N/A,#N/A,TRUE,"토적및재료집계";#N/A,#N/A,TRUE,"토적및재료집계";#N/A,#N/A,TRUE,"단위량"}</definedName>
    <definedName name="수2" localSheetId="0" hidden="1">{#N/A,#N/A,TRUE,"토적및재료집계";#N/A,#N/A,TRUE,"토적및재료집계";#N/A,#N/A,TRUE,"단위량"}</definedName>
    <definedName name="수2" hidden="1">{#N/A,#N/A,TRUE,"토적및재료집계";#N/A,#N/A,TRUE,"토적및재료집계";#N/A,#N/A,TRUE,"단위량"}</definedName>
    <definedName name="수3" localSheetId="3" hidden="1">{#N/A,#N/A,TRUE,"토적및재료집계";#N/A,#N/A,TRUE,"토적및재료집계";#N/A,#N/A,TRUE,"단위량"}</definedName>
    <definedName name="수3" localSheetId="8" hidden="1">{#N/A,#N/A,TRUE,"토적및재료집계";#N/A,#N/A,TRUE,"토적및재료집계";#N/A,#N/A,TRUE,"단위량"}</definedName>
    <definedName name="수3" localSheetId="9" hidden="1">{#N/A,#N/A,TRUE,"토적및재료집계";#N/A,#N/A,TRUE,"토적및재료집계";#N/A,#N/A,TRUE,"단위량"}</definedName>
    <definedName name="수3" localSheetId="0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경단가">#REF!</definedName>
    <definedName name="수경단가1">#REF!</definedName>
    <definedName name="수경일위">#REF!</definedName>
    <definedName name="수급인상호">#REF!</definedName>
    <definedName name="수급인성명">#REF!</definedName>
    <definedName name="수급인주소">#REF!</definedName>
    <definedName name="수내">{"Book1","2000도승인 기계.xls"}</definedName>
    <definedName name="수도" localSheetId="0">#REF!</definedName>
    <definedName name="수도">#REF!</definedName>
    <definedName name="수도2" localSheetId="8">#REF!</definedName>
    <definedName name="수도2" localSheetId="9">#REF!</definedName>
    <definedName name="수도2">#REF!</definedName>
    <definedName name="수도광열비">'[27]동축분 종합설계서'!#REF!</definedName>
    <definedName name="수도료">#REF!</definedName>
    <definedName name="수동소자류">[62]품셈!$A$409</definedName>
    <definedName name="수동조작함">#REF!</definedName>
    <definedName name="수량" localSheetId="0">#REF!</definedName>
    <definedName name="수량">#REF!</definedName>
    <definedName name="수량2">#REF!</definedName>
    <definedName name="수량22">#REF!</definedName>
    <definedName name="수량48">#REF!</definedName>
    <definedName name="수량49">#REF!</definedName>
    <definedName name="수량계산" localSheetId="8">#REF!</definedName>
    <definedName name="수량계산" localSheetId="9">#REF!</definedName>
    <definedName name="수량계산">#REF!</definedName>
    <definedName name="수량산출">#REF!</definedName>
    <definedName name="수량산출2">BlankMacro1</definedName>
    <definedName name="수량산출5">BlankMacro1</definedName>
    <definedName name="수량산출서" localSheetId="8">#REF!</definedName>
    <definedName name="수량산출서" localSheetId="9">#REF!</definedName>
    <definedName name="수량산출서" localSheetId="0">#REF!</definedName>
    <definedName name="수량산출서">#REF!</definedName>
    <definedName name="수량산출서표지">BlankMacro1</definedName>
    <definedName name="수량이동">#REF!</definedName>
    <definedName name="수량이동조서">#REF!</definedName>
    <definedName name="수량집계밀">#REF!</definedName>
    <definedName name="수량집계양">#REF!</definedName>
    <definedName name="수량총괄">#REF!</definedName>
    <definedName name="수량코드">#REF!</definedName>
    <definedName name="수로관물량집계">BlankMacro1</definedName>
    <definedName name="수리수문">#REF!</definedName>
    <definedName name="수리판단">[149]암거수리계산서!$T:$X</definedName>
    <definedName name="수리판단2">[126]암거수리계산서!$T:$X</definedName>
    <definedName name="수목">#REF!</definedName>
    <definedName name="수목2">#REF!</definedName>
    <definedName name="수목단가">#REF!</definedName>
    <definedName name="수목수량">#REF!</definedName>
    <definedName name="수발공">#REF!</definedName>
    <definedName name="수배전">#REF!</definedName>
    <definedName name="수배전반관급자재">[0]!BlankMacro1</definedName>
    <definedName name="수백리자재">#N/A</definedName>
    <definedName name="수송2">#REF!</definedName>
    <definedName name="수수꽃다리">#REF!</definedName>
    <definedName name="수식입력매크로">[159]!수식입력매크로</definedName>
    <definedName name="수신반">#REF!</definedName>
    <definedName name="수위2">[0]!BlankMacro1</definedName>
    <definedName name="수은등기구품">#REF!</definedName>
    <definedName name="수입자재">#REF!</definedName>
    <definedName name="수자재단위당">[160]수자재단위당!$A$4:$M$38</definedName>
    <definedName name="수정">#REF!</definedName>
    <definedName name="수중_토사">#N/A</definedName>
    <definedName name="수중모타1" localSheetId="0">#REF!</definedName>
    <definedName name="수중모타1">#REF!</definedName>
    <definedName name="수중모타10" localSheetId="0">#REF!</definedName>
    <definedName name="수중모타10">#REF!</definedName>
    <definedName name="수중모타15" localSheetId="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[145]단가!$C$66:$D$77</definedName>
    <definedName name="수중케이블단가" localSheetId="0">#REF!</definedName>
    <definedName name="수중케이블단가">#REF!</definedName>
    <definedName name="수직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질">#REF!</definedName>
    <definedName name="수질측정">#REF!</definedName>
    <definedName name="수축12">[15]아파트기별!$AR$52</definedName>
    <definedName name="수축17">[15]아파트기별!$AQ$52</definedName>
    <definedName name="수축줄눈경비">#REF!</definedName>
    <definedName name="수축줄눈노무비">#REF!</definedName>
    <definedName name="수축줄눈재료비">#REF!</definedName>
    <definedName name="수퍼클레이">#REF!</definedName>
    <definedName name="수평">#REF!</definedName>
    <definedName name="수평규준틀노무비">#REF!</definedName>
    <definedName name="수평규준틀재료비">#REF!</definedName>
    <definedName name="수해">#REF!</definedName>
    <definedName name="순">#REF!</definedName>
    <definedName name="순공">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경비">#REF!</definedName>
    <definedName name="순공사노무비">#REF!</definedName>
    <definedName name="순공사비">#REF!</definedName>
    <definedName name="순공사비2">#REF!</definedName>
    <definedName name="순공사비4">#REF!</definedName>
    <definedName name="순공사비계">#REF!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>#REF!</definedName>
    <definedName name="純工事原價">#REF!</definedName>
    <definedName name="순공사원가2">#REF!</definedName>
    <definedName name="순공사원가4">#REF!</definedName>
    <definedName name="순공사재료비">#REF!</definedName>
    <definedName name="순성토">[0]!순성토</definedName>
    <definedName name="숨기기">#N/A</definedName>
    <definedName name="숫자노무비">#REF!</definedName>
    <definedName name="쉴드1" localSheetId="0">#REF!</definedName>
    <definedName name="쉴드1">#REF!</definedName>
    <definedName name="쉴드A" localSheetId="8">#REF!</definedName>
    <definedName name="쉴드A" localSheetId="9">#REF!</definedName>
    <definedName name="쉴드A" localSheetId="0">#REF!</definedName>
    <definedName name="쉴드A">#REF!</definedName>
    <definedName name="스1">#REF!</definedName>
    <definedName name="스2">#REF!</definedName>
    <definedName name="스3">#REF!</definedName>
    <definedName name="스가공울산신" localSheetId="8">#REF!</definedName>
    <definedName name="스가공울산신" localSheetId="9">#REF!</definedName>
    <definedName name="스가공울산신">#REF!</definedName>
    <definedName name="스가공울산철" localSheetId="8">#REF!</definedName>
    <definedName name="스가공울산철" localSheetId="9">#REF!</definedName>
    <definedName name="스가공울산철">#REF!</definedName>
    <definedName name="스위치_단로1구">#REF!</definedName>
    <definedName name="스위치_삼로">#REF!</definedName>
    <definedName name="스지중울산신" localSheetId="8">#REF!</definedName>
    <definedName name="스지중울산신" localSheetId="9">#REF!</definedName>
    <definedName name="스지중울산신">#REF!</definedName>
    <definedName name="스지중울산철" localSheetId="8">#REF!</definedName>
    <definedName name="스지중울산철" localSheetId="9">#REF!</definedName>
    <definedName name="스지중울산철">#REF!</definedName>
    <definedName name="스크린">#REF!</definedName>
    <definedName name="스튜디오소계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스트롱앵커시설" localSheetId="8">#REF!</definedName>
    <definedName name="스트롱앵커시설" localSheetId="9">#REF!</definedName>
    <definedName name="스트롱앵커시설">#REF!</definedName>
    <definedName name="스파가1" localSheetId="8">#REF!</definedName>
    <definedName name="스파가1" localSheetId="9">#REF!</definedName>
    <definedName name="스파가1">#REF!</definedName>
    <definedName name="스파가2" localSheetId="8">#REF!</definedName>
    <definedName name="스파가2" localSheetId="9">#REF!</definedName>
    <definedName name="스파가2">#REF!</definedName>
    <definedName name="스파이">[15]아파트기별!$T$52</definedName>
    <definedName name="스파이랄가공" localSheetId="8">#REF!</definedName>
    <definedName name="스파이랄가공" localSheetId="9">#REF!</definedName>
    <definedName name="스파이랄가공" localSheetId="0">#REF!</definedName>
    <definedName name="스파이랄가공">#REF!</definedName>
    <definedName name="스파이랄슬리브">[62]품셈!$A$554</definedName>
    <definedName name="스파이랄슬리브가공1M" localSheetId="8">#REF!</definedName>
    <definedName name="스파이랄슬리브가공1M" localSheetId="9">#REF!</definedName>
    <definedName name="스파이랄슬리브가공1M" localSheetId="0">#REF!</definedName>
    <definedName name="스파이랄슬리브가공1M">#REF!</definedName>
    <definedName name="스파이랄슬리브난연" localSheetId="8">#REF!</definedName>
    <definedName name="스파이랄슬리브난연" localSheetId="9">#REF!</definedName>
    <definedName name="스파이랄슬리브난연" localSheetId="0">#REF!</definedName>
    <definedName name="스파이랄슬리브난연">#REF!</definedName>
    <definedName name="스파이랄슬리브맨홀4M" localSheetId="8">#REF!</definedName>
    <definedName name="스파이랄슬리브맨홀4M" localSheetId="9">#REF!</definedName>
    <definedName name="스파이랄슬리브맨홀4M" localSheetId="0">#REF!</definedName>
    <definedName name="스파이랄슬리브맨홀4M">#REF!</definedName>
    <definedName name="스파이랄슬리브일반" localSheetId="8">#REF!</definedName>
    <definedName name="스파이랄슬리브일반" localSheetId="9">#REF!</definedName>
    <definedName name="스파이랄슬리브일반">#REF!</definedName>
    <definedName name="스파이랄슬리브접속20M" localSheetId="8">#REF!</definedName>
    <definedName name="스파이랄슬리브접속20M" localSheetId="9">#REF!</definedName>
    <definedName name="스파이랄슬리브접속20M">#REF!</definedName>
    <definedName name="스파이랄지중" localSheetId="8">#REF!</definedName>
    <definedName name="스파이랄지중" localSheetId="9">#REF!</definedName>
    <definedName name="스파이랄지중">#REF!</definedName>
    <definedName name="스파이랄철거" localSheetId="8">#REF!</definedName>
    <definedName name="스파이랄철거" localSheetId="9">#REF!</definedName>
    <definedName name="스파이랄철거">#REF!</definedName>
    <definedName name="스파이랄취부1" localSheetId="8">#REF!</definedName>
    <definedName name="스파이랄취부1" localSheetId="9">#REF!</definedName>
    <definedName name="스파이랄취부1">#REF!</definedName>
    <definedName name="스파이랄취부2" localSheetId="8">#REF!</definedName>
    <definedName name="스파이랄취부2" localSheetId="9">#REF!</definedName>
    <definedName name="스파이랄취부2">#REF!</definedName>
    <definedName name="스파이럴슬리브" localSheetId="8">#REF!</definedName>
    <definedName name="스파이럴슬리브" localSheetId="9">#REF!</definedName>
    <definedName name="스파이럴슬리브">#REF!</definedName>
    <definedName name="스파이럴슬리브가공" localSheetId="8">#REF!</definedName>
    <definedName name="스파이럴슬리브가공" localSheetId="9">#REF!</definedName>
    <definedName name="스파이럴슬리브가공">#REF!</definedName>
    <definedName name="스파이럴슬리브난연" localSheetId="8">#REF!</definedName>
    <definedName name="스파이럴슬리브난연" localSheetId="9">#REF!</definedName>
    <definedName name="스파이럴슬리브난연">#REF!</definedName>
    <definedName name="스파이럴슬리브지중" localSheetId="8">#REF!</definedName>
    <definedName name="스파이럴슬리브지중" localSheetId="9">#REF!</definedName>
    <definedName name="스파이럴슬리브지중">#REF!</definedName>
    <definedName name="스파지1" localSheetId="8">#REF!</definedName>
    <definedName name="스파지1" localSheetId="9">#REF!</definedName>
    <definedName name="스파지1">#REF!</definedName>
    <definedName name="스파지2" localSheetId="8">#REF!</definedName>
    <definedName name="스파지2" localSheetId="9">#REF!</definedName>
    <definedName name="스파지2">#REF!</definedName>
    <definedName name="스팬각형" localSheetId="8">#REF!</definedName>
    <definedName name="스팬각형" localSheetId="9">#REF!</definedName>
    <definedName name="스팬각형">#REF!</definedName>
    <definedName name="스팬수평" localSheetId="8">#REF!</definedName>
    <definedName name="스팬수평" localSheetId="9">#REF!</definedName>
    <definedName name="스팬수평">#REF!</definedName>
    <definedName name="스팸수평" localSheetId="8">#REF!</definedName>
    <definedName name="스팸수평" localSheetId="9">#REF!</definedName>
    <definedName name="스팸수평">#REF!</definedName>
    <definedName name="스페이셔">[42]맨홀수량산출!#REF!</definedName>
    <definedName name="스피커">#REF!</definedName>
    <definedName name="슬1">#REF!</definedName>
    <definedName name="슬2">#REF!</definedName>
    <definedName name="슬3">#REF!</definedName>
    <definedName name="슬레이트공">#REF!</definedName>
    <definedName name="슬로프계단">#REF!</definedName>
    <definedName name="슬리브" localSheetId="8">#REF!</definedName>
    <definedName name="슬리브" localSheetId="9">#REF!</definedName>
    <definedName name="슬리브">#REF!</definedName>
    <definedName name="슬리브A" localSheetId="8">#REF!</definedName>
    <definedName name="슬리브A" localSheetId="9">#REF!</definedName>
    <definedName name="슬리브A">#REF!</definedName>
    <definedName name="슬리브B" localSheetId="8">#REF!</definedName>
    <definedName name="슬리브B" localSheetId="9">#REF!</definedName>
    <definedName name="슬리브B">#REF!</definedName>
    <definedName name="승강기">#REF!</definedName>
    <definedName name="승용교" hidden="1">{#N/A,#N/A,FALSE,"2~8번"}</definedName>
    <definedName name="시공이음" localSheetId="0">#REF!</definedName>
    <definedName name="시공이음">#REF!</definedName>
    <definedName name="시공측량사" localSheetId="0">#REF!</definedName>
    <definedName name="시공측량사">#REF!</definedName>
    <definedName name="시공측량사001">#REF!</definedName>
    <definedName name="시공측량사002">#REF!</definedName>
    <definedName name="시공측량사011">#REF!</definedName>
    <definedName name="시공측량사012">#REF!</definedName>
    <definedName name="시공측량사982">#REF!</definedName>
    <definedName name="시공측량사991">#REF!</definedName>
    <definedName name="시공측량사992">#REF!</definedName>
    <definedName name="시공측량사조수">#REF!</definedName>
    <definedName name="시공측량사조수001">#REF!</definedName>
    <definedName name="시공측량사조수002">#REF!</definedName>
    <definedName name="시공측량사조수011">#REF!</definedName>
    <definedName name="시공측량사조수012">#REF!</definedName>
    <definedName name="시공측량사조수982">#REF!</definedName>
    <definedName name="시공측량사조수991">#REF!</definedName>
    <definedName name="시공측량사조수992">#REF!</definedName>
    <definedName name="시공측량조수">#REF!</definedName>
    <definedName name="시리">BlankMacro1</definedName>
    <definedName name="시멘">[161]구조물토적!#REF!</definedName>
    <definedName name="시멘트" localSheetId="0">#REF!</definedName>
    <definedName name="시멘트">#REF!</definedName>
    <definedName name="시멘트벽돌">#REF!</definedName>
    <definedName name="시멘트블럭">#REF!</definedName>
    <definedName name="시멘트운">[0]!시멘트운</definedName>
    <definedName name="시멘트운반">[0]!시멘트운반</definedName>
    <definedName name="시멘트운반경">#REF!</definedName>
    <definedName name="시방">#REF!</definedName>
    <definedName name="시방1">#REF!</definedName>
    <definedName name="시설" localSheetId="8">#REF!</definedName>
    <definedName name="시설" localSheetId="9">#REF!</definedName>
    <definedName name="시설">#REF!</definedName>
    <definedName name="시설물수량">#REF!</definedName>
    <definedName name="시설수량">#REF!</definedName>
    <definedName name="시설일위">#REF!</definedName>
    <definedName name="시설일위1">#REF!</definedName>
    <definedName name="시스템박스">#REF!</definedName>
    <definedName name="시작">#REF!</definedName>
    <definedName name="시중노임1">#N/A</definedName>
    <definedName name="시행" localSheetId="0" hidden="1">{#N/A,#N/A,FALSE,"이태원철근"}</definedName>
    <definedName name="시행">#REF!</definedName>
    <definedName name="시행111">#REF!</definedName>
    <definedName name="시행2">#REF!</definedName>
    <definedName name="시행년">#REF!</definedName>
    <definedName name="시행년월" localSheetId="8">#REF!</definedName>
    <definedName name="시행년월" localSheetId="9">#REF!</definedName>
    <definedName name="시행년월">#REF!</definedName>
    <definedName name="시행청1">#REF!</definedName>
    <definedName name="시행청2">#REF!</definedName>
    <definedName name="시험경비" localSheetId="0">#REF!</definedName>
    <definedName name="시험경비">[75]시험비!$L$23</definedName>
    <definedName name="시험관련기사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012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012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노무비" localSheetId="0">#REF!</definedName>
    <definedName name="시험노무비">[75]시험비!$H$23</definedName>
    <definedName name="시험보조수" localSheetId="0">#REF!</definedName>
    <definedName name="시험보조수">#REF!</definedName>
    <definedName name="시험보조수001">#REF!</definedName>
    <definedName name="시험보조수002">#REF!</definedName>
    <definedName name="시험보조수011">#REF!</definedName>
    <definedName name="시험보조수012">#REF!</definedName>
    <definedName name="시험보조수982">#REF!</definedName>
    <definedName name="시험보조수991">#REF!</definedName>
    <definedName name="시험보조수992">#REF!</definedName>
    <definedName name="시험비">#REF!</definedName>
    <definedName name="시험사1급" localSheetId="0">#REF!</definedName>
    <definedName name="시험사1급">#REF!</definedName>
    <definedName name="시험사2급">#REF!</definedName>
    <definedName name="시험성적서" localSheetId="8">#REF!</definedName>
    <definedName name="시험성적서" localSheetId="9">#REF!</definedName>
    <definedName name="시험성적서">#REF!</definedName>
    <definedName name="시험재료비" localSheetId="0">#REF!</definedName>
    <definedName name="시험재료비">[75]시험비!$J$23</definedName>
    <definedName name="시험편">#REF!</definedName>
    <definedName name="식재">#REF!</definedName>
    <definedName name="식재공">#REF!</definedName>
    <definedName name="식재단가">#REF!</definedName>
    <definedName name="식재단가1">#REF!</definedName>
    <definedName name="식재일위">#REF!</definedName>
    <definedName name="신" localSheetId="8">#REF!</definedName>
    <definedName name="신" localSheetId="9">#REF!</definedName>
    <definedName name="신" localSheetId="0">#REF!</definedName>
    <definedName name="신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규" localSheetId="3" hidden="1">{"'5국공정'!$A$1:$E$128"}</definedName>
    <definedName name="신규" localSheetId="8" hidden="1">{"'5국공정'!$A$1:$E$128"}</definedName>
    <definedName name="신규" localSheetId="9" hidden="1">{"'5국공정'!$A$1:$E$128"}</definedName>
    <definedName name="신규" localSheetId="0" hidden="1">{"'5국공정'!$A$1:$E$128"}</definedName>
    <definedName name="신규" hidden="1">{"'5국공정'!$A$1:$E$128"}</definedName>
    <definedName name="신규단가" hidden="1">#REF!</definedName>
    <definedName name="신규단가2" localSheetId="3" hidden="1">{"'5국공정'!$A$1:$E$128"}</definedName>
    <definedName name="신규단가2" localSheetId="8" hidden="1">{"'5국공정'!$A$1:$E$128"}</definedName>
    <definedName name="신규단가2" localSheetId="9" hidden="1">{"'5국공정'!$A$1:$E$128"}</definedName>
    <definedName name="신규단가2" localSheetId="0" hidden="1">{"'5국공정'!$A$1:$E$128"}</definedName>
    <definedName name="신규단가2" hidden="1">{"'5국공정'!$A$1:$E$128"}</definedName>
    <definedName name="신남복토">[0]!신남복토</definedName>
    <definedName name="신너">#REF!</definedName>
    <definedName name="신설" hidden="1">{#N/A,#N/A,FALSE,"명세표"}</definedName>
    <definedName name="신설단가">#REF!</definedName>
    <definedName name="신설신설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종면">[136]종배수관면벽신!$A$34:$J$40</definedName>
    <definedName name="신종배수">'[136]종배수관(신)'!$A$27:$L$33</definedName>
    <definedName name="신축이음각도">#REF!</definedName>
    <definedName name="신축이음갯수">#REF!</definedName>
    <definedName name="신태진">#REF!</definedName>
    <definedName name="신ㅎ기ㅏㄷ획ㄷㅎ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호">#N/A</definedName>
    <definedName name="신호등산출근거">#REF!</definedName>
    <definedName name="신흥1호" localSheetId="0">#REF!</definedName>
    <definedName name="신흥1호">#REF!</definedName>
    <definedName name="신흥2호" localSheetId="0">#REF!</definedName>
    <definedName name="신흥2호">#REF!</definedName>
    <definedName name="실사1" localSheetId="0">#REF!</definedName>
    <definedName name="실사1">#REF!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.견적내역서">#REF!</definedName>
    <definedName name="실행2" hidden="1">#REF!</definedName>
    <definedName name="실행공기">#REF!</definedName>
    <definedName name="심">#REF!</definedName>
    <definedName name="심우">#REF!</definedName>
    <definedName name="심우을">#REF!</definedName>
    <definedName name="심판대">#REF!</definedName>
    <definedName name="십">#REF!</definedName>
    <definedName name="십사">#REF!</definedName>
    <definedName name="십사십사">#REF!</definedName>
    <definedName name="십사십사십사">#REF!</definedName>
    <definedName name="십사십사십사십사">#REF!</definedName>
    <definedName name="십삼">#REF!</definedName>
    <definedName name="십삼십삼">#REF!</definedName>
    <definedName name="십삼십삼십삼">#REF!</definedName>
    <definedName name="십삼십삼십삼십삼">#REF!</definedName>
    <definedName name="십십">#REF!</definedName>
    <definedName name="십십십">#REF!</definedName>
    <definedName name="십십십십">#REF!</definedName>
    <definedName name="십오">#REF!</definedName>
    <definedName name="십오십오">#REF!</definedName>
    <definedName name="십오십오십오">#REF!</definedName>
    <definedName name="십오십오십오십오">#REF!</definedName>
    <definedName name="십육">#REF!</definedName>
    <definedName name="십육십육">#REF!</definedName>
    <definedName name="십육십육십육">#REF!</definedName>
    <definedName name="십육십육십육십육">#REF!</definedName>
    <definedName name="십이">#REF!</definedName>
    <definedName name="십이십이">#REF!</definedName>
    <definedName name="십이십이십이">#REF!</definedName>
    <definedName name="십이십이십이십이">#REF!</definedName>
    <definedName name="십일">#REF!</definedName>
    <definedName name="십일십일">#REF!</definedName>
    <definedName name="십일십일십일">#REF!</definedName>
    <definedName name="십일십일십일십일">#REF!</definedName>
    <definedName name="십칠">#REF!</definedName>
    <definedName name="십칠십칠">#REF!</definedName>
    <definedName name="십칠십칠십칠">#REF!</definedName>
    <definedName name="십칠십칠십칠십칠">#REF!</definedName>
    <definedName name="써강남" localSheetId="8">#REF!</definedName>
    <definedName name="써강남" localSheetId="9">#REF!</definedName>
    <definedName name="써강남">#REF!</definedName>
    <definedName name="써광교" localSheetId="8">#REF!</definedName>
    <definedName name="써광교" localSheetId="9">#REF!</definedName>
    <definedName name="써광교">#REF!</definedName>
    <definedName name="써광주" localSheetId="8">#REF!</definedName>
    <definedName name="써광주" localSheetId="9">#REF!</definedName>
    <definedName name="써광주">#REF!</definedName>
    <definedName name="써대구" localSheetId="8">#REF!</definedName>
    <definedName name="써대구" localSheetId="9">#REF!</definedName>
    <definedName name="써대구">#REF!</definedName>
    <definedName name="써대전" localSheetId="8">#REF!</definedName>
    <definedName name="써대전" localSheetId="9">#REF!</definedName>
    <definedName name="써대전">#REF!</definedName>
    <definedName name="써동교" localSheetId="8">#REF!</definedName>
    <definedName name="써동교" localSheetId="9">#REF!</definedName>
    <definedName name="써동교">#REF!</definedName>
    <definedName name="써르네상스" localSheetId="8">#REF!</definedName>
    <definedName name="써르네상스" localSheetId="9">#REF!</definedName>
    <definedName name="써르네상스">#REF!</definedName>
    <definedName name="써발산" localSheetId="8">#REF!</definedName>
    <definedName name="써발산" localSheetId="9">#REF!</definedName>
    <definedName name="써발산">#REF!</definedName>
    <definedName name="써방배" localSheetId="8">#REF!</definedName>
    <definedName name="써방배" localSheetId="9">#REF!</definedName>
    <definedName name="써방배">#REF!</definedName>
    <definedName name="써보라매" localSheetId="8">#REF!</definedName>
    <definedName name="써보라매" localSheetId="9">#REF!</definedName>
    <definedName name="써보라매">#REF!</definedName>
    <definedName name="써본사" localSheetId="8">#REF!</definedName>
    <definedName name="써본사" localSheetId="9">#REF!</definedName>
    <definedName name="써본사">#REF!</definedName>
    <definedName name="써비스커넥터" localSheetId="8">#REF!</definedName>
    <definedName name="써비스커넥터" localSheetId="9">#REF!</definedName>
    <definedName name="써비스커넥터">#REF!</definedName>
    <definedName name="써비스콘넥터" localSheetId="8">#REF!</definedName>
    <definedName name="써비스콘넥터" localSheetId="9">#REF!</definedName>
    <definedName name="써비스콘넥터">#REF!</definedName>
    <definedName name="써사당" localSheetId="8">#REF!</definedName>
    <definedName name="써사당" localSheetId="9">#REF!</definedName>
    <definedName name="써사당">#REF!</definedName>
    <definedName name="써삼성" localSheetId="8">#REF!</definedName>
    <definedName name="써삼성" localSheetId="9">#REF!</definedName>
    <definedName name="써삼성">#REF!</definedName>
    <definedName name="써삼풍" localSheetId="8">#REF!</definedName>
    <definedName name="써삼풍" localSheetId="9">#REF!</definedName>
    <definedName name="써삼풍">#REF!</definedName>
    <definedName name="써서초" localSheetId="8">#REF!</definedName>
    <definedName name="써서초" localSheetId="9">#REF!</definedName>
    <definedName name="써서초">#REF!</definedName>
    <definedName name="써수원" localSheetId="8">#REF!</definedName>
    <definedName name="써수원" localSheetId="9">#REF!</definedName>
    <definedName name="써수원">#REF!</definedName>
    <definedName name="써신반포" localSheetId="8">#REF!</definedName>
    <definedName name="써신반포" localSheetId="9">#REF!</definedName>
    <definedName name="써신반포">#REF!</definedName>
    <definedName name="써압구정" localSheetId="8">#REF!</definedName>
    <definedName name="써압구정" localSheetId="9">#REF!</definedName>
    <definedName name="써압구정">#REF!</definedName>
    <definedName name="써울산" localSheetId="8">#REF!</definedName>
    <definedName name="써울산" localSheetId="9">#REF!</definedName>
    <definedName name="써울산">#REF!</definedName>
    <definedName name="써울산2" localSheetId="8">#REF!</definedName>
    <definedName name="써울산2" localSheetId="9">#REF!</definedName>
    <definedName name="써울산2">#REF!</definedName>
    <definedName name="써울산신" localSheetId="8">#REF!</definedName>
    <definedName name="써울산신" localSheetId="9">#REF!</definedName>
    <definedName name="써울산신">#REF!</definedName>
    <definedName name="써울산철" localSheetId="8">#REF!</definedName>
    <definedName name="써울산철" localSheetId="9">#REF!</definedName>
    <definedName name="써울산철">#REF!</definedName>
    <definedName name="써인천" localSheetId="8">#REF!</definedName>
    <definedName name="써인천" localSheetId="9">#REF!</definedName>
    <definedName name="써인천">#REF!</definedName>
    <definedName name="써잠실" localSheetId="8">#REF!</definedName>
    <definedName name="써잠실" localSheetId="9">#REF!</definedName>
    <definedName name="써잠실">#REF!</definedName>
    <definedName name="써전주" localSheetId="8">#REF!</definedName>
    <definedName name="써전주" localSheetId="9">#REF!</definedName>
    <definedName name="써전주">#REF!</definedName>
    <definedName name="써청담" localSheetId="8">#REF!</definedName>
    <definedName name="써청담" localSheetId="9">#REF!</definedName>
    <definedName name="써청담">#REF!</definedName>
    <definedName name="써콘A" localSheetId="8">#REF!</definedName>
    <definedName name="써콘A" localSheetId="9">#REF!</definedName>
    <definedName name="써콘A">#REF!</definedName>
    <definedName name="써콘시설" localSheetId="8">#REF!</definedName>
    <definedName name="써콘시설" localSheetId="9">#REF!</definedName>
    <definedName name="써콘시설">#REF!</definedName>
    <definedName name="써콘시설A" localSheetId="8">#REF!</definedName>
    <definedName name="써콘시설A" localSheetId="9">#REF!</definedName>
    <definedName name="써콘시설A">#REF!</definedName>
    <definedName name="써콘해체" localSheetId="8">#REF!</definedName>
    <definedName name="써콘해체" localSheetId="9">#REF!</definedName>
    <definedName name="써콘해체">#REF!</definedName>
    <definedName name="써화정" localSheetId="8">#REF!</definedName>
    <definedName name="써화정" localSheetId="9">#REF!</definedName>
    <definedName name="써화정">#REF!</definedName>
    <definedName name="씨발">#N/A</definedName>
    <definedName name="ㅇ" localSheetId="3" hidden="1">{"'5국공정'!$A$1:$E$128"}</definedName>
    <definedName name="ㅇ" localSheetId="8" hidden="1">{"'5국공정'!$A$1:$E$128"}</definedName>
    <definedName name="ㅇ" localSheetId="9" hidden="1">{"'5국공정'!$A$1:$E$128"}</definedName>
    <definedName name="ㅇ" localSheetId="0" hidden="1">{"'5국공정'!$A$1:$E$128"}</definedName>
    <definedName name="ㅇ">#REF!</definedName>
    <definedName name="ㅇ227">#REF!</definedName>
    <definedName name="ㅇ288">[134]단가산출서!#REF!</definedName>
    <definedName name="ㅇ3">[133]J형측구단위수량!#REF!</definedName>
    <definedName name="ㅇ48">#REF!</definedName>
    <definedName name="ㅇ560">#REF!</definedName>
    <definedName name="ㅇㄳ거ㅛㅕㄱ쇼">#N/A</definedName>
    <definedName name="ㅇㄴ">#N/A</definedName>
    <definedName name="ㅇㄴㄴㄴㄴㄴㄴㄴㄴㄴ" localSheetId="3" hidden="1">{#N/A,#N/A,FALSE,"혼합골재"}</definedName>
    <definedName name="ㅇㄴㄴㄴㄴㄴㄴㄴㄴㄴ" localSheetId="8" hidden="1">{#N/A,#N/A,FALSE,"혼합골재"}</definedName>
    <definedName name="ㅇㄴㄴㄴㄴㄴㄴㄴㄴㄴ" localSheetId="9" hidden="1">{#N/A,#N/A,FALSE,"혼합골재"}</definedName>
    <definedName name="ㅇㄴㄴㄴㄴㄴㄴㄴㄴㄴ" localSheetId="0" hidden="1">{#N/A,#N/A,FALSE,"혼합골재"}</definedName>
    <definedName name="ㅇㄴㄴㄴㄴㄴㄴㄴㄴㄴ" hidden="1">{#N/A,#N/A,FALSE,"혼합골재"}</definedName>
    <definedName name="ㅇㄴㄷㄱㅈㄷㄱㄴㄷㄱ">#N/A</definedName>
    <definedName name="ㅇㄴㄹㅇㄴㄹㅇㄴ" hidden="1">{#N/A,#N/A,FALSE,"조골재"}</definedName>
    <definedName name="ㅇㄴㅇ" localSheetId="3" hidden="1">{"'자리배치도'!$AG$1:$CI$28"}</definedName>
    <definedName name="ㅇㄴㅇ" localSheetId="8" hidden="1">{"'자리배치도'!$AG$1:$CI$28"}</definedName>
    <definedName name="ㅇㄴㅇ" localSheetId="9" hidden="1">{"'자리배치도'!$AG$1:$CI$28"}</definedName>
    <definedName name="ㅇㄴㅇ" localSheetId="0" hidden="1">{"'자리배치도'!$AG$1:$CI$28"}</definedName>
    <definedName name="ㅇㄴㅇ">#REF!</definedName>
    <definedName name="ㅇㄴㅋㅋㅌ" hidden="1">{#N/A,#N/A,FALSE,"혼합골재"}</definedName>
    <definedName name="ㅇㄴㅍㄴㄱ" hidden="1">{#N/A,#N/A,FALSE,"골재소요량";#N/A,#N/A,FALSE,"골재소요량"}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ㄷ" localSheetId="3" hidden="1">{#N/A,#N/A,FALSE,"명세표"}</definedName>
    <definedName name="ㅇㄷ" localSheetId="8" hidden="1">{#N/A,#N/A,FALSE,"명세표"}</definedName>
    <definedName name="ㅇㄷ" localSheetId="9" hidden="1">{#N/A,#N/A,FALSE,"명세표"}</definedName>
    <definedName name="ㅇㄷ" localSheetId="0" hidden="1">{#N/A,#N/A,FALSE,"명세표"}</definedName>
    <definedName name="ㅇㄷ" hidden="1">{#N/A,#N/A,FALSE,"명세표"}</definedName>
    <definedName name="ㅇㄹ" localSheetId="3" hidden="1">{"'5국공정'!$A$1:$E$128"}</definedName>
    <definedName name="ㅇㄹ" localSheetId="8" hidden="1">{"'5국공정'!$A$1:$E$128"}</definedName>
    <definedName name="ㅇㄹ" localSheetId="9" hidden="1">{"'5국공정'!$A$1:$E$128"}</definedName>
    <definedName name="ㅇㄹ" localSheetId="0" hidden="1">{"'5국공정'!$A$1:$E$128"}</definedName>
    <definedName name="ㅇㄹ" hidden="1">'[162]98수문일위'!$A$1:$P$2004</definedName>
    <definedName name="ㅇㄹㄴ">#REF!</definedName>
    <definedName name="ㅇㄹㄴㄹㅇㄴ">#REF!</definedName>
    <definedName name="ㅇㄹㄴㅀㄹㅇㅎㄹㅇㅎ" localSheetId="3" hidden="1">{#N/A,#N/A,FALSE,"2~8번"}</definedName>
    <definedName name="ㅇㄹㄴㅀㄹㅇㅎㄹㅇㅎ" localSheetId="8" hidden="1">{#N/A,#N/A,FALSE,"2~8번"}</definedName>
    <definedName name="ㅇㄹㄴㅀㄹㅇㅎㄹㅇㅎ" localSheetId="9" hidden="1">{#N/A,#N/A,FALSE,"2~8번"}</definedName>
    <definedName name="ㅇㄹㄴㅀㄹㅇㅎㄹㅇㅎ" localSheetId="0" hidden="1">{#N/A,#N/A,FALSE,"2~8번"}</definedName>
    <definedName name="ㅇㄹㄴㅀㄹㅇㅎㄹㅇㅎ" hidden="1">{#N/A,#N/A,FALSE,"2~8번"}</definedName>
    <definedName name="ㅇㄹㄴㅇㄹ">#REF!</definedName>
    <definedName name="ㅇㄹㄹ" localSheetId="3" hidden="1">#REF!</definedName>
    <definedName name="ㅇㄹㄹ" localSheetId="8" hidden="1">#REF!</definedName>
    <definedName name="ㅇㄹㄹ" localSheetId="9" hidden="1">#REF!</definedName>
    <definedName name="ㅇㄹㄹ" localSheetId="0" hidden="1">#REF!</definedName>
    <definedName name="ㅇㄹㄹ">#REF!</definedName>
    <definedName name="ㅇㄹㄹㄴㅇ">#REF!</definedName>
    <definedName name="ㅇㄹㅀ" hidden="1">#REF!</definedName>
    <definedName name="ㅇㄹㅇ" localSheetId="0">원가!ㅇㄹㅇ</definedName>
    <definedName name="ㅇㄹㅇ">#REF!</definedName>
    <definedName name="ㅇㄹㅇㄹ" localSheetId="3" hidden="1">#REF!</definedName>
    <definedName name="ㅇㄹㅇㄹ" localSheetId="8" hidden="1">#REF!</definedName>
    <definedName name="ㅇㄹㅇㄹ" localSheetId="9" hidden="1">#REF!</definedName>
    <definedName name="ㅇㄹㅇㄹ" localSheetId="0" hidden="1">#REF!</definedName>
    <definedName name="ㅇㄹㅇㄹ" hidden="1">#REF!</definedName>
    <definedName name="ㅇㄹ홍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나ㅣ">#REF!</definedName>
    <definedName name="ㅇ로" localSheetId="3" hidden="1">{#N/A,#N/A,FALSE,"명세표"}</definedName>
    <definedName name="ㅇ로" localSheetId="8" hidden="1">{#N/A,#N/A,FALSE,"명세표"}</definedName>
    <definedName name="ㅇ로" localSheetId="9" hidden="1">{#N/A,#N/A,FALSE,"명세표"}</definedName>
    <definedName name="ㅇ로" localSheetId="0" hidden="1">{#N/A,#N/A,FALSE,"명세표"}</definedName>
    <definedName name="ㅇ로" hidden="1">{#N/A,#N/A,FALSE,"명세표"}</definedName>
    <definedName name="ㅇ리멍라">#REF!</definedName>
    <definedName name="ㅇㄺ" hidden="1">{#N/A,#N/A,FALSE,"혼합골재"}</definedName>
    <definedName name="ㅇㄺㅈㄱㅈㄷㄹㅈㄷㅅㄷㅈㅅㅈ">#N/A</definedName>
    <definedName name="ㅇㄻㄴㅇㄻㄴㅇㄹ" hidden="1">#REF!</definedName>
    <definedName name="ㅇㅀㅇㄹ">#REF!</definedName>
    <definedName name="ㅇㅀㅇㅀㄹㅇㅎ">#REF!</definedName>
    <definedName name="ㅇㅀㅎㅎㅎㅎㅎㅎㅎㅎㅎㅎㅎㅎㅎㅎㅎ" localSheetId="3" hidden="1">{#N/A,#N/A,FALSE,"구조2"}</definedName>
    <definedName name="ㅇㅀㅎㅎㅎㅎㅎㅎㅎㅎㅎㅎㅎㅎㅎㅎㅎ" localSheetId="8" hidden="1">{#N/A,#N/A,FALSE,"구조2"}</definedName>
    <definedName name="ㅇㅀㅎㅎㅎㅎㅎㅎㅎㅎㅎㅎㅎㅎㅎㅎㅎ" localSheetId="9" hidden="1">{#N/A,#N/A,FALSE,"구조2"}</definedName>
    <definedName name="ㅇㅀㅎㅎㅎㅎㅎㅎㅎㅎㅎㅎㅎㅎㅎㅎㅎ" localSheetId="0" hidden="1">{#N/A,#N/A,FALSE,"구조2"}</definedName>
    <definedName name="ㅇㅀㅎㅎㅎㅎㅎㅎㅎㅎㅎㅎㅎㅎㅎㅎㅎ" hidden="1">{#N/A,#N/A,FALSE,"구조2"}</definedName>
    <definedName name="ㅇㅁㄴㄹ" localSheetId="3" hidden="1">{#N/A,#N/A,TRUE,"토적및재료집계";#N/A,#N/A,TRUE,"토적및재료집계";#N/A,#N/A,TRUE,"단위량"}</definedName>
    <definedName name="ㅇㅁㄴㄹ" localSheetId="8" hidden="1">{#N/A,#N/A,TRUE,"토적및재료집계";#N/A,#N/A,TRUE,"토적및재료집계";#N/A,#N/A,TRUE,"단위량"}</definedName>
    <definedName name="ㅇㅁㄴㄹ" localSheetId="9" hidden="1">{#N/A,#N/A,TRUE,"토적및재료집계";#N/A,#N/A,TRUE,"토적및재료집계";#N/A,#N/A,TRUE,"단위량"}</definedName>
    <definedName name="ㅇㅁㄴㄹ" localSheetId="0" hidden="1">{#N/A,#N/A,TRUE,"토적및재료집계";#N/A,#N/A,TRUE,"토적및재료집계";#N/A,#N/A,TRUE,"단위량"}</definedName>
    <definedName name="ㅇㅁㄴㄹ" hidden="1">{#N/A,#N/A,TRUE,"토적및재료집계";#N/A,#N/A,TRUE,"토적및재료집계";#N/A,#N/A,TRUE,"단위량"}</definedName>
    <definedName name="ㅇㅁㄴㅇ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쇼뉴굔" hidden="1">{#N/A,#N/A,FALSE,"조골재"}</definedName>
    <definedName name="ㅇ수ㅕㅜㅇ" hidden="1">{#N/A,#N/A,FALSE,"단가표지"}</definedName>
    <definedName name="ㅇㅇ" localSheetId="0" hidden="1">#REF!</definedName>
    <definedName name="ㅇㅇ">'[163]98NS-N'!#REF!</definedName>
    <definedName name="ㅇㅇ3">'[164]L형옹벽단위수량(25)'!#REF!</definedName>
    <definedName name="ㅇㅇㄹ" localSheetId="3" hidden="1">#REF!</definedName>
    <definedName name="ㅇㅇㄹ" localSheetId="8" hidden="1">#REF!</definedName>
    <definedName name="ㅇㅇㄹ" localSheetId="9" hidden="1">#REF!</definedName>
    <definedName name="ㅇㅇㄹ" localSheetId="0" hidden="1">#REF!</definedName>
    <definedName name="ㅇㅇㄹ" hidden="1">#REF!</definedName>
    <definedName name="ㅇㅇㅇ" localSheetId="3" hidden="1">#REF!</definedName>
    <definedName name="ㅇㅇㅇ" localSheetId="8" hidden="1">#REF!</definedName>
    <definedName name="ㅇㅇㅇ" localSheetId="9" hidden="1">#REF!</definedName>
    <definedName name="ㅇㅇㅇ" localSheetId="0" hidden="1">#REF!</definedName>
    <definedName name="ㅇㅇㅇ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ㅇㅇ3">#REF!</definedName>
    <definedName name="ㅇㅇㅇㄷㄷㄷ">[0]!BlankMacro1</definedName>
    <definedName name="ㅇㅇㅇㄹ">BlankMacro1</definedName>
    <definedName name="ㅇㅇㅇㅇ" localSheetId="3" hidden="1">#REF!</definedName>
    <definedName name="ㅇㅇㅇㅇ" localSheetId="8" hidden="1">#REF!</definedName>
    <definedName name="ㅇㅇㅇㅇ" localSheetId="9" hidden="1">#REF!</definedName>
    <definedName name="ㅇㅇㅇㅇ" localSheetId="0" hidden="1">#REF!</definedName>
    <definedName name="ㅇㅇㅇㅇ" hidden="1">#REF!</definedName>
    <definedName name="ㅇㅇㅇㅇㅇ">#REF!</definedName>
    <definedName name="ㅇㅇㅇㅇㅇㅇ">[0]!ㅇㅇㅇㅇㅇㅇ</definedName>
    <definedName name="ㅇㅇㅇㅇㅇㅇㅇ">#REF!</definedName>
    <definedName name="ㅇㅇㅇㅇㅇㅇㅇㅇㅇ">[0]!BlankMacro1</definedName>
    <definedName name="ㅇㅈㄷㅄㅂㅈㄷㄱ" localSheetId="0" hidden="1">#REF!</definedName>
    <definedName name="ㅇㅈㄷㅄㅂㅈㄷㄱ" hidden="1">#REF!</definedName>
    <definedName name="ㅇㅍㄴㅁ3" hidden="1">{#N/A,#N/A,FALSE,"조골재"}</definedName>
    <definedName name="ㅇㅍㅁㄴㅇㄹㅈㄴ">#REF!</definedName>
    <definedName name="ㅇ퍼ㅐㄴ">#REF!</definedName>
    <definedName name="ㅇㅎㅇㅎ" hidden="1">{"'용역비'!$A$4:$C$8"}</definedName>
    <definedName name="ㅇㅎㅍ">#REF!</definedName>
    <definedName name="ㅇ하쇼ㅏㅅ" localSheetId="3" hidden="1">{#N/A,#N/A,FALSE,"명세표"}</definedName>
    <definedName name="ㅇ하쇼ㅏㅅ" localSheetId="8" hidden="1">{#N/A,#N/A,FALSE,"명세표"}</definedName>
    <definedName name="ㅇ하쇼ㅏㅅ" localSheetId="9" hidden="1">{#N/A,#N/A,FALSE,"명세표"}</definedName>
    <definedName name="ㅇ하쇼ㅏㅅ" localSheetId="0" hidden="1">{#N/A,#N/A,FALSE,"명세표"}</definedName>
    <definedName name="ㅇ하쇼ㅏㅅ" hidden="1">{#N/A,#N/A,FALSE,"명세표"}</definedName>
    <definedName name="아" localSheetId="3" hidden="1">{#N/A,#N/A,FALSE,"포장2"}</definedName>
    <definedName name="아" localSheetId="8" hidden="1">{#N/A,#N/A,FALSE,"포장2"}</definedName>
    <definedName name="아" localSheetId="9" hidden="1">{#N/A,#N/A,FALSE,"포장2"}</definedName>
    <definedName name="아" localSheetId="0" hidden="1">{#N/A,#N/A,FALSE,"포장2"}</definedName>
    <definedName name="아" hidden="1">{#N/A,#N/A,FALSE,"포장2"}</definedName>
    <definedName name="아굴착">#REF!</definedName>
    <definedName name="아나라니리다">#REF!</definedName>
    <definedName name="아늘믿">BlankMacro1</definedName>
    <definedName name="아니">BlankMacro1</definedName>
    <definedName name="아니요">#REF!</definedName>
    <definedName name="아다">BlankMacro1</definedName>
    <definedName name="아답터" localSheetId="8">#REF!</definedName>
    <definedName name="아답터" localSheetId="9">#REF!</definedName>
    <definedName name="아답터" localSheetId="0">#REF!</definedName>
    <definedName name="아답터">#REF!</definedName>
    <definedName name="아디">BlankMacro1</definedName>
    <definedName name="아러">#REF!</definedName>
    <definedName name="아러ㅏ">#REF!</definedName>
    <definedName name="아서">BlankMacro1</definedName>
    <definedName name="아세틸렌">#REF!</definedName>
    <definedName name="아스관">[161]구조물토적!#REF!</definedName>
    <definedName name="아스론">#REF!</definedName>
    <definedName name="아스콘" localSheetId="8">#REF!</definedName>
    <definedName name="아스콘" localSheetId="9">#REF!</definedName>
    <definedName name="아스콘" localSheetId="0">#REF!</definedName>
    <definedName name="아스콘">#REF!</definedName>
    <definedName name="아스콘기층">#REF!</definedName>
    <definedName name="아스콘수량">#REF!</definedName>
    <definedName name="아스콘중기운반경">#REF!</definedName>
    <definedName name="아스콘중기운반노">#REF!</definedName>
    <definedName name="아스콘중기운반재">#REF!</definedName>
    <definedName name="아스콘포설경">#REF!</definedName>
    <definedName name="아스콘포설노">#REF!</definedName>
    <definedName name="아스콘포설재">#REF!</definedName>
    <definedName name="아스콘포장깨기브레이카">#REF!</definedName>
    <definedName name="아스콘포장깨기인력">#REF!</definedName>
    <definedName name="아스콘표층">#REF!</definedName>
    <definedName name="아스타일공">#REF!</definedName>
    <definedName name="아스팔트" localSheetId="8">#REF!</definedName>
    <definedName name="아스팔트" localSheetId="9">#REF!</definedName>
    <definedName name="아스팔트">#REF!</definedName>
    <definedName name="아스팔트디스트리뷰터3800L">#REF!</definedName>
    <definedName name="아스팔트믹싱플랜트80Ton">#REF!</definedName>
    <definedName name="아스팔트운반경">#REF!</definedName>
    <definedName name="아스팔트페이버3M">#REF!</definedName>
    <definedName name="아아">BlankMacro1</definedName>
    <definedName name="아아아앙">#REF!</definedName>
    <definedName name="아연도강관단가" localSheetId="0">#REF!</definedName>
    <definedName name="아연도강관단가">#REF!</definedName>
    <definedName name="아연도강연선" localSheetId="8">#REF!</definedName>
    <definedName name="아연도강연선" localSheetId="9">#REF!</definedName>
    <definedName name="아연도강연선" localSheetId="0">#REF!</definedName>
    <definedName name="아연도강연선">#REF!</definedName>
    <definedName name="아연도배관단가">#REF!</definedName>
    <definedName name="아연도배관자재">#REF!</definedName>
    <definedName name="아연도전선관">#N/A</definedName>
    <definedName name="아왜나무12노무">#REF!</definedName>
    <definedName name="아왜나무12재료">#REF!</definedName>
    <definedName name="아이견적" hidden="1">#REF!</definedName>
    <definedName name="아이야">#REF!</definedName>
    <definedName name="아콘467">[161]구조물토적!#REF!</definedName>
    <definedName name="아콘78">[161]구조물토적!#REF!</definedName>
    <definedName name="아콘관">[161]구조물토적!#REF!</definedName>
    <definedName name="아트관">[161]구조물토적!#REF!</definedName>
    <definedName name="아파트">#N/A</definedName>
    <definedName name="아호">BlankMacro1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ㅣㅏㄴ">#REF!</definedName>
    <definedName name="아ㅣㅓ">#REF!</definedName>
    <definedName name="악취">#REF!</definedName>
    <definedName name="안___전__점__검__비">#REF!</definedName>
    <definedName name="안내">#REF!</definedName>
    <definedName name="안뇽">#REF!</definedName>
    <definedName name="안방1호" localSheetId="0">#REF!</definedName>
    <definedName name="안방1호">#REF!</definedName>
    <definedName name="안방2호" localSheetId="0">#REF!</definedName>
    <definedName name="안방2호">#REF!</definedName>
    <definedName name="안양">'[165]1,2'!$C$4:$F$31</definedName>
    <definedName name="안양10">'[165]9,10'!$H$4:$K$28</definedName>
    <definedName name="안양11">'[165]11,12'!$C$4:$F$28</definedName>
    <definedName name="안양12">'[165]11,12'!$H$4:$K$29</definedName>
    <definedName name="안양13">'[165]13,14'!$C$4:$F$29</definedName>
    <definedName name="안양14">'[165]13,14'!$H$4:$K$28</definedName>
    <definedName name="안양15">'[165]15,16'!$C$4:$F$30</definedName>
    <definedName name="안양16">'[165]15,16'!$H$4:$K$18</definedName>
    <definedName name="안양17">'[165]17,18'!$C$4:$F$31</definedName>
    <definedName name="안양18">'[165]17,18'!$H$4:$K$29</definedName>
    <definedName name="안양19">'[165]19,20'!$C$4:$F$30</definedName>
    <definedName name="안양2">'[165]1,2'!$H$4:$K$31</definedName>
    <definedName name="안양20">'[165]19,20'!$H$4:$K$28</definedName>
    <definedName name="안양23">'[165]23,24'!$C$4:$F$29</definedName>
    <definedName name="안양24">'[165]23,24'!$H$4:$K$29</definedName>
    <definedName name="안양25">'[165]25,26'!$C$4:$F$30</definedName>
    <definedName name="안양26">'[165]25,26'!$H$4:$K$30</definedName>
    <definedName name="안양27">'[165]27,28'!$C$4:$F$31</definedName>
    <definedName name="안양28">'[165]27,28'!$H$4:$K$26</definedName>
    <definedName name="안양29">'[165]29,30'!$C$4:$F$29</definedName>
    <definedName name="안양3">'[165]3,4'!$C$4:$F$29</definedName>
    <definedName name="안양30">'[165]29,30'!$H$4:$K$29</definedName>
    <definedName name="안양31">'[165]31,32'!$C$4:$F$27</definedName>
    <definedName name="안양32">'[165]31,32'!$H$4:$K$29</definedName>
    <definedName name="안양33">'[165]33,34'!$C$4:$F$30</definedName>
    <definedName name="안양34">'[165]33,34'!$H$4:$K$30</definedName>
    <definedName name="안양4">'[165]3,4'!$H$4:$K$31</definedName>
    <definedName name="안양5">'[165]5,6'!$C$4:$F$28</definedName>
    <definedName name="안양56">'[165]56'!$C$4:$F$31</definedName>
    <definedName name="안양6">'[165]5,6'!$H$4:$K$31</definedName>
    <definedName name="안양7">'[165]7,8'!$C$4:$F$30</definedName>
    <definedName name="안양8">'[165]7,8'!$H$4:$K$28</definedName>
    <definedName name="안양9">'[165]9,10'!$C$4:$F$28</definedName>
    <definedName name="안전" localSheetId="8">#REF!</definedName>
    <definedName name="안전" localSheetId="9">#REF!</definedName>
    <definedName name="안전" localSheetId="0">#REF!</definedName>
    <definedName name="안전">#REF!</definedName>
    <definedName name="안전11">#REF!</definedName>
    <definedName name="안전2" localSheetId="8">#REF!</definedName>
    <definedName name="안전2" localSheetId="9">#REF!</definedName>
    <definedName name="안전2">#REF!</definedName>
    <definedName name="안전관리">[76]설계명세서!$G$188</definedName>
    <definedName name="안전관리비" localSheetId="3" hidden="1">{"'5국공정'!$A$1:$E$128"}</definedName>
    <definedName name="안전관리비" localSheetId="8" hidden="1">{"'5국공정'!$A$1:$E$128"}</definedName>
    <definedName name="안전관리비" localSheetId="9" hidden="1">{"'5국공정'!$A$1:$E$128"}</definedName>
    <definedName name="안전관리비" localSheetId="0" hidden="1">{"'5국공정'!$A$1:$E$128"}</definedName>
    <definedName name="안전관리비" hidden="1">{"'5국공정'!$A$1:$E$128"}</definedName>
    <definedName name="안전관리비_산식">#REF!</definedName>
    <definedName name="안전관리비2">#REF!</definedName>
    <definedName name="안전관리비4">#REF!</definedName>
    <definedName name="안전관리비기초액">#REF!</definedName>
    <definedName name="안전관리비요율">#REF!</definedName>
    <definedName name="안전관리비요율_변경">#REF!</definedName>
    <definedName name="안전관리비율">#REF!</definedName>
    <definedName name="안전광리비" localSheetId="3" hidden="1">{"'5국공정'!$A$1:$E$128"}</definedName>
    <definedName name="안전광리비" localSheetId="8" hidden="1">{"'5국공정'!$A$1:$E$128"}</definedName>
    <definedName name="안전광리비" localSheetId="9" hidden="1">{"'5국공정'!$A$1:$E$128"}</definedName>
    <definedName name="안전광리비" localSheetId="0" hidden="1">{"'5국공정'!$A$1:$E$128"}</definedName>
    <definedName name="안전광리비" hidden="1">{"'5국공정'!$A$1:$E$128"}</definedName>
    <definedName name="안전기초">#REF!</definedName>
    <definedName name="안정기2">#REF!</definedName>
    <definedName name="안정기2재">#REF!</definedName>
    <definedName name="안정기4">#REF!</definedName>
    <definedName name="안정기4재">#REF!</definedName>
    <definedName name="안정기8">#REF!</definedName>
    <definedName name="안정기8재">#REF!</definedName>
    <definedName name="안정수위">#REF!</definedName>
    <definedName name="알미늄후렉스_돌출">#REF!</definedName>
    <definedName name="알미늄후렉스_전면">#REF!</definedName>
    <definedName name="알지">#REF!</definedName>
    <definedName name="암_TOTAL">#REF!</definedName>
    <definedName name="암강남">#REF!</definedName>
    <definedName name="암거" localSheetId="0">#REF!</definedName>
    <definedName name="암거">[166]암거!$A$9:$M$15</definedName>
    <definedName name="암거구조물공">#REF!</definedName>
    <definedName name="암거구조물자재대">#REF!</definedName>
    <definedName name="암거날개재료집계">#REF!</definedName>
    <definedName name="암거날개토공집계">#REF!</definedName>
    <definedName name="암거내역">#REF!</definedName>
    <definedName name="암거내역1">'[167]암거(내역)'!$I$27:$AG$30</definedName>
    <definedName name="암거내역2">'[167]암거(내역)'!$L$58:$AD$62</definedName>
    <definedName name="암거내역이">#REF!</definedName>
    <definedName name="암거내역일">#REF!</definedName>
    <definedName name="암거단위수량1">#REF!</definedName>
    <definedName name="암거단위수량2">#REF!</definedName>
    <definedName name="암거재료집계" hidden="1">{"'중기작업1'!$A$1:$V$18"}</definedName>
    <definedName name="암거조서">[149]◀암거수리계산조서!$1:$1048576</definedName>
    <definedName name="암거조서2">[126]◀암거수리계산조서!$1:$1048576</definedName>
    <definedName name="암거총">#REF!</definedName>
    <definedName name="암거토공">#REF!</definedName>
    <definedName name="암광교" localSheetId="8">#REF!</definedName>
    <definedName name="암광교" localSheetId="9">#REF!</definedName>
    <definedName name="암광교" localSheetId="0">#REF!</definedName>
    <definedName name="암광교">#REF!</definedName>
    <definedName name="암광주" localSheetId="8">#REF!</definedName>
    <definedName name="암광주" localSheetId="9">#REF!</definedName>
    <definedName name="암광주" localSheetId="0">#REF!</definedName>
    <definedName name="암광주">#REF!</definedName>
    <definedName name="암근">#REF!</definedName>
    <definedName name="암근C">#REF!</definedName>
    <definedName name="암대구" localSheetId="8">#REF!</definedName>
    <definedName name="암대구" localSheetId="9">#REF!</definedName>
    <definedName name="암대구">#REF!</definedName>
    <definedName name="암대전" localSheetId="8">#REF!</definedName>
    <definedName name="암대전" localSheetId="9">#REF!</definedName>
    <definedName name="암대전">#REF!</definedName>
    <definedName name="암동교" localSheetId="8">#REF!</definedName>
    <definedName name="암동교" localSheetId="9">#REF!</definedName>
    <definedName name="암동교">#REF!</definedName>
    <definedName name="암르네상스" localSheetId="8">#REF!</definedName>
    <definedName name="암르네상스" localSheetId="9">#REF!</definedName>
    <definedName name="암르네상스">#REF!</definedName>
    <definedName name="암발산" localSheetId="8">#REF!</definedName>
    <definedName name="암발산" localSheetId="9">#REF!</definedName>
    <definedName name="암발산">#REF!</definedName>
    <definedName name="암방배" localSheetId="8">#REF!</definedName>
    <definedName name="암방배" localSheetId="9">#REF!</definedName>
    <definedName name="암방배">#REF!</definedName>
    <definedName name="암밴드1" localSheetId="8">#REF!</definedName>
    <definedName name="암밴드1" localSheetId="9">#REF!</definedName>
    <definedName name="암밴드1">#REF!</definedName>
    <definedName name="암밴드2" localSheetId="8">#REF!</definedName>
    <definedName name="암밴드2" localSheetId="9">#REF!</definedName>
    <definedName name="암밴드2">#REF!</definedName>
    <definedName name="암보라매" localSheetId="8">#REF!</definedName>
    <definedName name="암보라매" localSheetId="9">#REF!</definedName>
    <definedName name="암보라매">#REF!</definedName>
    <definedName name="암본사" localSheetId="8">#REF!</definedName>
    <definedName name="암본사" localSheetId="9">#REF!</definedName>
    <definedName name="암본사">#REF!</definedName>
    <definedName name="암사당" localSheetId="8">#REF!</definedName>
    <definedName name="암사당" localSheetId="9">#REF!</definedName>
    <definedName name="암사당">#REF!</definedName>
    <definedName name="암삼성" localSheetId="8">#REF!</definedName>
    <definedName name="암삼성" localSheetId="9">#REF!</definedName>
    <definedName name="암삼성">#REF!</definedName>
    <definedName name="암삼풍" localSheetId="8">#REF!</definedName>
    <definedName name="암삼풍" localSheetId="9">#REF!</definedName>
    <definedName name="암삼풍">#REF!</definedName>
    <definedName name="암서초" localSheetId="8">#REF!</definedName>
    <definedName name="암서초" localSheetId="9">#REF!</definedName>
    <definedName name="암서초">#REF!</definedName>
    <definedName name="암수원" localSheetId="8">#REF!</definedName>
    <definedName name="암수원" localSheetId="9">#REF!</definedName>
    <definedName name="암수원">#REF!</definedName>
    <definedName name="암신반포" localSheetId="8">#REF!</definedName>
    <definedName name="암신반포" localSheetId="9">#REF!</definedName>
    <definedName name="암신반포">#REF!</definedName>
    <definedName name="암압구정" localSheetId="8">#REF!</definedName>
    <definedName name="암압구정" localSheetId="9">#REF!</definedName>
    <definedName name="암압구정">#REF!</definedName>
    <definedName name="암울산" localSheetId="8">#REF!</definedName>
    <definedName name="암울산" localSheetId="9">#REF!</definedName>
    <definedName name="암울산">#REF!</definedName>
    <definedName name="암울산2" localSheetId="8">#REF!</definedName>
    <definedName name="암울산2" localSheetId="9">#REF!</definedName>
    <definedName name="암울산2">#REF!</definedName>
    <definedName name="암울신" localSheetId="8">#REF!</definedName>
    <definedName name="암울신" localSheetId="9">#REF!</definedName>
    <definedName name="암울신">#REF!</definedName>
    <definedName name="암울철" localSheetId="8">#REF!</definedName>
    <definedName name="암울철" localSheetId="9">#REF!</definedName>
    <definedName name="암울철">#REF!</definedName>
    <definedName name="암인천" localSheetId="8">#REF!</definedName>
    <definedName name="암인천" localSheetId="9">#REF!</definedName>
    <definedName name="암인천">#REF!</definedName>
    <definedName name="암잠실" localSheetId="8">#REF!</definedName>
    <definedName name="암잠실" localSheetId="9">#REF!</definedName>
    <definedName name="암잠실">#REF!</definedName>
    <definedName name="암전주" localSheetId="8">#REF!</definedName>
    <definedName name="암전주" localSheetId="9">#REF!</definedName>
    <definedName name="암전주">#REF!</definedName>
    <definedName name="암청담" localSheetId="8">#REF!</definedName>
    <definedName name="암청담" localSheetId="9">#REF!</definedName>
    <definedName name="암청담">#REF!</definedName>
    <definedName name="암타이" localSheetId="8">#REF!</definedName>
    <definedName name="암타이" localSheetId="9">#REF!</definedName>
    <definedName name="암타이">#REF!</definedName>
    <definedName name="암타이1" localSheetId="8">#REF!</definedName>
    <definedName name="암타이1" localSheetId="9">#REF!</definedName>
    <definedName name="암타이1">#REF!</definedName>
    <definedName name="암타이2" localSheetId="8">#REF!</definedName>
    <definedName name="암타이2" localSheetId="9">#REF!</definedName>
    <definedName name="암타이2">#REF!</definedName>
    <definedName name="암타이A" localSheetId="8">#REF!</definedName>
    <definedName name="암타이A" localSheetId="9">#REF!</definedName>
    <definedName name="암타이A">#REF!</definedName>
    <definedName name="암타이B" localSheetId="8">#REF!</definedName>
    <definedName name="암타이B" localSheetId="9">#REF!</definedName>
    <definedName name="암타이B">#REF!</definedName>
    <definedName name="암타이밴드" localSheetId="8">#REF!</definedName>
    <definedName name="암타이밴드" localSheetId="9">#REF!</definedName>
    <definedName name="암타이밴드">#REF!</definedName>
    <definedName name="암타이밴드250" localSheetId="8">#REF!</definedName>
    <definedName name="암타이밴드250" localSheetId="9">#REF!</definedName>
    <definedName name="암타이밴드250">#REF!</definedName>
    <definedName name="암타이밴드280" localSheetId="8">#REF!</definedName>
    <definedName name="암타이밴드280" localSheetId="9">#REF!</definedName>
    <definedName name="암타이밴드280">#REF!</definedName>
    <definedName name="암화정" localSheetId="8">#REF!</definedName>
    <definedName name="암화정" localSheetId="9">#REF!</definedName>
    <definedName name="암화정">#REF!</definedName>
    <definedName name="압량">BlankMacro1</definedName>
    <definedName name="압량1">BlankMacro1</definedName>
    <definedName name="압량초등">BlankMacro1</definedName>
    <definedName name="압력단자">#REF!</definedName>
    <definedName name="압착14">#REF!</definedName>
    <definedName name="압착22">#REF!</definedName>
    <definedName name="압착38">#REF!</definedName>
    <definedName name="압착5.5">#REF!</definedName>
    <definedName name="압착60">#REF!</definedName>
    <definedName name="압착8">#REF!</definedName>
    <definedName name="압착80">#REF!</definedName>
    <definedName name="압착터미널">#N/A</definedName>
    <definedName name="압축단자" localSheetId="8">#REF!</definedName>
    <definedName name="압축단자" localSheetId="9">#REF!</definedName>
    <definedName name="압축단자" localSheetId="0">#REF!</definedName>
    <definedName name="압축단자">#REF!</definedName>
    <definedName name="앙카1" localSheetId="8">#REF!</definedName>
    <definedName name="앙카1" localSheetId="9">#REF!</definedName>
    <definedName name="앙카1" localSheetId="0">#REF!</definedName>
    <definedName name="앙카1">#REF!</definedName>
    <definedName name="앙카2" localSheetId="8">#REF!</definedName>
    <definedName name="앙카2" localSheetId="9">#REF!</definedName>
    <definedName name="앙카2" localSheetId="0">#REF!</definedName>
    <definedName name="앙카2">#REF!</definedName>
    <definedName name="앙카A" localSheetId="8">#REF!</definedName>
    <definedName name="앙카A" localSheetId="9">#REF!</definedName>
    <definedName name="앙카A">#REF!</definedName>
    <definedName name="앙카설치">#REF!</definedName>
    <definedName name="앙카설치노">#REF!</definedName>
    <definedName name="앙카천정설치">#REF!</definedName>
    <definedName name="앙카천정설치노">#REF!</definedName>
    <definedName name="앞들1호">#REF!</definedName>
    <definedName name="앞들2호">#REF!</definedName>
    <definedName name="애머ㅏㄹ">#REF!</definedName>
    <definedName name="애자" localSheetId="8">#REF!</definedName>
    <definedName name="애자" localSheetId="9">#REF!</definedName>
    <definedName name="애자">#REF!</definedName>
    <definedName name="앰프">#REF!</definedName>
    <definedName name="앵커볼트">#REF!</definedName>
    <definedName name="앵커볼트설치" localSheetId="8">#REF!</definedName>
    <definedName name="앵커볼트설치" localSheetId="9">#REF!</definedName>
    <definedName name="앵커볼트설치">#REF!</definedName>
    <definedName name="야">#REF!</definedName>
    <definedName name="야면석경">#REF!</definedName>
    <definedName name="야면석노">#REF!</definedName>
    <definedName name="야면석재">#REF!</definedName>
    <definedName name="야면석채집">#REF!</definedName>
    <definedName name="야외휘도">#REF!</definedName>
    <definedName name="약">#REF!</definedName>
    <definedName name="양">[0]!양</definedName>
    <definedName name="양기용" hidden="1">{#N/A,#N/A,FALSE,"월공사비집계표양식 (7)";#N/A,#N/A,FALSE,"월공사비집계표양식 (7)"}</definedName>
    <definedName name="양배">#REF!</definedName>
    <definedName name="양생경비">#REF!</definedName>
    <definedName name="양생공" localSheetId="0">#REF!</definedName>
    <definedName name="양생공">#REF!</definedName>
    <definedName name="양생노무비">#REF!</definedName>
    <definedName name="양생재료비">#REF!</definedName>
    <definedName name="양수공사">#REF!</definedName>
    <definedName name="양수량">#REF!</definedName>
    <definedName name="양식" localSheetId="0" hidden="1">{#N/A,#N/A,FALSE,"전력간선"}</definedName>
    <definedName name="양식" hidden="1">{"'중기작업1'!$A$1:$V$18"}</definedName>
    <definedName name="어">#N/A</definedName>
    <definedName name="어댑터" localSheetId="8">[46]예산내역서!#REF!</definedName>
    <definedName name="어댑터" localSheetId="9">[46]예산내역서!#REF!</definedName>
    <definedName name="어댑터">[46]예산내역서!#REF!</definedName>
    <definedName name="어떤거죠" localSheetId="3" hidden="1">#REF!</definedName>
    <definedName name="어떤거죠" localSheetId="8" hidden="1">#REF!</definedName>
    <definedName name="어떤거죠" localSheetId="9" hidden="1">#REF!</definedName>
    <definedName name="어떤거죠" localSheetId="0" hidden="1">#REF!</definedName>
    <definedName name="어떤거죠" hidden="1">#REF!</definedName>
    <definedName name="어라">#REF!</definedName>
    <definedName name="어모분기">#N/A</definedName>
    <definedName name="어서와라">#N/A</definedName>
    <definedName name="어쭈구리">#REF!</definedName>
    <definedName name="어ㅏ">#REF!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hidden="1">{#N/A,#N/A,FALSE,"2~8번"}</definedName>
    <definedName name="언" hidden="1">#REF!</definedName>
    <definedName name="업체" hidden="1">#REF!</definedName>
    <definedName name="업체3">#REF!</definedName>
    <definedName name="업체형틀" hidden="1">{#N/A,#N/A,FALSE,"월공사비집계표양식 (7)";#N/A,#N/A,FALSE,"월공사비집계표양식 (7)"}</definedName>
    <definedName name="없다" localSheetId="8">#REF!</definedName>
    <definedName name="없다" localSheetId="9">#REF!</definedName>
    <definedName name="없다" localSheetId="0">#REF!</definedName>
    <definedName name="없다">#REF!</definedName>
    <definedName name="에고">#REF!</definedName>
    <definedName name="에이">#REF!</definedName>
    <definedName name="에쵸티">[34]포장공!$A$1:$J$11</definedName>
    <definedName name="여기">#REF!</definedName>
    <definedName name="여름">#REF!</definedName>
    <definedName name="여비" localSheetId="8">#REF!</definedName>
    <definedName name="여비" localSheetId="9">#REF!</definedName>
    <definedName name="여비" localSheetId="0">#REF!</definedName>
    <definedName name="여비">#REF!</definedName>
    <definedName name="여비2" localSheetId="8">#REF!</definedName>
    <definedName name="여비2" localSheetId="9">#REF!</definedName>
    <definedName name="여비2">#REF!</definedName>
    <definedName name="여비교통">[12]설계명세서!$G$135</definedName>
    <definedName name="여비교통비">'[27]동축분 종합설계서'!#REF!</definedName>
    <definedName name="여수토경비" localSheetId="0">#REF!</definedName>
    <definedName name="여수토경비">[72]여수토공사비!$L$66</definedName>
    <definedName name="여수토노무비" localSheetId="0">#REF!</definedName>
    <definedName name="여수토노무비">[72]여수토공사비!$H$66</definedName>
    <definedName name="여수토재료비" localSheetId="0">#REF!</definedName>
    <definedName name="여수토재료비">[72]여수토공사비!$J$66</definedName>
    <definedName name="여유">#REF!</definedName>
    <definedName name="여유높이상">[85]단위수량!$D$8</definedName>
    <definedName name="여유높이하">[85]단위수량!$D$9</definedName>
    <definedName name="여유폭">[85]단위수량!$D$7</definedName>
    <definedName name="여ㅜㅅㅅㄱㅇ" hidden="1">{#N/A,#N/A,FALSE,"골재소요량";#N/A,#N/A,FALSE,"골재소요량"}</definedName>
    <definedName name="역T">#REF!</definedName>
    <definedName name="연강남" localSheetId="8">#REF!</definedName>
    <definedName name="연강남" localSheetId="9">#REF!</definedName>
    <definedName name="연강남" localSheetId="0">#REF!</definedName>
    <definedName name="연강남">#REF!</definedName>
    <definedName name="연결단위1" hidden="1">{#N/A,#N/A,FALSE,"골재소요량";#N/A,#N/A,FALSE,"골재소요량"}</definedName>
    <definedName name="연경1교" hidden="1">{#N/A,#N/A,FALSE,"단면 제원"}</definedName>
    <definedName name="연경1교1" hidden="1">{#N/A,#N/A,FALSE,"단면 제원"}</definedName>
    <definedName name="연광교" localSheetId="8">#REF!</definedName>
    <definedName name="연광교" localSheetId="9">#REF!</definedName>
    <definedName name="연광교" localSheetId="0">#REF!</definedName>
    <definedName name="연광교">#REF!</definedName>
    <definedName name="연광주" localSheetId="8">#REF!</definedName>
    <definedName name="연광주" localSheetId="9">#REF!</definedName>
    <definedName name="연광주" localSheetId="0">#REF!</definedName>
    <definedName name="연광주">#REF!</definedName>
    <definedName name="연구">#REF!</definedName>
    <definedName name="연구보">#REF!</definedName>
    <definedName name="연구보조원">#REF!</definedName>
    <definedName name="연구원">#REF!</definedName>
    <definedName name="연구지원견적">#REF!</definedName>
    <definedName name="연기식">#REF!</definedName>
    <definedName name="연대구" localSheetId="8">#REF!</definedName>
    <definedName name="연대구" localSheetId="9">#REF!</definedName>
    <definedName name="연대구">#REF!</definedName>
    <definedName name="연대전" localSheetId="8">#REF!</definedName>
    <definedName name="연대전" localSheetId="9">#REF!</definedName>
    <definedName name="연대전">#REF!</definedName>
    <definedName name="연동1" localSheetId="8">#REF!</definedName>
    <definedName name="연동1" localSheetId="9">#REF!</definedName>
    <definedName name="연동1">#REF!</definedName>
    <definedName name="연동2" localSheetId="8">#REF!</definedName>
    <definedName name="연동2" localSheetId="9">#REF!</definedName>
    <definedName name="연동2">#REF!</definedName>
    <definedName name="연동교" localSheetId="8">#REF!</definedName>
    <definedName name="연동교" localSheetId="9">#REF!</definedName>
    <definedName name="연동교">#REF!</definedName>
    <definedName name="연동연선" localSheetId="8">#REF!</definedName>
    <definedName name="연동연선" localSheetId="9">#REF!</definedName>
    <definedName name="연동연선">#REF!</definedName>
    <definedName name="연동연선1" localSheetId="8">#REF!</definedName>
    <definedName name="연동연선1" localSheetId="9">#REF!</definedName>
    <definedName name="연동연선1">#REF!</definedName>
    <definedName name="연동연선A" localSheetId="8">#REF!</definedName>
    <definedName name="연동연선A" localSheetId="9">#REF!</definedName>
    <definedName name="연동연선A">#REF!</definedName>
    <definedName name="연르네상스" localSheetId="8">#REF!</definedName>
    <definedName name="연르네상스" localSheetId="9">#REF!</definedName>
    <definedName name="연르네상스">#REF!</definedName>
    <definedName name="연마공">#REF!</definedName>
    <definedName name="연마공001">#REF!</definedName>
    <definedName name="연마공002">#REF!</definedName>
    <definedName name="연마공011">#REF!</definedName>
    <definedName name="연마공012">#REF!</definedName>
    <definedName name="연마공982">#REF!</definedName>
    <definedName name="연마공991">#REF!</definedName>
    <definedName name="연마공992">#REF!</definedName>
    <definedName name="연마지">#REF!</definedName>
    <definedName name="연면적">#REF!</definedName>
    <definedName name="연발산" localSheetId="8">#REF!</definedName>
    <definedName name="연발산" localSheetId="9">#REF!</definedName>
    <definedName name="연발산">#REF!</definedName>
    <definedName name="연방배" localSheetId="8">#REF!</definedName>
    <definedName name="연방배" localSheetId="9">#REF!</definedName>
    <definedName name="연방배">#REF!</definedName>
    <definedName name="연보라매" localSheetId="8">#REF!</definedName>
    <definedName name="연보라매" localSheetId="9">#REF!</definedName>
    <definedName name="연보라매">#REF!</definedName>
    <definedName name="연본사" localSheetId="8">#REF!</definedName>
    <definedName name="연본사" localSheetId="9">#REF!</definedName>
    <definedName name="연본사">#REF!</definedName>
    <definedName name="연사당" localSheetId="8">#REF!</definedName>
    <definedName name="연사당" localSheetId="9">#REF!</definedName>
    <definedName name="연사당">#REF!</definedName>
    <definedName name="연삼성" localSheetId="8">#REF!</definedName>
    <definedName name="연삼성" localSheetId="9">#REF!</definedName>
    <definedName name="연삼성">#REF!</definedName>
    <definedName name="연삼풍" localSheetId="8">#REF!</definedName>
    <definedName name="연삼풍" localSheetId="9">#REF!</definedName>
    <definedName name="연삼풍">#REF!</definedName>
    <definedName name="연서초" localSheetId="8">#REF!</definedName>
    <definedName name="연서초" localSheetId="9">#REF!</definedName>
    <definedName name="연서초">#REF!</definedName>
    <definedName name="연소방재">#REF!</definedName>
    <definedName name="연수원" localSheetId="8">#REF!</definedName>
    <definedName name="연수원" localSheetId="9">#REF!</definedName>
    <definedName name="연수원">#REF!</definedName>
    <definedName name="연습">#N/A</definedName>
    <definedName name="연습9">#REF!</definedName>
    <definedName name="연습99">#REF!</definedName>
    <definedName name="연신반포" localSheetId="8">#REF!</definedName>
    <definedName name="연신반포" localSheetId="9">#REF!</definedName>
    <definedName name="연신반포" localSheetId="0">#REF!</definedName>
    <definedName name="연신반포">#REF!</definedName>
    <definedName name="연암">#REF!</definedName>
    <definedName name="연암개소">#REF!</definedName>
    <definedName name="연암천공">#REF!</definedName>
    <definedName name="연압구정" localSheetId="8">#REF!</definedName>
    <definedName name="연압구정" localSheetId="9">#REF!</definedName>
    <definedName name="연압구정">#REF!</definedName>
    <definedName name="연울산" localSheetId="8">#REF!</definedName>
    <definedName name="연울산" localSheetId="9">#REF!</definedName>
    <definedName name="연울산">#REF!</definedName>
    <definedName name="연울산2" localSheetId="8">#REF!</definedName>
    <definedName name="연울산2" localSheetId="9">#REF!</definedName>
    <definedName name="연울산2">#REF!</definedName>
    <definedName name="연울산신" localSheetId="8">#REF!</definedName>
    <definedName name="연울산신" localSheetId="9">#REF!</definedName>
    <definedName name="연울산신">#REF!</definedName>
    <definedName name="연울산철" localSheetId="8">#REF!</definedName>
    <definedName name="연울산철" localSheetId="9">#REF!</definedName>
    <definedName name="연울산철">#REF!</definedName>
    <definedName name="연인천" localSheetId="8">#REF!</definedName>
    <definedName name="연인천" localSheetId="9">#REF!</definedName>
    <definedName name="연인천">#REF!</definedName>
    <definedName name="연잠실" localSheetId="8">#REF!</definedName>
    <definedName name="연잠실" localSheetId="9">#REF!</definedName>
    <definedName name="연잠실">#REF!</definedName>
    <definedName name="연장">#REF!</definedName>
    <definedName name="연전주" localSheetId="8">#REF!</definedName>
    <definedName name="연전주" localSheetId="9">#REF!</definedName>
    <definedName name="연전주">#REF!</definedName>
    <definedName name="연청담" localSheetId="8">#REF!</definedName>
    <definedName name="연청담" localSheetId="9">#REF!</definedName>
    <definedName name="연청담">#REF!</definedName>
    <definedName name="연합회">#REF!</definedName>
    <definedName name="연화정" localSheetId="8">#REF!</definedName>
    <definedName name="연화정" localSheetId="9">#REF!</definedName>
    <definedName name="연화정">#REF!</definedName>
    <definedName name="열수">#REF!</definedName>
    <definedName name="열수축1" localSheetId="8">#REF!</definedName>
    <definedName name="열수축1" localSheetId="9">#REF!</definedName>
    <definedName name="열수축1">#REF!</definedName>
    <definedName name="열수축A" localSheetId="8">#REF!</definedName>
    <definedName name="열수축A" localSheetId="9">#REF!</definedName>
    <definedName name="열수축A">#REF!</definedName>
    <definedName name="열수축B" localSheetId="8">#REF!</definedName>
    <definedName name="열수축B" localSheetId="9">#REF!</definedName>
    <definedName name="열수축B">#REF!</definedName>
    <definedName name="열수축KIT_A" localSheetId="8">#REF!</definedName>
    <definedName name="열수축KIT_A" localSheetId="9">#REF!</definedName>
    <definedName name="열수축KIT_A">#REF!</definedName>
    <definedName name="열수축KIT_B" localSheetId="8">#REF!</definedName>
    <definedName name="열수축KIT_B" localSheetId="9">#REF!</definedName>
    <definedName name="열수축KIT_B">#REF!</definedName>
    <definedName name="열수축KIT1" localSheetId="8">#REF!</definedName>
    <definedName name="열수축KIT1" localSheetId="9">#REF!</definedName>
    <definedName name="열수축KIT1">#REF!</definedName>
    <definedName name="열수축KIT2" localSheetId="8">#REF!</definedName>
    <definedName name="열수축KIT2" localSheetId="9">#REF!</definedName>
    <definedName name="열수축KIT2">#REF!</definedName>
    <definedName name="열수축관">[62]품셈!$A$636</definedName>
    <definedName name="열차무선전화설비" localSheetId="8">#REF!</definedName>
    <definedName name="열차무선전화설비" localSheetId="9">#REF!</definedName>
    <definedName name="열차무선전화설비" localSheetId="0">#REF!</definedName>
    <definedName name="열차무선전화설비">#REF!</definedName>
    <definedName name="영">#N/A</definedName>
    <definedName name="영동" localSheetId="3" hidden="1">{#N/A,#N/A,TRUE,"토적및재료집계";#N/A,#N/A,TRUE,"토적및재료집계";#N/A,#N/A,TRUE,"단위량"}</definedName>
    <definedName name="영동" localSheetId="8" hidden="1">{#N/A,#N/A,TRUE,"토적및재료집계";#N/A,#N/A,TRUE,"토적및재료집계";#N/A,#N/A,TRUE,"단위량"}</definedName>
    <definedName name="영동" localSheetId="9" hidden="1">{#N/A,#N/A,TRUE,"토적및재료집계";#N/A,#N/A,TRUE,"토적및재료집계";#N/A,#N/A,TRUE,"단위량"}</definedName>
    <definedName name="영동" localSheetId="0" hidden="1">{#N/A,#N/A,TRUE,"토적및재료집계";#N/A,#N/A,TRUE,"토적및재료집계";#N/A,#N/A,TRUE,"단위량"}</definedName>
    <definedName name="영동" hidden="1">{#N/A,#N/A,TRUE,"토적및재료집계";#N/A,#N/A,TRUE,"토적및재료집계";#N/A,#N/A,TRUE,"단위량"}</definedName>
    <definedName name="영동구분소" localSheetId="3" hidden="1">{#N/A,#N/A,TRUE,"토적및재료집계";#N/A,#N/A,TRUE,"토적및재료집계";#N/A,#N/A,TRUE,"단위량"}</definedName>
    <definedName name="영동구분소" localSheetId="8" hidden="1">{#N/A,#N/A,TRUE,"토적및재료집계";#N/A,#N/A,TRUE,"토적및재료집계";#N/A,#N/A,TRUE,"단위량"}</definedName>
    <definedName name="영동구분소" localSheetId="9" hidden="1">{#N/A,#N/A,TRUE,"토적및재료집계";#N/A,#N/A,TRUE,"토적및재료집계";#N/A,#N/A,TRUE,"단위량"}</definedName>
    <definedName name="영동구분소" localSheetId="0" hidden="1">{#N/A,#N/A,TRUE,"토적및재료집계";#N/A,#N/A,TRUE,"토적및재료집계";#N/A,#N/A,TRUE,"단위량"}</definedName>
    <definedName name="영동구분소" hidden="1">{#N/A,#N/A,TRUE,"토적및재료집계";#N/A,#N/A,TRUE,"토적및재료집계";#N/A,#N/A,TRUE,"단위량"}</definedName>
    <definedName name="영동보수기지">#REF!</definedName>
    <definedName name="영산홍">#REF!</definedName>
    <definedName name="영상">#REF!</definedName>
    <definedName name="영상및음향">#REF!</definedName>
    <definedName name="영양고">BlankMacro1</definedName>
    <definedName name="영역">#REF!</definedName>
    <definedName name="영종12C" localSheetId="0">'[27]동축분 종합설계서'!#REF!</definedName>
    <definedName name="영종12C">'[27]동축분 종합설계서'!#REF!</definedName>
    <definedName name="영종17C" localSheetId="0">'[27]동축분 종합설계서'!#REF!</definedName>
    <definedName name="영종17C">'[27]동축분 종합설계서'!#REF!</definedName>
    <definedName name="영종17C12C" localSheetId="0">'[27]동축분 종합설계서'!#REF!</definedName>
    <definedName name="영종17C12C">'[27]동축분 종합설계서'!#REF!</definedName>
    <definedName name="영종2WAY">'[27]동축분 종합설계서'!#REF!</definedName>
    <definedName name="영종4WAY">'[27]동축분 종합설계서'!#REF!</definedName>
    <definedName name="영종조가선">'[27]동축분 종합설계서'!#REF!</definedName>
    <definedName name="예산내역서">#REF!</definedName>
    <definedName name="예산서" localSheetId="8">#REF!</definedName>
    <definedName name="예산서" localSheetId="9">#REF!</definedName>
    <definedName name="예산서" localSheetId="0">#REF!</definedName>
    <definedName name="예산서">#REF!</definedName>
    <definedName name="예정공정표4월분" hidden="1">{#N/A,#N/A,TRUE,"1";#N/A,#N/A,TRUE,"2";#N/A,#N/A,TRUE,"3";#N/A,#N/A,TRUE,"4";#N/A,#N/A,TRUE,"5";#N/A,#N/A,TRUE,"6";#N/A,#N/A,TRUE,"7"}</definedName>
    <definedName name="예제">[0]!BlankMacro1</definedName>
    <definedName name="오">#REF!</definedName>
    <definedName name="오나">BlankMacro1</definedName>
    <definedName name="오노">BlankMacro1</definedName>
    <definedName name="오배수" localSheetId="3" hidden="1">{#N/A,#N/A,TRUE,"천상그린44PY"}</definedName>
    <definedName name="오배수" localSheetId="8" hidden="1">{#N/A,#N/A,TRUE,"천상그린44PY"}</definedName>
    <definedName name="오배수" localSheetId="9" hidden="1">{#N/A,#N/A,TRUE,"천상그린44PY"}</definedName>
    <definedName name="오배수" localSheetId="0" hidden="1">{#N/A,#N/A,TRUE,"천상그린44PY"}</definedName>
    <definedName name="오배수" hidden="1">{#N/A,#N/A,TRUE,"천상그린44PY"}</definedName>
    <definedName name="오배수입상" localSheetId="3" hidden="1">{#N/A,#N/A,TRUE,"천상그린44PY"}</definedName>
    <definedName name="오배수입상" localSheetId="8" hidden="1">{#N/A,#N/A,TRUE,"천상그린44PY"}</definedName>
    <definedName name="오배수입상" localSheetId="9" hidden="1">{#N/A,#N/A,TRUE,"천상그린44PY"}</definedName>
    <definedName name="오배수입상" localSheetId="0" hidden="1">{#N/A,#N/A,TRUE,"천상그린44PY"}</definedName>
    <definedName name="오배수입상" hidden="1">{#N/A,#N/A,TRUE,"천상그린44PY"}</definedName>
    <definedName name="오수공">#REF!</definedName>
    <definedName name="오수공수량">#REF!</definedName>
    <definedName name="오수공수량집계표">#REF!</definedName>
    <definedName name="오수관로연장조서2" hidden="1">{#N/A,#N/A,FALSE,"운반시간"}</definedName>
    <definedName name="오수단위수량1">#REF!</definedName>
    <definedName name="오수단위수량2">#REF!</definedName>
    <definedName name="오수돈">#REF!</definedName>
    <definedName name="오수돈2">#REF!</definedName>
    <definedName name="오수맨홀수량2">#REF!</definedName>
    <definedName name="오수맨홀집계">#REF!</definedName>
    <definedName name="오수정화조">#REF!</definedName>
    <definedName name="오씨" localSheetId="0">#REF!</definedName>
    <definedName name="오씨">#REF!</definedName>
    <definedName name="오씨에스" localSheetId="8">#REF!</definedName>
    <definedName name="오씨에스" localSheetId="9">#REF!</definedName>
    <definedName name="오씨에스">#REF!</definedName>
    <definedName name="오오">#REF!</definedName>
    <definedName name="오오오">#REF!</definedName>
    <definedName name="오오오오">#REF!</definedName>
    <definedName name="오주1호">#REF!</definedName>
    <definedName name="오주2호">#REF!</definedName>
    <definedName name="오주3호">#REF!</definedName>
    <definedName name="오주4호">#REF!</definedName>
    <definedName name="오층배관">#REF!</definedName>
    <definedName name="오층배관값">#REF!</definedName>
    <definedName name="오층접지선">#REF!</definedName>
    <definedName name="오층접지선값">#REF!</definedName>
    <definedName name="오층주간선">#REF!</definedName>
    <definedName name="오층주간선값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계1교">#REF!</definedName>
    <definedName name="옥내잡공사">[62]품셈!$A$614</definedName>
    <definedName name="옥내케이블" localSheetId="8">#REF!</definedName>
    <definedName name="옥내케이블" localSheetId="9">#REF!</definedName>
    <definedName name="옥내케이블" localSheetId="0">#REF!</definedName>
    <definedName name="옥내케이블">#REF!</definedName>
    <definedName name="옥상배관">#REF!</definedName>
    <definedName name="옥상배관값">#REF!</definedName>
    <definedName name="옥상접지선">#REF!</definedName>
    <definedName name="옥상접지선값">#REF!</definedName>
    <definedName name="옥상주간선">#REF!</definedName>
    <definedName name="옥상주간선값">#REF!</definedName>
    <definedName name="옥외대비" hidden="1">{#N/A,#N/A,FALSE,"이태원철근"}</definedName>
    <definedName name="옥외등철거공구손료">#REF!</definedName>
    <definedName name="옥외등철거공비">#REF!</definedName>
    <definedName name="옥외수량1">#N/A</definedName>
    <definedName name="옥외수량2">#N/A</definedName>
    <definedName name="옥외수량3">#N/A</definedName>
    <definedName name="옥외수량4">#N/A</definedName>
    <definedName name="옥외수량5">#N/A</definedName>
    <definedName name="옥외수량6">#N/A</definedName>
    <definedName name="옥외수량7">#N/A</definedName>
    <definedName name="옥외수량8">#N/A</definedName>
    <definedName name="온도">#REF!</definedName>
    <definedName name="온도1">#REF!</definedName>
    <definedName name="올ㅇ">#REF!</definedName>
    <definedName name="옹" localSheetId="0" hidden="1">{#N/A,#N/A,FALSE,"골재소요량";#N/A,#N/A,FALSE,"골재소요량"}</definedName>
    <definedName name="옹">'[47]3련 BOX'!#REF!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벼집계" hidden="1">{#N/A,#N/A,FALSE,"혼합골재"}</definedName>
    <definedName name="옹벽" hidden="1">{#N/A,#N/A,FALSE,"혼합골재"}</definedName>
    <definedName name="옹벽..">[0]!BlankMacro1</definedName>
    <definedName name="옹벽공">#REF!</definedName>
    <definedName name="옹벽공집계표">#REF!</definedName>
    <definedName name="옹벽높이">#REF!</definedName>
    <definedName name="옹벽수량집계표" hidden="1">{#N/A,#N/A,FALSE,"2~8번"}</definedName>
    <definedName name="옹벽수량집계표총괄" hidden="1">{#N/A,#N/A,FALSE,"혼합골재"}</definedName>
    <definedName name="옹벽지" hidden="1">{#N/A,#N/A,FALSE,"혼합골재"}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완공3" localSheetId="3" hidden="1">#REF!</definedName>
    <definedName name="완공3" localSheetId="8" hidden="1">#REF!</definedName>
    <definedName name="완공3" localSheetId="9" hidden="1">#REF!</definedName>
    <definedName name="완공3" localSheetId="0" hidden="1">#REF!</definedName>
    <definedName name="완공3" hidden="1">#REF!</definedName>
    <definedName name="완금" localSheetId="8">#REF!</definedName>
    <definedName name="완금" localSheetId="9">#REF!</definedName>
    <definedName name="완금">#REF!</definedName>
    <definedName name="완금U밴드" localSheetId="8">#REF!</definedName>
    <definedName name="완금U밴드" localSheetId="9">#REF!</definedName>
    <definedName name="완금U밴드">#REF!</definedName>
    <definedName name="완철설치" localSheetId="8">#REF!</definedName>
    <definedName name="완철설치" localSheetId="9">#REF!</definedName>
    <definedName name="완철설치">#REF!</definedName>
    <definedName name="완철설치A" localSheetId="8">#REF!</definedName>
    <definedName name="완철설치A" localSheetId="9">#REF!</definedName>
    <definedName name="완철설치A">#REF!</definedName>
    <definedName name="왕벚나무">#REF!</definedName>
    <definedName name="왜">BlankMacro1</definedName>
    <definedName name="왜관">BlankMacro1</definedName>
    <definedName name="왜관초등">BlankMacro1</definedName>
    <definedName name="왜성도라지">#REF!</definedName>
    <definedName name="외벽">#REF!</definedName>
    <definedName name="외선" localSheetId="8">#REF!</definedName>
    <definedName name="외선" localSheetId="9">#REF!</definedName>
    <definedName name="외선" localSheetId="0">#REF!</definedName>
    <definedName name="외선">#REF!</definedName>
    <definedName name="외주">#REF!</definedName>
    <definedName name="외주가공">#REF!</definedName>
    <definedName name="외주가공비">#REF!</definedName>
    <definedName name="외주의뢰1" localSheetId="3" hidden="1">#REF!</definedName>
    <definedName name="외주의뢰1" localSheetId="8" hidden="1">#REF!</definedName>
    <definedName name="외주의뢰1" localSheetId="9" hidden="1">#REF!</definedName>
    <definedName name="외주의뢰1" localSheetId="0" hidden="1">#REF!</definedName>
    <definedName name="외주의뢰1" hidden="1">#REF!</definedName>
    <definedName name="외피접속1" localSheetId="8">#REF!</definedName>
    <definedName name="외피접속1" localSheetId="9">#REF!</definedName>
    <definedName name="외피접속1">#REF!</definedName>
    <definedName name="외피접속10" localSheetId="8">#REF!</definedName>
    <definedName name="외피접속10" localSheetId="9">#REF!</definedName>
    <definedName name="외피접속10">#REF!</definedName>
    <definedName name="외피접속20" localSheetId="8">#REF!</definedName>
    <definedName name="외피접속20" localSheetId="9">#REF!</definedName>
    <definedName name="외피접속20">#REF!</definedName>
    <definedName name="외피접속할증" localSheetId="8">#REF!</definedName>
    <definedName name="외피접속할증" localSheetId="9">#REF!</definedName>
    <definedName name="외피접속할증">#REF!</definedName>
    <definedName name="요금">#REF!</definedName>
    <definedName name="요동1호">#REF!</definedName>
    <definedName name="요동2호">#REF!</definedName>
    <definedName name="요아">BlankMacro1</definedName>
    <definedName name="요약문">#REF!</definedName>
    <definedName name="요율">#REF!</definedName>
    <definedName name="요율인쇄">#REF!</definedName>
    <definedName name="용량">#REF!</definedName>
    <definedName name="용산초">BlankMacro1</definedName>
    <definedName name="용산초등">BlankMacro1</definedName>
    <definedName name="용상초등">BlankMacro1</definedName>
    <definedName name="용수암거">[168]자료!$P$2:$V$12</definedName>
    <definedName name="용전">BlankMacro1</definedName>
    <definedName name="용전초">BlankMacro1</definedName>
    <definedName name="용접">#REF!</definedName>
    <definedName name="용접200경비">#REF!</definedName>
    <definedName name="용접300경비">#REF!</definedName>
    <definedName name="용접공" localSheetId="8">#REF!</definedName>
    <definedName name="용접공" localSheetId="9">#REF!</definedName>
    <definedName name="용접공" localSheetId="0">#REF!</definedName>
    <definedName name="용접공">#REF!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012">#REF!</definedName>
    <definedName name="용접공_일반982">#REF!</definedName>
    <definedName name="용접공_일반991">#REF!</definedName>
    <definedName name="용접공_일반992">#REF!</definedName>
    <definedName name="용접공_철도">#REF!</definedName>
    <definedName name="용접공_철도001">#REF!</definedName>
    <definedName name="용접공_철도002">#REF!</definedName>
    <definedName name="용접공_철도011">#REF!</definedName>
    <definedName name="용접공_철도012">#REF!</definedName>
    <definedName name="용접공_철도982">#REF!</definedName>
    <definedName name="용접공_철도991">#REF!</definedName>
    <definedName name="용접공_철도992">#REF!</definedName>
    <definedName name="용접공일반">#REF!</definedName>
    <definedName name="용접노">#REF!</definedName>
    <definedName name="용접봉">#REF!</definedName>
    <definedName name="용접재">#REF!</definedName>
    <definedName name="용지거총괄">#REF!</definedName>
    <definedName name="용지매수비">#REF!</definedName>
    <definedName name="용지총괄">#REF!</definedName>
    <definedName name="욫전">BlankMacro1</definedName>
    <definedName name="우">#REF!</definedName>
    <definedName name="우강공감율">[115]공사요율!#REF!</definedName>
    <definedName name="우강기본율">[115]공사요율!#REF!</definedName>
    <definedName name="우강사업율">[115]공사요율!#REF!</definedName>
    <definedName name="우강세부율">[115]공사요율!#REF!</definedName>
    <definedName name="우강토적">#N/A</definedName>
    <definedName name="우리나라" hidden="1">{#N/A,#N/A,FALSE,"Sheet1"}</definedName>
    <definedName name="우리집">#N/A</definedName>
    <definedName name="우미숙">BlankMacro1</definedName>
    <definedName name="우산" localSheetId="8">#REF!</definedName>
    <definedName name="우산" localSheetId="9">#REF!</definedName>
    <definedName name="우산" localSheetId="0">#REF!</definedName>
    <definedName name="우산">#REF!</definedName>
    <definedName name="우수공">#REF!</definedName>
    <definedName name="우수공수량집계표">#REF!</definedName>
    <definedName name="우수돈">#REF!</definedName>
    <definedName name="우수돈2">#REF!</definedName>
    <definedName name="우수받이">BlankMacro1</definedName>
    <definedName name="운반" localSheetId="8">#REF!</definedName>
    <definedName name="운반" localSheetId="9">#REF!</definedName>
    <definedName name="운반" localSheetId="0">#REF!</definedName>
    <definedName name="운반">#REF!</definedName>
    <definedName name="운반2" localSheetId="8">#REF!</definedName>
    <definedName name="운반2" localSheetId="9">#REF!</definedName>
    <definedName name="운반2">#REF!</definedName>
    <definedName name="운반비" localSheetId="8">#REF!</definedName>
    <definedName name="운반비" localSheetId="9">#REF!</definedName>
    <definedName name="운반비" localSheetId="0">#REF!</definedName>
    <definedName name="운반비">[145]단가!$F$66:$G$77</definedName>
    <definedName name="운반비경">#REF!</definedName>
    <definedName name="운반산출">#REF!</definedName>
    <definedName name="운반운전사" localSheetId="8">#REF!</definedName>
    <definedName name="운반운전사" localSheetId="9">#REF!</definedName>
    <definedName name="운반운전사" localSheetId="0">#REF!</definedName>
    <definedName name="운반운전사">#REF!</definedName>
    <definedName name="운반차">#REF!</definedName>
    <definedName name="운반차운전사">#REF!</definedName>
    <definedName name="운송" localSheetId="8">#REF!</definedName>
    <definedName name="운송" localSheetId="9">#REF!</definedName>
    <definedName name="운송">#REF!</definedName>
    <definedName name="운암">#REF!</definedName>
    <definedName name="운잔">#REF!</definedName>
    <definedName name="운전" localSheetId="8">#REF!</definedName>
    <definedName name="운전" localSheetId="9">#REF!</definedName>
    <definedName name="운전">#REF!</definedName>
    <definedName name="운전기사" localSheetId="8">#REF!</definedName>
    <definedName name="운전기사" localSheetId="9">#REF!</definedName>
    <definedName name="운전기사" localSheetId="0">#REF!</definedName>
    <definedName name="운전기사">#REF!</definedName>
    <definedName name="운전사">#REF!</definedName>
    <definedName name="운전사_기계001">#REF!</definedName>
    <definedName name="운전사_기계002">#REF!</definedName>
    <definedName name="운전사_기계011">#REF!</definedName>
    <definedName name="운전사_기계012">#REF!</definedName>
    <definedName name="운전사_기계982">#REF!</definedName>
    <definedName name="운전사_기계991">#REF!</definedName>
    <definedName name="운전사_기계992">#REF!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012">#REF!</definedName>
    <definedName name="운전사_운반차982">#REF!</definedName>
    <definedName name="운전사_운반차991">#REF!</definedName>
    <definedName name="운전사_운반차992">#REF!</definedName>
    <definedName name="운전사기계">#REF!</definedName>
    <definedName name="운전사운반차">#REF!</definedName>
    <definedName name="운전사중기">#REF!</definedName>
    <definedName name="운전조">#REF!</definedName>
    <definedName name="운전조수" localSheetId="8">#REF!</definedName>
    <definedName name="운전조수" localSheetId="9">#REF!</definedName>
    <definedName name="운전조수">#REF!</definedName>
    <definedName name="운전차운반사">#REF!</definedName>
    <definedName name="운진">#REF!</definedName>
    <definedName name="운호1호">#REF!</definedName>
    <definedName name="운호2호">#REF!</definedName>
    <definedName name="운호3호">#REF!</definedName>
    <definedName name="울산">#N/A</definedName>
    <definedName name="웃ㅇ국ㅇ" hidden="1">{#N/A,#N/A,FALSE,"혼합골재"}</definedName>
    <definedName name="워">#REF!</definedName>
    <definedName name="원" localSheetId="8">#REF!</definedName>
    <definedName name="원" localSheetId="9">#REF!</definedName>
    <definedName name="원" localSheetId="0">#REF!</definedName>
    <definedName name="원">#REF!</definedName>
    <definedName name="원_가_계_산_서">#REF!</definedName>
    <definedName name="원가" localSheetId="3" hidden="1">#REF!</definedName>
    <definedName name="원가" localSheetId="8" hidden="1">#REF!</definedName>
    <definedName name="원가" localSheetId="9" hidden="1">#REF!</definedName>
    <definedName name="원가" localSheetId="0" hidden="1">#REF!</definedName>
    <definedName name="원가" hidden="1">#REF!</definedName>
    <definedName name="원가2">BlankMacro1</definedName>
    <definedName name="원가3">BlankMacro1</definedName>
    <definedName name="원가5">#REF!</definedName>
    <definedName name="원가6">#REF!</definedName>
    <definedName name="원가가가가가가">#REF!</definedName>
    <definedName name="원가계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>[169]sh1!#REF!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" localSheetId="3" hidden="1">{"'5국공정'!$A$1:$E$128"}</definedName>
    <definedName name="원가계산서" localSheetId="8" hidden="1">{"'5국공정'!$A$1:$E$128"}</definedName>
    <definedName name="원가계산서" localSheetId="9" hidden="1">{"'5국공정'!$A$1:$E$128"}</definedName>
    <definedName name="원가계산서" localSheetId="0" hidden="1">{"'5국공정'!$A$1:$E$128"}</definedName>
    <definedName name="원가계산서" hidden="1">{"'5국공정'!$A$1:$E$128"}</definedName>
    <definedName name="원가계산서2">#REF!</definedName>
    <definedName name="원가네온">#REF!</definedName>
    <definedName name="원가소계">#REF!</definedName>
    <definedName name="원가쟌넬">#REF!</definedName>
    <definedName name="원가총">[170]문학간접!#REF!</definedName>
    <definedName name="원가총1">[170]문학간접!#REF!</definedName>
    <definedName name="원가포엠">#REF!</definedName>
    <definedName name="원가표지2">#REF!</definedName>
    <definedName name="원가프랑카드">#REF!</definedName>
    <definedName name="원가플랙스">#REF!</definedName>
    <definedName name="원가합계">#REF!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계ㅅ산">#REF!</definedName>
    <definedName name="원격">#REF!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길이">#N/A</definedName>
    <definedName name="원단위조정">#REF!</definedName>
    <definedName name="원수">#REF!</definedName>
    <definedName name="원운1호" localSheetId="0">#REF!</definedName>
    <definedName name="원운1호">#REF!</definedName>
    <definedName name="원운2호" localSheetId="0">#REF!</definedName>
    <definedName name="원운2호">#REF!</definedName>
    <definedName name="원자력계장공">#REF!</definedName>
    <definedName name="원자력계장공001">#REF!</definedName>
    <definedName name="원자력계장공002">#REF!</definedName>
    <definedName name="원자력계장공011">#REF!</definedName>
    <definedName name="원자력계장공012">#REF!</definedName>
    <definedName name="원자력계장공982">#REF!</definedName>
    <definedName name="원자력계장공991">#REF!</definedName>
    <definedName name="원자력계장공992">#REF!</definedName>
    <definedName name="원자력기계설치공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012">#REF!</definedName>
    <definedName name="원자력기계설치공982">#REF!</definedName>
    <definedName name="원자력기계설치공991">#REF!</definedName>
    <definedName name="원자력기계설치공992">#REF!</definedName>
    <definedName name="원자력기술자">#REF!</definedName>
    <definedName name="원자력기술자001">#REF!</definedName>
    <definedName name="원자력기술자002">#REF!</definedName>
    <definedName name="원자력기술자011">#REF!</definedName>
    <definedName name="원자력기술자012">#REF!</definedName>
    <definedName name="원자력기술자982">#REF!</definedName>
    <definedName name="원자력기술자991">#REF!</definedName>
    <definedName name="원자력기술자992">#REF!</definedName>
    <definedName name="원자력덕트공">#REF!</definedName>
    <definedName name="원자력덕트공001">#REF!</definedName>
    <definedName name="원자력덕트공002">#REF!</definedName>
    <definedName name="원자력덕트공011">#REF!</definedName>
    <definedName name="원자력덕트공012">#REF!</definedName>
    <definedName name="원자력덕트공982">#REF!</definedName>
    <definedName name="원자력덕트공991">#REF!</definedName>
    <definedName name="원자력덕트공992">#REF!</definedName>
    <definedName name="원자력배관공">#REF!</definedName>
    <definedName name="원자력배관공001">#REF!</definedName>
    <definedName name="원자력배관공002">#REF!</definedName>
    <definedName name="원자력배관공011">#REF!</definedName>
    <definedName name="원자력배관공012">#REF!</definedName>
    <definedName name="원자력배관공982">#REF!</definedName>
    <definedName name="원자력배관공991">#REF!</definedName>
    <definedName name="원자력배관공992">#REF!</definedName>
    <definedName name="원자력보온공">#REF!</definedName>
    <definedName name="원자력보온공001">#REF!</definedName>
    <definedName name="원자력보온공002">#REF!</definedName>
    <definedName name="원자력보온공011">#REF!</definedName>
    <definedName name="원자력보온공012">#REF!</definedName>
    <definedName name="원자력보온공982">#REF!</definedName>
    <definedName name="원자력보온공991">#REF!</definedName>
    <definedName name="원자력보온공992">#REF!</definedName>
    <definedName name="원자력용접공">#REF!</definedName>
    <definedName name="원자력용접공001">#REF!</definedName>
    <definedName name="원자력용접공002">#REF!</definedName>
    <definedName name="원자력용접공011">#REF!</definedName>
    <definedName name="원자력용접공012">#REF!</definedName>
    <definedName name="원자력용접공982">#REF!</definedName>
    <definedName name="원자력용접공991">#REF!</definedName>
    <definedName name="원자력용접공992">#REF!</definedName>
    <definedName name="원자력제관공">#REF!</definedName>
    <definedName name="원자력제관공001">#REF!</definedName>
    <definedName name="원자력제관공002">#REF!</definedName>
    <definedName name="원자력제관공011">#REF!</definedName>
    <definedName name="원자력제관공012">#REF!</definedName>
    <definedName name="원자력제관공982">#REF!</definedName>
    <definedName name="원자력제관공991">#REF!</definedName>
    <definedName name="원자력제관공992">#REF!</definedName>
    <definedName name="원자력케이블전공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012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">#REF!</definedName>
    <definedName name="원자력특별인부001">#REF!</definedName>
    <definedName name="원자력특별인부002">#REF!</definedName>
    <definedName name="원자력특별인부011">#REF!</definedName>
    <definedName name="원자력특별인부012">#REF!</definedName>
    <definedName name="원자력특별인부982">#REF!</definedName>
    <definedName name="원자력특별인부991">#REF!</definedName>
    <definedName name="원자력특별인부992">#REF!</definedName>
    <definedName name="원자력품질관리사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012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012">#REF!</definedName>
    <definedName name="원자력플랜트전공982">#REF!</definedName>
    <definedName name="원자력플랜트전공991">#REF!</definedName>
    <definedName name="원자력플랜트전공992">#REF!</definedName>
    <definedName name="원파고라노">#REF!</definedName>
    <definedName name="원파고라재">#REF!</definedName>
    <definedName name="월">#REF!</definedName>
    <definedName name="월계국사">#N/A</definedName>
    <definedName name="월드건설" hidden="1">{#N/A,#N/A,FALSE,"이태원철근"}</definedName>
    <definedName name="위">#N/A</definedName>
    <definedName name="위1">#N/A</definedName>
    <definedName name="위락경관">#REF!</definedName>
    <definedName name="위생감액">88%</definedName>
    <definedName name="위생공">#REF!</definedName>
    <definedName name="위생공001">#REF!</definedName>
    <definedName name="위생공002">#REF!</definedName>
    <definedName name="위생공011">#REF!</definedName>
    <definedName name="위생공012">#REF!</definedName>
    <definedName name="위생공982">#REF!</definedName>
    <definedName name="위생공991">#REF!</definedName>
    <definedName name="위생공992">#REF!</definedName>
    <definedName name="위생공중보건">#REF!</definedName>
    <definedName name="위생일위대가">#REF!</definedName>
    <definedName name="위샤28">#REF!</definedName>
    <definedName name="위샤36">#REF!</definedName>
    <definedName name="위샤캡">#REF!</definedName>
    <definedName name="위영">#N/A</definedName>
    <definedName name="위치">#N/A</definedName>
    <definedName name="위치2">[126]◀암거위치!$1:$1048576</definedName>
    <definedName name="위치조서">#REF!</definedName>
    <definedName name="위험1" localSheetId="0">#REF!</definedName>
    <definedName name="위험1">#REF!</definedName>
    <definedName name="위험2" localSheetId="8">#REF!</definedName>
    <definedName name="위험2" localSheetId="9">#REF!</definedName>
    <definedName name="위험2" localSheetId="0">#REF!</definedName>
    <definedName name="위험2">#REF!</definedName>
    <definedName name="위험울산신" localSheetId="8">#REF!</definedName>
    <definedName name="위험울산신" localSheetId="9">#REF!</definedName>
    <definedName name="위험울산신">#REF!</definedName>
    <definedName name="위험표시판시설" localSheetId="8">#REF!</definedName>
    <definedName name="위험표시판시설" localSheetId="9">#REF!</definedName>
    <definedName name="위험표시판시설">#REF!</definedName>
    <definedName name="위험표지판" localSheetId="8">#REF!</definedName>
    <definedName name="위험표지판" localSheetId="9">#REF!</definedName>
    <definedName name="위험표지판">#REF!</definedName>
    <definedName name="유관순">#REF!</definedName>
    <definedName name="유도등">#REF!</definedName>
    <definedName name="유동표">'[171]우수공,맨홀,집수정'!#REF!</definedName>
    <definedName name="유로폼바닥경">#REF!</definedName>
    <definedName name="유로폼바닥노">#REF!</definedName>
    <definedName name="유로폼바닥재">#REF!</definedName>
    <definedName name="유로폼벽경">#REF!</definedName>
    <definedName name="유로폼벽노">#REF!</definedName>
    <definedName name="유로폼벽재">#REF!</definedName>
    <definedName name="유리공">#REF!</definedName>
    <definedName name="유리공001">#REF!</definedName>
    <definedName name="유리공002">#REF!</definedName>
    <definedName name="유리공011">#REF!</definedName>
    <definedName name="유리공012">#REF!</definedName>
    <definedName name="유리공982">#REF!</definedName>
    <definedName name="유리공991">#REF!</definedName>
    <definedName name="유리공992">#REF!</definedName>
    <definedName name="유말공총">#REF!</definedName>
    <definedName name="유말내역">#REF!</definedName>
    <definedName name="유말총">#REF!</definedName>
    <definedName name="유말헐기">#REF!</definedName>
    <definedName name="유문" hidden="1">{#N/A,#N/A,FALSE,"월공사비집계표양식 (7)";#N/A,#N/A,FALSE,"월공사비집계표양식 (7)"}</definedName>
    <definedName name="유성">#N/A</definedName>
    <definedName name="유성재" localSheetId="3" hidden="1">{"'5국공정'!$A$1:$E$128"}</definedName>
    <definedName name="유성재" localSheetId="8" hidden="1">{"'5국공정'!$A$1:$E$128"}</definedName>
    <definedName name="유성재" localSheetId="9" hidden="1">{"'5국공정'!$A$1:$E$128"}</definedName>
    <definedName name="유성재" localSheetId="0" hidden="1">{"'5국공정'!$A$1:$E$128"}</definedName>
    <definedName name="유성재" hidden="1">{"'5국공정'!$A$1:$E$128"}</definedName>
    <definedName name="유성재11" localSheetId="3" hidden="1">{"'5국공정'!$A$1:$E$128"}</definedName>
    <definedName name="유성재11" localSheetId="8" hidden="1">{"'5국공정'!$A$1:$E$128"}</definedName>
    <definedName name="유성재11" localSheetId="9" hidden="1">{"'5국공정'!$A$1:$E$128"}</definedName>
    <definedName name="유성재11" localSheetId="0" hidden="1">{"'5국공정'!$A$1:$E$128"}</definedName>
    <definedName name="유성재11" hidden="1">{"'5국공정'!$A$1:$E$128"}</definedName>
    <definedName name="유용성덤프토사">#REF!</definedName>
    <definedName name="유용성운반무대운반발파암">#REF!</definedName>
    <definedName name="유용성토덤프리핑암">#REF!</definedName>
    <definedName name="유용성토덤프발파암">#REF!</definedName>
    <definedName name="유용성토도쟈운반리핑암">#REF!</definedName>
    <definedName name="유용성토도쟈운반발파암">#REF!</definedName>
    <definedName name="유용성토도쟈운반토사">#REF!</definedName>
    <definedName name="유입1">[42]맨홀수량산출!#REF!</definedName>
    <definedName name="유지관리비" hidden="1">#REF!</definedName>
    <definedName name="유지보수">#REF!</definedName>
    <definedName name="유효">#REF!</definedName>
    <definedName name="육">#REF!</definedName>
    <definedName name="육리1호">#REF!</definedName>
    <definedName name="육리2호">#REF!</definedName>
    <definedName name="육상동식물">#REF!</definedName>
    <definedName name="육수동식물">#REF!</definedName>
    <definedName name="육육">#REF!</definedName>
    <definedName name="육육육">#REF!</definedName>
    <definedName name="육육육육">#REF!</definedName>
    <definedName name="육층배관">#REF!</definedName>
    <definedName name="육층배관값">#REF!</definedName>
    <definedName name="육층접지선">#REF!</definedName>
    <definedName name="육층접지선값">#REF!</definedName>
    <definedName name="육층주간선">#REF!</definedName>
    <definedName name="육층주간선값">#REF!</definedName>
    <definedName name="윤석훈">#N/A</definedName>
    <definedName name="윤석훈1">#N/A</definedName>
    <definedName name="윤석훈218">#N/A</definedName>
    <definedName name="율">#REF!</definedName>
    <definedName name="융착접속" localSheetId="0">#REF!</definedName>
    <definedName name="융착접속">#REF!</definedName>
    <definedName name="융착접속1" localSheetId="8">#REF!</definedName>
    <definedName name="융착접속1" localSheetId="9">#REF!</definedName>
    <definedName name="융착접속1" localSheetId="0">#REF!</definedName>
    <definedName name="융착접속1">#REF!</definedName>
    <definedName name="은비">#REF!</definedName>
    <definedName name="은산1호">#REF!</definedName>
    <definedName name="은산2호">#REF!</definedName>
    <definedName name="은산3호">#REF!</definedName>
    <definedName name="은산4호">#REF!</definedName>
    <definedName name="은행나무">#REF!</definedName>
    <definedName name="을">#REF!</definedName>
    <definedName name="을지">[0]!을지</definedName>
    <definedName name="을지양식">'[32]000000'!#REF!</definedName>
    <definedName name="음암">#N/A</definedName>
    <definedName name="의" hidden="1">{#N/A,#N/A,FALSE,"운반시간"}</definedName>
    <definedName name="이" localSheetId="3" hidden="1">{#N/A,#N/A,FALSE,"명세표"}</definedName>
    <definedName name="이" localSheetId="8" hidden="1">{#N/A,#N/A,FALSE,"명세표"}</definedName>
    <definedName name="이" localSheetId="9" hidden="1">{#N/A,#N/A,FALSE,"명세표"}</definedName>
    <definedName name="이" localSheetId="0" hidden="1">{#N/A,#N/A,FALSE,"명세표"}</definedName>
    <definedName name="이" hidden="1">{#N/A,#N/A,FALSE,"명세표"}</definedName>
    <definedName name="이______________윤">#REF!</definedName>
    <definedName name="이______전______비">#REF!</definedName>
    <definedName name="이각지주목">#REF!</definedName>
    <definedName name="이강" hidden="1">{#N/A,#N/A,FALSE,"월공사비집계표양식 (7)";#N/A,#N/A,FALSE,"월공사비집계표양식 (7)"}</definedName>
    <definedName name="이강환" hidden="1">{#N/A,#N/A,FALSE,"월공사비집계표양식 (7)";#N/A,#N/A,FALSE,"월공사비집계표양식 (7)"}</definedName>
    <definedName name="이공구">#REF!</definedName>
    <definedName name="이공구관급">#REF!</definedName>
    <definedName name="이공구기계경비">#REF!</definedName>
    <definedName name="이공구부가가치세">#REF!</definedName>
    <definedName name="이공구직접노무비">#REF!</definedName>
    <definedName name="이공구직접재료비">#REF!</definedName>
    <definedName name="이노">#REF!</definedName>
    <definedName name="이동">#N/A</definedName>
    <definedName name="이동23">[172]산수배수!$L$4:$L$5</definedName>
    <definedName name="이동위치">#REF!</definedName>
    <definedName name="이동조소">[172]산수배수!$M$8</definedName>
    <definedName name="이레">#REF!</definedName>
    <definedName name="이름" localSheetId="0">#REF!</definedName>
    <definedName name="이름">#REF!</definedName>
    <definedName name="이름충돌">#REF!</definedName>
    <definedName name="이름표" hidden="1">{#N/A,#N/A,FALSE,"단가표지"}</definedName>
    <definedName name="이릉" localSheetId="3" hidden="1">#REF!</definedName>
    <definedName name="이릉" localSheetId="8" hidden="1">#REF!</definedName>
    <definedName name="이릉" localSheetId="9" hidden="1">#REF!</definedName>
    <definedName name="이릉" localSheetId="0" hidden="1">#REF!</definedName>
    <definedName name="이릉" hidden="1">#REF!</definedName>
    <definedName name="이면배선">#REF!</definedName>
    <definedName name="이민상" hidden="1">[9]노임단가!#REF!</definedName>
    <definedName name="이상">#REF!</definedName>
    <definedName name="이상하다">#REF!</definedName>
    <definedName name="이설" localSheetId="8">#REF!</definedName>
    <definedName name="이설" localSheetId="9">#REF!</definedName>
    <definedName name="이설" localSheetId="0">#REF!</definedName>
    <definedName name="이설">#REF!</definedName>
    <definedName name="이성희">#REF!</definedName>
    <definedName name="이순신">#REF!</definedName>
    <definedName name="이식">#REF!</definedName>
    <definedName name="이식단가">#REF!</definedName>
    <definedName name="이식단가1">#REF!</definedName>
    <definedName name="이식일위">#REF!</definedName>
    <definedName name="이씨">#REF!</definedName>
    <definedName name="이윤" localSheetId="8">#REF!</definedName>
    <definedName name="이윤" localSheetId="9">#REF!</definedName>
    <definedName name="이윤">#REF!</definedName>
    <definedName name="利潤">#REF!</definedName>
    <definedName name="이윤_1" localSheetId="8">#REF!</definedName>
    <definedName name="이윤_1" localSheetId="9">#REF!</definedName>
    <definedName name="이윤_1">#REF!</definedName>
    <definedName name="이윤_3">[76]설계명세서!$G$201</definedName>
    <definedName name="이윤_산식">#REF!</definedName>
    <definedName name="이윤1" localSheetId="8">#REF!</definedName>
    <definedName name="이윤1" localSheetId="9">#REF!</definedName>
    <definedName name="이윤1" localSheetId="0">#REF!</definedName>
    <definedName name="이윤1">#REF!</definedName>
    <definedName name="이윤11">#REF!</definedName>
    <definedName name="이윤2" localSheetId="8">#REF!</definedName>
    <definedName name="이윤2" localSheetId="9">#REF!</definedName>
    <definedName name="이윤2">#REF!</definedName>
    <definedName name="이윤22">#REF!</definedName>
    <definedName name="이윤4">#REF!</definedName>
    <definedName name="이윤계" localSheetId="8">#REF!</definedName>
    <definedName name="이윤계" localSheetId="9">#REF!</definedName>
    <definedName name="이윤계">#REF!</definedName>
    <definedName name="이윤비" localSheetId="8">#REF!</definedName>
    <definedName name="이윤비" localSheetId="9">#REF!</definedName>
    <definedName name="이윤비">#REF!</definedName>
    <definedName name="이윤섭" localSheetId="8">#REF!</definedName>
    <definedName name="이윤섭" localSheetId="9">#REF!</definedName>
    <definedName name="이윤섭">#REF!</definedName>
    <definedName name="이윤열">#N/A</definedName>
    <definedName name="이윤요율">#REF!</definedName>
    <definedName name="이윤요율_변경">#REF!</definedName>
    <definedName name="이윤율" localSheetId="8">#REF!</definedName>
    <definedName name="이윤율" localSheetId="9">#REF!</definedName>
    <definedName name="이윤율" localSheetId="0">#REF!</definedName>
    <definedName name="이윤율">#REF!</definedName>
    <definedName name="이율곡">#REF!</definedName>
    <definedName name="이을">[0]!BlankMacro1</definedName>
    <definedName name="이이">#REF!</definedName>
    <definedName name="이이이">#REF!</definedName>
    <definedName name="이이이이">#REF!</definedName>
    <definedName name="이재">#REF!</definedName>
    <definedName name="이정" localSheetId="3" hidden="1">{#N/A,#N/A,FALSE,"2~8번"}</definedName>
    <definedName name="이정" localSheetId="8" hidden="1">{#N/A,#N/A,FALSE,"2~8번"}</definedName>
    <definedName name="이정" localSheetId="9" hidden="1">{#N/A,#N/A,FALSE,"2~8번"}</definedName>
    <definedName name="이정" localSheetId="0" hidden="1">{#N/A,#N/A,FALSE,"2~8번"}</definedName>
    <definedName name="이정" hidden="1">{#N/A,#N/A,FALSE,"2~8번"}</definedName>
    <definedName name="이종훈" hidden="1">'[83]2-1. 경관조명 내역총괄표'!$A$4:$A$163</definedName>
    <definedName name="이층배관">#REF!</definedName>
    <definedName name="이층배관값">#REF!</definedName>
    <definedName name="이층접지선">#REF!</definedName>
    <definedName name="이층접지선값">#REF!</definedName>
    <definedName name="이층주간선">#REF!</definedName>
    <definedName name="이층주간선값">#REF!</definedName>
    <definedName name="이토_배관물량">#REF!</definedName>
    <definedName name="이토변실">#REF!</definedName>
    <definedName name="이현AD">#N/A</definedName>
    <definedName name="이형관">[59]DATE!$B$24:$B$85</definedName>
    <definedName name="이형우">#REF!</definedName>
    <definedName name="이ㅏㄴ러">#REF!</definedName>
    <definedName name="이ㅏㅓㄴ">#REF!</definedName>
    <definedName name="인가번호">#REF!</definedName>
    <definedName name="인강남" localSheetId="0">#REF!</definedName>
    <definedName name="인강남">#REF!</definedName>
    <definedName name="인건비2">#REF!</definedName>
    <definedName name="인건비산출전관방송">BlankMacro1</definedName>
    <definedName name="인공">#REF!</definedName>
    <definedName name="인공1">#REF!</definedName>
    <definedName name="인공산출">#REF!</definedName>
    <definedName name="인광교" localSheetId="8">#REF!</definedName>
    <definedName name="인광교" localSheetId="9">#REF!</definedName>
    <definedName name="인광교">#REF!</definedName>
    <definedName name="인광주" localSheetId="8">#REF!</definedName>
    <definedName name="인광주" localSheetId="9">#REF!</definedName>
    <definedName name="인광주">#REF!</definedName>
    <definedName name="인구">#REF!</definedName>
    <definedName name="인대구" localSheetId="8">#REF!</definedName>
    <definedName name="인대구" localSheetId="9">#REF!</definedName>
    <definedName name="인대구">#REF!</definedName>
    <definedName name="인대전" localSheetId="8">#REF!</definedName>
    <definedName name="인대전" localSheetId="9">#REF!</definedName>
    <definedName name="인대전">#REF!</definedName>
    <definedName name="인동교" localSheetId="8">#REF!</definedName>
    <definedName name="인동교" localSheetId="9">#REF!</definedName>
    <definedName name="인동교">#REF!</definedName>
    <definedName name="인동덩쿨">#REF!</definedName>
    <definedName name="인력되메우기">#REF!</definedName>
    <definedName name="인력터파기">#REF!</definedName>
    <definedName name="인력품">#REF!</definedName>
    <definedName name="인류" localSheetId="8">#REF!</definedName>
    <definedName name="인류" localSheetId="9">#REF!</definedName>
    <definedName name="인류">#REF!</definedName>
    <definedName name="인류1" localSheetId="8">#REF!</definedName>
    <definedName name="인류1" localSheetId="9">#REF!</definedName>
    <definedName name="인류1">#REF!</definedName>
    <definedName name="인류A" localSheetId="8">#REF!</definedName>
    <definedName name="인류A" localSheetId="9">#REF!</definedName>
    <definedName name="인류A">#REF!</definedName>
    <definedName name="인류클램프" localSheetId="8">#REF!</definedName>
    <definedName name="인류클램프" localSheetId="9">#REF!</definedName>
    <definedName name="인류클램프">#REF!</definedName>
    <definedName name="인르네상스" localSheetId="8">#REF!</definedName>
    <definedName name="인르네상스" localSheetId="9">#REF!</definedName>
    <definedName name="인르네상스">#REF!</definedName>
    <definedName name="인모">#N/A</definedName>
    <definedName name="인발산" localSheetId="8">#REF!</definedName>
    <definedName name="인발산" localSheetId="9">#REF!</definedName>
    <definedName name="인발산" localSheetId="0">#REF!</definedName>
    <definedName name="인발산">#REF!</definedName>
    <definedName name="인방배" localSheetId="8">#REF!</definedName>
    <definedName name="인방배" localSheetId="9">#REF!</definedName>
    <definedName name="인방배" localSheetId="0">#REF!</definedName>
    <definedName name="인방배">#REF!</definedName>
    <definedName name="인버트두께">#REF!</definedName>
    <definedName name="인보라매" localSheetId="8">#REF!</definedName>
    <definedName name="인보라매" localSheetId="9">#REF!</definedName>
    <definedName name="인보라매">#REF!</definedName>
    <definedName name="인본사" localSheetId="8">#REF!</definedName>
    <definedName name="인본사" localSheetId="9">#REF!</definedName>
    <definedName name="인본사">#REF!</definedName>
    <definedName name="인부">#REF!</definedName>
    <definedName name="인사당" localSheetId="8">#REF!</definedName>
    <definedName name="인사당" localSheetId="9">#REF!</definedName>
    <definedName name="인사당">#REF!</definedName>
    <definedName name="인삼성" localSheetId="8">#REF!</definedName>
    <definedName name="인삼성" localSheetId="9">#REF!</definedName>
    <definedName name="인삼성">#REF!</definedName>
    <definedName name="인삼풍" localSheetId="8">#REF!</definedName>
    <definedName name="인삼풍" localSheetId="9">#REF!</definedName>
    <definedName name="인삼풍">#REF!</definedName>
    <definedName name="인상PVC" localSheetId="8">#REF!</definedName>
    <definedName name="인상PVC" localSheetId="9">#REF!</definedName>
    <definedName name="인상PVC">#REF!</definedName>
    <definedName name="인상익">BlankMacro1</definedName>
    <definedName name="인서초" localSheetId="8">#REF!</definedName>
    <definedName name="인서초" localSheetId="9">#REF!</definedName>
    <definedName name="인서초" localSheetId="0">#REF!</definedName>
    <definedName name="인서초">#REF!</definedName>
    <definedName name="인쇄">#REF!</definedName>
    <definedName name="인쇄영역">#REF!</definedName>
    <definedName name="인쇄영역2">#REF!</definedName>
    <definedName name="인수공길이" localSheetId="8">#REF!</definedName>
    <definedName name="인수공길이" localSheetId="9">#REF!</definedName>
    <definedName name="인수공길이">#REF!</definedName>
    <definedName name="인수원" localSheetId="8">#REF!</definedName>
    <definedName name="인수원" localSheetId="9">#REF!</definedName>
    <definedName name="인수원">#REF!</definedName>
    <definedName name="인식표찰">[62]품셈!$A$570</definedName>
    <definedName name="인신반포" localSheetId="8">#REF!</definedName>
    <definedName name="인신반포" localSheetId="9">#REF!</definedName>
    <definedName name="인신반포" localSheetId="0">#REF!</definedName>
    <definedName name="인신반포">#REF!</definedName>
    <definedName name="인압구정" localSheetId="8">#REF!</definedName>
    <definedName name="인압구정" localSheetId="9">#REF!</definedName>
    <definedName name="인압구정" localSheetId="0">#REF!</definedName>
    <definedName name="인압구정">#REF!</definedName>
    <definedName name="인울산" localSheetId="8">#REF!</definedName>
    <definedName name="인울산" localSheetId="9">#REF!</definedName>
    <definedName name="인울산" localSheetId="0">#REF!</definedName>
    <definedName name="인울산">#REF!</definedName>
    <definedName name="인울산2" localSheetId="8">#REF!</definedName>
    <definedName name="인울산2" localSheetId="9">#REF!</definedName>
    <definedName name="인울산2">#REF!</definedName>
    <definedName name="인울신" localSheetId="8">#REF!</definedName>
    <definedName name="인울신" localSheetId="9">#REF!</definedName>
    <definedName name="인울신">#REF!</definedName>
    <definedName name="인울철" localSheetId="8">#REF!</definedName>
    <definedName name="인울철" localSheetId="9">#REF!</definedName>
    <definedName name="인울철">#REF!</definedName>
    <definedName name="인원">#REF!</definedName>
    <definedName name="인인천" localSheetId="8">#REF!</definedName>
    <definedName name="인인천" localSheetId="9">#REF!</definedName>
    <definedName name="인인천">#REF!</definedName>
    <definedName name="인입">#REF!</definedName>
    <definedName name="인입7">[15]아파트기별!$Q$52</definedName>
    <definedName name="인입크">[15]아파트기별!$P$52</definedName>
    <definedName name="인입크램프" localSheetId="8">#REF!</definedName>
    <definedName name="인입크램프" localSheetId="9">#REF!</definedName>
    <definedName name="인입크램프" localSheetId="0">#REF!</definedName>
    <definedName name="인입크램프">#REF!</definedName>
    <definedName name="인잠실" localSheetId="8">#REF!</definedName>
    <definedName name="인잠실" localSheetId="9">#REF!</definedName>
    <definedName name="인잠실" localSheetId="0">#REF!</definedName>
    <definedName name="인잠실">#REF!</definedName>
    <definedName name="인전주" localSheetId="8">#REF!</definedName>
    <definedName name="인전주" localSheetId="9">#REF!</definedName>
    <definedName name="인전주" localSheetId="0">#REF!</definedName>
    <definedName name="인전주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청담" localSheetId="8">#REF!</definedName>
    <definedName name="인청담" localSheetId="9">#REF!</definedName>
    <definedName name="인청담" localSheetId="0">#REF!</definedName>
    <definedName name="인청담">#REF!</definedName>
    <definedName name="인테리어소계">#REF!</definedName>
    <definedName name="인화정" localSheetId="8">#REF!</definedName>
    <definedName name="인화정" localSheetId="9">#REF!</definedName>
    <definedName name="인화정" localSheetId="0">#REF!</definedName>
    <definedName name="인화정">#REF!</definedName>
    <definedName name="일" localSheetId="3" hidden="1">#REF!</definedName>
    <definedName name="일" localSheetId="8" hidden="1">#REF!</definedName>
    <definedName name="일" localSheetId="9" hidden="1">#REF!</definedName>
    <definedName name="일" localSheetId="0" hidden="1">#REF!</definedName>
    <definedName name="일" hidden="1">#REF!</definedName>
    <definedName name="일__반___관__리__비">#REF!</definedName>
    <definedName name="일공구가설">#REF!</definedName>
    <definedName name="일공구관급">#REF!</definedName>
    <definedName name="일공구기계경비">#REF!</definedName>
    <definedName name="일공구직접노무비">#REF!</definedName>
    <definedName name="일공구직접재료비">#REF!</definedName>
    <definedName name="일관" localSheetId="8">#REF!</definedName>
    <definedName name="일관" localSheetId="9">#REF!</definedName>
    <definedName name="일관">#REF!</definedName>
    <definedName name="일대">#REF!</definedName>
    <definedName name="일반" localSheetId="8">[88]설계명세서!#REF!</definedName>
    <definedName name="일반" localSheetId="9">[88]설계명세서!#REF!</definedName>
    <definedName name="일반">[88]설계명세서!#REF!</definedName>
    <definedName name="일반1">[94]설계명세서!$L$56</definedName>
    <definedName name="일반11">#REF!</definedName>
    <definedName name="일반112">#REF!</definedName>
    <definedName name="일반2" localSheetId="8">#REF!</definedName>
    <definedName name="일반2" localSheetId="9">#REF!</definedName>
    <definedName name="일반2" localSheetId="0">#REF!</definedName>
    <definedName name="일반2">#REF!</definedName>
    <definedName name="일반건설공사_갑">#REF!</definedName>
    <definedName name="일반건설공사_을">#REF!</definedName>
    <definedName name="일반관" localSheetId="8">#REF!</definedName>
    <definedName name="일반관" localSheetId="9">#REF!</definedName>
    <definedName name="일반관">#REF!</definedName>
    <definedName name="일반관리" localSheetId="8">#REF!</definedName>
    <definedName name="일반관리" localSheetId="9">#REF!</definedName>
    <definedName name="일반관리">#REF!</definedName>
    <definedName name="일반관리_1" localSheetId="8">#REF!</definedName>
    <definedName name="일반관리_1" localSheetId="9">#REF!</definedName>
    <definedName name="일반관리_1">#REF!</definedName>
    <definedName name="일반관리_3">[76]설계명세서!$G$199</definedName>
    <definedName name="일반관리1" localSheetId="8">#REF!</definedName>
    <definedName name="일반관리1" localSheetId="9">#REF!</definedName>
    <definedName name="일반관리1" localSheetId="0">#REF!</definedName>
    <definedName name="일반관리1">#REF!</definedName>
    <definedName name="일반관리123">#REF!</definedName>
    <definedName name="일반관리2" localSheetId="8">#REF!</definedName>
    <definedName name="일반관리2" localSheetId="9">#REF!</definedName>
    <definedName name="일반관리2" localSheetId="0">#REF!</definedName>
    <definedName name="일반관리2">#REF!</definedName>
    <definedName name="일반관리비" localSheetId="8">#REF!</definedName>
    <definedName name="일반관리비" localSheetId="9">#REF!</definedName>
    <definedName name="일반관리비">#REF!</definedName>
    <definedName name="一般管理費">#REF!</definedName>
    <definedName name="일반관리비_산식">#REF!</definedName>
    <definedName name="일반관리비1" localSheetId="8">#REF!</definedName>
    <definedName name="일반관리비1" localSheetId="9">#REF!</definedName>
    <definedName name="일반관리비1">#REF!</definedName>
    <definedName name="일반관리비2">#REF!</definedName>
    <definedName name="일반관리비4">#REF!</definedName>
    <definedName name="일반관리비계" localSheetId="8">#REF!</definedName>
    <definedName name="일반관리비계" localSheetId="9">#REF!</definedName>
    <definedName name="일반관리비계">#REF!</definedName>
    <definedName name="일반관리비요율">#REF!</definedName>
    <definedName name="일반관리비요율_변경">#REF!</definedName>
    <definedName name="일반관리비율">#REF!</definedName>
    <definedName name="일반부" hidden="1">{#N/A,#N/A,FALSE,"조골재"}</definedName>
    <definedName name="일반용접공">[173]노임단가!$E$118</definedName>
    <definedName name="일반전화기">#N/A</definedName>
    <definedName name="일반통신설비">#REF!</definedName>
    <definedName name="일산신도시">#N/A</definedName>
    <definedName name="일성초">BlankMacro1</definedName>
    <definedName name="일수">#REF!</definedName>
    <definedName name="일위" localSheetId="3">#REF!,#REF!</definedName>
    <definedName name="일위" localSheetId="8">#REF!,#REF!</definedName>
    <definedName name="일위" localSheetId="9">#REF!,#REF!</definedName>
    <definedName name="일위" localSheetId="0">#REF!,#REF!</definedName>
    <definedName name="일위">#REF!,#REF!</definedName>
    <definedName name="일위_관로">#REF!</definedName>
    <definedName name="일위_광">#REF!</definedName>
    <definedName name="일위_내역서">#REF!</definedName>
    <definedName name="일위_센터">#REF!</definedName>
    <definedName name="일위_전기">#REF!</definedName>
    <definedName name="일위_폴">#REF!</definedName>
    <definedName name="일위_현장">#REF!</definedName>
    <definedName name="일위1" localSheetId="0">#REF!</definedName>
    <definedName name="일위1">#REF!</definedName>
    <definedName name="일위2">#REF!,#REF!</definedName>
    <definedName name="일위2001" localSheetId="8">#REF!</definedName>
    <definedName name="일위2001" localSheetId="9">#REF!</definedName>
    <definedName name="일위2001" localSheetId="0">#REF!</definedName>
    <definedName name="일위2001">#REF!</definedName>
    <definedName name="일위규격매크로">[159]!일위규격매크로</definedName>
    <definedName name="일위대가" localSheetId="3" hidden="1">#REF!</definedName>
    <definedName name="일위대가" localSheetId="8" hidden="1">#REF!</definedName>
    <definedName name="일위대가" localSheetId="9" hidden="1">#REF!</definedName>
    <definedName name="일위대가" localSheetId="0" hidden="1">#REF!</definedName>
    <definedName name="일위대가" hidden="1">#REF!</definedName>
    <definedName name="일위대가1">#REF!</definedName>
    <definedName name="일위대가11">#REF!</definedName>
    <definedName name="일위대가2" localSheetId="3" hidden="1">#REF!</definedName>
    <definedName name="일위대가2" localSheetId="8" hidden="1">#REF!</definedName>
    <definedName name="일위대가2" localSheetId="9" hidden="1">#REF!</definedName>
    <definedName name="일위대가2" localSheetId="0" hidden="1">#REF!</definedName>
    <definedName name="일위대가2" hidden="1">#REF!</definedName>
    <definedName name="일위대가4">#REF!</definedName>
    <definedName name="일위대가목록">BlankMacro1</definedName>
    <definedName name="일위대가목록_2">#REF!</definedName>
    <definedName name="일위대가목록_2_1">#REF!</definedName>
    <definedName name="일위대가목록_2_2">#REF!</definedName>
    <definedName name="일위대가목록_3">#REF!</definedName>
    <definedName name="일위대가서">#REF!,#REF!</definedName>
    <definedName name="일위대가집계표">#REF!</definedName>
    <definedName name="일위대가폼">#N/A</definedName>
    <definedName name="일위대가표">#REF!</definedName>
    <definedName name="일위목록2">#REF!</definedName>
    <definedName name="일위산출" localSheetId="8">#REF!</definedName>
    <definedName name="일위산출" localSheetId="9">#REF!</definedName>
    <definedName name="일위산출">#REF!</definedName>
    <definedName name="일위산출1" localSheetId="8">#REF!</definedName>
    <definedName name="일위산출1" localSheetId="9">#REF!</definedName>
    <definedName name="일위산출1">#REF!</definedName>
    <definedName name="일위샘플">BlankMacro1</definedName>
    <definedName name="일위수량">#REF!</definedName>
    <definedName name="일위집계표">#REF!</definedName>
    <definedName name="일위총괄">#REF!</definedName>
    <definedName name="일위코드입력매크로">[159]!일위코드입력매크로</definedName>
    <definedName name="일위화면복귀매크로">[159]!일위화면복귀매크로</definedName>
    <definedName name="일의01">#REF!</definedName>
    <definedName name="일이대가">#REF!</definedName>
    <definedName name="일일">#REF!</definedName>
    <definedName name="일일일">#REF!</definedName>
    <definedName name="일일일일">#REF!</definedName>
    <definedName name="일조장해">#REF!</definedName>
    <definedName name="일층배관">#REF!</definedName>
    <definedName name="일층배관값">#REF!</definedName>
    <definedName name="일층접지선">#REF!</definedName>
    <definedName name="일층접지선값">#REF!</definedName>
    <definedName name="일층주간선">#REF!</definedName>
    <definedName name="일층주간선값">#REF!</definedName>
    <definedName name="임">#REF!</definedName>
    <definedName name="임금">#REF!</definedName>
    <definedName name="임대료" localSheetId="8">'[27]동축분 종합설계서'!#REF!</definedName>
    <definedName name="임대료" localSheetId="9">'[27]동축분 종합설계서'!#REF!</definedName>
    <definedName name="임대료">'[27]동축분 종합설계서'!#REF!</definedName>
    <definedName name="임시식당">[0]!BlankMacro1</definedName>
    <definedName name="임직">#REF!</definedName>
    <definedName name="입구250NH조도기여">#REF!</definedName>
    <definedName name="입구400NH조도기여">#REF!</definedName>
    <definedName name="입력선택">#REF!</definedName>
    <definedName name="입력하세요" localSheetId="0">#REF!</definedName>
    <definedName name="입력하세요">[174]제경비!#REF!</definedName>
    <definedName name="입력현황1" localSheetId="3" hidden="1">{#N/A,#N/A,FALSE,"DAOCM 2차 검토"}</definedName>
    <definedName name="입력현황1" localSheetId="8" hidden="1">{#N/A,#N/A,FALSE,"DAOCM 2차 검토"}</definedName>
    <definedName name="입력현황1" localSheetId="9" hidden="1">{#N/A,#N/A,FALSE,"DAOCM 2차 검토"}</definedName>
    <definedName name="입력현황1" localSheetId="0" hidden="1">{#N/A,#N/A,FALSE,"DAOCM 2차 검토"}</definedName>
    <definedName name="입력현황1" hidden="1">{#N/A,#N/A,FALSE,"DAOCM 2차 검토"}</definedName>
    <definedName name="입상관철거">#REF!</definedName>
    <definedName name="입상관취부" localSheetId="8">#REF!</definedName>
    <definedName name="입상관취부" localSheetId="9">#REF!</definedName>
    <definedName name="입상관취부" localSheetId="0">#REF!</definedName>
    <definedName name="입상관취부">#REF!</definedName>
    <definedName name="입상관취부1" localSheetId="8">#REF!</definedName>
    <definedName name="입상관취부1" localSheetId="9">#REF!</definedName>
    <definedName name="입상관취부1" localSheetId="0">#REF!</definedName>
    <definedName name="입상관취부1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내역">#REF!</definedName>
    <definedName name="입찰원가서" hidden="1">{#N/A,#N/A,FALSE,"2~8번"}</definedName>
    <definedName name="잉">#N/A</definedName>
    <definedName name="ㅈ" localSheetId="3" hidden="1">{#N/A,#N/A,FALSE,"혼합골재"}</definedName>
    <definedName name="ㅈ" localSheetId="8" hidden="1">{#N/A,#N/A,FALSE,"혼합골재"}</definedName>
    <definedName name="ㅈ" localSheetId="9" hidden="1">{#N/A,#N/A,FALSE,"혼합골재"}</definedName>
    <definedName name="ㅈ" localSheetId="0" hidden="1">{#N/A,#N/A,FALSE,"혼합골재"}</definedName>
    <definedName name="ㅈ" hidden="1">{#N/A,#N/A,FALSE,"혼합골재"}</definedName>
    <definedName name="ㅈ2333">#REF!</definedName>
    <definedName name="ㅈㄱ" localSheetId="3" hidden="1">{"'5국공정'!$A$1:$E$128"}</definedName>
    <definedName name="ㅈㄱ" localSheetId="8" hidden="1">{"'5국공정'!$A$1:$E$128"}</definedName>
    <definedName name="ㅈㄱ" localSheetId="9" hidden="1">{"'5국공정'!$A$1:$E$128"}</definedName>
    <definedName name="ㅈㄱ" localSheetId="0" hidden="1">{"'5국공정'!$A$1:$E$128"}</definedName>
    <definedName name="ㅈㄱ" hidden="1">{"'5국공정'!$A$1:$E$128"}</definedName>
    <definedName name="ㅈㄷ">#N/A</definedName>
    <definedName name="ㅈㄷㄱ">#REF!</definedName>
    <definedName name="ㅈㄷㄱㄳ">#REF!</definedName>
    <definedName name="ㅈㄷㄱㄷㄱㄷ" hidden="1">{"'용역비'!$A$4:$C$8"}</definedName>
    <definedName name="ㅈㄷㄱㄷㅈㄱㄷㅈ" localSheetId="3" hidden="1">{#N/A,#N/A,FALSE,"표지목차"}</definedName>
    <definedName name="ㅈㄷㄱㄷㅈㄱㄷㅈ" localSheetId="8" hidden="1">{#N/A,#N/A,FALSE,"표지목차"}</definedName>
    <definedName name="ㅈㄷㄱㄷㅈㄱㄷㅈ" localSheetId="9" hidden="1">{#N/A,#N/A,FALSE,"표지목차"}</definedName>
    <definedName name="ㅈㄷㄱㄷㅈㄱㄷㅈ" localSheetId="0" hidden="1">{#N/A,#N/A,FALSE,"표지목차"}</definedName>
    <definedName name="ㅈㄷㄱㄷㅈㄱㄷㅈ" hidden="1">{#N/A,#N/A,FALSE,"표지목차"}</definedName>
    <definedName name="ㅈㄷㄱㅈㄷㄱ" localSheetId="3" hidden="1">{"'5국공정'!$A$1:$E$128"}</definedName>
    <definedName name="ㅈㄷㄱㅈㄷㄱ" localSheetId="8" hidden="1">{"'5국공정'!$A$1:$E$128"}</definedName>
    <definedName name="ㅈㄷㄱㅈㄷㄱ" localSheetId="9" hidden="1">{"'5국공정'!$A$1:$E$128"}</definedName>
    <definedName name="ㅈㄷㄱㅈㄷㄱ" localSheetId="0" hidden="1">{"'5국공정'!$A$1:$E$128"}</definedName>
    <definedName name="ㅈㄷㄱㅈㄷㄱ" hidden="1">{"'5국공정'!$A$1:$E$128"}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ㄷㄻㅇㄹ" hidden="1">#REF!</definedName>
    <definedName name="ㅈㄷㄻㅈ" hidden="1">#REF!</definedName>
    <definedName name="ㅈㄷㅅㅂㅈㅇㄿ">#REF!</definedName>
    <definedName name="ㅈㄷㅈㄷ">#REF!</definedName>
    <definedName name="ㅈㅁㄱㄷ" hidden="1">{#N/A,#N/A,FALSE,"단가표지"}</definedName>
    <definedName name="ㅈㅂㅇㅈ">#REF!,#REF!</definedName>
    <definedName name="ㅈㅅ" localSheetId="3" hidden="1">{"'5국공정'!$A$1:$E$128"}</definedName>
    <definedName name="ㅈㅅ" localSheetId="8" hidden="1">{"'5국공정'!$A$1:$E$128"}</definedName>
    <definedName name="ㅈㅅ" localSheetId="9" hidden="1">{"'5국공정'!$A$1:$E$128"}</definedName>
    <definedName name="ㅈㅅ" localSheetId="0" hidden="1">{"'5국공정'!$A$1:$E$128"}</definedName>
    <definedName name="ㅈㅅ" hidden="1">{"'5국공정'!$A$1:$E$128"}</definedName>
    <definedName name="ㅈㅅㅁㅇ" hidden="1">255</definedName>
    <definedName name="ㅈㅇ">[175]상수도토공집계표!$A$1:$H$13</definedName>
    <definedName name="ㅈㅇㅈ">#REF!</definedName>
    <definedName name="ㅈㅈ" localSheetId="3" hidden="1">{#N/A,#N/A,FALSE,"표지목차"}</definedName>
    <definedName name="ㅈㅈ" localSheetId="8" hidden="1">{#N/A,#N/A,FALSE,"표지목차"}</definedName>
    <definedName name="ㅈㅈ" localSheetId="9" hidden="1">{#N/A,#N/A,FALSE,"표지목차"}</definedName>
    <definedName name="ㅈㅈ" localSheetId="0" hidden="1">{#N/A,#N/A,FALSE,"표지목차"}</definedName>
    <definedName name="ㅈㅈ" hidden="1">{#N/A,#N/A,FALSE,"표지목차"}</definedName>
    <definedName name="ㅈㅈㅈ" localSheetId="3" hidden="1">{#N/A,#N/A,TRUE,"토적및재료집계";#N/A,#N/A,TRUE,"토적및재료집계";#N/A,#N/A,TRUE,"단위량"}</definedName>
    <definedName name="ㅈㅈㅈ" localSheetId="8" hidden="1">{#N/A,#N/A,TRUE,"토적및재료집계";#N/A,#N/A,TRUE,"토적및재료집계";#N/A,#N/A,TRUE,"단위량"}</definedName>
    <definedName name="ㅈㅈㅈ" localSheetId="9" hidden="1">{#N/A,#N/A,TRUE,"토적및재료집계";#N/A,#N/A,TRUE,"토적및재료집계";#N/A,#N/A,TRUE,"단위량"}</definedName>
    <definedName name="ㅈㅈㅈ" localSheetId="0" hidden="1">{#N/A,#N/A,TRUE,"토적및재료집계";#N/A,#N/A,TRUE,"토적및재료집계";#N/A,#N/A,TRUE,"단위량"}</definedName>
    <definedName name="ㅈㅈㅈ" hidden="1">{#N/A,#N/A,TRUE,"토적및재료집계";#N/A,#N/A,TRUE,"토적및재료집계";#N/A,#N/A,TRUE,"단위량"}</definedName>
    <definedName name="ㅈㅈㅈㅈ" localSheetId="3" hidden="1">{#N/A,#N/A,FALSE,"명세표"}</definedName>
    <definedName name="ㅈㅈㅈㅈ" localSheetId="8" hidden="1">{#N/A,#N/A,FALSE,"명세표"}</definedName>
    <definedName name="ㅈㅈㅈㅈ" localSheetId="9" hidden="1">{#N/A,#N/A,FALSE,"명세표"}</definedName>
    <definedName name="ㅈㅈㅈㅈ" localSheetId="0" hidden="1">{#N/A,#N/A,FALSE,"명세표"}</definedName>
    <definedName name="ㅈㅈㅈㅈ" hidden="1">{#N/A,#N/A,FALSE,"명세표"}</definedName>
    <definedName name="ㅈㅈㅈㅈㅈ" hidden="1">{#N/A,#N/A,FALSE,"혼합골재"}</definedName>
    <definedName name="ㅈㅈㅈㅈㅈㅈㅈㅈㅈㅈㅂ">BlankMacro1</definedName>
    <definedName name="ㅈㅎㅁㅇ" hidden="1">#REF!</definedName>
    <definedName name="자">BlankMacro1</definedName>
    <definedName name="자_트">#REF!</definedName>
    <definedName name="자갈부설">#REF!</definedName>
    <definedName name="자갈시멘트모래">'[91]자갈,시멘트,모래산출'!$A$1:$G$33</definedName>
    <definedName name="자갈운반">[0]!자갈운반</definedName>
    <definedName name="자갈운반경">#REF!</definedName>
    <definedName name="자갈운반노">#REF!</definedName>
    <definedName name="자갈운반재">#REF!</definedName>
    <definedName name="자격자등급">#REF!</definedName>
    <definedName name="자귀나무">#REF!</definedName>
    <definedName name="자니">#REF!</definedName>
    <definedName name="자동" hidden="1">{#N/A,#N/A,FALSE,"전력간선"}</definedName>
    <definedName name="자동안내방송설비">#REF!</definedName>
    <definedName name="자동제어1차공량산출">BlankMacro1</definedName>
    <definedName name="자동화재탐지설비">#REF!</definedName>
    <definedName name="자료1">#REF!</definedName>
    <definedName name="자료2">#REF!</definedName>
    <definedName name="자료위치">#REF!</definedName>
    <definedName name="자미" localSheetId="3" hidden="1">{#N/A,#N/A,FALSE,"명세표"}</definedName>
    <definedName name="자미" localSheetId="8" hidden="1">{#N/A,#N/A,FALSE,"명세표"}</definedName>
    <definedName name="자미" localSheetId="9" hidden="1">{#N/A,#N/A,FALSE,"명세표"}</definedName>
    <definedName name="자미" localSheetId="0" hidden="1">{#N/A,#N/A,FALSE,"명세표"}</definedName>
    <definedName name="자미" hidden="1">{#N/A,#N/A,FALSE,"명세표"}</definedName>
    <definedName name="자석전화기">#N/A</definedName>
    <definedName name="자연수위" localSheetId="0">#REF!</definedName>
    <definedName name="자연수위">#REF!</definedName>
    <definedName name="자자자자" localSheetId="3" hidden="1">#REF!</definedName>
    <definedName name="자자자자" localSheetId="8" hidden="1">#REF!</definedName>
    <definedName name="자자자자" localSheetId="9" hidden="1">#REF!</definedName>
    <definedName name="자자자자" localSheetId="0" hidden="1">#REF!</definedName>
    <definedName name="자자자자" hidden="1">#REF!</definedName>
    <definedName name="자재" localSheetId="8">#REF!</definedName>
    <definedName name="자재" localSheetId="9">#REF!</definedName>
    <definedName name="자재">#REF!</definedName>
    <definedName name="자재1">#REF!</definedName>
    <definedName name="자재관리1">#N/A</definedName>
    <definedName name="자재내역" localSheetId="8">#REF!</definedName>
    <definedName name="자재내역" localSheetId="9">#REF!</definedName>
    <definedName name="자재내역" localSheetId="0">#REF!</definedName>
    <definedName name="자재내역">#REF!</definedName>
    <definedName name="자재단가">[96]단가일람!#REF!</definedName>
    <definedName name="자재단가8월">#REF!</definedName>
    <definedName name="자재단가근거" localSheetId="3" hidden="1">#REF!</definedName>
    <definedName name="자재단가근거" localSheetId="8" hidden="1">#REF!</definedName>
    <definedName name="자재단가근거" localSheetId="9" hidden="1">#REF!</definedName>
    <definedName name="자재단가근거" localSheetId="0" hidden="1">#REF!</definedName>
    <definedName name="자재단가근거" hidden="1">#REF!</definedName>
    <definedName name="자재단가표">#REF!</definedName>
    <definedName name="자재대">#REF!</definedName>
    <definedName name="자재대1">#REF!</definedName>
    <definedName name="자재대경비" localSheetId="0">#REF!</definedName>
    <definedName name="자재대경비">[75]자재대!$L$22</definedName>
    <definedName name="자재대노무비" localSheetId="0">#REF!</definedName>
    <definedName name="자재대노무비">[75]자재대!$H$22</definedName>
    <definedName name="자재대재료비" localSheetId="0">#REF!</definedName>
    <definedName name="자재대재료비">[75]자재대!$J$22</definedName>
    <definedName name="자재비" hidden="1">{"'용역비'!$A$4:$C$8"}</definedName>
    <definedName name="자재운반">[0]!자재운반</definedName>
    <definedName name="자재율1">0.95</definedName>
    <definedName name="자재일람">[176]자재일람!$A$3:$K$32</definedName>
    <definedName name="자재일위대가">#REF!</definedName>
    <definedName name="자재집계" localSheetId="3" hidden="1">{"'5국공정'!$A$1:$E$128"}</definedName>
    <definedName name="자재집계" localSheetId="8" hidden="1">{"'5국공정'!$A$1:$E$128"}</definedName>
    <definedName name="자재집계" localSheetId="9" hidden="1">{"'5국공정'!$A$1:$E$128"}</definedName>
    <definedName name="자재집계" localSheetId="0" hidden="1">{"'5국공정'!$A$1:$E$128"}</definedName>
    <definedName name="자재집계" hidden="1">{"'5국공정'!$A$1:$E$128"}</definedName>
    <definedName name="자재집계1">[0]!자재집계1</definedName>
    <definedName name="자재집계표" localSheetId="3" hidden="1">{"'5국공정'!$A$1:$E$128"}</definedName>
    <definedName name="자재집계표" localSheetId="8" hidden="1">{"'5국공정'!$A$1:$E$128"}</definedName>
    <definedName name="자재집계표" localSheetId="9" hidden="1">{"'5국공정'!$A$1:$E$128"}</definedName>
    <definedName name="자재집계표" localSheetId="0" hidden="1">{"'5국공정'!$A$1:$E$128"}</definedName>
    <definedName name="자재집계표" hidden="1">{"'5국공정'!$A$1:$E$128"}</definedName>
    <definedName name="자재합계">#REF!</definedName>
    <definedName name="자전거">BlankMacro1</definedName>
    <definedName name="자전거보관소">BlankMacro1</definedName>
    <definedName name="자판기" hidden="1">{#N/A,#N/A,FALSE,"UNIT";#N/A,#N/A,FALSE,"UNIT";#N/A,#N/A,FALSE,"계정"}</definedName>
    <definedName name="작년단가">#REF!</definedName>
    <definedName name="작성월" localSheetId="8">#REF!</definedName>
    <definedName name="작성월" localSheetId="9">#REF!</definedName>
    <definedName name="작성월" localSheetId="0">#REF!</definedName>
    <definedName name="작성월">#REF!</definedName>
    <definedName name="작성자1" localSheetId="8">#REF!</definedName>
    <definedName name="작성자1" localSheetId="9">#REF!</definedName>
    <definedName name="작성자1">#REF!</definedName>
    <definedName name="작성자2" localSheetId="8">#REF!</definedName>
    <definedName name="작성자2" localSheetId="9">#REF!</definedName>
    <definedName name="작성자2">#REF!</definedName>
    <definedName name="작업">#REF!</definedName>
    <definedName name="작업공수">#REF!</definedName>
    <definedName name="작업반장" localSheetId="8">[49]건설노임!#REF!</definedName>
    <definedName name="작업반장" localSheetId="9">[49]건설노임!#REF!</definedName>
    <definedName name="작업반장" localSheetId="0">[49]건설노임!#REF!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012">#REF!</definedName>
    <definedName name="작업반장982">#REF!</definedName>
    <definedName name="작업반장991">#REF!</definedName>
    <definedName name="작업반장992">#REF!</definedName>
    <definedName name="잔디_평떼">#REF!</definedName>
    <definedName name="잔디5경">#REF!</definedName>
    <definedName name="잔디5노무">#REF!</definedName>
    <definedName name="잔디5재료">#REF!</definedName>
    <definedName name="잔액">#REF!</definedName>
    <definedName name="잔자갈노">#REF!</definedName>
    <definedName name="잔자갈재">#REF!</definedName>
    <definedName name="잔토">#REF!</definedName>
    <definedName name="잔토경">#REF!</definedName>
    <definedName name="잔토노">#REF!</definedName>
    <definedName name="잔토재">#REF!</definedName>
    <definedName name="잔토처리">#REF!</definedName>
    <definedName name="잘">[54]간접!#REF!</definedName>
    <definedName name="잠수부" localSheetId="0">#REF!</definedName>
    <definedName name="잠수부">#REF!</definedName>
    <definedName name="잠수부001">#REF!</definedName>
    <definedName name="잠수부002">#REF!</definedName>
    <definedName name="잠수부011">#REF!</definedName>
    <definedName name="잠수부012">#REF!</definedName>
    <definedName name="잠수부982">#REF!</definedName>
    <definedName name="잠수부991">#REF!</definedName>
    <definedName name="잠수부992">#REF!</definedName>
    <definedName name="잡문서_추__3__List">[177]범례표!#REF!</definedName>
    <definedName name="잡석">#REF!</definedName>
    <definedName name="잡석노">#REF!</definedName>
    <definedName name="잡석재">#REF!</definedName>
    <definedName name="잡자재비">[76]설계명세서!$G$90</definedName>
    <definedName name="잡철">#REF!</definedName>
    <definedName name="잡철공가">#REF!</definedName>
    <definedName name="잡철공가경">#REF!</definedName>
    <definedName name="잡철물경">#REF!</definedName>
    <definedName name="잡철물노">#REF!</definedName>
    <definedName name="잡철물재">#REF!</definedName>
    <definedName name="잡철제">#REF!</definedName>
    <definedName name="잡철제노">#REF!</definedName>
    <definedName name="잡철제재">#REF!</definedName>
    <definedName name="잡철현설">#REF!</definedName>
    <definedName name="잡철현설노">#REF!</definedName>
    <definedName name="잡철현설재">#REF!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">#REF!</definedName>
    <definedName name="장대">#N/A</definedName>
    <definedName name="장비" localSheetId="0">#REF!</definedName>
    <definedName name="장비">#REF!</definedName>
    <definedName name="장비바보" hidden="1">{#N/A,#N/A,FALSE,"조골재"}</definedName>
    <definedName name="장비사랑" hidden="1">{#N/A,#N/A,FALSE,"운반시간"}</definedName>
    <definedName name="장비운반" hidden="1">{#N/A,#N/A,FALSE,"운반시간"}</definedName>
    <definedName name="장산1" localSheetId="0">#REF!</definedName>
    <definedName name="장산1">#REF!</definedName>
    <definedName name="장산2" localSheetId="0">#REF!</definedName>
    <definedName name="장산2">#REF!</definedName>
    <definedName name="장산3">#REF!</definedName>
    <definedName name="장산교" localSheetId="0">#N/A</definedName>
    <definedName name="장산교">#REF!</definedName>
    <definedName name="장상교">#REF!</definedName>
    <definedName name="장성">#N/A</definedName>
    <definedName name="장소">#REF!</definedName>
    <definedName name="장춘" localSheetId="0">#REF!</definedName>
    <definedName name="장춘">#REF!</definedName>
    <definedName name="재">#N/A</definedName>
    <definedName name="재6907001">#REF!</definedName>
    <definedName name="재6907003">#REF!</definedName>
    <definedName name="재6907004">#REF!</definedName>
    <definedName name="재6907005">#REF!</definedName>
    <definedName name="재6907006">#REF!</definedName>
    <definedName name="재6907007">#REF!</definedName>
    <definedName name="재6907008">#REF!</definedName>
    <definedName name="재6907009">#REF!</definedName>
    <definedName name="재6907010">#REF!</definedName>
    <definedName name="재6907011">#REF!</definedName>
    <definedName name="재6907012">#REF!</definedName>
    <definedName name="재6907013">#REF!</definedName>
    <definedName name="재6907014">#REF!</definedName>
    <definedName name="재6908002">#REF!</definedName>
    <definedName name="재6908003">#REF!</definedName>
    <definedName name="재6908004">#REF!</definedName>
    <definedName name="재6908005">#REF!</definedName>
    <definedName name="재6908006">#REF!</definedName>
    <definedName name="재6908007">#REF!</definedName>
    <definedName name="재6908008">#REF!</definedName>
    <definedName name="재6908009">#REF!</definedName>
    <definedName name="재6908031">#REF!</definedName>
    <definedName name="재6908032">#REF!</definedName>
    <definedName name="재6908033">#REF!</definedName>
    <definedName name="재6908034">#REF!</definedName>
    <definedName name="재6908035">#REF!</definedName>
    <definedName name="재6908036">#REF!</definedName>
    <definedName name="재6908037">#REF!</definedName>
    <definedName name="재6908038">#REF!</definedName>
    <definedName name="재6910002">#REF!</definedName>
    <definedName name="재6910004">#REF!</definedName>
    <definedName name="재6910006">#REF!</definedName>
    <definedName name="재6910007">#REF!</definedName>
    <definedName name="재6910008">#REF!</definedName>
    <definedName name="재6910009">#REF!</definedName>
    <definedName name="재6910010">#REF!</definedName>
    <definedName name="재6910011">#REF!</definedName>
    <definedName name="재6910012">#REF!</definedName>
    <definedName name="재6911002">#REF!</definedName>
    <definedName name="재6912008">#REF!</definedName>
    <definedName name="재6912009">#REF!</definedName>
    <definedName name="재6912010">#REF!</definedName>
    <definedName name="재6912011">#REF!</definedName>
    <definedName name="재6912012">#REF!</definedName>
    <definedName name="재6912013">#REF!</definedName>
    <definedName name="재6912014">#REF!</definedName>
    <definedName name="재6912016">#REF!</definedName>
    <definedName name="재6914001">#REF!</definedName>
    <definedName name="재6917001">#REF!</definedName>
    <definedName name="재6917002">#REF!</definedName>
    <definedName name="재6917003">#REF!</definedName>
    <definedName name="재6917004">#REF!</definedName>
    <definedName name="재6917005">#REF!</definedName>
    <definedName name="재6917308">#REF!</definedName>
    <definedName name="재6917309">#REF!</definedName>
    <definedName name="재6917310">#REF!</definedName>
    <definedName name="재6917311">#REF!</definedName>
    <definedName name="재6917312">#REF!</definedName>
    <definedName name="재6918003">#REF!</definedName>
    <definedName name="재6918004">#REF!</definedName>
    <definedName name="재6918005">#REF!</definedName>
    <definedName name="재6918006">#REF!</definedName>
    <definedName name="재6918007">#REF!</definedName>
    <definedName name="재6918008">#REF!</definedName>
    <definedName name="재6918009">#REF!</definedName>
    <definedName name="재6918010">#REF!</definedName>
    <definedName name="재6918011">#REF!</definedName>
    <definedName name="재6918012">#REF!</definedName>
    <definedName name="재6918013">#REF!</definedName>
    <definedName name="재6918014">#REF!</definedName>
    <definedName name="재6918102">#REF!</definedName>
    <definedName name="재6918103">#REF!</definedName>
    <definedName name="재6918104">#REF!</definedName>
    <definedName name="재6918105">#REF!</definedName>
    <definedName name="재6918106">#REF!</definedName>
    <definedName name="재6918107">#REF!</definedName>
    <definedName name="재6918108">#REF!</definedName>
    <definedName name="재6918109">#REF!</definedName>
    <definedName name="재6919007">#REF!</definedName>
    <definedName name="재6919008">#REF!</definedName>
    <definedName name="재6919009">#REF!</definedName>
    <definedName name="재6919010">#REF!</definedName>
    <definedName name="재6919011">#REF!</definedName>
    <definedName name="재6919012">#REF!</definedName>
    <definedName name="재6922002">#REF!</definedName>
    <definedName name="재6922004">#REF!</definedName>
    <definedName name="재6922006">#REF!</definedName>
    <definedName name="재6922007">#REF!</definedName>
    <definedName name="재6922008">#REF!</definedName>
    <definedName name="재6922009">#REF!</definedName>
    <definedName name="재6922010">#REF!</definedName>
    <definedName name="재6922140">#REF!</definedName>
    <definedName name="재6922142">#REF!</definedName>
    <definedName name="재6922143">#REF!</definedName>
    <definedName name="재6922144">#REF!</definedName>
    <definedName name="재6923007">#REF!</definedName>
    <definedName name="재6923008">#REF!</definedName>
    <definedName name="재6923009">#REF!</definedName>
    <definedName name="재6923010">#REF!</definedName>
    <definedName name="재6923011">#REF!</definedName>
    <definedName name="재6926003">#REF!</definedName>
    <definedName name="재6926004">#REF!</definedName>
    <definedName name="재6926005">#REF!</definedName>
    <definedName name="재6926006">#REF!</definedName>
    <definedName name="재6926007">#REF!</definedName>
    <definedName name="재6926008">#REF!</definedName>
    <definedName name="재6926009">#REF!</definedName>
    <definedName name="재6926010">#REF!</definedName>
    <definedName name="재6926011">#REF!</definedName>
    <definedName name="재6926012">#REF!</definedName>
    <definedName name="재6926030">#REF!</definedName>
    <definedName name="재6926032">#REF!</definedName>
    <definedName name="재6926033">#REF!</definedName>
    <definedName name="재6926034">#REF!</definedName>
    <definedName name="재6926035">#REF!</definedName>
    <definedName name="재6926036">#REF!</definedName>
    <definedName name="재6926038">#REF!</definedName>
    <definedName name="재6926050">#REF!</definedName>
    <definedName name="재6926052">#REF!</definedName>
    <definedName name="재6926053">#REF!</definedName>
    <definedName name="재6926054">#REF!</definedName>
    <definedName name="재6926055">#REF!</definedName>
    <definedName name="재6927001">#REF!</definedName>
    <definedName name="재6927002">#REF!</definedName>
    <definedName name="재6927003">#REF!</definedName>
    <definedName name="재6927004">#REF!</definedName>
    <definedName name="재6927005">#REF!</definedName>
    <definedName name="재6927006">#REF!</definedName>
    <definedName name="재6927007">#REF!</definedName>
    <definedName name="재6927008">#REF!</definedName>
    <definedName name="재6927009">#REF!</definedName>
    <definedName name="재6927010">#REF!</definedName>
    <definedName name="재6933006">#REF!</definedName>
    <definedName name="재6933007">#REF!</definedName>
    <definedName name="재6933008">#REF!</definedName>
    <definedName name="재6933009">#REF!</definedName>
    <definedName name="재6933010">#REF!</definedName>
    <definedName name="재6933011">#REF!</definedName>
    <definedName name="재6933012">#REF!</definedName>
    <definedName name="재6933014">#REF!</definedName>
    <definedName name="재6934006">#REF!</definedName>
    <definedName name="재6934007">#REF!</definedName>
    <definedName name="재6934008">#REF!</definedName>
    <definedName name="재6934009">#REF!</definedName>
    <definedName name="재6934010">#REF!</definedName>
    <definedName name="재6934011">#REF!</definedName>
    <definedName name="재6934012">#REF!</definedName>
    <definedName name="재6934014">#REF!</definedName>
    <definedName name="재6935012">#REF!</definedName>
    <definedName name="재6936009">#REF!</definedName>
    <definedName name="재6936010">#REF!</definedName>
    <definedName name="재6936012">#REF!</definedName>
    <definedName name="재6943101">#REF!</definedName>
    <definedName name="재6943102">#REF!</definedName>
    <definedName name="재6943103">#REF!</definedName>
    <definedName name="재6943104">#REF!</definedName>
    <definedName name="재6943105">#REF!</definedName>
    <definedName name="재6943106">#REF!</definedName>
    <definedName name="재6943107">#REF!</definedName>
    <definedName name="재6946141">#REF!</definedName>
    <definedName name="재6946142">#REF!</definedName>
    <definedName name="재6946143">#REF!</definedName>
    <definedName name="재6946144">#REF!</definedName>
    <definedName name="재6946145">#REF!</definedName>
    <definedName name="재6946146">#REF!</definedName>
    <definedName name="재6946147">#REF!</definedName>
    <definedName name="재6946148">#REF!</definedName>
    <definedName name="재6946149">#REF!</definedName>
    <definedName name="재6946150">#REF!</definedName>
    <definedName name="재6946189">#REF!</definedName>
    <definedName name="재6946190">#REF!</definedName>
    <definedName name="재6946192">#REF!</definedName>
    <definedName name="재6946342">#REF!</definedName>
    <definedName name="재6946343">#REF!</definedName>
    <definedName name="재6946344">#REF!</definedName>
    <definedName name="재6946345">#REF!</definedName>
    <definedName name="재6946346">#REF!</definedName>
    <definedName name="재6946347">#REF!</definedName>
    <definedName name="재6946348">#REF!</definedName>
    <definedName name="재6946349">#REF!</definedName>
    <definedName name="재6946387">#REF!</definedName>
    <definedName name="재6946388">#REF!</definedName>
    <definedName name="재6946389">#REF!</definedName>
    <definedName name="재6946390">#REF!</definedName>
    <definedName name="재6946391">#REF!</definedName>
    <definedName name="재6946392">#REF!</definedName>
    <definedName name="재6946393">#REF!</definedName>
    <definedName name="재6946394">#REF!</definedName>
    <definedName name="재6946395">#REF!</definedName>
    <definedName name="재6946397">#REF!</definedName>
    <definedName name="재6946491">#REF!</definedName>
    <definedName name="재6946590">#REF!</definedName>
    <definedName name="재6946591">#REF!</definedName>
    <definedName name="재6946592">#REF!</definedName>
    <definedName name="재6947109">#REF!</definedName>
    <definedName name="재6947111">#REF!</definedName>
    <definedName name="재6948001">#REF!</definedName>
    <definedName name="재6949200">#REF!</definedName>
    <definedName name="재6949201">#REF!</definedName>
    <definedName name="재6949202">#REF!</definedName>
    <definedName name="재6949203">#REF!</definedName>
    <definedName name="재6949204">#REF!</definedName>
    <definedName name="재6949205">#REF!</definedName>
    <definedName name="재6949206">#REF!</definedName>
    <definedName name="재6949207">#REF!</definedName>
    <definedName name="재6949208">#REF!</definedName>
    <definedName name="재6953069">#REF!</definedName>
    <definedName name="재6953070">#REF!</definedName>
    <definedName name="재6953071">#REF!</definedName>
    <definedName name="재6954146">#REF!</definedName>
    <definedName name="재6954147">#REF!</definedName>
    <definedName name="재6954148">#REF!</definedName>
    <definedName name="재6956119">#REF!</definedName>
    <definedName name="재6956120">#REF!</definedName>
    <definedName name="재6956121">#REF!</definedName>
    <definedName name="재6959002">#REF!</definedName>
    <definedName name="재6959003">#REF!</definedName>
    <definedName name="재6959004">#REF!</definedName>
    <definedName name="재6959005">#REF!</definedName>
    <definedName name="재6960009">#REF!</definedName>
    <definedName name="재6960203">#REF!</definedName>
    <definedName name="재6962021">#REF!</definedName>
    <definedName name="재6962058">#REF!</definedName>
    <definedName name="재6962104">#REF!</definedName>
    <definedName name="재6962106">#REF!</definedName>
    <definedName name="재6962107">#REF!</definedName>
    <definedName name="재6962201">#REF!</definedName>
    <definedName name="재6962202">#REF!</definedName>
    <definedName name="재6962203">#REF!</definedName>
    <definedName name="재6962204">#REF!</definedName>
    <definedName name="재6962205">#REF!</definedName>
    <definedName name="재6962408">#REF!</definedName>
    <definedName name="재6962409">#REF!</definedName>
    <definedName name="재6963000">#REF!</definedName>
    <definedName name="재6963001">#REF!</definedName>
    <definedName name="재6963004">#REF!</definedName>
    <definedName name="재6963011">#REF!</definedName>
    <definedName name="재6965002">#REF!</definedName>
    <definedName name="재6967001">#REF!</definedName>
    <definedName name="재6968002">#REF!</definedName>
    <definedName name="재6968004">#REF!</definedName>
    <definedName name="재6968020">#REF!</definedName>
    <definedName name="재6969003">#REF!</definedName>
    <definedName name="재6969004">#REF!</definedName>
    <definedName name="재6969168">#REF!</definedName>
    <definedName name="재6970004">#REF!</definedName>
    <definedName name="재6970013">#REF!</definedName>
    <definedName name="재6970014">#REF!</definedName>
    <definedName name="재6971200">#REF!</definedName>
    <definedName name="재6971204">#REF!</definedName>
    <definedName name="재6974505">#REF!</definedName>
    <definedName name="재6982006">#REF!</definedName>
    <definedName name="재6982007">#REF!</definedName>
    <definedName name="재6982008">#REF!</definedName>
    <definedName name="재6982009">#REF!</definedName>
    <definedName name="재6982010">#REF!</definedName>
    <definedName name="재6982012">#REF!</definedName>
    <definedName name="재6982081">#REF!</definedName>
    <definedName name="재6982082">#REF!</definedName>
    <definedName name="재6982083">#REF!</definedName>
    <definedName name="재6982084">#REF!</definedName>
    <definedName name="재6982085">#REF!</definedName>
    <definedName name="재6982086">#REF!</definedName>
    <definedName name="재6982087">#REF!</definedName>
    <definedName name="재6982088">#REF!</definedName>
    <definedName name="재6982089">#REF!</definedName>
    <definedName name="재6982090">#REF!</definedName>
    <definedName name="재6982091">#REF!</definedName>
    <definedName name="재6982092">#REF!</definedName>
    <definedName name="재6982165">#REF!</definedName>
    <definedName name="재6982166">#REF!</definedName>
    <definedName name="재6982167">#REF!</definedName>
    <definedName name="재6982168">#REF!</definedName>
    <definedName name="재6982174">#REF!</definedName>
    <definedName name="재6982175">#REF!</definedName>
    <definedName name="재6982176">#REF!</definedName>
    <definedName name="재6982177">#REF!</definedName>
    <definedName name="재6982178">#REF!</definedName>
    <definedName name="재6982179">#REF!</definedName>
    <definedName name="재6982180">#REF!</definedName>
    <definedName name="재6982181">#REF!</definedName>
    <definedName name="재6982182">#REF!</definedName>
    <definedName name="재6982185">#REF!</definedName>
    <definedName name="재6982186">#REF!</definedName>
    <definedName name="재6982260">#REF!</definedName>
    <definedName name="재6982261">#REF!</definedName>
    <definedName name="재6982265">#REF!</definedName>
    <definedName name="재6982266">#REF!</definedName>
    <definedName name="재6982267">#REF!</definedName>
    <definedName name="재6982268">#REF!</definedName>
    <definedName name="재6982269">#REF!</definedName>
    <definedName name="재6982270">#REF!</definedName>
    <definedName name="재6982272">#REF!</definedName>
    <definedName name="재6982294">#REF!</definedName>
    <definedName name="재6982295">#REF!</definedName>
    <definedName name="재6982296">#REF!</definedName>
    <definedName name="재6982297">#REF!</definedName>
    <definedName name="재6982299">#REF!</definedName>
    <definedName name="재6982303">#REF!</definedName>
    <definedName name="재6982304">#REF!</definedName>
    <definedName name="재6982320">#REF!</definedName>
    <definedName name="재6982321">#REF!</definedName>
    <definedName name="재6982322">#REF!</definedName>
    <definedName name="재6982323">#REF!</definedName>
    <definedName name="재6982324">#REF!</definedName>
    <definedName name="재6982325">#REF!</definedName>
    <definedName name="재6982326">#REF!</definedName>
    <definedName name="재6982328">#REF!</definedName>
    <definedName name="재6982487">#REF!</definedName>
    <definedName name="재6982488">#REF!</definedName>
    <definedName name="재6982489">#REF!</definedName>
    <definedName name="재6982490">#REF!</definedName>
    <definedName name="재6982491">#REF!</definedName>
    <definedName name="재6982492">#REF!</definedName>
    <definedName name="재6982501">#REF!</definedName>
    <definedName name="재6982502">#REF!</definedName>
    <definedName name="재6982503">#REF!</definedName>
    <definedName name="재6982504">#REF!</definedName>
    <definedName name="재6982505">#REF!</definedName>
    <definedName name="재6982506">#REF!</definedName>
    <definedName name="재6982512">#REF!</definedName>
    <definedName name="재6982513">#REF!</definedName>
    <definedName name="재6982514">#REF!</definedName>
    <definedName name="재6982515">#REF!</definedName>
    <definedName name="재6982516">#REF!</definedName>
    <definedName name="재6985001">#REF!</definedName>
    <definedName name="재6985003">#REF!</definedName>
    <definedName name="재6985004">#REF!</definedName>
    <definedName name="재6985006">#REF!</definedName>
    <definedName name="재6985007">#REF!</definedName>
    <definedName name="재6985008">#REF!</definedName>
    <definedName name="재6985009">#REF!</definedName>
    <definedName name="재6985010">#REF!</definedName>
    <definedName name="재6985011">#REF!</definedName>
    <definedName name="재6985012">#REF!</definedName>
    <definedName name="재6985015">#REF!</definedName>
    <definedName name="재6985016">#REF!</definedName>
    <definedName name="재6985017">#REF!</definedName>
    <definedName name="재6985018">#REF!</definedName>
    <definedName name="재6985019">#REF!</definedName>
    <definedName name="재6985020">#REF!</definedName>
    <definedName name="재6985021">#REF!</definedName>
    <definedName name="재6986011">#REF!</definedName>
    <definedName name="재6999050">#REF!</definedName>
    <definedName name="재6999051">#REF!</definedName>
    <definedName name="재6999053">#REF!</definedName>
    <definedName name="재6999054">#REF!</definedName>
    <definedName name="재6999055">#REF!</definedName>
    <definedName name="재6999056">#REF!</definedName>
    <definedName name="재6999057">#REF!</definedName>
    <definedName name="재6999058">#REF!</definedName>
    <definedName name="재6999059">#REF!</definedName>
    <definedName name="재6999060">#REF!</definedName>
    <definedName name="재6999061">#REF!</definedName>
    <definedName name="재6999062">#REF!</definedName>
    <definedName name="재6999063">#REF!</definedName>
    <definedName name="재6999066">#REF!</definedName>
    <definedName name="재6999067">#REF!</definedName>
    <definedName name="재6999068">#REF!</definedName>
    <definedName name="재6999069">#REF!</definedName>
    <definedName name="재6999070">#REF!</definedName>
    <definedName name="재6999071">#REF!</definedName>
    <definedName name="재6999072">#REF!</definedName>
    <definedName name="재6999073">#REF!</definedName>
    <definedName name="재6999074">#REF!</definedName>
    <definedName name="재6999076">#REF!</definedName>
    <definedName name="재6999078">#REF!</definedName>
    <definedName name="재6999079">#REF!</definedName>
    <definedName name="재6999080">#REF!</definedName>
    <definedName name="재6999081">#REF!</definedName>
    <definedName name="재6999082">#REF!</definedName>
    <definedName name="재6999083">#REF!</definedName>
    <definedName name="재6999084">#REF!</definedName>
    <definedName name="재6999085">#REF!</definedName>
    <definedName name="재6999086">#REF!</definedName>
    <definedName name="재6999088">#REF!</definedName>
    <definedName name="재6999089">#REF!</definedName>
    <definedName name="재6999090">#REF!</definedName>
    <definedName name="재6999091">#REF!</definedName>
    <definedName name="재6999092">#REF!</definedName>
    <definedName name="재6999093">#REF!</definedName>
    <definedName name="재6999094">#REF!</definedName>
    <definedName name="재6999095">#REF!</definedName>
    <definedName name="재6999096">#REF!</definedName>
    <definedName name="재6999098">#REF!</definedName>
    <definedName name="재6999099">#REF!</definedName>
    <definedName name="재6999100">#REF!</definedName>
    <definedName name="재6999101">#REF!</definedName>
    <definedName name="재6999102">#REF!</definedName>
    <definedName name="재6999104">#REF!</definedName>
    <definedName name="재6999105">#REF!</definedName>
    <definedName name="재6999106">#REF!</definedName>
    <definedName name="재6999107">#REF!</definedName>
    <definedName name="재6999108">#REF!</definedName>
    <definedName name="재6999110">#REF!</definedName>
    <definedName name="재6999111">#REF!</definedName>
    <definedName name="재6999112">#REF!</definedName>
    <definedName name="재6999113">#REF!</definedName>
    <definedName name="재6999114">#REF!</definedName>
    <definedName name="재6999115">#REF!</definedName>
    <definedName name="재6999116">#REF!</definedName>
    <definedName name="재6999117">#REF!</definedName>
    <definedName name="재6999118">#REF!</definedName>
    <definedName name="재6999119">#REF!</definedName>
    <definedName name="재6999120">#REF!</definedName>
    <definedName name="재6999121">#REF!</definedName>
    <definedName name="재6999122">#REF!</definedName>
    <definedName name="재경비21">[178]원가계산서구조조정!$U$14</definedName>
    <definedName name="재경비22">[178]원가계산서구조조정!$U$15</definedName>
    <definedName name="재경비23">[178]원가계산서구조조정!$U$16</definedName>
    <definedName name="재경비24">[178]원가계산서구조조정!$U$17</definedName>
    <definedName name="재경비25">[178]원가계산서구조조정!$U$18</definedName>
    <definedName name="재경비26">[178]원가계산서구조조정!$U$19</definedName>
    <definedName name="재경비27">[178]원가계산서구조조정!$U$20</definedName>
    <definedName name="재경비28">[178]원가계산서구조조정!$U$21</definedName>
    <definedName name="재경비29">[178]원가계산서구조조정!$U$22</definedName>
    <definedName name="재경비30">[178]원가계산서구조조정!$U$23</definedName>
    <definedName name="재경비31">[178]원가계산서구조조정!$U$24</definedName>
    <definedName name="재경비32">[178]원가계산서구조조정!$U$25</definedName>
    <definedName name="재노비">#REF!</definedName>
    <definedName name="재료" localSheetId="0">#REF!</definedName>
    <definedName name="재료">#REF!</definedName>
    <definedName name="재료_1" localSheetId="0">[12]설계명세서!#REF!</definedName>
    <definedName name="재료_1">[12]설계명세서!#REF!</definedName>
    <definedName name="재료123">#REF!</definedName>
    <definedName name="재료2" localSheetId="8">#REF!</definedName>
    <definedName name="재료2" localSheetId="9">#REF!</definedName>
    <definedName name="재료2" localSheetId="0">#REF!</definedName>
    <definedName name="재료2">#REF!</definedName>
    <definedName name="재료계산">[179]분수문재료계산!$A$61:$X$72</definedName>
    <definedName name="재료노무합계" hidden="1">{"'건축내역'!$A$1:$L$413"}</definedName>
    <definedName name="재료및치수">#REF!</definedName>
    <definedName name="재료바계" localSheetId="8">#REF!</definedName>
    <definedName name="재료바계" localSheetId="9">#REF!</definedName>
    <definedName name="재료바계">#REF!</definedName>
    <definedName name="재료비" localSheetId="8">#REF!</definedName>
    <definedName name="재료비" localSheetId="9">#REF!</definedName>
    <definedName name="재료비">#REF!</definedName>
    <definedName name="材料費">#REF!</definedName>
    <definedName name="재료비_1" localSheetId="8">#REF!</definedName>
    <definedName name="재료비_1" localSheetId="9">#REF!</definedName>
    <definedName name="재료비_1">#REF!</definedName>
    <definedName name="재료비_2" localSheetId="8">#REF!</definedName>
    <definedName name="재료비_2" localSheetId="9">#REF!</definedName>
    <definedName name="재료비_2">#REF!</definedName>
    <definedName name="재료비1" localSheetId="8">#REF!</definedName>
    <definedName name="재료비1" localSheetId="9">#REF!</definedName>
    <definedName name="재료비1">#REF!</definedName>
    <definedName name="재료비2" localSheetId="8">#REF!</definedName>
    <definedName name="재료비2" localSheetId="9">#REF!</definedName>
    <definedName name="재료비2">#REF!</definedName>
    <definedName name="재료비3">#REF!</definedName>
    <definedName name="재료비4">#REF!</definedName>
    <definedName name="재료비계" localSheetId="8">#REF!</definedName>
    <definedName name="재료비계" localSheetId="9">#REF!</definedName>
    <definedName name="재료비계">#REF!</definedName>
    <definedName name="재료비금액">#REF!</definedName>
    <definedName name="재료비단가">#REF!</definedName>
    <definedName name="재료비선택">#REF!</definedName>
    <definedName name="재료비합">#REF!</definedName>
    <definedName name="재료비합계">#REF!</definedName>
    <definedName name="재료적용">#REF!</definedName>
    <definedName name="재료집계">#REF!</definedName>
    <definedName name="재료집계2" localSheetId="8">#REF!</definedName>
    <definedName name="재료집계2" localSheetId="9">#REF!</definedName>
    <definedName name="재료집계2">#REF!</definedName>
    <definedName name="재료집계3" localSheetId="8">#REF!</definedName>
    <definedName name="재료집계3" localSheetId="9">#REF!</definedName>
    <definedName name="재료집계3">#REF!</definedName>
    <definedName name="재어ㅏ">#REF!</definedName>
    <definedName name="재윤">#N/A</definedName>
    <definedName name="재적">#REF!</definedName>
    <definedName name="재집" localSheetId="8">#REF!</definedName>
    <definedName name="재집" localSheetId="9">#REF!</definedName>
    <definedName name="재집" localSheetId="0">#REF!</definedName>
    <definedName name="재집">#REF!</definedName>
    <definedName name="재ㅖ">[89]포장재료집계표!$A$1:$L$9</definedName>
    <definedName name="저감방안수립">#REF!</definedName>
    <definedName name="저격2">#REF!</definedName>
    <definedName name="저기">BlankMacro1</definedName>
    <definedName name="저상">#REF!</definedName>
    <definedName name="저수조만수위" localSheetId="0">#REF!</definedName>
    <definedName name="저수조만수위">#REF!</definedName>
    <definedName name="저압" localSheetId="8">#REF!</definedName>
    <definedName name="저압" localSheetId="9">#REF!</definedName>
    <definedName name="저압">#REF!</definedName>
    <definedName name="저압계이블공">#REF!</definedName>
    <definedName name="저압반">#REF!</definedName>
    <definedName name="저압반노">#REF!</definedName>
    <definedName name="저압인입">#REF!</definedName>
    <definedName name="저압케공">[104]인부임!$F$8</definedName>
    <definedName name="저압케이블">#N/A</definedName>
    <definedName name="저압케이블공">[62]노임단가표!$D$9</definedName>
    <definedName name="저압케이블전공" localSheetId="0">[49]건설노임!#REF!</definedName>
    <definedName name="저압케이블전공">[49]건설노임!#REF!</definedName>
    <definedName name="저압케이블전공001">#REF!</definedName>
    <definedName name="저압케이블전공002">#REF!</definedName>
    <definedName name="저압케이블전공011">#REF!</definedName>
    <definedName name="저압케이블전공012">#REF!</definedName>
    <definedName name="저압케이블전공982">#REF!</definedName>
    <definedName name="저압케이블전공991">#REF!</definedName>
    <definedName name="저압케이블전공992">#REF!</definedName>
    <definedName name="저입케이블전공">#REF!</definedName>
    <definedName name="저케">#REF!</definedName>
    <definedName name="저케공" localSheetId="8">#REF!</definedName>
    <definedName name="저케공" localSheetId="9">#REF!</definedName>
    <definedName name="저케공">#REF!</definedName>
    <definedName name="저판두께">'[180]#REF'!$AJ$30</definedName>
    <definedName name="적격종건">#REF!</definedName>
    <definedName name="적금입력">#REF!</definedName>
    <definedName name="적용">#REF!</definedName>
    <definedName name="적용단가근거" localSheetId="0">#REF!</definedName>
    <definedName name="적용단가근거">#REF!</definedName>
    <definedName name="적용대가산출표">#REF!</definedName>
    <definedName name="적용물량프린트범위">#REF!</definedName>
    <definedName name="적용전선">#REF!</definedName>
    <definedName name="적용전선1">#REF!</definedName>
    <definedName name="전" localSheetId="0">#REF!</definedName>
    <definedName name="전">#REF!</definedName>
    <definedName name="전1">#REF!</definedName>
    <definedName name="전2">#REF!</definedName>
    <definedName name="전공" localSheetId="0">'[130]적용기준표(98년상반기)'!#REF!</definedName>
    <definedName name="전공">'[130]적용기준표(98년상반기)'!#REF!</definedName>
    <definedName name="전기">#REF!</definedName>
    <definedName name="전기공사">#REF!</definedName>
    <definedName name="전기공사1급">#REF!</definedName>
    <definedName name="전기공사2급">#REF!</definedName>
    <definedName name="전기공사기사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012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기사1급">#REF!</definedName>
    <definedName name="전기공사물량산출집계표">#REF!</definedName>
    <definedName name="전기공사산업기사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012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기사1급">64800</definedName>
    <definedName name="전기기사2급">62990</definedName>
    <definedName name="전기내역">BlankMacro1</definedName>
    <definedName name="전기내역1">BlankMacro1</definedName>
    <definedName name="전기변경1">BlankMacro1</definedName>
    <definedName name="전기변경3">BlankMacro1</definedName>
    <definedName name="전기산출">#REF!</definedName>
    <definedName name="전기산출내역">#REF!</definedName>
    <definedName name="전기수량2">#REF!</definedName>
    <definedName name="전기시계">#REF!</definedName>
    <definedName name="전기실경비">#REF!</definedName>
    <definedName name="전기실관">#REF!</definedName>
    <definedName name="전기실관선">#REF!</definedName>
    <definedName name="전기실노무비">#REF!</definedName>
    <definedName name="전기실재료비">#REF!</definedName>
    <definedName name="전기실전력간선철거">#REF!</definedName>
    <definedName name="전기실총액">#REF!</definedName>
    <definedName name="전기재료관">#REF!</definedName>
    <definedName name="전기총괄">BlankMacro1</definedName>
    <definedName name="전남지역" localSheetId="8">#REF!</definedName>
    <definedName name="전남지역" localSheetId="9">#REF!</definedName>
    <definedName name="전남지역" localSheetId="0">#REF!</definedName>
    <definedName name="전남지역">#REF!</definedName>
    <definedName name="전도">#REF!</definedName>
    <definedName name="전도금">#REF!</definedName>
    <definedName name="전도금2">#REF!</definedName>
    <definedName name="전동기용량" localSheetId="0">#REF!</definedName>
    <definedName name="전동기용량">#REF!</definedName>
    <definedName name="전등공량">#REF!</definedName>
    <definedName name="전등단가">#REF!</definedName>
    <definedName name="전등단가2">#REF!</definedName>
    <definedName name="전등수량">#REF!</definedName>
    <definedName name="전등수량2">#REF!</definedName>
    <definedName name="전등신설">#REF!</definedName>
    <definedName name="전등전력">#REF!</definedName>
    <definedName name="전등중계">#REF!</definedName>
    <definedName name="전등철거단가">#REF!</definedName>
    <definedName name="전랄">#N/A</definedName>
    <definedName name="전력">#REF!</definedName>
    <definedName name="전력간선">BlankMacro1</definedName>
    <definedName name="전력공급기">[62]품셈!$A$472</definedName>
    <definedName name="전력비" localSheetId="0">#N/A</definedName>
    <definedName name="전력비">#REF!</definedName>
    <definedName name="전력삽입기" localSheetId="8">#REF!</definedName>
    <definedName name="전력삽입기" localSheetId="9">#REF!</definedName>
    <definedName name="전력삽입기" localSheetId="0">#REF!</definedName>
    <definedName name="전력삽입기">#REF!</definedName>
    <definedName name="전력중계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민철">#N/A</definedName>
    <definedName name="전북지역" localSheetId="8">#REF!</definedName>
    <definedName name="전북지역" localSheetId="9">#REF!</definedName>
    <definedName name="전북지역" localSheetId="0">#REF!</definedName>
    <definedName name="전북지역">#REF!</definedName>
    <definedName name="전산">#REF!</definedName>
    <definedName name="전산자료">[181]교각계산!$E$34</definedName>
    <definedName name="전선">#REF!</definedName>
    <definedName name="전선_GV">#REF!</definedName>
    <definedName name="전선_HIV">#REF!</definedName>
    <definedName name="전선_IV">#REF!</definedName>
    <definedName name="전선_OW">#REF!</definedName>
    <definedName name="전선_콘넥타">#REF!</definedName>
    <definedName name="전선30경">#REF!</definedName>
    <definedName name="전선30노">#REF!</definedName>
    <definedName name="전선30재">#REF!</definedName>
    <definedName name="전선공드럼해체" localSheetId="8">#REF!</definedName>
    <definedName name="전선공드럼해체" localSheetId="9">#REF!</definedName>
    <definedName name="전선공드럼해체">#REF!</definedName>
    <definedName name="전선관">[62]품셈!$A$199</definedName>
    <definedName name="전선관_CD">#REF!</definedName>
    <definedName name="전선관_HI">#REF!</definedName>
    <definedName name="전선관_STEEL">#REF!</definedName>
    <definedName name="전선관_노말밴드">#REF!</definedName>
    <definedName name="전선관_파상형">#REF!</definedName>
    <definedName name="전선관_후렉_콘넥타">#REF!</definedName>
    <definedName name="전선관_후렉시블">#REF!</definedName>
    <definedName name="전선관랙">#REF!</definedName>
    <definedName name="전선관부속품비">#REF!</definedName>
    <definedName name="전선관입니다">#REF!</definedName>
    <definedName name="전선랙크">#REF!</definedName>
    <definedName name="전선및케이블">#REF!</definedName>
    <definedName name="전송" localSheetId="8">#REF!</definedName>
    <definedName name="전송" localSheetId="9">#REF!</definedName>
    <definedName name="전송" localSheetId="0">#REF!</definedName>
    <definedName name="전송">#REF!</definedName>
    <definedName name="전송155" localSheetId="8">#REF!</definedName>
    <definedName name="전송155" localSheetId="9">#REF!</definedName>
    <definedName name="전송155">#REF!</definedName>
    <definedName name="전송45" localSheetId="8">#REF!</definedName>
    <definedName name="전송45" localSheetId="9">#REF!</definedName>
    <definedName name="전송45">#REF!</definedName>
    <definedName name="전송4E1" localSheetId="8">#REF!</definedName>
    <definedName name="전송4E1" localSheetId="9">#REF!</definedName>
    <definedName name="전송4E1">#REF!</definedName>
    <definedName name="전송망장애일지">#N/A</definedName>
    <definedName name="전열">#REF!</definedName>
    <definedName name="전열공량">#REF!</definedName>
    <definedName name="전원공급기" localSheetId="8">[62]품셈!#REF!</definedName>
    <definedName name="전원공급기" localSheetId="9">[62]품셈!#REF!</definedName>
    <definedName name="전원공급기" localSheetId="0">[62]품셈!#REF!</definedName>
    <definedName name="전원공급기">[62]품셈!#REF!</definedName>
    <definedName name="전원분배반" localSheetId="8">#REF!</definedName>
    <definedName name="전원분배반" localSheetId="9">#REF!</definedName>
    <definedName name="전원분배반" localSheetId="0">#REF!</definedName>
    <definedName name="전원분배반">#REF!</definedName>
    <definedName name="전원선" localSheetId="8">#REF!</definedName>
    <definedName name="전원선" localSheetId="9">#REF!</definedName>
    <definedName name="전원선" localSheetId="0">#REF!</definedName>
    <definedName name="전원선">#REF!</definedName>
    <definedName name="전원선A" localSheetId="8">#REF!</definedName>
    <definedName name="전원선A" localSheetId="9">#REF!</definedName>
    <definedName name="전원선A" localSheetId="0">#REF!</definedName>
    <definedName name="전원선A">#REF!</definedName>
    <definedName name="전원선포설" localSheetId="8">#REF!</definedName>
    <definedName name="전원선포설" localSheetId="9">#REF!</definedName>
    <definedName name="전원선포설">#REF!</definedName>
    <definedName name="전원선포설1" localSheetId="8">#REF!</definedName>
    <definedName name="전원선포설1" localSheetId="9">#REF!</definedName>
    <definedName name="전원선포설1">#REF!</definedName>
    <definedName name="전원차단장치_내역서_03월06일_미아6동배수지_List">#REF!</definedName>
    <definedName name="전자싸이렌">#REF!</definedName>
    <definedName name="전자접촉기설치">#REF!</definedName>
    <definedName name="전자접촉기설치노">#REF!</definedName>
    <definedName name="전주" localSheetId="8">#REF!</definedName>
    <definedName name="전주" localSheetId="9">#REF!</definedName>
    <definedName name="전주">#REF!</definedName>
    <definedName name="전주1" localSheetId="8">#REF!</definedName>
    <definedName name="전주1" localSheetId="9">#REF!</definedName>
    <definedName name="전주1">#REF!</definedName>
    <definedName name="전주2" localSheetId="8">#REF!</definedName>
    <definedName name="전주2" localSheetId="9">#REF!</definedName>
    <definedName name="전주2">#REF!</definedName>
    <definedName name="전주A" localSheetId="8">#REF!</definedName>
    <definedName name="전주A" localSheetId="9">#REF!</definedName>
    <definedName name="전주A">#REF!</definedName>
    <definedName name="전주건주" localSheetId="8">#REF!</definedName>
    <definedName name="전주건주" localSheetId="9">#REF!</definedName>
    <definedName name="전주건주">#REF!</definedName>
    <definedName name="전주기계시공8" localSheetId="8">#REF!</definedName>
    <definedName name="전주기계시공8" localSheetId="9">#REF!</definedName>
    <definedName name="전주기계시공8">#REF!</definedName>
    <definedName name="전주기계화시공" localSheetId="8">#REF!</definedName>
    <definedName name="전주기계화시공" localSheetId="9">#REF!</definedName>
    <definedName name="전주기계화시공">#REF!</definedName>
    <definedName name="전주설치" localSheetId="8">#REF!</definedName>
    <definedName name="전주설치" localSheetId="9">#REF!</definedName>
    <definedName name="전주설치">#REF!</definedName>
    <definedName name="전주인력시공" localSheetId="8">#REF!</definedName>
    <definedName name="전주인력시공" localSheetId="9">#REF!</definedName>
    <definedName name="전주인력시공">#REF!</definedName>
    <definedName name="전주인력시공8" localSheetId="8">#REF!</definedName>
    <definedName name="전주인력시공8" localSheetId="9">#REF!</definedName>
    <definedName name="전주인력시공8">#REF!</definedName>
    <definedName name="전체" localSheetId="8">#REF!</definedName>
    <definedName name="전체" localSheetId="9">#REF!</definedName>
    <definedName name="전체">#REF!</definedName>
    <definedName name="전체제조총괄표" localSheetId="0" hidden="1">{"'건축내역'!$A$1:$L$413"}</definedName>
    <definedName name="전체제조총괄표" hidden="1">{"'건축내역'!$A$1:$L$413"}</definedName>
    <definedName name="전토처리">#REF!</definedName>
    <definedName name="전파장해">#REF!</definedName>
    <definedName name="전화">BlankMacro1</definedName>
    <definedName name="전화및TV공시청설비" localSheetId="8">#REF!</definedName>
    <definedName name="전화및TV공시청설비" localSheetId="9">#REF!</definedName>
    <definedName name="전화및TV공시청설비" localSheetId="0">#REF!</definedName>
    <definedName name="전화및TV공시청설비">#REF!</definedName>
    <definedName name="절">[0]!절</definedName>
    <definedName name="절_단_공">#REF!</definedName>
    <definedName name="절단경비">#REF!</definedName>
    <definedName name="절단공" localSheetId="0">#REF!</definedName>
    <definedName name="절단공">#REF!</definedName>
    <definedName name="절단공001">#REF!</definedName>
    <definedName name="절단공002">#REF!</definedName>
    <definedName name="절단공011">#REF!</definedName>
    <definedName name="절단공012">#REF!</definedName>
    <definedName name="절단공982">#REF!</definedName>
    <definedName name="절단공991">#REF!</definedName>
    <definedName name="절단공992">#REF!</definedName>
    <definedName name="절단노무비">#REF!</definedName>
    <definedName name="절단재료비">#REF!</definedName>
    <definedName name="절사">#REF!</definedName>
    <definedName name="절삭">#REF!</definedName>
    <definedName name="절삭2">#REF!</definedName>
    <definedName name="절취">#REF!</definedName>
    <definedName name="절토">[0]!절토</definedName>
    <definedName name="절토0.4경">#REF!</definedName>
    <definedName name="절토0.4노">#REF!</definedName>
    <definedName name="절토0.4재">#REF!</definedName>
    <definedName name="절토0.7경">#REF!</definedName>
    <definedName name="절토0.7노">#REF!</definedName>
    <definedName name="절토0.7재">#REF!</definedName>
    <definedName name="점멸기">#REF!</definedName>
    <definedName name="점수표">#REF!</definedName>
    <definedName name="점토노">#REF!</definedName>
    <definedName name="점토재">#REF!</definedName>
    <definedName name="점퍼1" localSheetId="8">#REF!</definedName>
    <definedName name="점퍼1" localSheetId="9">#REF!</definedName>
    <definedName name="점퍼1">#REF!</definedName>
    <definedName name="점퍼2" localSheetId="8">#REF!</definedName>
    <definedName name="점퍼2" localSheetId="9">#REF!</definedName>
    <definedName name="점퍼2">#REF!</definedName>
    <definedName name="점퍼A" localSheetId="8">#REF!</definedName>
    <definedName name="점퍼A" localSheetId="9">#REF!</definedName>
    <definedName name="점퍼A">#REF!</definedName>
    <definedName name="점퍼B" localSheetId="8">#REF!</definedName>
    <definedName name="점퍼B" localSheetId="9">#REF!</definedName>
    <definedName name="점퍼B">#REF!</definedName>
    <definedName name="점퍼코드" localSheetId="8">#REF!</definedName>
    <definedName name="점퍼코드" localSheetId="9">#REF!</definedName>
    <definedName name="점퍼코드">#REF!</definedName>
    <definedName name="접_높">#REF!</definedName>
    <definedName name="접_폭">#REF!</definedName>
    <definedName name="접강남" localSheetId="8">#REF!</definedName>
    <definedName name="접강남" localSheetId="9">#REF!</definedName>
    <definedName name="접강남">#REF!</definedName>
    <definedName name="접광교" localSheetId="8">#REF!</definedName>
    <definedName name="접광교" localSheetId="9">#REF!</definedName>
    <definedName name="접광교">#REF!</definedName>
    <definedName name="접광주" localSheetId="8">#REF!</definedName>
    <definedName name="접광주" localSheetId="9">#REF!</definedName>
    <definedName name="접광주">#REF!</definedName>
    <definedName name="접대구" localSheetId="8">#REF!</definedName>
    <definedName name="접대구" localSheetId="9">#REF!</definedName>
    <definedName name="접대구">#REF!</definedName>
    <definedName name="접대전" localSheetId="8">#REF!</definedName>
    <definedName name="접대전" localSheetId="9">#REF!</definedName>
    <definedName name="접대전">#REF!</definedName>
    <definedName name="접동교" localSheetId="8">#REF!</definedName>
    <definedName name="접동교" localSheetId="9">#REF!</definedName>
    <definedName name="접동교">#REF!</definedName>
    <definedName name="접르네상스" localSheetId="8">#REF!</definedName>
    <definedName name="접르네상스" localSheetId="9">#REF!</definedName>
    <definedName name="접르네상스">#REF!</definedName>
    <definedName name="접발산" localSheetId="8">#REF!</definedName>
    <definedName name="접발산" localSheetId="9">#REF!</definedName>
    <definedName name="접발산">#REF!</definedName>
    <definedName name="접방배" localSheetId="8">#REF!</definedName>
    <definedName name="접방배" localSheetId="9">#REF!</definedName>
    <definedName name="접방배">#REF!</definedName>
    <definedName name="접보라매" localSheetId="8">#REF!</definedName>
    <definedName name="접보라매" localSheetId="9">#REF!</definedName>
    <definedName name="접보라매">#REF!</definedName>
    <definedName name="접본사" localSheetId="8">#REF!</definedName>
    <definedName name="접본사" localSheetId="9">#REF!</definedName>
    <definedName name="접본사">#REF!</definedName>
    <definedName name="접사당" localSheetId="8">#REF!</definedName>
    <definedName name="접사당" localSheetId="9">#REF!</definedName>
    <definedName name="접사당">#REF!</definedName>
    <definedName name="접삼성" localSheetId="8">#REF!</definedName>
    <definedName name="접삼성" localSheetId="9">#REF!</definedName>
    <definedName name="접삼성">#REF!</definedName>
    <definedName name="접삼풍" localSheetId="8">#REF!</definedName>
    <definedName name="접삼풍" localSheetId="9">#REF!</definedName>
    <definedName name="접삼풍">#REF!</definedName>
    <definedName name="접서초" localSheetId="8">#REF!</definedName>
    <definedName name="접서초" localSheetId="9">#REF!</definedName>
    <definedName name="접서초">#REF!</definedName>
    <definedName name="접속" localSheetId="8">#REF!</definedName>
    <definedName name="접속" localSheetId="9">#REF!</definedName>
    <definedName name="접속" localSheetId="0">#REF!</definedName>
    <definedName name="접속">[39]교각1!#REF!</definedName>
    <definedName name="접속A" localSheetId="8">#REF!</definedName>
    <definedName name="접속A" localSheetId="9">#REF!</definedName>
    <definedName name="접속A" localSheetId="0">#REF!</definedName>
    <definedName name="접속A">#REF!</definedName>
    <definedName name="접속도로">#REF!</definedName>
    <definedName name="접속도로.">#REF!</definedName>
    <definedName name="접속면적">#REF!</definedName>
    <definedName name="접속부">[182]접속도로1!#REF!</definedName>
    <definedName name="접속슬1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속전시험" localSheetId="8">#REF!</definedName>
    <definedName name="접속전시험" localSheetId="9">#REF!</definedName>
    <definedName name="접속전시험">#REF!</definedName>
    <definedName name="접속최종시험" localSheetId="8">#REF!</definedName>
    <definedName name="접속최종시험" localSheetId="9">#REF!</definedName>
    <definedName name="접속최종시험">#REF!</definedName>
    <definedName name="접속클램프" localSheetId="8">#REF!</definedName>
    <definedName name="접속클램프" localSheetId="9">#REF!</definedName>
    <definedName name="접속클램프">#REF!</definedName>
    <definedName name="접속함체" localSheetId="8">#REF!</definedName>
    <definedName name="접속함체" localSheetId="9">#REF!</definedName>
    <definedName name="접속함체">#REF!</definedName>
    <definedName name="접속함체10" localSheetId="8">'[27]동축분 종합설계서'!#REF!</definedName>
    <definedName name="접속함체10" localSheetId="9">'[27]동축분 종합설계서'!#REF!</definedName>
    <definedName name="접속함체10">'[27]동축분 종합설계서'!#REF!</definedName>
    <definedName name="접속현황">#REF!</definedName>
    <definedName name="접속후시험" localSheetId="8">#REF!</definedName>
    <definedName name="접속후시험" localSheetId="9">#REF!</definedName>
    <definedName name="접속후시험" localSheetId="0">#REF!</definedName>
    <definedName name="접속후시험">#REF!</definedName>
    <definedName name="접속후시험1" localSheetId="8">#REF!</definedName>
    <definedName name="접속후시험1" localSheetId="9">#REF!</definedName>
    <definedName name="접속후시험1" localSheetId="0">#REF!</definedName>
    <definedName name="접속후시험1">#REF!</definedName>
    <definedName name="접수원" localSheetId="8">#REF!</definedName>
    <definedName name="접수원" localSheetId="9">#REF!</definedName>
    <definedName name="접수원">#REF!</definedName>
    <definedName name="접수현황">#N/A</definedName>
    <definedName name="접신반포" localSheetId="8">#REF!</definedName>
    <definedName name="접신반포" localSheetId="9">#REF!</definedName>
    <definedName name="접신반포" localSheetId="0">#REF!</definedName>
    <definedName name="접신반포">#REF!</definedName>
    <definedName name="접압구정" localSheetId="8">#REF!</definedName>
    <definedName name="접압구정" localSheetId="9">#REF!</definedName>
    <definedName name="접압구정" localSheetId="0">#REF!</definedName>
    <definedName name="접압구정">#REF!</definedName>
    <definedName name="접울산" localSheetId="8">#REF!</definedName>
    <definedName name="접울산" localSheetId="9">#REF!</definedName>
    <definedName name="접울산" localSheetId="0">#REF!</definedName>
    <definedName name="접울산">#REF!</definedName>
    <definedName name="접울신" localSheetId="8">#REF!</definedName>
    <definedName name="접울신" localSheetId="9">#REF!</definedName>
    <definedName name="접울신">#REF!</definedName>
    <definedName name="접울철" localSheetId="8">#REF!</definedName>
    <definedName name="접울철" localSheetId="9">#REF!</definedName>
    <definedName name="접울철">#REF!</definedName>
    <definedName name="접인천" localSheetId="8">#REF!</definedName>
    <definedName name="접인천" localSheetId="9">#REF!</definedName>
    <definedName name="접인천">#REF!</definedName>
    <definedName name="접잠실" localSheetId="8">#REF!</definedName>
    <definedName name="접잠실" localSheetId="9">#REF!</definedName>
    <definedName name="접잠실">#REF!</definedName>
    <definedName name="접전주" localSheetId="8">#REF!</definedName>
    <definedName name="접전주" localSheetId="9">#REF!</definedName>
    <definedName name="접전주">#REF!</definedName>
    <definedName name="접지_단자함">#REF!</definedName>
    <definedName name="접지14매설" localSheetId="8">#REF!</definedName>
    <definedName name="접지14매설" localSheetId="9">#REF!</definedName>
    <definedName name="접지14매설">#REF!</definedName>
    <definedName name="접지38매설" localSheetId="8">#REF!</definedName>
    <definedName name="접지38매설" localSheetId="9">#REF!</definedName>
    <definedName name="접지38매설">#REF!</definedName>
    <definedName name="접지공사">[62]품셈!$A$3</definedName>
    <definedName name="접지동봉">#REF!</definedName>
    <definedName name="접지봉시설3" localSheetId="8">#REF!</definedName>
    <definedName name="접지봉시설3" localSheetId="9">#REF!</definedName>
    <definedName name="접지봉시설3" localSheetId="0">#REF!</definedName>
    <definedName name="접지봉시설3">#REF!</definedName>
    <definedName name="접지봉콘넥터">#REF!</definedName>
    <definedName name="접지봉콘넥터19">#REF!</definedName>
    <definedName name="접지선" localSheetId="8">#REF!</definedName>
    <definedName name="접지선" localSheetId="9">#REF!</definedName>
    <definedName name="접지선">#REF!</definedName>
    <definedName name="접지선1" localSheetId="8">#REF!</definedName>
    <definedName name="접지선1" localSheetId="9">#REF!</definedName>
    <definedName name="접지선1">#REF!</definedName>
    <definedName name="접지선2" localSheetId="8">#REF!</definedName>
    <definedName name="접지선2" localSheetId="9">#REF!</definedName>
    <definedName name="접지선2">#REF!</definedName>
    <definedName name="접지선A" localSheetId="8">#REF!</definedName>
    <definedName name="접지선A" localSheetId="9">#REF!</definedName>
    <definedName name="접지선A">#REF!</definedName>
    <definedName name="접지선B" localSheetId="8">#REF!</definedName>
    <definedName name="접지선B" localSheetId="9">#REF!</definedName>
    <definedName name="접지선B">#REF!</definedName>
    <definedName name="접지선값">#REF!</definedName>
    <definedName name="접지선부설" localSheetId="8">#REF!</definedName>
    <definedName name="접지선부설" localSheetId="9">#REF!</definedName>
    <definedName name="접지선부설">#REF!</definedName>
    <definedName name="접지선시설1" localSheetId="8">#REF!</definedName>
    <definedName name="접지선시설1" localSheetId="9">#REF!</definedName>
    <definedName name="접지선시설1">#REF!</definedName>
    <definedName name="접지선시설2" localSheetId="8">#REF!</definedName>
    <definedName name="접지선시설2" localSheetId="9">#REF!</definedName>
    <definedName name="접지선시설2">#REF!</definedName>
    <definedName name="접지수량">#N/A</definedName>
    <definedName name="접지용전선">#N/A</definedName>
    <definedName name="접지케이블" localSheetId="8">#REF!</definedName>
    <definedName name="접지케이블" localSheetId="9">#REF!</definedName>
    <definedName name="접지케이블" localSheetId="0">#REF!</definedName>
    <definedName name="접지케이블">#REF!</definedName>
    <definedName name="접지크램프">#REF!</definedName>
    <definedName name="접청담" localSheetId="8">#REF!</definedName>
    <definedName name="접청담" localSheetId="9">#REF!</definedName>
    <definedName name="접청담" localSheetId="0">#REF!</definedName>
    <definedName name="접청담">#REF!</definedName>
    <definedName name="접화정" localSheetId="8">#REF!</definedName>
    <definedName name="접화정" localSheetId="9">#REF!</definedName>
    <definedName name="접화정">#REF!</definedName>
    <definedName name="정">[0]!BlankMacro1</definedName>
    <definedName name="정근호" localSheetId="3" hidden="1">{#N/A,#N/A,TRUE,"토적및재료집계";#N/A,#N/A,TRUE,"토적및재료집계";#N/A,#N/A,TRUE,"단위량"}</definedName>
    <definedName name="정근호" localSheetId="8" hidden="1">{#N/A,#N/A,TRUE,"토적및재료집계";#N/A,#N/A,TRUE,"토적및재료집계";#N/A,#N/A,TRUE,"단위량"}</definedName>
    <definedName name="정근호" localSheetId="9" hidden="1">{#N/A,#N/A,TRUE,"토적및재료집계";#N/A,#N/A,TRUE,"토적및재료집계";#N/A,#N/A,TRUE,"단위량"}</definedName>
    <definedName name="정근호" localSheetId="0" hidden="1">{#N/A,#N/A,TRUE,"토적및재료집계";#N/A,#N/A,TRUE,"토적및재료집계";#N/A,#N/A,TRUE,"단위량"}</definedName>
    <definedName name="정근호" hidden="1">{#N/A,#N/A,TRUE,"토적및재료집계";#N/A,#N/A,TRUE,"토적및재료집계";#N/A,#N/A,TRUE,"단위량"}</definedName>
    <definedName name="정금기지국">#N/A</definedName>
    <definedName name="정류기">#N/A</definedName>
    <definedName name="정보처리1급">#REF!</definedName>
    <definedName name="정비공">#REF!</definedName>
    <definedName name="정비사">#REF!</definedName>
    <definedName name="정산" localSheetId="3" hidden="1">#REF!</definedName>
    <definedName name="정산" localSheetId="8" hidden="1">#REF!</definedName>
    <definedName name="정산" localSheetId="9" hidden="1">#REF!</definedName>
    <definedName name="정산" localSheetId="0" hidden="1">#REF!</definedName>
    <definedName name="정산" hidden="1">#REF!</definedName>
    <definedName name="정산간접노무" localSheetId="8">#REF!</definedName>
    <definedName name="정산간접노무" localSheetId="9">#REF!</definedName>
    <definedName name="정산간접노무">#REF!</definedName>
    <definedName name="정산간접노무비" localSheetId="8">#REF!</definedName>
    <definedName name="정산간접노무비" localSheetId="9">#REF!</definedName>
    <definedName name="정산간접노무비">#REF!</definedName>
    <definedName name="정산경비" localSheetId="8">#REF!</definedName>
    <definedName name="정산경비" localSheetId="9">#REF!</definedName>
    <definedName name="정산경비">#REF!</definedName>
    <definedName name="정산노무비" localSheetId="8">#REF!</definedName>
    <definedName name="정산노무비" localSheetId="9">#REF!</definedName>
    <definedName name="정산노무비">#REF!</definedName>
    <definedName name="정산도급경비" localSheetId="8">#REF!</definedName>
    <definedName name="정산도급경비" localSheetId="9">#REF!</definedName>
    <definedName name="정산도급경비">#REF!</definedName>
    <definedName name="정산도급분" localSheetId="8">#REF!</definedName>
    <definedName name="정산도급분" localSheetId="9">#REF!</definedName>
    <definedName name="정산도급분">#REF!</definedName>
    <definedName name="정산사급경비" localSheetId="8">#REF!</definedName>
    <definedName name="정산사급경비" localSheetId="9">#REF!</definedName>
    <definedName name="정산사급경비">#REF!</definedName>
    <definedName name="정산사급분" localSheetId="8">#REF!</definedName>
    <definedName name="정산사급분" localSheetId="9">#REF!</definedName>
    <definedName name="정산사급분">#REF!</definedName>
    <definedName name="정산사급재료" localSheetId="8">#REF!</definedName>
    <definedName name="정산사급재료" localSheetId="9">#REF!</definedName>
    <definedName name="정산사급재료">#REF!</definedName>
    <definedName name="정산사급재료비" localSheetId="8">#REF!</definedName>
    <definedName name="정산사급재료비" localSheetId="9">#REF!</definedName>
    <definedName name="정산사급재료비">#REF!</definedName>
    <definedName name="정산이윤" localSheetId="8">#REF!</definedName>
    <definedName name="정산이윤" localSheetId="9">#REF!</definedName>
    <definedName name="정산이윤">#REF!</definedName>
    <definedName name="정산일반관리비" localSheetId="8">#REF!</definedName>
    <definedName name="정산일반관리비" localSheetId="9">#REF!</definedName>
    <definedName name="정산일반관리비">#REF!</definedName>
    <definedName name="정산재료비" localSheetId="8">#REF!</definedName>
    <definedName name="정산재료비" localSheetId="9">#REF!</definedName>
    <definedName name="정산재료비">#REF!</definedName>
    <definedName name="정산지입재료" localSheetId="8">#REF!</definedName>
    <definedName name="정산지입재료" localSheetId="9">#REF!</definedName>
    <definedName name="정산지입재료">#REF!</definedName>
    <definedName name="정산지입재료비" localSheetId="8">#REF!</definedName>
    <definedName name="정산지입재료비" localSheetId="9">#REF!</definedName>
    <definedName name="정산지입재료비">#REF!</definedName>
    <definedName name="정산직접노무" localSheetId="8">#REF!</definedName>
    <definedName name="정산직접노무" localSheetId="9">#REF!</definedName>
    <definedName name="정산직접노무">#REF!</definedName>
    <definedName name="정산직접노무비" localSheetId="8">#REF!</definedName>
    <definedName name="정산직접노무비" localSheetId="9">#REF!</definedName>
    <definedName name="정산직접노무비">#REF!</definedName>
    <definedName name="정산평야부">#REF!</definedName>
    <definedName name="정산회사분" localSheetId="8">#REF!</definedName>
    <definedName name="정산회사분" localSheetId="9">#REF!</definedName>
    <definedName name="정산회사분">#REF!</definedName>
    <definedName name="정온식">#REF!</definedName>
    <definedName name="정웅하" localSheetId="3" hidden="1">{"'광피스표'!$A$3:$N$54"}</definedName>
    <definedName name="정웅하" localSheetId="8" hidden="1">{"'광피스표'!$A$3:$N$54"}</definedName>
    <definedName name="정웅하" localSheetId="9" hidden="1">{"'광피스표'!$A$3:$N$54"}</definedName>
    <definedName name="정웅하" localSheetId="0" hidden="1">{"'광피스표'!$A$3:$N$54"}</definedName>
    <definedName name="정웅하" hidden="1">{"'광피스표'!$A$3:$N$54"}</definedName>
    <definedName name="정율">#REF!</definedName>
    <definedName name="정정">'[64]2000년1차'!#REF!</definedName>
    <definedName name="정체인간격">[136]자료입력!$C$21</definedName>
    <definedName name="정화조" hidden="1">{#N/A,#N/A,FALSE,"CCTV"}</definedName>
    <definedName name="제_39_호표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각경비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경비">#REF!</definedName>
    <definedName name="제경비계산서">#N/A</definedName>
    <definedName name="제경비율">#REF!</definedName>
    <definedName name="제당경비">[150]수원공사비!#REF!</definedName>
    <definedName name="제당노무비">[150]수원공사비!#REF!</definedName>
    <definedName name="제당재료비">[150]수원공사비!#REF!</definedName>
    <definedName name="제도사" localSheetId="0">#REF!</definedName>
    <definedName name="제도사">#REF!</definedName>
    <definedName name="제도사001">#REF!</definedName>
    <definedName name="제도사002">#REF!</definedName>
    <definedName name="제도사011">#REF!</definedName>
    <definedName name="제도사012">#REF!</definedName>
    <definedName name="제도사982">#REF!</definedName>
    <definedName name="제도사991">#REF!</definedName>
    <definedName name="제도사992">#REF!</definedName>
    <definedName name="제수문" localSheetId="0" hidden="1">#REF!</definedName>
    <definedName name="제수문" hidden="1">#REF!</definedName>
    <definedName name="제수문총">#REF!</definedName>
    <definedName name="제어기좌대F16">#REF!</definedName>
    <definedName name="제어반부표">#REF!</definedName>
    <definedName name="제어케이블">#N/A</definedName>
    <definedName name="제일안과병원">#REF!</definedName>
    <definedName name="제잡">#REF!</definedName>
    <definedName name="제잡비">#REF!</definedName>
    <definedName name="제조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단가산출">#REF!</definedName>
    <definedName name="제조원가율">"database+전체!$A$4:$W$825"</definedName>
    <definedName name="제진기물량">[183]단가일람!$A$3:$K$112</definedName>
    <definedName name="제진물량">[183]조경일람!$A$3:$K$47</definedName>
    <definedName name="제철축로공" localSheetId="0">#REF!</definedName>
    <definedName name="제철축로공">#REF!</definedName>
    <definedName name="제철축로공001">#REF!</definedName>
    <definedName name="제철축로공002">#REF!</definedName>
    <definedName name="제철축로공011">#REF!</definedName>
    <definedName name="제철축로공012">#REF!</definedName>
    <definedName name="제철축로공982">#REF!</definedName>
    <definedName name="제철축로공991">#REF!</definedName>
    <definedName name="제철축로공992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>#N/A</definedName>
    <definedName name="조_적_공">#REF!</definedName>
    <definedName name="조1">#REF!</definedName>
    <definedName name="조2">[184]산출근거!$J$17</definedName>
    <definedName name="조가">[15]아파트기별!$G$52</definedName>
    <definedName name="조가1" localSheetId="8">#REF!</definedName>
    <definedName name="조가1" localSheetId="9">#REF!</definedName>
    <definedName name="조가1" localSheetId="0">#REF!</definedName>
    <definedName name="조가1">#REF!</definedName>
    <definedName name="조가2" localSheetId="8">#REF!</definedName>
    <definedName name="조가2" localSheetId="9">#REF!</definedName>
    <definedName name="조가2" localSheetId="0">#REF!</definedName>
    <definedName name="조가2">#REF!</definedName>
    <definedName name="조가선">[62]품셈!$A$43</definedName>
    <definedName name="조가선22">'[27]동축분 종합설계서'!#REF!</definedName>
    <definedName name="조가선설치" localSheetId="8">#REF!</definedName>
    <definedName name="조가선설치" localSheetId="9">#REF!</definedName>
    <definedName name="조가선설치" localSheetId="0">#REF!</definedName>
    <definedName name="조가선설치">#REF!</definedName>
    <definedName name="조가선설치할증" localSheetId="8">#REF!</definedName>
    <definedName name="조가선설치할증" localSheetId="9">#REF!</definedName>
    <definedName name="조가선설치할증" localSheetId="0">#REF!</definedName>
    <definedName name="조가선설치할증">#REF!</definedName>
    <definedName name="조가선시설" localSheetId="8">#REF!</definedName>
    <definedName name="조가선시설" localSheetId="9">#REF!</definedName>
    <definedName name="조가선시설" localSheetId="0">#REF!</definedName>
    <definedName name="조가선시설">#REF!</definedName>
    <definedName name="조가선신설1" localSheetId="8">#REF!</definedName>
    <definedName name="조가선신설1" localSheetId="9">#REF!</definedName>
    <definedName name="조가선신설1">#REF!</definedName>
    <definedName name="조가선신설A" localSheetId="8">#REF!</definedName>
    <definedName name="조가선신설A" localSheetId="9">#REF!</definedName>
    <definedName name="조가선신설A">#REF!</definedName>
    <definedName name="조가선철거" localSheetId="8">#REF!</definedName>
    <definedName name="조가선철거" localSheetId="9">#REF!</definedName>
    <definedName name="조가선철거">#REF!</definedName>
    <definedName name="조강남" localSheetId="8">#REF!</definedName>
    <definedName name="조강남" localSheetId="9">#REF!</definedName>
    <definedName name="조강남">#REF!</definedName>
    <definedName name="조경공">#REF!</definedName>
    <definedName name="조경공001">#REF!</definedName>
    <definedName name="조경공002">#REF!</definedName>
    <definedName name="조경공011">#REF!</definedName>
    <definedName name="조경공012">#REF!</definedName>
    <definedName name="조경공982">#REF!</definedName>
    <definedName name="조경공991">#REF!</definedName>
    <definedName name="조경공992">#REF!</definedName>
    <definedName name="조경공사">#REF!</definedName>
    <definedName name="조경일람">[121]조경일람!$A$3:$K$47</definedName>
    <definedName name="조광교" localSheetId="8">#REF!</definedName>
    <definedName name="조광교" localSheetId="9">#REF!</definedName>
    <definedName name="조광교" localSheetId="0">#REF!</definedName>
    <definedName name="조광교">#REF!</definedName>
    <definedName name="조광기">#REF!</definedName>
    <definedName name="조광주" localSheetId="8">#REF!</definedName>
    <definedName name="조광주" localSheetId="9">#REF!</definedName>
    <definedName name="조광주">#REF!</definedName>
    <definedName name="조달수수료">#REF!</definedName>
    <definedName name="조대구" localSheetId="8">#REF!</definedName>
    <definedName name="조대구" localSheetId="9">#REF!</definedName>
    <definedName name="조대구">#REF!</definedName>
    <definedName name="조대전" localSheetId="8">#REF!</definedName>
    <definedName name="조대전" localSheetId="9">#REF!</definedName>
    <definedName name="조대전">#REF!</definedName>
    <definedName name="조동교" localSheetId="8">#REF!</definedName>
    <definedName name="조동교" localSheetId="9">#REF!</definedName>
    <definedName name="조동교">#REF!</definedName>
    <definedName name="조력공">#REF!</definedName>
    <definedName name="조력공001">#REF!</definedName>
    <definedName name="조력공002">#REF!</definedName>
    <definedName name="조력공011">#REF!</definedName>
    <definedName name="조력공012">#REF!</definedName>
    <definedName name="조력공982">#REF!</definedName>
    <definedName name="조력공991">#REF!</definedName>
    <definedName name="조력공992">#REF!</definedName>
    <definedName name="조례시내4">#N/A</definedName>
    <definedName name="조르네상스" localSheetId="8">#REF!</definedName>
    <definedName name="조르네상스" localSheetId="9">#REF!</definedName>
    <definedName name="조르네상스" localSheetId="0">#REF!</definedName>
    <definedName name="조르네상스">#REF!</definedName>
    <definedName name="조림인부" localSheetId="0">#REF!</definedName>
    <definedName name="조림인부">#REF!</definedName>
    <definedName name="조림인부001">#REF!</definedName>
    <definedName name="조림인부002">#REF!</definedName>
    <definedName name="조림인부011">#REF!</definedName>
    <definedName name="조림인부012">#REF!</definedName>
    <definedName name="조림인부982">#REF!</definedName>
    <definedName name="조림인부991">#REF!</definedName>
    <definedName name="조림인부992">#REF!</definedName>
    <definedName name="조명">#REF!</definedName>
    <definedName name="조명경비">#REF!</definedName>
    <definedName name="조명관">#REF!</definedName>
    <definedName name="조명관선">#REF!</definedName>
    <definedName name="조명기구">#REF!</definedName>
    <definedName name="조명노무비">#REF!</definedName>
    <definedName name="조명설계">#REF!</definedName>
    <definedName name="조명장치소계">#REF!</definedName>
    <definedName name="조명재료비">#REF!</definedName>
    <definedName name="조명총액">#REF!</definedName>
    <definedName name="조묭">#REF!</definedName>
    <definedName name="조발산" localSheetId="8">#REF!</definedName>
    <definedName name="조발산" localSheetId="9">#REF!</definedName>
    <definedName name="조발산">#REF!</definedName>
    <definedName name="조방배" localSheetId="8">#REF!</definedName>
    <definedName name="조방배" localSheetId="9">#REF!</definedName>
    <definedName name="조방배">#REF!</definedName>
    <definedName name="조보라매" localSheetId="8">#REF!</definedName>
    <definedName name="조보라매" localSheetId="9">#REF!</definedName>
    <definedName name="조보라매">#REF!</definedName>
    <definedName name="조본사" localSheetId="8">#REF!</definedName>
    <definedName name="조본사" localSheetId="9">#REF!</definedName>
    <definedName name="조본사">#REF!</definedName>
    <definedName name="조사9909">#REF!</definedName>
    <definedName name="조사당" localSheetId="8">#REF!</definedName>
    <definedName name="조사당" localSheetId="9">#REF!</definedName>
    <definedName name="조사당">#REF!</definedName>
    <definedName name="조삼성" localSheetId="8">#REF!</definedName>
    <definedName name="조삼성" localSheetId="9">#REF!</definedName>
    <definedName name="조삼성">#REF!</definedName>
    <definedName name="조삼풍" localSheetId="8">#REF!</definedName>
    <definedName name="조삼풍" localSheetId="9">#REF!</definedName>
    <definedName name="조삼풍">#REF!</definedName>
    <definedName name="조서초" localSheetId="8">#REF!</definedName>
    <definedName name="조서초" localSheetId="9">#REF!</definedName>
    <definedName name="조서초">#REF!</definedName>
    <definedName name="조수야">#REF!</definedName>
    <definedName name="조수원" localSheetId="8">#REF!</definedName>
    <definedName name="조수원" localSheetId="9">#REF!</definedName>
    <definedName name="조수원">#REF!</definedName>
    <definedName name="조수주">#REF!</definedName>
    <definedName name="조수중기">#REF!</definedName>
    <definedName name="조신반포" localSheetId="8">#REF!</definedName>
    <definedName name="조신반포" localSheetId="9">#REF!</definedName>
    <definedName name="조신반포">#REF!</definedName>
    <definedName name="조압구정" localSheetId="8">#REF!</definedName>
    <definedName name="조압구정" localSheetId="9">#REF!</definedName>
    <definedName name="조압구정">#REF!</definedName>
    <definedName name="조약돌경">#REF!</definedName>
    <definedName name="조약돌노">#REF!</definedName>
    <definedName name="조약돌재">#REF!</definedName>
    <definedName name="조약돌채집">#REF!</definedName>
    <definedName name="조양개요">#REF!</definedName>
    <definedName name="조영수">#REF!</definedName>
    <definedName name="조울산" localSheetId="8">#REF!</definedName>
    <definedName name="조울산" localSheetId="9">#REF!</definedName>
    <definedName name="조울산">#REF!</definedName>
    <definedName name="조울산2" localSheetId="8">#REF!</definedName>
    <definedName name="조울산2" localSheetId="9">#REF!</definedName>
    <definedName name="조울산2">#REF!</definedName>
    <definedName name="조울신" localSheetId="8">#REF!</definedName>
    <definedName name="조울신" localSheetId="9">#REF!</definedName>
    <definedName name="조울신">#REF!</definedName>
    <definedName name="조울철" localSheetId="8">#REF!</definedName>
    <definedName name="조울철" localSheetId="9">#REF!</definedName>
    <definedName name="조울철">#REF!</definedName>
    <definedName name="조인천" localSheetId="8">#REF!</definedName>
    <definedName name="조인천" localSheetId="9">#REF!</definedName>
    <definedName name="조인천">#REF!</definedName>
    <definedName name="조잠실" localSheetId="8">#REF!</definedName>
    <definedName name="조잠실" localSheetId="9">#REF!</definedName>
    <definedName name="조잠실">#REF!</definedName>
    <definedName name="조장">#REF!</definedName>
    <definedName name="조장야">#REF!</definedName>
    <definedName name="조장주">#REF!</definedName>
    <definedName name="조장중기">#REF!</definedName>
    <definedName name="조적공">#REF!</definedName>
    <definedName name="조적공001">#REF!</definedName>
    <definedName name="조적공002">#REF!</definedName>
    <definedName name="조적공011">#REF!</definedName>
    <definedName name="조적공012">#REF!</definedName>
    <definedName name="조적공982">#REF!</definedName>
    <definedName name="조적공991">#REF!</definedName>
    <definedName name="조적공992">#REF!</definedName>
    <definedName name="조전주" localSheetId="8">#REF!</definedName>
    <definedName name="조전주" localSheetId="9">#REF!</definedName>
    <definedName name="조전주">#REF!</definedName>
    <definedName name="조정" localSheetId="8">#REF!</definedName>
    <definedName name="조정" localSheetId="9">#REF!</definedName>
    <definedName name="조정">#REF!</definedName>
    <definedName name="조정2" localSheetId="8">#REF!</definedName>
    <definedName name="조정2" localSheetId="9">#REF!</definedName>
    <definedName name="조정2">#REF!</definedName>
    <definedName name="조정이윤1" localSheetId="8">#REF!</definedName>
    <definedName name="조정이윤1" localSheetId="9">#REF!</definedName>
    <definedName name="조정이윤1">#REF!</definedName>
    <definedName name="조정이윤2" localSheetId="8">#REF!</definedName>
    <definedName name="조정이윤2" localSheetId="9">#REF!</definedName>
    <definedName name="조정이윤2">#REF!</definedName>
    <definedName name="조조조조">BlankMacro1</definedName>
    <definedName name="조조조조좆">BlankMacro1</definedName>
    <definedName name="조종사">#REF!</definedName>
    <definedName name="조차장" hidden="1">{#N/A,#N/A,FALSE,"명세표"}</definedName>
    <definedName name="조청담" localSheetId="8">#REF!</definedName>
    <definedName name="조청담" localSheetId="9">#REF!</definedName>
    <definedName name="조청담" localSheetId="0">#REF!</definedName>
    <definedName name="조청담">#REF!</definedName>
    <definedName name="조합">BlankMacro1</definedName>
    <definedName name="조합견적1">BlankMacro1</definedName>
    <definedName name="조합내역서">#REF!</definedName>
    <definedName name="조합노">#REF!</definedName>
    <definedName name="조합재">#REF!</definedName>
    <definedName name="조화정" localSheetId="8">#REF!</definedName>
    <definedName name="조화정" localSheetId="9">#REF!</definedName>
    <definedName name="조화정">#REF!</definedName>
    <definedName name="종">#REF!</definedName>
    <definedName name="종구분">[136]자료입력!$A$16</definedName>
    <definedName name="종단접속제">#REF!</definedName>
    <definedName name="종면벽">[185]종배수관면벽구!$B$34:$J$40</definedName>
    <definedName name="종배수">#REF!</definedName>
    <definedName name="종배수날개벽단위수량">BlankMacro1</definedName>
    <definedName name="종배수수량" hidden="1">{#N/A,#N/A,FALSE,"단가표지"}</definedName>
    <definedName name="종별">#REF!</definedName>
    <definedName name="종연장조서">[185]종배수관위치조서!$B$42:$H$44</definedName>
    <definedName name="종합결의96.11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>#REF!</definedName>
    <definedName name="죠">#REF!</definedName>
    <definedName name="주간선">#REF!</definedName>
    <definedName name="주간선값">#REF!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민망" localSheetId="8">#REF!</definedName>
    <definedName name="주민망" localSheetId="9">#REF!</definedName>
    <definedName name="주민망">#REF!</definedName>
    <definedName name="주민의견수렴">#REF!</definedName>
    <definedName name="주영">#REF!</definedName>
    <definedName name="주영이">#N/A</definedName>
    <definedName name="주요자재집">BlankMacro1</definedName>
    <definedName name="주주노">#REF!</definedName>
    <definedName name="주주재">#REF!</definedName>
    <definedName name="주차관제">#REF!</definedName>
    <definedName name="주택사업본부">#REF!</definedName>
    <definedName name="주형1">#REF!</definedName>
    <definedName name="주형2">#REF!</definedName>
    <definedName name="주형3">#REF!</definedName>
    <definedName name="주형4">#REF!</definedName>
    <definedName name="주형보공제량">#REF!</definedName>
    <definedName name="주호">[0]!ㄷㄹㅈ</definedName>
    <definedName name="준공계">#REF!</definedName>
    <definedName name="준공공문" hidden="1">#REF!</definedName>
    <definedName name="준공년월일">#REF!</definedName>
    <definedName name="준공불" localSheetId="8">#REF!</definedName>
    <definedName name="준공불" localSheetId="9">#REF!</definedName>
    <definedName name="준공불">#REF!</definedName>
    <definedName name="준공불부가세" localSheetId="8">#REF!</definedName>
    <definedName name="준공불부가세" localSheetId="9">#REF!</definedName>
    <definedName name="준공불부가세">#REF!</definedName>
    <definedName name="준설선기관사">#REF!</definedName>
    <definedName name="준설선기관사001">#REF!</definedName>
    <definedName name="준설선기관사002">#REF!</definedName>
    <definedName name="준설선기관사012">#REF!</definedName>
    <definedName name="준설선기관사982">#REF!</definedName>
    <definedName name="준설선기관사991">#REF!</definedName>
    <definedName name="준설선기관사992">#REF!</definedName>
    <definedName name="준설선기관장">#REF!</definedName>
    <definedName name="준설선기관장001">#REF!</definedName>
    <definedName name="준설선기관장002">#REF!</definedName>
    <definedName name="준설선기관장011">#REF!</definedName>
    <definedName name="준설선기관장012">#REF!</definedName>
    <definedName name="준설선기관장982">#REF!</definedName>
    <definedName name="준설선기관장991">#REF!</definedName>
    <definedName name="준설선기관장992">#REF!</definedName>
    <definedName name="준설선기사">#REF!</definedName>
    <definedName name="준설선선장">#REF!</definedName>
    <definedName name="준설선선장001">#REF!</definedName>
    <definedName name="준설선선장002">#REF!</definedName>
    <definedName name="준설선선장011">#REF!</definedName>
    <definedName name="준설선선장012">#REF!</definedName>
    <definedName name="준설선선장982">#REF!</definedName>
    <definedName name="준설선선장991">#REF!</definedName>
    <definedName name="준설선선장992">#REF!</definedName>
    <definedName name="준설선운전사">#REF!</definedName>
    <definedName name="준설선운전사001">#REF!</definedName>
    <definedName name="준설선운전사002">#REF!</definedName>
    <definedName name="준설선운전사012">#REF!</definedName>
    <definedName name="준설선운전사982">#REF!</definedName>
    <definedName name="준설선운전사991">#REF!</definedName>
    <definedName name="준설선운전사992">#REF!</definedName>
    <definedName name="준설선전기사">#REF!</definedName>
    <definedName name="준설선전기사001">#REF!</definedName>
    <definedName name="준설선전기사002">#REF!</definedName>
    <definedName name="준설선전기사01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눈">#REF!</definedName>
    <definedName name="줄눈공">#REF!</definedName>
    <definedName name="줄눈공001">#REF!</definedName>
    <definedName name="줄눈공002">#REF!</definedName>
    <definedName name="줄눈공011">#REF!</definedName>
    <definedName name="줄눈공012">#REF!</definedName>
    <definedName name="줄눈공982">#REF!</definedName>
    <definedName name="줄눈공991">#REF!</definedName>
    <definedName name="줄눈공992">#REF!</definedName>
    <definedName name="줄떼">#REF!</definedName>
    <definedName name="줄사철">#REF!</definedName>
    <definedName name="중간">'[101]토사(PE)'!#REF!</definedName>
    <definedName name="중건설공사">#REF!</definedName>
    <definedName name="중급">#REF!</definedName>
    <definedName name="중급기능">#REF!</definedName>
    <definedName name="중급원자력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012">#REF!</definedName>
    <definedName name="중급원자력기술자982">#REF!</definedName>
    <definedName name="중급원자력기술자991">#REF!</definedName>
    <definedName name="중급원자력기술자992">#REF!</definedName>
    <definedName name="중기계조립공">#REF!</definedName>
    <definedName name="중기구조물">'[186]중기운반자재총(구조물)'!$B$4:$T$37</definedName>
    <definedName name="중기운반경">#REF!</definedName>
    <definedName name="중기운반경비" localSheetId="0">#REF!</definedName>
    <definedName name="중기운반경비">[75]중기운반비!$L$18</definedName>
    <definedName name="중기운반노">#REF!</definedName>
    <definedName name="중기운반노무비" localSheetId="0">#REF!</definedName>
    <definedName name="중기운반노무비">[75]중기운반비!$H$18</definedName>
    <definedName name="중기운반재">#REF!</definedName>
    <definedName name="중기운반재료비" localSheetId="0">#REF!</definedName>
    <definedName name="중기운반재료비">[75]중기운반비!$J$18</definedName>
    <definedName name="중기운전기사">#REF!</definedName>
    <definedName name="중기운전조수" localSheetId="0">#REF!</definedName>
    <definedName name="중기운전조수">#REF!</definedName>
    <definedName name="중기조건">#REF!,#REF!</definedName>
    <definedName name="중기조장">#REF!</definedName>
    <definedName name="중량">#REF!</definedName>
    <definedName name="중앙갑지">#REF!</definedName>
    <definedName name="중앙공제">#REF!</definedName>
    <definedName name="중앙길이">#REF!</definedName>
    <definedName name="중앙본">#REF!</definedName>
    <definedName name="중앙합계">#REF!</definedName>
    <definedName name="중유">#REF!</definedName>
    <definedName name="중접슬리브" localSheetId="8">#REF!</definedName>
    <definedName name="중접슬리브" localSheetId="9">#REF!</definedName>
    <definedName name="중접슬리브">#REF!</definedName>
    <definedName name="중형">#REF!</definedName>
    <definedName name="증" localSheetId="8">#REF!</definedName>
    <definedName name="증" localSheetId="9">#REF!</definedName>
    <definedName name="증">#REF!</definedName>
    <definedName name="증감" localSheetId="0">[0]!BlankMacro1</definedName>
    <definedName name="증감">[143]단가보완!#REF!</definedName>
    <definedName name="증감대비" localSheetId="0">#REF!</definedName>
    <definedName name="증감대비">'[32]000000'!#REF!</definedName>
    <definedName name="증감표" localSheetId="0">#REF!</definedName>
    <definedName name="증감표">#REF!</definedName>
    <definedName name="증경">#REF!</definedName>
    <definedName name="증계">#REF!</definedName>
    <definedName name="증노">#REF!</definedName>
    <definedName name="증수">#REF!</definedName>
    <definedName name="증재">#REF!</definedName>
    <definedName name="증폭기" localSheetId="8">#REF!</definedName>
    <definedName name="증폭기" localSheetId="9">#REF!</definedName>
    <definedName name="증폭기">#REF!</definedName>
    <definedName name="증폭기류">[62]품셈!$A$439</definedName>
    <definedName name="지">#REF!</definedName>
    <definedName name="지__급__자__재__비">#REF!</definedName>
    <definedName name="지강남" localSheetId="8">#REF!</definedName>
    <definedName name="지강남" localSheetId="9">#REF!</definedName>
    <definedName name="지강남" localSheetId="0">#REF!</definedName>
    <definedName name="지강남">#REF!</definedName>
    <definedName name="지게차" localSheetId="8">#REF!</definedName>
    <definedName name="지게차" localSheetId="9">#REF!</definedName>
    <definedName name="지게차">#REF!</definedName>
    <definedName name="지경" localSheetId="8">[88]설계명세서!#REF!</definedName>
    <definedName name="지경" localSheetId="9">[88]설계명세서!#REF!</definedName>
    <definedName name="지경">[88]설계명세서!#REF!</definedName>
    <definedName name="지경1">[94]설계명세서!$L$53</definedName>
    <definedName name="지광교" localSheetId="8">#REF!</definedName>
    <definedName name="지광교" localSheetId="9">#REF!</definedName>
    <definedName name="지광교" localSheetId="0">#REF!</definedName>
    <definedName name="지광교">#REF!</definedName>
    <definedName name="지광주" localSheetId="8">#REF!</definedName>
    <definedName name="지광주" localSheetId="9">#REF!</definedName>
    <definedName name="지광주" localSheetId="0">#REF!</definedName>
    <definedName name="지광주">#REF!</definedName>
    <definedName name="지구명">[113]자료!$B:$C</definedName>
    <definedName name="지급2">'[32]000000'!#REF!</definedName>
    <definedName name="지급부가제외">[187]지급자재!$J$22</definedName>
    <definedName name="지급수수료" localSheetId="8">'[27]동축분 종합설계서'!#REF!</definedName>
    <definedName name="지급수수료" localSheetId="9">'[27]동축분 종합설계서'!#REF!</definedName>
    <definedName name="지급수수료" localSheetId="0">'[27]동축분 종합설계서'!#REF!</definedName>
    <definedName name="지급수수료">'[27]동축분 종합설계서'!#REF!</definedName>
    <definedName name="지급이자산출내역">#REF!</definedName>
    <definedName name="지급자재">#REF!</definedName>
    <definedName name="지급자재1">#REF!</definedName>
    <definedName name="지대구" localSheetId="8">#REF!</definedName>
    <definedName name="지대구" localSheetId="9">#REF!</definedName>
    <definedName name="지대구" localSheetId="0">#REF!</definedName>
    <definedName name="지대구">#REF!</definedName>
    <definedName name="지대전" localSheetId="8">#REF!</definedName>
    <definedName name="지대전" localSheetId="9">#REF!</definedName>
    <definedName name="지대전">#REF!</definedName>
    <definedName name="지도제작고급">#REF!</definedName>
    <definedName name="지도제작중급">#REF!</definedName>
    <definedName name="지도제작초급">#REF!</definedName>
    <definedName name="지도중급기능">#REF!</definedName>
    <definedName name="지동">#REF!</definedName>
    <definedName name="지동교" localSheetId="8">#REF!</definedName>
    <definedName name="지동교" localSheetId="9">#REF!</definedName>
    <definedName name="지동교">#REF!</definedName>
    <definedName name="지르네상스" localSheetId="8">#REF!</definedName>
    <definedName name="지르네상스" localSheetId="9">#REF!</definedName>
    <definedName name="지르네상스">#REF!</definedName>
    <definedName name="지목">#REF!</definedName>
    <definedName name="지발산" localSheetId="8">#REF!</definedName>
    <definedName name="지발산" localSheetId="9">#REF!</definedName>
    <definedName name="지발산">#REF!</definedName>
    <definedName name="지방배" localSheetId="8">#REF!</definedName>
    <definedName name="지방배" localSheetId="9">#REF!</definedName>
    <definedName name="지방배">#REF!</definedName>
    <definedName name="지밴드1" localSheetId="8">#REF!</definedName>
    <definedName name="지밴드1" localSheetId="9">#REF!</definedName>
    <definedName name="지밴드1">#REF!</definedName>
    <definedName name="지밴드2" localSheetId="8">#REF!</definedName>
    <definedName name="지밴드2" localSheetId="9">#REF!</definedName>
    <definedName name="지밴드2">#REF!</definedName>
    <definedName name="지보라매" localSheetId="8">#REF!</definedName>
    <definedName name="지보라매" localSheetId="9">#REF!</definedName>
    <definedName name="지보라매">#REF!</definedName>
    <definedName name="지본사" localSheetId="8">#REF!</definedName>
    <definedName name="지본사" localSheetId="9">#REF!</definedName>
    <definedName name="지본사">#REF!</definedName>
    <definedName name="지부외배">[187]지급자재!$U$22</definedName>
    <definedName name="지부외평">[187]지급자재!$AF$22</definedName>
    <definedName name="지부포배">[187]지급자재!$T$22</definedName>
    <definedName name="지부포수">[187]지급자재!$T$22</definedName>
    <definedName name="지부포평">[187]지급자재!$AE$22</definedName>
    <definedName name="지붕잇기공" localSheetId="0">#REF!</definedName>
    <definedName name="지붕잇기공">#REF!</definedName>
    <definedName name="지붕잇기공001">#REF!</definedName>
    <definedName name="지붕잇기공002">#REF!</definedName>
    <definedName name="지붕잇기공011">#REF!</definedName>
    <definedName name="지붕잇기공012">#REF!</definedName>
    <definedName name="지붕잇기공982">#REF!</definedName>
    <definedName name="지붕잇기공991">#REF!</definedName>
    <definedName name="지붕잇기공992">#REF!</definedName>
    <definedName name="지사당" localSheetId="8">#REF!</definedName>
    <definedName name="지사당" localSheetId="9">#REF!</definedName>
    <definedName name="지사당">#REF!</definedName>
    <definedName name="지산최초">#REF!</definedName>
    <definedName name="지삼성" localSheetId="8">#REF!</definedName>
    <definedName name="지삼성" localSheetId="9">#REF!</definedName>
    <definedName name="지삼성">#REF!</definedName>
    <definedName name="지삼풍" localSheetId="8">#REF!</definedName>
    <definedName name="지삼풍" localSheetId="9">#REF!</definedName>
    <definedName name="지삼풍">#REF!</definedName>
    <definedName name="지서초" localSheetId="8">#REF!</definedName>
    <definedName name="지서초" localSheetId="9">#REF!</definedName>
    <definedName name="지서초">#REF!</definedName>
    <definedName name="지선">[15]아파트기별!$AW$52</definedName>
    <definedName name="지선1" localSheetId="8">#REF!</definedName>
    <definedName name="지선1" localSheetId="9">#REF!</definedName>
    <definedName name="지선1" localSheetId="0">#REF!</definedName>
    <definedName name="지선1">#REF!</definedName>
    <definedName name="지선2" localSheetId="8">#REF!</definedName>
    <definedName name="지선2" localSheetId="9">#REF!</definedName>
    <definedName name="지선2" localSheetId="0">#REF!</definedName>
    <definedName name="지선2">#REF!</definedName>
    <definedName name="지선A" localSheetId="8">#REF!</definedName>
    <definedName name="지선A" localSheetId="9">#REF!</definedName>
    <definedName name="지선A" localSheetId="0">#REF!</definedName>
    <definedName name="지선A">#REF!</definedName>
    <definedName name="지선B" localSheetId="8">#REF!</definedName>
    <definedName name="지선B" localSheetId="9">#REF!</definedName>
    <definedName name="지선B">#REF!</definedName>
    <definedName name="지선계1">#REF!</definedName>
    <definedName name="지선계2">#REF!</definedName>
    <definedName name="지선밴드" localSheetId="8">#REF!</definedName>
    <definedName name="지선밴드" localSheetId="9">#REF!</definedName>
    <definedName name="지선밴드">#REF!</definedName>
    <definedName name="지선밴드250" localSheetId="8">#REF!</definedName>
    <definedName name="지선밴드250" localSheetId="9">#REF!</definedName>
    <definedName name="지선밴드250">#REF!</definedName>
    <definedName name="지선밴드280" localSheetId="8">#REF!</definedName>
    <definedName name="지선밴드280" localSheetId="9">#REF!</definedName>
    <definedName name="지선밴드280">#REF!</definedName>
    <definedName name="지수1">#REF!</definedName>
    <definedName name="지수원" localSheetId="8">#REF!</definedName>
    <definedName name="지수원" localSheetId="9">#REF!</definedName>
    <definedName name="지수원">#REF!</definedName>
    <definedName name="지수제처리" localSheetId="8">#REF!</definedName>
    <definedName name="지수제처리" localSheetId="9">#REF!</definedName>
    <definedName name="지수제처리">#REF!</definedName>
    <definedName name="지수표">#REF!</definedName>
    <definedName name="지시서">#N/A</definedName>
    <definedName name="지신반포" localSheetId="8">#REF!</definedName>
    <definedName name="지신반포" localSheetId="9">#REF!</definedName>
    <definedName name="지신반포" localSheetId="0">#REF!</definedName>
    <definedName name="지신반포">#REF!</definedName>
    <definedName name="지압구정" localSheetId="8">#REF!</definedName>
    <definedName name="지압구정" localSheetId="9">#REF!</definedName>
    <definedName name="지압구정" localSheetId="0">#REF!</definedName>
    <definedName name="지압구정">#REF!</definedName>
    <definedName name="지역">#N/A</definedName>
    <definedName name="지역1">#REF!</definedName>
    <definedName name="지역본부" localSheetId="3" hidden="1">{#N/A,#N/A,FALSE,"DAOCM 2차 검토"}</definedName>
    <definedName name="지역본부" localSheetId="8" hidden="1">{#N/A,#N/A,FALSE,"DAOCM 2차 검토"}</definedName>
    <definedName name="지역본부" localSheetId="9" hidden="1">{#N/A,#N/A,FALSE,"DAOCM 2차 검토"}</definedName>
    <definedName name="지역본부" localSheetId="0" hidden="1">{#N/A,#N/A,FALSE,"DAOCM 2차 검토"}</definedName>
    <definedName name="지역본부" hidden="1">{#N/A,#N/A,FALSE,"DAOCM 2차 검토"}</definedName>
    <definedName name="지울산">#REF!</definedName>
    <definedName name="지울산2" localSheetId="8">#REF!</definedName>
    <definedName name="지울산2" localSheetId="9">#REF!</definedName>
    <definedName name="지울산2" localSheetId="0">#REF!</definedName>
    <definedName name="지울산2">#REF!</definedName>
    <definedName name="지울신" localSheetId="8">#REF!</definedName>
    <definedName name="지울신" localSheetId="9">#REF!</definedName>
    <definedName name="지울신" localSheetId="0">#REF!</definedName>
    <definedName name="지울신">#REF!</definedName>
    <definedName name="지울철" localSheetId="8">#REF!</definedName>
    <definedName name="지울철" localSheetId="9">#REF!</definedName>
    <definedName name="지울철">#REF!</definedName>
    <definedName name="지움" hidden="1">{#N/A,#N/A,FALSE,"속도"}</definedName>
    <definedName name="지움2" hidden="1">{#N/A,#N/A,FALSE,"토공2"}</definedName>
    <definedName name="지움3" hidden="1">{#N/A,#N/A,FALSE,"표지목차"}</definedName>
    <definedName name="지원">BlankMacro1</definedName>
    <definedName name="지원앱">BlankMacro1</definedName>
    <definedName name="지인천" localSheetId="8">#REF!</definedName>
    <definedName name="지인천" localSheetId="9">#REF!</definedName>
    <definedName name="지인천" localSheetId="0">#REF!</definedName>
    <definedName name="지인천">#REF!</definedName>
    <definedName name="지입분" localSheetId="8">[188]설계명세!#REF!</definedName>
    <definedName name="지입분" localSheetId="9">[188]설계명세!#REF!</definedName>
    <definedName name="지입분" localSheetId="0">[188]설계명세!#REF!</definedName>
    <definedName name="지입분">[188]설계명세!#REF!</definedName>
    <definedName name="지입분계" localSheetId="8">[189]설계명세!#REF!</definedName>
    <definedName name="지입분계" localSheetId="9">[189]설계명세!#REF!</definedName>
    <definedName name="지입분계" localSheetId="0">[189]설계명세!#REF!</definedName>
    <definedName name="지입분계">[189]설계명세!#REF!</definedName>
    <definedName name="지입재료" localSheetId="8">#REF!</definedName>
    <definedName name="지입재료" localSheetId="9">#REF!</definedName>
    <definedName name="지입재료" localSheetId="0">#REF!</definedName>
    <definedName name="지입재료">#REF!</definedName>
    <definedName name="지입재료비">[93]예산내역서!$H$70</definedName>
    <definedName name="지입재료비계" localSheetId="8">#REF!</definedName>
    <definedName name="지입재료비계" localSheetId="9">#REF!</definedName>
    <definedName name="지입재료비계" localSheetId="0">#REF!</definedName>
    <definedName name="지입재료비계">#REF!</definedName>
    <definedName name="지잠실" localSheetId="8">#REF!</definedName>
    <definedName name="지잠실" localSheetId="9">#REF!</definedName>
    <definedName name="지잠실" localSheetId="0">#REF!</definedName>
    <definedName name="지잠실">#REF!</definedName>
    <definedName name="지장선로">#REF!</definedName>
    <definedName name="지재" localSheetId="8">#REF!</definedName>
    <definedName name="지재" localSheetId="9">#REF!</definedName>
    <definedName name="지재">#REF!</definedName>
    <definedName name="지재_1" localSheetId="8">[88]설계명세서!#REF!</definedName>
    <definedName name="지재_1" localSheetId="9">[88]설계명세서!#REF!</definedName>
    <definedName name="지재_1">[88]설계명세서!#REF!</definedName>
    <definedName name="지재_3">[76]설계명세서!$G$92</definedName>
    <definedName name="지재1" localSheetId="8">#REF!</definedName>
    <definedName name="지재1" localSheetId="9">#REF!</definedName>
    <definedName name="지재1" localSheetId="0">#REF!</definedName>
    <definedName name="지재1">#REF!</definedName>
    <definedName name="지재2" localSheetId="8">#REF!</definedName>
    <definedName name="지재2" localSheetId="9">#REF!</definedName>
    <definedName name="지재2" localSheetId="0">#REF!</definedName>
    <definedName name="지재2">#REF!</definedName>
    <definedName name="지재3" localSheetId="8">#REF!</definedName>
    <definedName name="지재3" localSheetId="9">#REF!</definedName>
    <definedName name="지재3" localSheetId="0">#REF!</definedName>
    <definedName name="지재3">#REF!</definedName>
    <definedName name="지적기2">[104]인부임!$F$27</definedName>
    <definedName name="지적기능사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012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사1" localSheetId="8">#REF!</definedName>
    <definedName name="지적기능사1" localSheetId="9">#REF!</definedName>
    <definedName name="지적기능사1" localSheetId="0">#REF!</definedName>
    <definedName name="지적기능사1">#REF!</definedName>
    <definedName name="지적기능사1급" localSheetId="8">#REF!</definedName>
    <definedName name="지적기능사1급" localSheetId="9">#REF!</definedName>
    <definedName name="지적기능사1급">#REF!</definedName>
    <definedName name="지적기능사2" localSheetId="8">#REF!</definedName>
    <definedName name="지적기능사2" localSheetId="9">#REF!</definedName>
    <definedName name="지적기능사2">#REF!</definedName>
    <definedName name="지적기능사2급" localSheetId="8">#REF!</definedName>
    <definedName name="지적기능사2급" localSheetId="9">#REF!</definedName>
    <definedName name="지적기능사2급">#REF!</definedName>
    <definedName name="지적기능산업기사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012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012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기사1" localSheetId="8">#REF!</definedName>
    <definedName name="지적기사1" localSheetId="9">#REF!</definedName>
    <definedName name="지적기사1">#REF!</definedName>
    <definedName name="지적기사1급" localSheetId="8">#REF!</definedName>
    <definedName name="지적기사1급" localSheetId="9">#REF!</definedName>
    <definedName name="지적기사1급">#REF!</definedName>
    <definedName name="지적기사2" localSheetId="8">#REF!</definedName>
    <definedName name="지적기사2" localSheetId="9">#REF!</definedName>
    <definedName name="지적기사2">#REF!</definedName>
    <definedName name="지적기사2급" localSheetId="8">#REF!</definedName>
    <definedName name="지적기사2급" localSheetId="9">#REF!</definedName>
    <definedName name="지적기사2급">#REF!</definedName>
    <definedName name="지적산업기사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012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전주" localSheetId="8">#REF!</definedName>
    <definedName name="지전주" localSheetId="9">#REF!</definedName>
    <definedName name="지전주">#REF!</definedName>
    <definedName name="지주">#N/A</definedName>
    <definedName name="지중" localSheetId="3" hidden="1">{#N/A,#N/A,FALSE,"명세표"}</definedName>
    <definedName name="지중" localSheetId="8" hidden="1">{#N/A,#N/A,FALSE,"명세표"}</definedName>
    <definedName name="지중" localSheetId="9" hidden="1">{#N/A,#N/A,FALSE,"명세표"}</definedName>
    <definedName name="지중" localSheetId="0" hidden="1">{#N/A,#N/A,FALSE,"명세표"}</definedName>
    <definedName name="지중" hidden="1">{#N/A,#N/A,FALSE,"명세표"}</definedName>
    <definedName name="지중10">#REF!</definedName>
    <definedName name="지중144" localSheetId="8">#REF!</definedName>
    <definedName name="지중144" localSheetId="9">#REF!</definedName>
    <definedName name="지중144" localSheetId="0">#REF!</definedName>
    <definedName name="지중144">#REF!</definedName>
    <definedName name="지중288" localSheetId="8">#REF!</definedName>
    <definedName name="지중288" localSheetId="9">#REF!</definedName>
    <definedName name="지중288" localSheetId="0">#REF!</definedName>
    <definedName name="지중288">#REF!</definedName>
    <definedName name="지중30" localSheetId="8">#REF!</definedName>
    <definedName name="지중30" localSheetId="9">#REF!</definedName>
    <definedName name="지중30">#REF!</definedName>
    <definedName name="지중50" localSheetId="8">#REF!</definedName>
    <definedName name="지중50" localSheetId="9">#REF!</definedName>
    <definedName name="지중50">#REF!</definedName>
    <definedName name="지중96" localSheetId="8">#REF!</definedName>
    <definedName name="지중96" localSheetId="9">#REF!</definedName>
    <definedName name="지중96">#REF!</definedName>
    <definedName name="지중거리" localSheetId="8">#REF!</definedName>
    <definedName name="지중거리" localSheetId="9">#REF!</definedName>
    <definedName name="지중거리">#REF!</definedName>
    <definedName name="지중자재">#REF!</definedName>
    <definedName name="지중포1" localSheetId="8">#REF!</definedName>
    <definedName name="지중포1" localSheetId="9">#REF!</definedName>
    <definedName name="지중포1">#REF!</definedName>
    <definedName name="지중포2" localSheetId="8">#REF!</definedName>
    <definedName name="지중포2" localSheetId="9">#REF!</definedName>
    <definedName name="지중포2">#REF!</definedName>
    <definedName name="지중함체10" localSheetId="8">#REF!</definedName>
    <definedName name="지중함체10" localSheetId="9">#REF!</definedName>
    <definedName name="지중함체10">#REF!</definedName>
    <definedName name="지중함체144" localSheetId="8">#REF!</definedName>
    <definedName name="지중함체144" localSheetId="9">#REF!</definedName>
    <definedName name="지중함체144">#REF!</definedName>
    <definedName name="지중함체288" localSheetId="8">#REF!</definedName>
    <definedName name="지중함체288" localSheetId="9">#REF!</definedName>
    <definedName name="지중함체288">#REF!</definedName>
    <definedName name="지중함체30" localSheetId="8">#REF!</definedName>
    <definedName name="지중함체30" localSheetId="9">#REF!</definedName>
    <definedName name="지중함체30">#REF!</definedName>
    <definedName name="지중함체50" localSheetId="8">#REF!</definedName>
    <definedName name="지중함체50" localSheetId="9">#REF!</definedName>
    <definedName name="지중함체50">#REF!</definedName>
    <definedName name="지중함체96" localSheetId="8">#REF!</definedName>
    <definedName name="지중함체96" localSheetId="9">#REF!</definedName>
    <definedName name="지중함체96">#REF!</definedName>
    <definedName name="지집" localSheetId="3" hidden="1">{"'5국공정'!$A$1:$E$128"}</definedName>
    <definedName name="지집" localSheetId="8" hidden="1">{"'5국공정'!$A$1:$E$128"}</definedName>
    <definedName name="지집" localSheetId="9" hidden="1">{"'5국공정'!$A$1:$E$128"}</definedName>
    <definedName name="지집" localSheetId="0" hidden="1">{"'5국공정'!$A$1:$E$128"}</definedName>
    <definedName name="지집" hidden="1">{"'5국공정'!$A$1:$E$128"}</definedName>
    <definedName name="지청담">#REF!</definedName>
    <definedName name="지하배관">#REF!</definedName>
    <definedName name="지하배관값">#REF!</definedName>
    <definedName name="지하접지선">#REF!</definedName>
    <definedName name="지하접지선값">#REF!</definedName>
    <definedName name="지하주간선">#REF!</definedName>
    <definedName name="지하주간선값">#REF!</definedName>
    <definedName name="지형지질">#REF!</definedName>
    <definedName name="지화정" localSheetId="8">#REF!</definedName>
    <definedName name="지화정" localSheetId="9">#REF!</definedName>
    <definedName name="지화정">#REF!</definedName>
    <definedName name="직경">#REF!</definedName>
    <definedName name="직노" localSheetId="8">#REF!</definedName>
    <definedName name="직노" localSheetId="9">#REF!</definedName>
    <definedName name="직노">#REF!</definedName>
    <definedName name="직노_1" localSheetId="8">#REF!</definedName>
    <definedName name="직노_1" localSheetId="9">#REF!</definedName>
    <definedName name="직노_1">#REF!</definedName>
    <definedName name="직노_3">[76]설계명세서!$G$176</definedName>
    <definedName name="직노1" localSheetId="8">#REF!</definedName>
    <definedName name="직노1" localSheetId="9">#REF!</definedName>
    <definedName name="직노1" localSheetId="0">#REF!</definedName>
    <definedName name="직노1">#REF!</definedName>
    <definedName name="직노2" localSheetId="8">#REF!</definedName>
    <definedName name="직노2" localSheetId="9">#REF!</definedName>
    <definedName name="직노2" localSheetId="0">#REF!</definedName>
    <definedName name="직노2">#REF!</definedName>
    <definedName name="직노3" localSheetId="8">#REF!</definedName>
    <definedName name="직노3" localSheetId="9">#REF!</definedName>
    <definedName name="직노3" localSheetId="0">#REF!</definedName>
    <definedName name="직노3">#REF!</definedName>
    <definedName name="직노비" localSheetId="8">#REF!</definedName>
    <definedName name="직노비" localSheetId="9">#REF!</definedName>
    <definedName name="직노비">#REF!</definedName>
    <definedName name="직매54P" localSheetId="3" hidden="1">{#N/A,#N/A,TRUE,"토적및재료집계";#N/A,#N/A,TRUE,"토적및재료집계";#N/A,#N/A,TRUE,"단위량"}</definedName>
    <definedName name="직매54P" localSheetId="8" hidden="1">{#N/A,#N/A,TRUE,"토적및재료집계";#N/A,#N/A,TRUE,"토적및재료집계";#N/A,#N/A,TRUE,"단위량"}</definedName>
    <definedName name="직매54P" localSheetId="9" hidden="1">{#N/A,#N/A,TRUE,"토적및재료집계";#N/A,#N/A,TRUE,"토적및재료집계";#N/A,#N/A,TRUE,"단위량"}</definedName>
    <definedName name="직매54P" localSheetId="0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선부">#REF!</definedName>
    <definedName name="직영비">#REF!</definedName>
    <definedName name="직재" hidden="1">{"'용역비'!$A$4:$C$8"}</definedName>
    <definedName name="직재비2" localSheetId="3" hidden="1">{"'5국공정'!$A$1:$E$128"}</definedName>
    <definedName name="직재비2" localSheetId="8" hidden="1">{"'5국공정'!$A$1:$E$128"}</definedName>
    <definedName name="직재비2" localSheetId="9" hidden="1">{"'5국공정'!$A$1:$E$128"}</definedName>
    <definedName name="직재비2" localSheetId="0" hidden="1">{"'5국공정'!$A$1:$E$128"}</definedName>
    <definedName name="직재비2" hidden="1">{"'5국공정'!$A$1:$E$128"}</definedName>
    <definedName name="직접경비">#REF!</definedName>
    <definedName name="직접노무">#REF!</definedName>
    <definedName name="직접노무1" localSheetId="8">#REF!</definedName>
    <definedName name="직접노무1" localSheetId="9">#REF!</definedName>
    <definedName name="직접노무1">#REF!</definedName>
    <definedName name="직접노무2" localSheetId="8">#REF!</definedName>
    <definedName name="직접노무2" localSheetId="9">#REF!</definedName>
    <definedName name="직접노무2">#REF!</definedName>
    <definedName name="직접노무3" localSheetId="8">#REF!</definedName>
    <definedName name="직접노무3" localSheetId="9">#REF!</definedName>
    <definedName name="직접노무3">#REF!</definedName>
    <definedName name="직접노무비" localSheetId="3" hidden="1">{"'5국공정'!$A$1:$E$128"}</definedName>
    <definedName name="직접노무비" localSheetId="8" hidden="1">{"'5국공정'!$A$1:$E$128"}</definedName>
    <definedName name="직접노무비" localSheetId="9" hidden="1">{"'5국공정'!$A$1:$E$128"}</definedName>
    <definedName name="직접노무비" localSheetId="0" hidden="1">{"'5국공정'!$A$1:$E$128"}</definedName>
    <definedName name="직접노무비">[190]공사비총괄표!#REF!</definedName>
    <definedName name="직접노무비_관로">'[77]예산내역서(총괄)'!$K$11</definedName>
    <definedName name="직접노무비_케이블">'[77]예산내역서(총괄)'!$K$21</definedName>
    <definedName name="직접노무비1" localSheetId="3" hidden="1">{"'5국공정'!$A$1:$E$128"}</definedName>
    <definedName name="직접노무비1" localSheetId="8" hidden="1">{"'5국공정'!$A$1:$E$128"}</definedName>
    <definedName name="직접노무비1" localSheetId="9" hidden="1">{"'5국공정'!$A$1:$E$128"}</definedName>
    <definedName name="직접노무비1" localSheetId="0" hidden="1">{"'5국공정'!$A$1:$E$128"}</definedName>
    <definedName name="직접노무비1" hidden="1">{"'5국공정'!$A$1:$E$128"}</definedName>
    <definedName name="직접노뭅ㅣ">#REF!</definedName>
    <definedName name="直接人件費">#REF!</definedName>
    <definedName name="직접재료비">#REF!</definedName>
    <definedName name="직접재료비_관로">'[77]예산내역서(총괄)'!$G$11</definedName>
    <definedName name="직접재료비_케이블">'[77]예산내역서(총괄)'!$G$21</definedName>
    <definedName name="직종">#REF!</definedName>
    <definedName name="진동기경">#REF!</definedName>
    <definedName name="진동기재">#REF!</definedName>
    <definedName name="진동롤라경">#REF!</definedName>
    <definedName name="진동롤라노무">#REF!</definedName>
    <definedName name="진동롤라재료">#REF!</definedName>
    <definedName name="진동롤러">#REF!</definedName>
    <definedName name="진성">BlankMacro1</definedName>
    <definedName name="진성초등">BlankMacro1</definedName>
    <definedName name="진입도로경비" localSheetId="0">#REF!</definedName>
    <definedName name="진입도로경비">[75]진입도로공사비!$L$23</definedName>
    <definedName name="진입도로노무비" localSheetId="0">#REF!</definedName>
    <definedName name="진입도로노무비">[75]진입도로공사비!$H$23</definedName>
    <definedName name="진입도로재료비" localSheetId="0">#REF!</definedName>
    <definedName name="진입도로재료비">[75]진입도로공사비!$J$23</definedName>
    <definedName name="진짜원가" localSheetId="8">#REF!</definedName>
    <definedName name="진짜원가" localSheetId="9">#REF!</definedName>
    <definedName name="진짜원가" localSheetId="0">#REF!</definedName>
    <definedName name="진짜원가">#REF!</definedName>
    <definedName name="집">집</definedName>
    <definedName name="집계" localSheetId="3" hidden="1">{#N/A,#N/A,FALSE,"명세표"}</definedName>
    <definedName name="집계" localSheetId="8" hidden="1">{#N/A,#N/A,FALSE,"명세표"}</definedName>
    <definedName name="집계" localSheetId="9" hidden="1">{#N/A,#N/A,FALSE,"명세표"}</definedName>
    <definedName name="집계" localSheetId="0" hidden="1">{#N/A,#N/A,FALSE,"명세표"}</definedName>
    <definedName name="집계" hidden="1">{#N/A,#N/A,FALSE,"명세표"}</definedName>
    <definedName name="집계1">#REF!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계서">BlankMacro1</definedName>
    <definedName name="집계표">#REF!</definedName>
    <definedName name="집계표1">#REF!</definedName>
    <definedName name="집계표3">#REF!</definedName>
    <definedName name="집계표4">#REF!</definedName>
    <definedName name="집계표5">#REF!</definedName>
    <definedName name="집구">#REF!</definedName>
    <definedName name="집수정" hidden="1">#REF!</definedName>
    <definedName name="집수정Y1">#REF!</definedName>
    <definedName name="집수정Y1경">#REF!</definedName>
    <definedName name="집수정Y1노">#REF!</definedName>
    <definedName name="집수정Y1재">#REF!</definedName>
    <definedName name="집수정Y2">#REF!</definedName>
    <definedName name="집수정Y2경">#REF!</definedName>
    <definedName name="집수정Y2노">#REF!</definedName>
    <definedName name="집수정Y2재">#REF!</definedName>
    <definedName name="집수정수량">#REF!</definedName>
    <definedName name="집수정연장산출">#REF!</definedName>
    <definedName name="집수정재료집계">#REF!</definedName>
    <definedName name="집수정직1">#REF!</definedName>
    <definedName name="집수정직1경">#REF!</definedName>
    <definedName name="집수정직1노">#REF!</definedName>
    <definedName name="집수정직1재">#REF!</definedName>
    <definedName name="집수정직2">#REF!</definedName>
    <definedName name="집수정직2경">#REF!</definedName>
    <definedName name="집수정직2노">#REF!</definedName>
    <definedName name="집수정직2재">#REF!</definedName>
    <definedName name="집수정토공집계">#REF!</definedName>
    <definedName name="짜장">#REF!</definedName>
    <definedName name="ㅊ" localSheetId="0">원가!ㅊ</definedName>
    <definedName name="ㅊ">#REF!</definedName>
    <definedName name="ㅊ1">#N/A</definedName>
    <definedName name="ㅊ12">#REF!</definedName>
    <definedName name="ㅊ1555">#REF!</definedName>
    <definedName name="ㅊ20">#REF!</definedName>
    <definedName name="ㅊ2427">#REF!</definedName>
    <definedName name="ㅊ27">#REF!</definedName>
    <definedName name="ㅊ4620">#REF!</definedName>
    <definedName name="ㅊ5">#REF!</definedName>
    <definedName name="ㅊ5710">#REF!</definedName>
    <definedName name="ㅊㄴ">#REF!</definedName>
    <definedName name="ㅊㅁㄴ러">#REF!</definedName>
    <definedName name="ㅊㅇㄹ">#REF!</definedName>
    <definedName name="ㅊㅊ" localSheetId="3" hidden="1">{"'5국공정'!$A$1:$E$128"}</definedName>
    <definedName name="ㅊㅊ" localSheetId="8" hidden="1">{"'5국공정'!$A$1:$E$128"}</definedName>
    <definedName name="ㅊㅊ" localSheetId="9" hidden="1">{"'5국공정'!$A$1:$E$128"}</definedName>
    <definedName name="ㅊㅊ" localSheetId="0" hidden="1">{"'5국공정'!$A$1:$E$128"}</definedName>
    <definedName name="ㅊㅊ" hidden="1">{"'5국공정'!$A$1:$E$128"}</definedName>
    <definedName name="ㅊㅊㅊ" hidden="1">{#N/A,#N/A,FALSE,"운반시간"}</definedName>
    <definedName name="ㅊㅊㅊㅊㅊ">[0]!ㅊㅊㅊㅊㅊ</definedName>
    <definedName name="ㅊㅊㅊㅊㅊㅊ" hidden="1">{#N/A,#N/A,FALSE,"조골재"}</definedName>
    <definedName name="ㅊㅊㅊㅊㅊㅊㅊ" hidden="1">{#N/A,#N/A,FALSE,"표지목차"}</definedName>
    <definedName name="ㅊㅍ" hidden="1">#REF!</definedName>
    <definedName name="ㅊㅍㅁㄴㅇㄹ">#REF!</definedName>
    <definedName name="ㅊㅍㅁㄷㄱ" localSheetId="3" hidden="1">{#N/A,#N/A,FALSE,"명세표"}</definedName>
    <definedName name="ㅊㅍㅁㄷㄱ" localSheetId="8" hidden="1">{#N/A,#N/A,FALSE,"명세표"}</definedName>
    <definedName name="ㅊㅍㅁㄷㄱ" localSheetId="9" hidden="1">{#N/A,#N/A,FALSE,"명세표"}</definedName>
    <definedName name="ㅊㅍㅁㄷㄱ" localSheetId="0" hidden="1">{#N/A,#N/A,FALSE,"명세표"}</definedName>
    <definedName name="ㅊㅍㅁㄷㄱ" hidden="1">{#N/A,#N/A,FALSE,"명세표"}</definedName>
    <definedName name="ㅊㅍㅋㅌㅊㅍㅁㄴ">#REF!</definedName>
    <definedName name="ㅊ퓿ㅍ" localSheetId="3" hidden="1">{#N/A,#N/A,FALSE,"혼합골재"}</definedName>
    <definedName name="ㅊ퓿ㅍ" localSheetId="8" hidden="1">{#N/A,#N/A,FALSE,"혼합골재"}</definedName>
    <definedName name="ㅊ퓿ㅍ" localSheetId="9" hidden="1">{#N/A,#N/A,FALSE,"혼합골재"}</definedName>
    <definedName name="ㅊ퓿ㅍ" localSheetId="0" hidden="1">{#N/A,#N/A,FALSE,"혼합골재"}</definedName>
    <definedName name="ㅊ퓿ㅍ" hidden="1">{#N/A,#N/A,FALSE,"혼합골재"}</definedName>
    <definedName name="차">BlankMacro1</definedName>
    <definedName name="차2">[0]!BlankMacro1</definedName>
    <definedName name="차3">[0]!BlankMacro1</definedName>
    <definedName name="차4">[0]!BlankMacro1</definedName>
    <definedName name="차5">[0]!BlankMacro1</definedName>
    <definedName name="차도측">#REF!</definedName>
    <definedName name="차동식">#REF!</definedName>
    <definedName name="차량" hidden="1">{#N/A,#N/A,FALSE,"UNIT";#N/A,#N/A,FALSE,"UNIT";#N/A,#N/A,FALSE,"계정"}</definedName>
    <definedName name="차량SVC" hidden="1">{#N/A,#N/A,FALSE,"UNIT";#N/A,#N/A,FALSE,"UNIT";#N/A,#N/A,FALSE,"계정"}</definedName>
    <definedName name="차례">[0]!차례</definedName>
    <definedName name="차로폭">#REF!</definedName>
    <definedName name="차선">#REF!</definedName>
    <definedName name="차선도색">#REF!</definedName>
    <definedName name="차선도색경">#REF!</definedName>
    <definedName name="차선도색노">#REF!</definedName>
    <definedName name="차선도색재">#REF!</definedName>
    <definedName name="차선도색중앙선수량">#REF!</definedName>
    <definedName name="차선도색직각주차수량">#REF!</definedName>
    <definedName name="차선도색집계">#REF!</definedName>
    <definedName name="차선도색평행주차수량">#REF!</definedName>
    <definedName name="차수벽높이">#REF!</definedName>
    <definedName name="차수벽두께">#REF!</definedName>
    <definedName name="차집">[0]!BlankMacro1</definedName>
    <definedName name="차집관로">[0]!BlankMacro1</definedName>
    <definedName name="차집관로일반">[0]!BlankMacro1</definedName>
    <definedName name="차집관로토공">[0]!BlankMacro1</definedName>
    <definedName name="차커ㅑㅐㅁ">#REF!</definedName>
    <definedName name="착공기한">#REF!</definedName>
    <definedName name="착공년월일">#REF!</definedName>
    <definedName name="착공월">#REF!</definedName>
    <definedName name="착공일">#REF!</definedName>
    <definedName name="착암공" localSheetId="0">#REF!</definedName>
    <definedName name="착암공">#REF!</definedName>
    <definedName name="착암공001">#REF!</definedName>
    <definedName name="착암공002">#REF!</definedName>
    <definedName name="착암공011">#REF!</definedName>
    <definedName name="착암공012">#REF!</definedName>
    <definedName name="착암공982">#REF!</definedName>
    <definedName name="착암공991">#REF!</definedName>
    <definedName name="착암공992">#REF!</definedName>
    <definedName name="착정">#REF!</definedName>
    <definedName name="착정심도" localSheetId="0">#REF!</definedName>
    <definedName name="착정심도">#REF!</definedName>
    <definedName name="찰쌓기경">#REF!</definedName>
    <definedName name="찰쌓기노">#REF!</definedName>
    <definedName name="찰쌓기재">#REF!</definedName>
    <definedName name="참고" localSheetId="3" hidden="1">{"'5국공정'!$A$1:$E$128"}</definedName>
    <definedName name="참고" localSheetId="8" hidden="1">{"'5국공정'!$A$1:$E$128"}</definedName>
    <definedName name="참고" localSheetId="9" hidden="1">{"'5국공정'!$A$1:$E$128"}</definedName>
    <definedName name="참고" localSheetId="0" hidden="1">{"'5국공정'!$A$1:$E$128"}</definedName>
    <definedName name="참고" hidden="1">{"'5국공정'!$A$1:$E$128"}</definedName>
    <definedName name="참고용" localSheetId="3" hidden="1">{#N/A,#N/A,FALSE,"배수1"}</definedName>
    <definedName name="참고용" localSheetId="8" hidden="1">{#N/A,#N/A,FALSE,"배수1"}</definedName>
    <definedName name="참고용" localSheetId="9" hidden="1">{#N/A,#N/A,FALSE,"배수1"}</definedName>
    <definedName name="참고용" localSheetId="0" hidden="1">{#N/A,#N/A,FALSE,"배수1"}</definedName>
    <definedName name="참고용" hidden="1">{#N/A,#N/A,FALSE,"배수1"}</definedName>
    <definedName name="참조셀">#REF!</definedName>
    <definedName name="창공">#REF!</definedName>
    <definedName name="창호">#REF!</definedName>
    <definedName name="창호목공" localSheetId="0">#REF!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012">#REF!</definedName>
    <definedName name="창호목공982">#REF!</definedName>
    <definedName name="창호목공991">#REF!</definedName>
    <definedName name="창호목공992">#REF!</definedName>
    <definedName name="채널별" localSheetId="0">#REF!</definedName>
    <definedName name="채널별">#REF!</definedName>
    <definedName name="채움조약돌경">#REF!</definedName>
    <definedName name="채움조약돌노">#REF!</definedName>
    <definedName name="채움조약돌재">#REF!</definedName>
    <definedName name="책임연">#REF!</definedName>
    <definedName name="책임연구원">#REF!</definedName>
    <definedName name="책임연구원공정">#REF!</definedName>
    <definedName name="챠01">#REF!</definedName>
    <definedName name="챠02">#REF!</definedName>
    <definedName name="천공길이">#REF!</definedName>
    <definedName name="천성근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철">#REF!</definedName>
    <definedName name="철____공">#REF!</definedName>
    <definedName name="철_골_공">#REF!</definedName>
    <definedName name="철10">[161]구조물토적!#REF!</definedName>
    <definedName name="철13">[161]구조물토적!#REF!</definedName>
    <definedName name="철16">[161]구조물토적!#REF!</definedName>
    <definedName name="철19">[161]구조물토적!#REF!</definedName>
    <definedName name="철22">[161]구조물토적!#REF!</definedName>
    <definedName name="철25">[161]구조물토적!#REF!</definedName>
    <definedName name="철29">[161]구조물토적!#REF!</definedName>
    <definedName name="철32">[161]구조물토적!#REF!</definedName>
    <definedName name="철H10">#REF!</definedName>
    <definedName name="철거" localSheetId="8">#REF!</definedName>
    <definedName name="철거" localSheetId="9">#REF!</definedName>
    <definedName name="철거" localSheetId="0">#REF!</definedName>
    <definedName name="철거">#REF!</definedName>
    <definedName name="철거노무비">#REF!</definedName>
    <definedName name="철거배관">#REF!</definedName>
    <definedName name="철거배관값">#REF!</definedName>
    <definedName name="철거자재">#REF!</definedName>
    <definedName name="철거전등단가">#REF!</definedName>
    <definedName name="철거접지선">#REF!</definedName>
    <definedName name="철거접지선값">#REF!</definedName>
    <definedName name="철거주간선">#REF!</definedName>
    <definedName name="철거주간선값">#REF!</definedName>
    <definedName name="철거필터링">#REF!,#REF!,#REF!</definedName>
    <definedName name="철계">[161]구조물토적!#REF!</definedName>
    <definedName name="철고10">#REF!</definedName>
    <definedName name="철고13">#REF!</definedName>
    <definedName name="철고16">#REF!</definedName>
    <definedName name="철고19">#REF!</definedName>
    <definedName name="철고22">#REF!</definedName>
    <definedName name="철고25">#REF!</definedName>
    <definedName name="철고29">#REF!</definedName>
    <definedName name="철고32">#REF!</definedName>
    <definedName name="철고계">#REF!</definedName>
    <definedName name="철고관">#REF!</definedName>
    <definedName name="철골공">#REF!</definedName>
    <definedName name="철골공001">#REF!</definedName>
    <definedName name="철골공002">#REF!</definedName>
    <definedName name="철골공011">#REF!</definedName>
    <definedName name="철골공012">#REF!</definedName>
    <definedName name="철골공982">#REF!</definedName>
    <definedName name="철골공991">#REF!</definedName>
    <definedName name="철골공992">#REF!</definedName>
    <definedName name="철골야">#REF!</definedName>
    <definedName name="철골주">#REF!</definedName>
    <definedName name="철공" localSheetId="8">[49]건설노임!#REF!</definedName>
    <definedName name="철공" localSheetId="9">[49]건설노임!#REF!</definedName>
    <definedName name="철공" localSheetId="0">[49]건설노임!#REF!</definedName>
    <definedName name="철공">#REF!</definedName>
    <definedName name="철공001">#REF!</definedName>
    <definedName name="철공002">#REF!</definedName>
    <definedName name="철공011">#REF!</definedName>
    <definedName name="철공012">#REF!</definedName>
    <definedName name="철공982">#REF!</definedName>
    <definedName name="철공991">#REF!</definedName>
    <definedName name="철공992">#REF!</definedName>
    <definedName name="철관">[161]구조물토적!#REF!</definedName>
    <definedName name="철구사업본부">#REF!</definedName>
    <definedName name="철근" localSheetId="0">#REF!</definedName>
    <definedName name="철근">#REF!</definedName>
    <definedName name="철근간단노">#REF!</definedName>
    <definedName name="철근간단재">#REF!</definedName>
    <definedName name="철근경">#REF!</definedName>
    <definedName name="철근공">#REF!</definedName>
    <definedName name="철근공001">#REF!</definedName>
    <definedName name="철근공002">#REF!</definedName>
    <definedName name="철근공011">#REF!</definedName>
    <definedName name="철근공012">#REF!</definedName>
    <definedName name="철근공982">#REF!</definedName>
    <definedName name="철근공991">#REF!</definedName>
    <definedName name="철근공992">#REF!</definedName>
    <definedName name="철근노">#REF!</definedName>
    <definedName name="철근보통노">#REF!</definedName>
    <definedName name="철근보통재">#REF!</definedName>
    <definedName name="철근복잡노">#REF!</definedName>
    <definedName name="철근복잡재">#REF!</definedName>
    <definedName name="철근야">#REF!</definedName>
    <definedName name="철근용접노무">#REF!</definedName>
    <definedName name="철근용접재료">#REF!</definedName>
    <definedName name="철근운반">[0]!철근운반</definedName>
    <definedName name="철근운반경">#REF!</definedName>
    <definedName name="철근율1">1.08</definedName>
    <definedName name="철근자료" localSheetId="3" hidden="1">#REF!</definedName>
    <definedName name="철근자료" localSheetId="8" hidden="1">#REF!</definedName>
    <definedName name="철근자료" localSheetId="9" hidden="1">#REF!</definedName>
    <definedName name="철근자료" localSheetId="0" hidden="1">#REF!</definedName>
    <definedName name="철근자료" hidden="1">#REF!</definedName>
    <definedName name="철근재">#REF!</definedName>
    <definedName name="철근주">#REF!</definedName>
    <definedName name="철근집계">'[91]-철근집계'!$A$1:$K$12</definedName>
    <definedName name="철근총괄1" hidden="1">{#N/A,#N/A,FALSE,"표지목차"}</definedName>
    <definedName name="철근항복응력">'[180]#REF'!$G$144</definedName>
    <definedName name="철도궤도신설공사">#REF!</definedName>
    <definedName name="철도신호공" localSheetId="0">88110</definedName>
    <definedName name="철도신호공">#REF!</definedName>
    <definedName name="철도신호공001">#REF!</definedName>
    <definedName name="철도신호공002">#REF!</definedName>
    <definedName name="철도신호공011">#REF!</definedName>
    <definedName name="철도신호공012">#REF!</definedName>
    <definedName name="철도신호공982">#REF!</definedName>
    <definedName name="철도신호공991">#REF!</definedName>
    <definedName name="철도신호공992">#REF!</definedName>
    <definedName name="철도청">#REF!</definedName>
    <definedName name="철목1호" localSheetId="0">#REF!</definedName>
    <definedName name="철목1호">#REF!</definedName>
    <definedName name="철목2호" localSheetId="0">#REF!</definedName>
    <definedName name="철목2호">#REF!</definedName>
    <definedName name="철목3호">#REF!</definedName>
    <definedName name="철목4호">#REF!</definedName>
    <definedName name="철물도">#REF!</definedName>
    <definedName name="철물도경">#REF!</definedName>
    <definedName name="철물도노">#REF!</definedName>
    <definedName name="철물도재">#REF!</definedName>
    <definedName name="철선">#REF!</definedName>
    <definedName name="철주신설공구손료">#REF!</definedName>
    <definedName name="철주신설공비">#REF!</definedName>
    <definedName name="철주신설재료비">#REF!</definedName>
    <definedName name="철콘">#REF!</definedName>
    <definedName name="철판공">#REF!</definedName>
    <definedName name="철판공001">#REF!</definedName>
    <definedName name="철판공002">#REF!</definedName>
    <definedName name="철판공011">#REF!</definedName>
    <definedName name="철판공012">#REF!</definedName>
    <definedName name="철판공982">#REF!</definedName>
    <definedName name="철판공991">#REF!</definedName>
    <definedName name="철판공992">#REF!</definedName>
    <definedName name="청구새들마을">#N/A</definedName>
    <definedName name="청단풍">#REF!</definedName>
    <definedName name="청도">#N/A</definedName>
    <definedName name="청림1호" localSheetId="0">#REF!</definedName>
    <definedName name="청림1호">#REF!</definedName>
    <definedName name="청림2호" localSheetId="0">#REF!</definedName>
    <definedName name="청림2호">#REF!</definedName>
    <definedName name="청림3호" localSheetId="0">#REF!</definedName>
    <definedName name="청림3호">#REF!</definedName>
    <definedName name="청마총괄">#REF!</definedName>
    <definedName name="청암">#REF!</definedName>
    <definedName name="청천200">'[191]200'!#REF!</definedName>
    <definedName name="체크제">#REF!</definedName>
    <definedName name="체크제경">#REF!</definedName>
    <definedName name="체크제노">#REF!</definedName>
    <definedName name="체크제재">#REF!</definedName>
    <definedName name="초급">#REF!</definedName>
    <definedName name="초급기능">#REF!</definedName>
    <definedName name="초급기술자">#REF!</definedName>
    <definedName name="촐괄표기성">#REF!</definedName>
    <definedName name="총" localSheetId="0">BlankMacro1</definedName>
    <definedName name="총">[30]내역!#REF!</definedName>
    <definedName name="총______원_______가">#REF!</definedName>
    <definedName name="총___공____사___비">#REF!</definedName>
    <definedName name="총경비">#REF!</definedName>
    <definedName name="총계" localSheetId="8">#REF!</definedName>
    <definedName name="총계" localSheetId="9">#REF!</definedName>
    <definedName name="총계" localSheetId="0">#REF!</definedName>
    <definedName name="총계">#REF!</definedName>
    <definedName name="총계1" localSheetId="8">#REF!</definedName>
    <definedName name="총계1" localSheetId="9">#REF!</definedName>
    <definedName name="총계1" localSheetId="0">#REF!</definedName>
    <definedName name="총계1">#REF!</definedName>
    <definedName name="총공" hidden="1">{#N/A,#N/A,FALSE,"운반시간"}</definedName>
    <definedName name="총공사">BlankMacro1</definedName>
    <definedName name="총공사_1" localSheetId="8">#REF!</definedName>
    <definedName name="총공사_1" localSheetId="9">#REF!</definedName>
    <definedName name="총공사_1" localSheetId="0">#REF!</definedName>
    <definedName name="총공사_1">#REF!</definedName>
    <definedName name="총공사비" localSheetId="8">#REF!</definedName>
    <definedName name="총공사비" localSheetId="9">#REF!</definedName>
    <definedName name="총공사비" localSheetId="0">#REF!</definedName>
    <definedName name="총공사비">#REF!</definedName>
    <definedName name="총공사비1">[94]설계명세서!$L$62</definedName>
    <definedName name="총공사비계">[189]설계명세!#REF!</definedName>
    <definedName name="총공사비한">#REF!</definedName>
    <definedName name="총공사원가">#N/A</definedName>
    <definedName name="총괄" localSheetId="0">#REF!</definedName>
    <definedName name="총괄">#REF!</definedName>
    <definedName name="총괄1">#REF!</definedName>
    <definedName name="총괄99">[23]VXXXXX!#REF!</definedName>
    <definedName name="총괄시">[112]산수배수!$M$8</definedName>
    <definedName name="총괄표" localSheetId="8">#REF!</definedName>
    <definedName name="총괄표" localSheetId="9">#REF!</definedName>
    <definedName name="총괄표" localSheetId="0">#REF!</definedName>
    <definedName name="총괄표">#REF!</definedName>
    <definedName name="총괄표2">#REF!,#REF!,#REF!</definedName>
    <definedName name="총괄표참고">#REF!</definedName>
    <definedName name="총괄횡배수현황">BlankMacro1</definedName>
    <definedName name="총괄횡배수현황1">BlankMacro1</definedName>
    <definedName name="총길이">#REF!</definedName>
    <definedName name="총노무비">#REF!</definedName>
    <definedName name="총높이" localSheetId="0">'[101]토사(PE)'!#REF!</definedName>
    <definedName name="총높이">#REF!</definedName>
    <definedName name="총원가">#REF!</definedName>
    <definedName name="總原價">#REF!</definedName>
    <definedName name="총원가2">#REF!</definedName>
    <definedName name="총원가격">#N/A</definedName>
    <definedName name="총재" localSheetId="8">#REF!</definedName>
    <definedName name="총재" localSheetId="9">#REF!</definedName>
    <definedName name="총재" localSheetId="0">#REF!</definedName>
    <definedName name="총재">#REF!</definedName>
    <definedName name="총재료비">#REF!</definedName>
    <definedName name="총집계" localSheetId="0">#REF!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타정" localSheetId="8">#REF!</definedName>
    <definedName name="총타정" localSheetId="9">#REF!</definedName>
    <definedName name="총타정" localSheetId="0">#REF!</definedName>
    <definedName name="총타정">#REF!</definedName>
    <definedName name="총토탈">#REF!</definedName>
    <definedName name="총토탈1">#REF!</definedName>
    <definedName name="총토탈2">#REF!</definedName>
    <definedName name="총폭">#REF!</definedName>
    <definedName name="촬영사">#REF!</definedName>
    <definedName name="최대값">#REF!</definedName>
    <definedName name="최소값">#REF!</definedName>
    <definedName name="최종단면">[149]최종단면▶!$1:$1048576</definedName>
    <definedName name="최종단면2">[126]최종단면▶!$1:$1048576</definedName>
    <definedName name="최종시험1" localSheetId="8">#REF!</definedName>
    <definedName name="최종시험1" localSheetId="9">#REF!</definedName>
    <definedName name="최종시험1" localSheetId="0">#REF!</definedName>
    <definedName name="최종시험1">#REF!</definedName>
    <definedName name="추">[0]!BlankMacro1</definedName>
    <definedName name="추가" localSheetId="8">#REF!</definedName>
    <definedName name="추가" localSheetId="9">#REF!</definedName>
    <definedName name="추가" localSheetId="0">#REF!</definedName>
    <definedName name="추가">#REF!</definedName>
    <definedName name="추가보수공사비">{"Book1","2000도승인 기계.xls"}</definedName>
    <definedName name="추레이">#REF!</definedName>
    <definedName name="축열식심야전기온돌공사">BlankMacro1</definedName>
    <definedName name="축전지설치품" localSheetId="8">#REF!</definedName>
    <definedName name="축전지설치품" localSheetId="9">#REF!</definedName>
    <definedName name="축전지설치품" localSheetId="0">#REF!</definedName>
    <definedName name="축전지설치품">#REF!</definedName>
    <definedName name="축전지운반">[62]품셈!$A$646</definedName>
    <definedName name="축전지이설품">[132]일위대가!#REF!</definedName>
    <definedName name="출">#REF!</definedName>
    <definedName name="출처">#REF!</definedName>
    <definedName name="출처2">#REF!</definedName>
    <definedName name="충돌">[151]배수관집계!$AH$14:$AX$24</definedName>
    <definedName name="충청지역" localSheetId="8">#REF!</definedName>
    <definedName name="충청지역" localSheetId="9">#REF!</definedName>
    <definedName name="충청지역" localSheetId="0">#REF!</definedName>
    <definedName name="충청지역">#REF!</definedName>
    <definedName name="충효LGT">#N/A</definedName>
    <definedName name="취부밴드1" localSheetId="8">#REF!</definedName>
    <definedName name="취부밴드1" localSheetId="9">#REF!</definedName>
    <definedName name="취부밴드1" localSheetId="0">#REF!</definedName>
    <definedName name="취부밴드1">#REF!</definedName>
    <definedName name="취부밴드A" localSheetId="8">#REF!</definedName>
    <definedName name="취부밴드A" localSheetId="9">#REF!</definedName>
    <definedName name="취부밴드A" localSheetId="0">#REF!</definedName>
    <definedName name="취부밴드A">#REF!</definedName>
    <definedName name="취수탑경비" localSheetId="0">#REF!</definedName>
    <definedName name="취수탑경비">[75]취수탑공사비!$L$43</definedName>
    <definedName name="취수탑노무비" localSheetId="0">#REF!</definedName>
    <definedName name="취수탑노무비">[75]취수탑공사비!$H$43</definedName>
    <definedName name="취수탑재료비" localSheetId="0">#REF!</definedName>
    <definedName name="취수탑재료비">[75]취수탑공사비!$J$43</definedName>
    <definedName name="츞">#REF!</definedName>
    <definedName name="측구" localSheetId="0">#REF!</definedName>
    <definedName name="측구">#REF!</definedName>
    <definedName name="측구연장">#REF!</definedName>
    <definedName name="측구연장조서">#REF!</definedName>
    <definedName name="측량고급">#REF!</definedName>
    <definedName name="측량기능사">#REF!</definedName>
    <definedName name="측량중급">#REF!</definedName>
    <definedName name="측량초급">#REF!</definedName>
    <definedName name="측량초급기능사">#REF!</definedName>
    <definedName name="측량특급">#REF!</definedName>
    <definedName name="측면길이">#REF!</definedName>
    <definedName name="측면본">#REF!</definedName>
    <definedName name="측부" localSheetId="0">#REF!</definedName>
    <definedName name="측부">#REF!</definedName>
    <definedName name="측부001">#REF!</definedName>
    <definedName name="측부002">#REF!</definedName>
    <definedName name="측부011">#REF!</definedName>
    <definedName name="측부012">#REF!</definedName>
    <definedName name="측부982">#REF!</definedName>
    <definedName name="측부991">#REF!</definedName>
    <definedName name="측부992">#REF!</definedName>
    <definedName name="측정함">#REF!</definedName>
    <definedName name="측지기사1급">#REF!</definedName>
    <definedName name="측지기사2급">#REF!</definedName>
    <definedName name="층따기">#REF!</definedName>
    <definedName name="치_장_벽_돌_공">#REF!</definedName>
    <definedName name="치수표">'[90]-치수표(곡선부)'!$A$1:$N$28</definedName>
    <definedName name="치장벽돌공">#REF!</definedName>
    <definedName name="치장벽돌공001">#REF!</definedName>
    <definedName name="치장벽돌공002">#REF!</definedName>
    <definedName name="치장벽돌공011">#REF!</definedName>
    <definedName name="치장벽돌공012">#REF!</definedName>
    <definedName name="치장벽돌공982">#REF!</definedName>
    <definedName name="치장벽돌공991">#REF!</definedName>
    <definedName name="치장벽돌공992">#REF!</definedName>
    <definedName name="치즐">#REF!</definedName>
    <definedName name="치핑">[42]맨홀수량산출!#REF!</definedName>
    <definedName name="칠">#REF!</definedName>
    <definedName name="칠씨" localSheetId="8">#REF!</definedName>
    <definedName name="칠씨" localSheetId="9">#REF!</definedName>
    <definedName name="칠씨" localSheetId="0">#REF!</definedName>
    <definedName name="칠씨">#REF!</definedName>
    <definedName name="칠칠">#REF!</definedName>
    <definedName name="칠칠칠">#REF!</definedName>
    <definedName name="칠칠칠칠">#REF!</definedName>
    <definedName name="ㅋ" localSheetId="3" hidden="1">{"'5국공정'!$A$1:$E$128"}</definedName>
    <definedName name="ㅋ" localSheetId="8" hidden="1">{"'5국공정'!$A$1:$E$128"}</definedName>
    <definedName name="ㅋ" localSheetId="9" hidden="1">{"'5국공정'!$A$1:$E$128"}</definedName>
    <definedName name="ㅋ" localSheetId="0" hidden="1">{"'5국공정'!$A$1:$E$128"}</definedName>
    <definedName name="ㅋ">#REF!</definedName>
    <definedName name="ㅋ1">#REF!</definedName>
    <definedName name="ㅋㄴㄴ">#REF!,#REF!,#REF!</definedName>
    <definedName name="ㅋㄴㅊㅍㅁㄴㅇㄹ">#REF!</definedName>
    <definedName name="ㅋ륭ㅎㄹㅇㄹ">[0]!BlankMacro1</definedName>
    <definedName name="ㅋㅁ" localSheetId="3" hidden="1">{#N/A,#N/A,FALSE,"명세표"}</definedName>
    <definedName name="ㅋㅁ" localSheetId="8" hidden="1">{#N/A,#N/A,FALSE,"명세표"}</definedName>
    <definedName name="ㅋㅁ" localSheetId="9" hidden="1">{#N/A,#N/A,FALSE,"명세표"}</definedName>
    <definedName name="ㅋㅁ" localSheetId="0" hidden="1">{#N/A,#N/A,FALSE,"명세표"}</definedName>
    <definedName name="ㅋㅁ" hidden="1">{#N/A,#N/A,FALSE,"명세표"}</definedName>
    <definedName name="ㅋㅋ">#N/A</definedName>
    <definedName name="ㅋㅋㅋ" localSheetId="3" hidden="1">{#N/A,#N/A,FALSE,"전력간선"}</definedName>
    <definedName name="ㅋㅋㅋ" localSheetId="8" hidden="1">{#N/A,#N/A,FALSE,"전력간선"}</definedName>
    <definedName name="ㅋㅋㅋ" localSheetId="9" hidden="1">{#N/A,#N/A,FALSE,"전력간선"}</definedName>
    <definedName name="ㅋㅋㅋ" localSheetId="0" hidden="1">{#N/A,#N/A,FALSE,"전력간선"}</definedName>
    <definedName name="ㅋㅋㅋ" hidden="1">{#N/A,#N/A,FALSE,"전력간선"}</definedName>
    <definedName name="ㅋㅋㅋㅋ" hidden="1">{#N/A,#N/A,FALSE,"조골재"}</definedName>
    <definedName name="ㅋㅋㅋㅋㅋ">[0]!ㅋㅋㅋㅋㅋ</definedName>
    <definedName name="ㅋㅋㅋㅋㅋㅋ" hidden="1">{#N/A,#N/A,FALSE,"2~8번"}</definedName>
    <definedName name="ㅋㅋㅋㅋㅋㅋㅋㅋ">BlankMacro1</definedName>
    <definedName name="ㅋㅋㅋㅋㅋㅋㅋㅋㅋ">BlankMacro1</definedName>
    <definedName name="ㅋㅌ" hidden="1">{"'용역비'!$A$4:$C$8"}</definedName>
    <definedName name="ㅋㅌㄹ">#REF!</definedName>
    <definedName name="ㅋㅌㅊㅍㄴ">#REF!</definedName>
    <definedName name="ㅋ티ㅓ하ㅣ">#REF!</definedName>
    <definedName name="카비">#N/A</definedName>
    <definedName name="카빋">#N/A</definedName>
    <definedName name="카ㅓ치">#REF!</definedName>
    <definedName name="칸수">#REF!</definedName>
    <definedName name="칼라샌드블록수량">#REF!</definedName>
    <definedName name="칼블럭설치" localSheetId="0">#REF!</definedName>
    <definedName name="칼블럭설치">#REF!</definedName>
    <definedName name="커터경">#REF!</definedName>
    <definedName name="커터공경">#REF!</definedName>
    <definedName name="커터공노">#REF!</definedName>
    <definedName name="커터공재">#REF!</definedName>
    <definedName name="커터노">#REF!</definedName>
    <definedName name="커터재">#REF!</definedName>
    <definedName name="컷터기경">#REF!</definedName>
    <definedName name="컷터기노">#REF!</definedName>
    <definedName name="컷터기재">#REF!</definedName>
    <definedName name="케이블" localSheetId="8">#REF!</definedName>
    <definedName name="케이블" localSheetId="9">#REF!</definedName>
    <definedName name="케이블">#REF!</definedName>
    <definedName name="케이블_CAT5_4P">#REF!</definedName>
    <definedName name="케이블_CPEV">#REF!</definedName>
    <definedName name="케이블_CV_1C">#REF!</definedName>
    <definedName name="케이블_CV_2C">#REF!</definedName>
    <definedName name="케이블_CV_3C">#REF!</definedName>
    <definedName name="케이블_CV_4C">#REF!</definedName>
    <definedName name="케이블_CVV_1.25">#REF!</definedName>
    <definedName name="케이블_CVVS_1.25">#REF!</definedName>
    <definedName name="케이블_CVVS_2">#REF!</definedName>
    <definedName name="케이블_ECX">#REF!</definedName>
    <definedName name="케이블_FR3_2">#REF!</definedName>
    <definedName name="케이블_FR3_2C">#REF!</definedName>
    <definedName name="케이블_FR3_2P">#REF!</definedName>
    <definedName name="케이블_FR8_1C">#REF!</definedName>
    <definedName name="케이블_FR8_2C">#REF!</definedName>
    <definedName name="케이블_FR8_3C">#REF!</definedName>
    <definedName name="케이블_FR8_4C">#REF!</definedName>
    <definedName name="케이블_HFB">#REF!</definedName>
    <definedName name="케이블_P_BOX">#REF!</definedName>
    <definedName name="케이블_UTP">#REF!</definedName>
    <definedName name="케이블_VCT">#REF!</definedName>
    <definedName name="케이블간지" localSheetId="3" hidden="1">{#N/A,#N/A,TRUE,"토적및재료집계";#N/A,#N/A,TRUE,"토적및재료집계";#N/A,#N/A,TRUE,"단위량"}</definedName>
    <definedName name="케이블간지" localSheetId="8" hidden="1">{#N/A,#N/A,TRUE,"토적및재료집계";#N/A,#N/A,TRUE,"토적및재료집계";#N/A,#N/A,TRUE,"단위량"}</definedName>
    <definedName name="케이블간지" localSheetId="9" hidden="1">{#N/A,#N/A,TRUE,"토적및재료집계";#N/A,#N/A,TRUE,"토적및재료집계";#N/A,#N/A,TRUE,"단위량"}</definedName>
    <definedName name="케이블간지" localSheetId="0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케이블명찰">#REF!</definedName>
    <definedName name="케이블명찰지중" localSheetId="8">#REF!</definedName>
    <definedName name="케이블명찰지중" localSheetId="9">#REF!</definedName>
    <definedName name="케이블명찰지중" localSheetId="0">#REF!</definedName>
    <definedName name="케이블명찰지중">#REF!</definedName>
    <definedName name="케이블명찰취부가공" localSheetId="8">#REF!</definedName>
    <definedName name="케이블명찰취부가공" localSheetId="9">#REF!</definedName>
    <definedName name="케이블명찰취부가공" localSheetId="0">#REF!</definedName>
    <definedName name="케이블명찰취부가공">#REF!</definedName>
    <definedName name="케이블명찰취부지중" localSheetId="8">#REF!</definedName>
    <definedName name="케이블명찰취부지중" localSheetId="9">#REF!</definedName>
    <definedName name="케이블명찰취부지중">#REF!</definedName>
    <definedName name="케이블바인드신설1" localSheetId="8">#REF!</definedName>
    <definedName name="케이블바인드신설1" localSheetId="9">#REF!</definedName>
    <definedName name="케이블바인드신설1">#REF!</definedName>
    <definedName name="케이블바인드신설2" localSheetId="8">#REF!</definedName>
    <definedName name="케이블바인드신설2" localSheetId="9">#REF!</definedName>
    <definedName name="케이블바인드신설2">#REF!</definedName>
    <definedName name="케이블바인드신설3" localSheetId="8">#REF!</definedName>
    <definedName name="케이블바인드신설3" localSheetId="9">#REF!</definedName>
    <definedName name="케이블바인드신설3">#REF!</definedName>
    <definedName name="케이블바인드신설4" localSheetId="8">#REF!</definedName>
    <definedName name="케이블바인드신설4" localSheetId="9">#REF!</definedName>
    <definedName name="케이블바인드신설4">#REF!</definedName>
    <definedName name="케이블바인드신설5" localSheetId="8">#REF!</definedName>
    <definedName name="케이블바인드신설5" localSheetId="9">#REF!</definedName>
    <definedName name="케이블바인드신설5">#REF!</definedName>
    <definedName name="케이블바인딩1열" localSheetId="8">#REF!</definedName>
    <definedName name="케이블바인딩1열" localSheetId="9">#REF!</definedName>
    <definedName name="케이블바인딩1열">#REF!</definedName>
    <definedName name="케이블바인딩1열할증" localSheetId="8">#REF!</definedName>
    <definedName name="케이블바인딩1열할증" localSheetId="9">#REF!</definedName>
    <definedName name="케이블바인딩1열할증">#REF!</definedName>
    <definedName name="케이블바인딩2열" localSheetId="8">#REF!</definedName>
    <definedName name="케이블바인딩2열" localSheetId="9">#REF!</definedName>
    <definedName name="케이블바인딩2열">#REF!</definedName>
    <definedName name="케이블바인딩2열할증" localSheetId="8">#REF!</definedName>
    <definedName name="케이블바인딩2열할증" localSheetId="9">#REF!</definedName>
    <definedName name="케이블바인딩2열할증">#REF!</definedName>
    <definedName name="케이블여장" localSheetId="8">#REF!</definedName>
    <definedName name="케이블여장" localSheetId="9">#REF!</definedName>
    <definedName name="케이블여장">#REF!</definedName>
    <definedName name="케이블일위대가">#N/A</definedName>
    <definedName name="케이블크리트" localSheetId="8">#REF!</definedName>
    <definedName name="케이블크리트" localSheetId="9">#REF!</definedName>
    <definedName name="케이블크리트" localSheetId="0">#REF!</definedName>
    <definedName name="케이블크리트">#REF!</definedName>
    <definedName name="케이블크리트1" localSheetId="8">#REF!</definedName>
    <definedName name="케이블크리트1" localSheetId="9">#REF!</definedName>
    <definedName name="케이블크리트1" localSheetId="0">#REF!</definedName>
    <definedName name="케이블크리트1">#REF!</definedName>
    <definedName name="케이블크리트A" localSheetId="8">#REF!</definedName>
    <definedName name="케이블크리트A" localSheetId="9">#REF!</definedName>
    <definedName name="케이블크리트A" localSheetId="0">#REF!</definedName>
    <definedName name="케이블크리트A">#REF!</definedName>
    <definedName name="케이블타이A" localSheetId="8">#REF!</definedName>
    <definedName name="케이블타이A" localSheetId="9">#REF!</definedName>
    <definedName name="케이블타이A">#REF!</definedName>
    <definedName name="케이블표지시트" localSheetId="8">#REF!</definedName>
    <definedName name="케이블표지시트" localSheetId="9">#REF!</definedName>
    <definedName name="케이블표지시트">#REF!</definedName>
    <definedName name="케타1" localSheetId="8">#REF!</definedName>
    <definedName name="케타1" localSheetId="9">#REF!</definedName>
    <definedName name="케타1">#REF!</definedName>
    <definedName name="케타2" localSheetId="8">#REF!</definedName>
    <definedName name="케타2" localSheetId="9">#REF!</definedName>
    <definedName name="케타2">#REF!</definedName>
    <definedName name="케타A" localSheetId="8">#REF!</definedName>
    <definedName name="케타A" localSheetId="9">#REF!</definedName>
    <definedName name="케타A">#REF!</definedName>
    <definedName name="코너" localSheetId="8">#REF!</definedName>
    <definedName name="코너" localSheetId="9">#REF!</definedName>
    <definedName name="코너">#REF!</definedName>
    <definedName name="코아구성도1">#N/A</definedName>
    <definedName name="코킹공">#REF!</definedName>
    <definedName name="코킹공001">#REF!</definedName>
    <definedName name="코킹공002">#REF!</definedName>
    <definedName name="코킹공011">#REF!</definedName>
    <definedName name="코킹공012">#REF!</definedName>
    <definedName name="코킹공982">#REF!</definedName>
    <definedName name="코킹공991">#REF!</definedName>
    <definedName name="코킹공992">#REF!</definedName>
    <definedName name="콘">#REF!</definedName>
    <definedName name="콘_크_리_트_진_동_기">#REF!</definedName>
    <definedName name="콘1">#REF!</definedName>
    <definedName name="콘100">[161]구조물토적!#REF!</definedName>
    <definedName name="콘160">[161]구조물토적!#REF!</definedName>
    <definedName name="콘180">[161]구조물토적!#REF!</definedName>
    <definedName name="콘1구">#REF!</definedName>
    <definedName name="콘210">[161]구조물토적!#REF!</definedName>
    <definedName name="콘240">[161]구조물토적!#REF!</definedName>
    <definedName name="콘25">#REF!</definedName>
    <definedName name="콘270">[161]구조물토적!#REF!</definedName>
    <definedName name="콘2구">#REF!</definedName>
    <definedName name="콘40">#REF!</definedName>
    <definedName name="콘40믹서경">#REF!</definedName>
    <definedName name="콘40믹서노">#REF!</definedName>
    <definedName name="콘40믹서재">#REF!</definedName>
    <definedName name="콘관">[161]구조물토적!#REF!</definedName>
    <definedName name="콘굴착" localSheetId="8">#REF!</definedName>
    <definedName name="콘굴착" localSheetId="9">#REF!</definedName>
    <definedName name="콘굴착" localSheetId="0">#REF!</definedName>
    <definedName name="콘굴착">#REF!</definedName>
    <definedName name="콘깨기0.4경">#REF!</definedName>
    <definedName name="콘깨기0.4노">#REF!</definedName>
    <definedName name="콘깨기0.4재">#REF!</definedName>
    <definedName name="콘깨기0.7경">#REF!</definedName>
    <definedName name="콘깨기0.7노">#REF!</definedName>
    <definedName name="콘깨기0.7재">#REF!</definedName>
    <definedName name="콘깨기7경">#REF!</definedName>
    <definedName name="콘깨기7노">#REF!</definedName>
    <definedName name="콘깨기7재">#REF!</definedName>
    <definedName name="콘깨기경">#REF!</definedName>
    <definedName name="콘깨기노">#REF!</definedName>
    <definedName name="콘깨기재">#REF!</definedName>
    <definedName name="콘넥타" localSheetId="8">#REF!</definedName>
    <definedName name="콘넥타" localSheetId="9">#REF!</definedName>
    <definedName name="콘넥타">#REF!</definedName>
    <definedName name="콘넥터5C" localSheetId="8">#REF!</definedName>
    <definedName name="콘넥터5C" localSheetId="9">#REF!</definedName>
    <definedName name="콘넥터5C">#REF!</definedName>
    <definedName name="콘넥터7c" localSheetId="8">#REF!</definedName>
    <definedName name="콘넥터7c" localSheetId="9">#REF!</definedName>
    <definedName name="콘넥터7c">#REF!</definedName>
    <definedName name="콘노">#REF!</definedName>
    <definedName name="콘다짐경">#REF!</definedName>
    <definedName name="콘다짐재">#REF!</definedName>
    <definedName name="콘덴샤">#REF!</definedName>
    <definedName name="콘믹서40경">#REF!</definedName>
    <definedName name="콘믹서40노">#REF!</definedName>
    <definedName name="콘믹서40재">#REF!</definedName>
    <definedName name="콘믹서50경">#REF!</definedName>
    <definedName name="콘믹서50노">#REF!</definedName>
    <definedName name="콘믹서50재">#REF!</definedName>
    <definedName name="콘믹서경">#REF!</definedName>
    <definedName name="콘믹서노">#REF!</definedName>
    <definedName name="콘믹서재">#REF!</definedName>
    <definedName name="콘방2구">#REF!</definedName>
    <definedName name="콘센트">#REF!</definedName>
    <definedName name="콘센트_아울렛">#REF!</definedName>
    <definedName name="콘센트1구설치">#REF!</definedName>
    <definedName name="콘센트1구설치노">#REF!</definedName>
    <definedName name="콘소운반경">#REF!</definedName>
    <definedName name="콘소운반노">#REF!</definedName>
    <definedName name="콘소운반재">#REF!</definedName>
    <definedName name="콘재">#REF!</definedName>
    <definedName name="콘전주10" localSheetId="8">#REF!</definedName>
    <definedName name="콘전주10" localSheetId="9">#REF!</definedName>
    <definedName name="콘전주10">#REF!</definedName>
    <definedName name="콘주철거공구손료">#REF!</definedName>
    <definedName name="콘주철거공비">#REF!</definedName>
    <definedName name="콘주철거합계">#REF!</definedName>
    <definedName name="콘커터경">#REF!</definedName>
    <definedName name="콘커터노">#REF!</definedName>
    <definedName name="콘커터재">#REF!</definedName>
    <definedName name="콘크">#REF!</definedName>
    <definedName name="콘크리트" localSheetId="8">#REF!</definedName>
    <definedName name="콘크리트" localSheetId="9">#REF!</definedName>
    <definedName name="콘크리트">#REF!</definedName>
    <definedName name="콘크리트2" localSheetId="3" hidden="1">#REF!</definedName>
    <definedName name="콘크리트2" localSheetId="8" hidden="1">#REF!</definedName>
    <definedName name="콘크리트2" localSheetId="9" hidden="1">#REF!</definedName>
    <definedName name="콘크리트2" localSheetId="0" hidden="1">#REF!</definedName>
    <definedName name="콘크리트2" hidden="1">#REF!</definedName>
    <definedName name="콘크리트공" localSheetId="8">[49]건설노임!#REF!</definedName>
    <definedName name="콘크리트공" localSheetId="9">[49]건설노임!#REF!</definedName>
    <definedName name="콘크리트공" localSheetId="0">[49]건설노임!#REF!</definedName>
    <definedName name="콘크리트공">[148]노임단가!$C$25</definedName>
    <definedName name="콘크리트공001">#REF!</definedName>
    <definedName name="콘크리트공002">#REF!</definedName>
    <definedName name="콘크리트공011">#REF!</definedName>
    <definedName name="콘크리트공012">#REF!</definedName>
    <definedName name="콘크리트공982">#REF!</definedName>
    <definedName name="콘크리트공991">#REF!</definedName>
    <definedName name="콘크리트공992">#REF!</definedName>
    <definedName name="콘크리트공칭강도">'[180]#REF'!$G$132</definedName>
    <definedName name="콘크리트깨기" hidden="1">{"'중기작업1'!$A$1:$V$18"}</definedName>
    <definedName name="콘크리트전선관">[62]품셈!$A$61</definedName>
    <definedName name="콘크리트접속면적">#REF!</definedName>
    <definedName name="콘크리트측구연장">#REF!</definedName>
    <definedName name="콘크리트타설">#REF!</definedName>
    <definedName name="콘크리트포장깨기브레이카">#REF!</definedName>
    <definedName name="콘크리트포장깨기인력">#REF!</definedName>
    <definedName name="콘크야">#REF!</definedName>
    <definedName name="콘크주">#REF!</definedName>
    <definedName name="콘크측구재료집계">#REF!</definedName>
    <definedName name="콘타설무근">#REF!</definedName>
    <definedName name="콘타설철근">#REF!</definedName>
    <definedName name="콤팩터경">#REF!</definedName>
    <definedName name="콤팩터경비">#REF!</definedName>
    <definedName name="콤팩터노">#REF!</definedName>
    <definedName name="콤팩터노무비">#REF!</definedName>
    <definedName name="콤팩터재">#REF!</definedName>
    <definedName name="콤팩터재료비">#REF!</definedName>
    <definedName name="콤프">#REF!</definedName>
    <definedName name="크램인1" localSheetId="8">#REF!</definedName>
    <definedName name="크램인1" localSheetId="9">#REF!</definedName>
    <definedName name="크램인1" localSheetId="0">#REF!</definedName>
    <definedName name="크램인1">#REF!</definedName>
    <definedName name="크램인2" localSheetId="8">#REF!</definedName>
    <definedName name="크램인2" localSheetId="9">#REF!</definedName>
    <definedName name="크램인2">#REF!</definedName>
    <definedName name="크램접1" localSheetId="8">#REF!</definedName>
    <definedName name="크램접1" localSheetId="9">#REF!</definedName>
    <definedName name="크램접1">#REF!</definedName>
    <definedName name="크램접2" localSheetId="8">#REF!</definedName>
    <definedName name="크램접2" localSheetId="9">#REF!</definedName>
    <definedName name="크램접2">#REF!</definedName>
    <definedName name="크램프5c" localSheetId="8">#REF!</definedName>
    <definedName name="크램프5c" localSheetId="9">#REF!</definedName>
    <definedName name="크램프5c">#REF!</definedName>
    <definedName name="크램프ss" localSheetId="8">#REF!</definedName>
    <definedName name="크램프ss" localSheetId="9">#REF!</definedName>
    <definedName name="크램프ss">#REF!</definedName>
    <definedName name="크램프설치" localSheetId="8">#REF!</definedName>
    <definedName name="크램프설치" localSheetId="9">#REF!</definedName>
    <definedName name="크램프설치">#REF!</definedName>
    <definedName name="크램프철거" localSheetId="8">#REF!</definedName>
    <definedName name="크램프철거" localSheetId="9">#REF!</definedName>
    <definedName name="크램프철거">#REF!</definedName>
    <definedName name="크램프취부1" localSheetId="8">#REF!</definedName>
    <definedName name="크램프취부1" localSheetId="9">#REF!</definedName>
    <definedName name="크램프취부1">#REF!</definedName>
    <definedName name="크램프취부A" localSheetId="8">#REF!</definedName>
    <definedName name="크램프취부A" localSheetId="9">#REF!</definedName>
    <definedName name="크램프취부A">#REF!</definedName>
    <definedName name="크레인10경">#REF!</definedName>
    <definedName name="크레인10노">#REF!</definedName>
    <definedName name="크레인10재">#REF!</definedName>
    <definedName name="크레인타이어">#REF!</definedName>
    <definedName name="크리트2" localSheetId="8">#REF!</definedName>
    <definedName name="크리트2" localSheetId="9">#REF!</definedName>
    <definedName name="크리트2">#REF!</definedName>
    <definedName name="크리트설치" localSheetId="8">#REF!</definedName>
    <definedName name="크리트설치" localSheetId="9">#REF!</definedName>
    <definedName name="크리트설치">#REF!</definedName>
    <definedName name="크리트취부" localSheetId="8">#REF!</definedName>
    <definedName name="크리트취부" localSheetId="9">#REF!</definedName>
    <definedName name="크리트취부">#REF!</definedName>
    <definedName name="크립" localSheetId="8">#REF!</definedName>
    <definedName name="크립" localSheetId="9">#REF!</definedName>
    <definedName name="크립">#REF!</definedName>
    <definedName name="클립" localSheetId="8">#REF!</definedName>
    <definedName name="클립" localSheetId="9">#REF!</definedName>
    <definedName name="클립">#REF!</definedName>
    <definedName name="키키">[0]!BlankMacro1</definedName>
    <definedName name="ㅌ" localSheetId="3" hidden="1">{"'5국공정'!$A$1:$E$128"}</definedName>
    <definedName name="ㅌ" localSheetId="8" hidden="1">{"'5국공정'!$A$1:$E$128"}</definedName>
    <definedName name="ㅌ" localSheetId="9" hidden="1">{"'5국공정'!$A$1:$E$128"}</definedName>
    <definedName name="ㅌ" localSheetId="0" hidden="1">{"'5국공정'!$A$1:$E$128"}</definedName>
    <definedName name="ㅌ" hidden="1">{"'5국공정'!$A$1:$E$128"}</definedName>
    <definedName name="ㅌ2611">#REF!</definedName>
    <definedName name="ㅌ2644">#REF!</definedName>
    <definedName name="ㅌ735">#REF!</definedName>
    <definedName name="ㅌ952">#REF!</definedName>
    <definedName name="ㅌㅇㄹ">#REF!</definedName>
    <definedName name="ㅌㅊㅍㅌㅊㅍㄴㅇㄹ">#REF!</definedName>
    <definedName name="ㅌㅊㅍㅌㅊㅍㅌ">#REF!</definedName>
    <definedName name="ㅌ처포">#REF!</definedName>
    <definedName name="ㅌㅋ">#REF!</definedName>
    <definedName name="ㅌㅌ" hidden="1">{#N/A,#N/A,FALSE,"조골재"}</definedName>
    <definedName name="ㅌㅌㅌ">[0]!ㅌㅌㅌ</definedName>
    <definedName name="ㅌㅌㅌㅌ" hidden="1">{#N/A,#N/A,FALSE,"2~8번"}</definedName>
    <definedName name="ㅌㅌㅌㅌㅌ">[0]!ㅌㅌㅌㅌㅌ</definedName>
    <definedName name="ㅌㅌㅌㅌㅌㅌ" hidden="1">{#N/A,#N/A,FALSE,"조골재"}</definedName>
    <definedName name="타견적">#N/A</definedName>
    <definedName name="타견적서">#N/A</definedName>
    <definedName name="타내역">#N/A</definedName>
    <definedName name="타이" localSheetId="0">#REF!</definedName>
    <definedName name="타이">#REF!</definedName>
    <definedName name="타이어경">#REF!</definedName>
    <definedName name="타이어노">#REF!</definedName>
    <definedName name="타이어노무">#REF!</definedName>
    <definedName name="타이어롤러8의10Ton">#REF!</definedName>
    <definedName name="타이어재">#REF!</definedName>
    <definedName name="타이어재료">#REF!</definedName>
    <definedName name="타일공">#REF!</definedName>
    <definedName name="타일공001">#REF!</definedName>
    <definedName name="타일공002">#REF!</definedName>
    <definedName name="타일공011">#REF!</definedName>
    <definedName name="타일공012">#REF!</definedName>
    <definedName name="타일공982">#REF!</definedName>
    <definedName name="타일공991">#REF!</definedName>
    <definedName name="타일공992">#REF!</definedName>
    <definedName name="타ㅐㅁㄴ">#REF!</definedName>
    <definedName name="탄뎀경">#REF!</definedName>
    <definedName name="탄뎀노">#REF!</definedName>
    <definedName name="탄뎀재">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태영" hidden="1">{#N/A,#N/A,FALSE,"골재소요량";#N/A,#N/A,FALSE,"골재소요량"}</definedName>
    <definedName name="태인동" localSheetId="8">#REF!</definedName>
    <definedName name="태인동" localSheetId="9">#REF!</definedName>
    <definedName name="태인동" localSheetId="0">#REF!</definedName>
    <definedName name="태인동">#REF!</definedName>
    <definedName name="택코">[161]구조물토적!#REF!</definedName>
    <definedName name="택코팅">#REF!</definedName>
    <definedName name="택코팅2">#REF!</definedName>
    <definedName name="택코팅경">#REF!</definedName>
    <definedName name="택코팅노">#REF!</definedName>
    <definedName name="택코팅재">#REF!</definedName>
    <definedName name="탠덤롤러10의14톤">#REF!</definedName>
    <definedName name="터">[0]!터</definedName>
    <definedName name="터__파__기">#REF!</definedName>
    <definedName name="터_높">#REF!</definedName>
    <definedName name="터_폭">#REF!</definedName>
    <definedName name="터널총길이">#REF!</definedName>
    <definedName name="터미날">#REF!</definedName>
    <definedName name="터파기">#REF!</definedName>
    <definedName name="터파기경">#REF!</definedName>
    <definedName name="터파기고">#REF!</definedName>
    <definedName name="터파기기계0.4경비">#REF!</definedName>
    <definedName name="터파기기계0.4노무비">#REF!</definedName>
    <definedName name="터파기기계0.4재료비">#REF!</definedName>
    <definedName name="터파기노">#REF!</definedName>
    <definedName name="터파기재">#REF!</definedName>
    <definedName name="터파노">#REF!</definedName>
    <definedName name="터파재">#REF!</definedName>
    <definedName name="테니스지주">#REF!</definedName>
    <definedName name="테이블범위">#REF!</definedName>
    <definedName name="텍코팅경">#REF!</definedName>
    <definedName name="텍코팅노">#REF!</definedName>
    <definedName name="텍코팅재">#REF!</definedName>
    <definedName name="템">BlankMacro1</definedName>
    <definedName name="템2">BlankMacro1</definedName>
    <definedName name="템3">BlankMacro1</definedName>
    <definedName name="템4">BlankMacro1</definedName>
    <definedName name="템5">BlankMacro1</definedName>
    <definedName name="템6">BlankMacro1</definedName>
    <definedName name="템플리트모듈1">[0]!BlankMacro1</definedName>
    <definedName name="템플리트모듈11">BlankMacro1</definedName>
    <definedName name="템플리트모듈2">[0]!BlankMacro1</definedName>
    <definedName name="템플리트모듈3">[0]!BlankMacro1</definedName>
    <definedName name="템플리트모듈4">[0]!BlankMacro1</definedName>
    <definedName name="템플리트모듈5">[0]!BlankMacro1</definedName>
    <definedName name="템플리트모듈6">[0]!BlankMacro1</definedName>
    <definedName name="토" localSheetId="3" hidden="1">{#N/A,#N/A,FALSE,"구조1"}</definedName>
    <definedName name="토" localSheetId="8" hidden="1">{#N/A,#N/A,FALSE,"구조1"}</definedName>
    <definedName name="토" localSheetId="9" hidden="1">{#N/A,#N/A,FALSE,"구조1"}</definedName>
    <definedName name="토" localSheetId="0" hidden="1">{#N/A,#N/A,FALSE,"구조1"}</definedName>
    <definedName name="토">'[138]#REF'!#REF!</definedName>
    <definedName name="토고오공">[0]!토고오공</definedName>
    <definedName name="토공" localSheetId="0">#REF!</definedName>
    <definedName name="토공">#REF!</definedName>
    <definedName name="토공." hidden="1">{#N/A,#N/A,FALSE,"운반시간"}</definedName>
    <definedName name="토공가">#REF!</definedName>
    <definedName name="토공계획">[192]!수식입력매크로</definedName>
    <definedName name="토공단가">#REF!</definedName>
    <definedName name="토공분" localSheetId="0">[88]설계명세서!#REF!</definedName>
    <definedName name="토공분">[88]설계명세서!#REF!</definedName>
    <definedName name="토공이수" hidden="1">#REF!</definedName>
    <definedName name="토공집계">[193]!수식입력매크로</definedName>
    <definedName name="토류벽">#REF!</definedName>
    <definedName name="토목1">#REF!</definedName>
    <definedName name="토목공">#REF!</definedName>
    <definedName name="토목공사" hidden="1">{#N/A,#N/A,FALSE,"이태원철근"}</definedName>
    <definedName name="토목내역">#REF!</definedName>
    <definedName name="토목단가">[194]자재조서!#REF!</definedName>
    <definedName name="토목설계" localSheetId="3" hidden="1">{#N/A,#N/A,FALSE,"골재소요량";#N/A,#N/A,FALSE,"골재소요량"}</definedName>
    <definedName name="토목설계" localSheetId="8" hidden="1">{#N/A,#N/A,FALSE,"골재소요량";#N/A,#N/A,FALSE,"골재소요량"}</definedName>
    <definedName name="토목설계" localSheetId="9" hidden="1">{#N/A,#N/A,FALSE,"골재소요량";#N/A,#N/A,FALSE,"골재소요량"}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실견적" hidden="1">{#N/A,#N/A,FALSE,"이태원철근"}</definedName>
    <definedName name="토목집계">#REF!</definedName>
    <definedName name="토사">#REF!</definedName>
    <definedName name="토양">#REF!</definedName>
    <definedName name="토적" localSheetId="0">#REF!</definedName>
    <definedName name="토적">#REF!</definedName>
    <definedName name="토적1공구">#REF!</definedName>
    <definedName name="토적2공구">#REF!</definedName>
    <definedName name="토적계산">#REF!</definedName>
    <definedName name="토적계산서" localSheetId="0" hidden="1">'[195]#REF'!$A$1:$P$2004</definedName>
    <definedName name="토적계산서">[196]공사비!#REF!</definedName>
    <definedName name="토적조서">[197]자재조서!#REF!</definedName>
    <definedName name="토적집계" localSheetId="0">#REF!</definedName>
    <definedName name="토적집계">#REF!</definedName>
    <definedName name="토적집계1" localSheetId="3" hidden="1">{#N/A,#N/A,TRUE,"토적및재료집계";#N/A,#N/A,TRUE,"토적및재료집계";#N/A,#N/A,TRUE,"단위량"}</definedName>
    <definedName name="토적집계1" localSheetId="8" hidden="1">{#N/A,#N/A,TRUE,"토적및재료집계";#N/A,#N/A,TRUE,"토적및재료집계";#N/A,#N/A,TRUE,"단위량"}</definedName>
    <definedName name="토적집계1" localSheetId="9" hidden="1">{#N/A,#N/A,TRUE,"토적및재료집계";#N/A,#N/A,TRUE,"토적및재료집계";#N/A,#N/A,TRUE,"단위량"}</definedName>
    <definedName name="토적집계1" localSheetId="0" hidden="1">{#N/A,#N/A,TRUE,"토적및재료집계";#N/A,#N/A,TRUE,"토적및재료집계";#N/A,#N/A,TRUE,"단위량"}</definedName>
    <definedName name="토적집계1" hidden="1">{#N/A,#N/A,TRUE,"토적및재료집계";#N/A,#N/A,TRUE,"토적및재료집계";#N/A,#N/A,TRUE,"단위량"}</definedName>
    <definedName name="토적총">#REF!</definedName>
    <definedName name="토적표" hidden="1">#REF!</definedName>
    <definedName name="토적표01" hidden="1">#REF!</definedName>
    <definedName name="토지">#REF!</definedName>
    <definedName name="토지이용">#REF!</definedName>
    <definedName name="토출조" hidden="1">{"'중기작업1'!$A$1:$V$18"}</definedName>
    <definedName name="토취장복구경비" localSheetId="0">#REF!</definedName>
    <definedName name="토취장복구경비">[75]토취장복구!$L$23</definedName>
    <definedName name="토취장복구노무비" localSheetId="0">#REF!</definedName>
    <definedName name="토취장복구노무비">[75]토취장복구!$H$23</definedName>
    <definedName name="토취장복구재료비" localSheetId="0">#REF!</definedName>
    <definedName name="토취장복구재료비">[75]토취장복구!$J$23</definedName>
    <definedName name="톱밥퇴비">#REF!</definedName>
    <definedName name="통">#REF!</definedName>
    <definedName name="통2">#REF!</definedName>
    <definedName name="통기1" localSheetId="0">#REF!</definedName>
    <definedName name="통기1">#REF!</definedName>
    <definedName name="통기2" localSheetId="8">#REF!</definedName>
    <definedName name="통기2" localSheetId="9">#REF!</definedName>
    <definedName name="통기2">#REF!</definedName>
    <definedName name="통기능" localSheetId="8">#REF!</definedName>
    <definedName name="통기능" localSheetId="9">#REF!</definedName>
    <definedName name="통기능">#REF!</definedName>
    <definedName name="통나무">#REF!</definedName>
    <definedName name="통내공" localSheetId="8">#REF!</definedName>
    <definedName name="통내공" localSheetId="9">#REF!</definedName>
    <definedName name="통내공">#REF!</definedName>
    <definedName name="통로">#REF!</definedName>
    <definedName name="통산출1">#REF!</definedName>
    <definedName name="통설공" localSheetId="8">#REF!</definedName>
    <definedName name="통설공" localSheetId="9">#REF!</definedName>
    <definedName name="통설공">#REF!</definedName>
    <definedName name="통신">BlankMacro1</definedName>
    <definedName name="통신감리">#REF!</definedName>
    <definedName name="통신갑지">BlankMacro1</definedName>
    <definedName name="통신관련기능사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012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012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012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기" localSheetId="8">#REF!</definedName>
    <definedName name="통신기" localSheetId="9">#REF!</definedName>
    <definedName name="통신기">#REF!</definedName>
    <definedName name="통신기사">92355</definedName>
    <definedName name="통신기사1급">[49]건설노임!$B$10</definedName>
    <definedName name="통신기사2급">[49]건설노임!$B$11</definedName>
    <definedName name="통신내" localSheetId="8">#REF!</definedName>
    <definedName name="통신내" localSheetId="9">#REF!</definedName>
    <definedName name="통신내" localSheetId="0">#REF!</definedName>
    <definedName name="통신내">#REF!</definedName>
    <definedName name="통신내공">[104]인부임!$F$19</definedName>
    <definedName name="통신내선" localSheetId="8">#REF!</definedName>
    <definedName name="통신내선" localSheetId="9">#REF!</definedName>
    <definedName name="통신내선" localSheetId="0">#REF!</definedName>
    <definedName name="통신내선">#REF!</definedName>
    <definedName name="통신내선공" localSheetId="0">63806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012">#REF!</definedName>
    <definedName name="통신내선공982">#REF!</definedName>
    <definedName name="통신내선공991">#REF!</definedName>
    <definedName name="통신내선공992">#REF!</definedName>
    <definedName name="통신산업기사">91949</definedName>
    <definedName name="통신설" localSheetId="8">#REF!</definedName>
    <definedName name="통신설" localSheetId="9">#REF!</definedName>
    <definedName name="통신설" localSheetId="0">#REF!</definedName>
    <definedName name="통신설">#REF!</definedName>
    <definedName name="통신설공">[104]인부임!$F$18</definedName>
    <definedName name="통신설비공" localSheetId="3">[49]건설노임!$B$13</definedName>
    <definedName name="통신설비공" localSheetId="8">[49]건설노임!$B$13</definedName>
    <definedName name="통신설비공" localSheetId="9">[49]건설노임!$B$13</definedName>
    <definedName name="통신설비공" localSheetId="0">[49]건설노임!$B$13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012">#REF!</definedName>
    <definedName name="통신설비공982">#REF!</definedName>
    <definedName name="통신설비공991">#REF!</definedName>
    <definedName name="통신설비공992">#REF!</definedName>
    <definedName name="통신외" localSheetId="8">#REF!</definedName>
    <definedName name="통신외" localSheetId="9">#REF!</definedName>
    <definedName name="통신외">#REF!</definedName>
    <definedName name="통신외공">[104]인부임!$F$17</definedName>
    <definedName name="통신외선" localSheetId="8">#REF!</definedName>
    <definedName name="통신외선" localSheetId="9">#REF!</definedName>
    <definedName name="통신외선" localSheetId="0">#REF!</definedName>
    <definedName name="통신외선">#REF!</definedName>
    <definedName name="통신외선공" localSheetId="3">[49]건설노임!$B$12</definedName>
    <definedName name="통신외선공" localSheetId="8">[49]건설노임!$B$12</definedName>
    <definedName name="통신외선공" localSheetId="9">[49]건설노임!$B$12</definedName>
    <definedName name="통신외선공" localSheetId="0">[49]건설노임!$B$12</definedName>
    <definedName name="통신외선공">#REF!</definedName>
    <definedName name="통신외선공001">#REF!</definedName>
    <definedName name="통신외선공002">#REF!</definedName>
    <definedName name="통신외선공011">#REF!</definedName>
    <definedName name="통신외선공012">#REF!</definedName>
    <definedName name="통신외선공982">#REF!</definedName>
    <definedName name="통신외선공991">#REF!</definedName>
    <definedName name="통신외선공992">#REF!</definedName>
    <definedName name="통신일위대가">BlankMacro1</definedName>
    <definedName name="통신일위목록">#REF!</definedName>
    <definedName name="통신자재">[0]!통신자재</definedName>
    <definedName name="통신자재상">[0]!통신자재상</definedName>
    <definedName name="통신집계">BlankMacro1</definedName>
    <definedName name="통신케" localSheetId="8">#REF!</definedName>
    <definedName name="통신케" localSheetId="9">#REF!</definedName>
    <definedName name="통신케" localSheetId="0">#REF!</definedName>
    <definedName name="통신케">#REF!</definedName>
    <definedName name="통신케공">[104]인부임!$F$20</definedName>
    <definedName name="통신케이블공" localSheetId="3">[49]건설노임!$B$6</definedName>
    <definedName name="통신케이블공" localSheetId="8">[49]건설노임!$B$6</definedName>
    <definedName name="통신케이블공" localSheetId="9">[49]건설노임!$B$6</definedName>
    <definedName name="통신케이블공" localSheetId="0">[49]건설노임!$B$6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012">#REF!</definedName>
    <definedName name="통신케이블공982">#REF!</definedName>
    <definedName name="통신케이블공991">#REF!</definedName>
    <definedName name="통신케이블공992">#REF!</definedName>
    <definedName name="통신케이블전공">#REF!</definedName>
    <definedName name="통영수량" localSheetId="8">#REF!</definedName>
    <definedName name="통영수량" localSheetId="9">#REF!</definedName>
    <definedName name="통영수량">#REF!</definedName>
    <definedName name="통외공" localSheetId="8">#REF!</definedName>
    <definedName name="통외공" localSheetId="9">#REF!</definedName>
    <definedName name="통외공">#REF!</definedName>
    <definedName name="통케">#REF!</definedName>
    <definedName name="통케공" localSheetId="8">#REF!</definedName>
    <definedName name="통케공" localSheetId="9">#REF!</definedName>
    <definedName name="통케공">#REF!</definedName>
    <definedName name="통통통">[0]!통통통</definedName>
    <definedName name="통합갑지총계">#REF!</definedName>
    <definedName name="통합물량" localSheetId="8">#REF!</definedName>
    <definedName name="통합물량" localSheetId="9">#REF!</definedName>
    <definedName name="통합물량" localSheetId="0">#REF!</definedName>
    <definedName name="통합물량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퇴직">#REF!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찰" hidden="1">{#N/A,#N/A,FALSE,"2~8번"}</definedName>
    <definedName name="투찰원가" hidden="1">{#N/A,#N/A,FALSE,"2~8번"}</definedName>
    <definedName name="투찰율1">0.83</definedName>
    <definedName name="투찰율2">0.75</definedName>
    <definedName name="투찰율3">0.7</definedName>
    <definedName name="투폐기물처리비">#REF!</definedName>
    <definedName name="트라후150A">#REF!</definedName>
    <definedName name="트라후150A노">#REF!</definedName>
    <definedName name="트라후150B">#REF!</definedName>
    <definedName name="트라후150B노">#REF!</definedName>
    <definedName name="트라후250">#REF!</definedName>
    <definedName name="트라후250노">#REF!</definedName>
    <definedName name="트라후330">#REF!</definedName>
    <definedName name="트라후330노">#REF!</definedName>
    <definedName name="트라후70">#REF!</definedName>
    <definedName name="트라후70노">#REF!</definedName>
    <definedName name="트럭트레일러20Ton">#REF!</definedName>
    <definedName name="트레일러">[198]중기사용료!#REF!</definedName>
    <definedName name="트레일러20경">#REF!</definedName>
    <definedName name="트레일러20노">#REF!</definedName>
    <definedName name="트레일러20재">#REF!</definedName>
    <definedName name="특1호_맨홀">#REF!</definedName>
    <definedName name="특1호_부관">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고압">#REF!</definedName>
    <definedName name="특고압계이블전공">#REF!</definedName>
    <definedName name="특고압케이블전공" localSheetId="0">#REF!</definedName>
    <definedName name="특고압케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012">#REF!</definedName>
    <definedName name="특고압케이블전공982">#REF!</definedName>
    <definedName name="특고압케이블전공991">#REF!</definedName>
    <definedName name="특고압케이블전공992">#REF!</definedName>
    <definedName name="특고케">#REF!</definedName>
    <definedName name="특급">#N/A</definedName>
    <definedName name="특급기술자">#N/A</definedName>
    <definedName name="특급원자력비파괴시험공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012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급자">#N/A</definedName>
    <definedName name="특별" localSheetId="8">#REF!</definedName>
    <definedName name="특별" localSheetId="9">#REF!</definedName>
    <definedName name="특별" localSheetId="0">#REF!</definedName>
    <definedName name="특별">#REF!</definedName>
    <definedName name="특별인부" localSheetId="3">[49]건설노임!$B$7</definedName>
    <definedName name="특별인부" localSheetId="8">[49]건설노임!$B$7</definedName>
    <definedName name="특별인부" localSheetId="9">[49]건설노임!$B$7</definedName>
    <definedName name="특별인부" localSheetId="0">[49]건설노임!$B$7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012">#REF!</definedName>
    <definedName name="특별인부982">#REF!</definedName>
    <definedName name="특별인부991">#REF!</definedName>
    <definedName name="특별인부992">#REF!</definedName>
    <definedName name="특수">#REF!</definedName>
    <definedName name="특수및기타건설공사">#REF!</definedName>
    <definedName name="특수비계공" localSheetId="0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012">#REF!</definedName>
    <definedName name="특수비계공982">#REF!</definedName>
    <definedName name="특수비계공991">#REF!</definedName>
    <definedName name="특수비계공992">#REF!</definedName>
    <definedName name="특수화공">#REF!</definedName>
    <definedName name="특수화공001">#REF!</definedName>
    <definedName name="특수화공002">#REF!</definedName>
    <definedName name="특수화공011">#REF!</definedName>
    <definedName name="특수화공012">#REF!</definedName>
    <definedName name="특수화공982">#REF!</definedName>
    <definedName name="특수화공991">#REF!</definedName>
    <definedName name="특수화공992">#REF!</definedName>
    <definedName name="특인" localSheetId="8">#REF!</definedName>
    <definedName name="특인" localSheetId="9">#REF!</definedName>
    <definedName name="특인">#REF!</definedName>
    <definedName name="특케">#REF!</definedName>
    <definedName name="틀공">#REF!</definedName>
    <definedName name="ㅍ" localSheetId="0">원가!ㅍ</definedName>
    <definedName name="ㅍ" hidden="1">'[162]98수문일위'!$A$1:$P$2004</definedName>
    <definedName name="ㅍㄴㅇㄹ" hidden="1">#REF!</definedName>
    <definedName name="ㅍㄺㅎㅂㄷㄱㅎ소">#REF!</definedName>
    <definedName name="ㅍㅇ">#REF!</definedName>
    <definedName name="ㅍㅇㄴ" hidden="1">'[36]98수문일위'!$A$1:$P$2004</definedName>
    <definedName name="ㅍㅇㄹㄴㅇㅁ">#REF!</definedName>
    <definedName name="ㅍㅋㅌㅊㅍㅇㄷ" hidden="1">'[36]98수문일위'!$A$1:$P$2004</definedName>
    <definedName name="ㅍㅌㅊ">#REF!</definedName>
    <definedName name="ㅍㅍ" hidden="1">{#N/A,#N/A,TRUE,"토적및재료집계";#N/A,#N/A,TRUE,"토적및재료집계";#N/A,#N/A,TRUE,"단위량"}</definedName>
    <definedName name="ㅍㅍㅍ">[0]!ㅍㅍㅍ</definedName>
    <definedName name="ㅍㅍㅍㅍㅍ">[0]!ㅍㅍㅍㅍㅍ</definedName>
    <definedName name="파고라노">#REF!</definedName>
    <definedName name="파고라상세도">[0]!BlankMacro1</definedName>
    <definedName name="파고라재">#REF!</definedName>
    <definedName name="파군재교" hidden="1">{#N/A,#N/A,FALSE,"단면 제원"}</definedName>
    <definedName name="파상형PE전선관">#N/A</definedName>
    <definedName name="파이프행가">#REF!</definedName>
    <definedName name="파이프행거볼트">#REF!</definedName>
    <definedName name="파일" localSheetId="3" hidden="1">#REF!</definedName>
    <definedName name="파일" localSheetId="8" hidden="1">#REF!</definedName>
    <definedName name="파일" localSheetId="9" hidden="1">#REF!</definedName>
    <definedName name="파일" localSheetId="0" hidden="1">#REF!</definedName>
    <definedName name="파일" hidden="1">#REF!</definedName>
    <definedName name="파일길이">#REF!</definedName>
    <definedName name="파일종갯수">#REF!</definedName>
    <definedName name="파일횡갯수">#REF!</definedName>
    <definedName name="파초">BlankMacro1</definedName>
    <definedName name="파호">BlankMacro1</definedName>
    <definedName name="파호초">BlankMacro1</definedName>
    <definedName name="판넬일위대가">#REF!</definedName>
    <definedName name="판넬자재">#REF!</definedName>
    <definedName name="판넬조립공" localSheetId="8">#REF!</definedName>
    <definedName name="판넬조립공" localSheetId="9">#REF!</definedName>
    <definedName name="판넬조립공">#REF!</definedName>
    <definedName name="판넬조립공001">#REF!</definedName>
    <definedName name="판넬조립공002">#REF!</definedName>
    <definedName name="판넬조립공011">#REF!</definedName>
    <definedName name="판넬조립공012">#REF!</definedName>
    <definedName name="판넬조립공982">#REF!</definedName>
    <definedName name="판넬조립공991">#REF!</definedName>
    <definedName name="판넬조립공992">#REF!</definedName>
    <definedName name="판석노">#REF!</definedName>
    <definedName name="판석재">#REF!</definedName>
    <definedName name="판재">#REF!</definedName>
    <definedName name="팔" hidden="1">#REF!</definedName>
    <definedName name="팔팔">#REF!</definedName>
    <definedName name="팔팔팔">#REF!</definedName>
    <definedName name="팔팔팔팔">#REF!</definedName>
    <definedName name="패널조림공">#REF!</definedName>
    <definedName name="패널조립공">#REF!</definedName>
    <definedName name="팽창탱크">#REF!</definedName>
    <definedName name="퍼호">BlankMacro1</definedName>
    <definedName name="펌프구경" localSheetId="0">#REF!</definedName>
    <definedName name="펌프구경">#REF!</definedName>
    <definedName name="펌프카경">#REF!</definedName>
    <definedName name="펌프카노">#REF!</definedName>
    <definedName name="펌프카재">#REF!</definedName>
    <definedName name="페디스탈">[62]품셈!$A$593</definedName>
    <definedName name="편입용지조서">#REF!</definedName>
    <definedName name="평가대상지역">#REF!</definedName>
    <definedName name="평균">#REF!</definedName>
    <definedName name="평균H">#REF!</definedName>
    <definedName name="평균H2">#REF!</definedName>
    <definedName name="평균높이">#REF!</definedName>
    <definedName name="평균높이2">[126]◀평균높이▶!$1:$1048576</definedName>
    <definedName name="평면선형">#REF!</definedName>
    <definedName name="평안">#REF!</definedName>
    <definedName name="평의자">#REF!</definedName>
    <definedName name="평의자노">#REF!</definedName>
    <definedName name="평의자재">#REF!</definedName>
    <definedName name="평자재단가">#REF!</definedName>
    <definedName name="평자재단위당">#REF!</definedName>
    <definedName name="폐_기_물___수_수_료">#REF!</definedName>
    <definedName name="폐_기_물___처_리_비">#REF!</definedName>
    <definedName name="폐기물내역서">#N/A</definedName>
    <definedName name="폐기물집계표">집</definedName>
    <definedName name="폐기물처리비">[93]예산내역서!$H$157</definedName>
    <definedName name="폐추니아">#REF!</definedName>
    <definedName name="포" localSheetId="0">#REF!</definedName>
    <definedName name="포">[143]단위가격!#REF!</definedName>
    <definedName name="포선납땜A" localSheetId="8">#REF!</definedName>
    <definedName name="포선납땜A" localSheetId="9">#REF!</definedName>
    <definedName name="포선납땜A" localSheetId="0">#REF!</definedName>
    <definedName name="포선납땜A">#REF!</definedName>
    <definedName name="포설">#REF!</definedName>
    <definedName name="포설공" localSheetId="8">[49]건설노임!#REF!</definedName>
    <definedName name="포설공" localSheetId="9">[49]건설노임!#REF!</definedName>
    <definedName name="포설공" localSheetId="0">[49]건설노임!#REF!</definedName>
    <definedName name="포설공">#REF!</definedName>
    <definedName name="포설공001">#REF!</definedName>
    <definedName name="포설공002">#REF!</definedName>
    <definedName name="포설공011">#REF!</definedName>
    <definedName name="포설공012">#REF!</definedName>
    <definedName name="포설공982">#REF!</definedName>
    <definedName name="포설공991">#REF!</definedName>
    <definedName name="포설공992">#REF!</definedName>
    <definedName name="포설관로" localSheetId="8">#REF!</definedName>
    <definedName name="포설관로" localSheetId="9">#REF!</definedName>
    <definedName name="포설관로">#REF!</definedName>
    <definedName name="포설노무비">[103]정산설계!$G$325</definedName>
    <definedName name="포잘절단이스콘">#REF!</definedName>
    <definedName name="포장">'[199]-배수구조총재료'!$A$1:$P$14</definedName>
    <definedName name="포장DATA">[85]단위수량!$A$2:$K$5</definedName>
    <definedName name="포장공" localSheetId="8">#REF!</definedName>
    <definedName name="포장공" localSheetId="9">#REF!</definedName>
    <definedName name="포장공" localSheetId="0">#REF!</definedName>
    <definedName name="포장공">#REF!</definedName>
    <definedName name="포장공001">#REF!</definedName>
    <definedName name="포장공002">#REF!</definedName>
    <definedName name="포장공011">#REF!</definedName>
    <definedName name="포장공012">#REF!</definedName>
    <definedName name="포장공1">[0]!BlankMacro1</definedName>
    <definedName name="포장공982">#REF!</definedName>
    <definedName name="포장공991">#REF!</definedName>
    <definedName name="포장공992">#REF!</definedName>
    <definedName name="포장공수량집계표">#REF!</definedName>
    <definedName name="포장공집계" hidden="1">{#N/A,#N/A,FALSE,"골재소요량";#N/A,#N/A,FALSE,"골재소요량"}</definedName>
    <definedName name="포장단면">'[101]토사(PE)'!#REF!</definedName>
    <definedName name="포장상태">#REF!</definedName>
    <definedName name="포장수량">#REF!</definedName>
    <definedName name="포장재료">#REF!</definedName>
    <definedName name="포장절단콘크리트">#REF!</definedName>
    <definedName name="포장증감단위수량">#REF!</definedName>
    <definedName name="포장집계">'[91]포장재료(1)'!$A$1:$H$14</definedName>
    <definedName name="포장집계2">#REF!</definedName>
    <definedName name="포장총">'[199]-배수구조총재료'!$A$1:$P$14</definedName>
    <definedName name="포장헐기">[0]!포장헐기</definedName>
    <definedName name="폭" localSheetId="0">#REF!</definedName>
    <definedName name="폭">#REF!</definedName>
    <definedName name="표">#REF!</definedName>
    <definedName name="표면보호경비">#REF!</definedName>
    <definedName name="표면보호노무비">#REF!</definedName>
    <definedName name="표면보호재료비">#REF!</definedName>
    <definedName name="표시찰" localSheetId="8">#REF!</definedName>
    <definedName name="표시찰" localSheetId="9">#REF!</definedName>
    <definedName name="표시찰">#REF!</definedName>
    <definedName name="표시찰철거" localSheetId="8">#REF!</definedName>
    <definedName name="표시찰철거" localSheetId="9">#REF!</definedName>
    <definedName name="표시찰철거">#REF!</definedName>
    <definedName name="표시찰취부" localSheetId="8">#REF!</definedName>
    <definedName name="표시찰취부" localSheetId="9">#REF!</definedName>
    <definedName name="표시찰취부">#REF!</definedName>
    <definedName name="표준공종" localSheetId="8">#REF!</definedName>
    <definedName name="표준공종" localSheetId="9">#REF!</definedName>
    <definedName name="표준공종">#REF!</definedName>
    <definedName name="표지" localSheetId="3" hidden="1">{#N/A,#N/A,TRUE,"토적및재료집계";#N/A,#N/A,TRUE,"토적및재료집계";#N/A,#N/A,TRUE,"단위량"}</definedName>
    <definedName name="표지" localSheetId="8" hidden="1">{#N/A,#N/A,TRUE,"토적및재료집계";#N/A,#N/A,TRUE,"토적및재료집계";#N/A,#N/A,TRUE,"단위량"}</definedName>
    <definedName name="표지" localSheetId="9" hidden="1">{#N/A,#N/A,TRUE,"토적및재료집계";#N/A,#N/A,TRUE,"토적및재료집계";#N/A,#N/A,TRUE,"단위량"}</definedName>
    <definedName name="표지" localSheetId="0" hidden="1">{#N/A,#N/A,TRUE,"토적및재료집계";#N/A,#N/A,TRUE,"토적및재료집계";#N/A,#N/A,TRUE,"단위량"}</definedName>
    <definedName name="표지" hidden="1">{"'중기작업1'!$A$1:$V$18"}</definedName>
    <definedName name="표지001">#N/A</definedName>
    <definedName name="표지01">#N/A</definedName>
    <definedName name="표지1" localSheetId="8">#N/A</definedName>
    <definedName name="표지1" localSheetId="9">#N/A</definedName>
    <definedName name="표지1" localSheetId="0">#N/A</definedName>
    <definedName name="표지1" hidden="1">#REF!</definedName>
    <definedName name="표지2" localSheetId="3" hidden="1">{#N/A,#N/A,TRUE,"토적및재료집계";#N/A,#N/A,TRUE,"토적및재료집계";#N/A,#N/A,TRUE,"단위량"}</definedName>
    <definedName name="표지2" localSheetId="8" hidden="1">{#N/A,#N/A,TRUE,"토적및재료집계";#N/A,#N/A,TRUE,"토적및재료집계";#N/A,#N/A,TRUE,"단위량"}</definedName>
    <definedName name="표지2" localSheetId="9" hidden="1">{#N/A,#N/A,TRUE,"토적및재료집계";#N/A,#N/A,TRUE,"토적및재료집계";#N/A,#N/A,TRUE,"단위량"}</definedName>
    <definedName name="표지2" localSheetId="0" hidden="1">{#N/A,#N/A,TRUE,"토적및재료집계";#N/A,#N/A,TRUE,"토적및재료집계";#N/A,#N/A,TRUE,"단위량"}</definedName>
    <definedName name="표지2">#REF!</definedName>
    <definedName name="표지다">#REF!</definedName>
    <definedName name="표지판집계표" hidden="1">#REF!</definedName>
    <definedName name="표지표" hidden="1">#REF!</definedName>
    <definedName name="표층">2.32</definedName>
    <definedName name="표층t">#REF!</definedName>
    <definedName name="표층경">#REF!</definedName>
    <definedName name="표층노">#REF!</definedName>
    <definedName name="표층재">#REF!</definedName>
    <definedName name="표토제거">#REF!</definedName>
    <definedName name="표토제거답외구간">#REF!</definedName>
    <definedName name="푸" localSheetId="3" hidden="1">{#N/A,#N/A,FALSE,"토공2"}</definedName>
    <definedName name="푸" localSheetId="8" hidden="1">{#N/A,#N/A,FALSE,"토공2"}</definedName>
    <definedName name="푸" localSheetId="9" hidden="1">{#N/A,#N/A,FALSE,"토공2"}</definedName>
    <definedName name="푸" localSheetId="0" hidden="1">{#N/A,#N/A,FALSE,"토공2"}</definedName>
    <definedName name="푸" hidden="1">{#N/A,#N/A,FALSE,"토공2"}</definedName>
    <definedName name="푸쉬스위치설치">#REF!</definedName>
    <definedName name="푸쉬스위치설치노">#REF!</definedName>
    <definedName name="풀박스">#N/A</definedName>
    <definedName name="풀박스332설치">#REF!</definedName>
    <definedName name="풀박스332설치노">#REF!</definedName>
    <definedName name="품명">#REF!</definedName>
    <definedName name="품명2">#REF!</definedName>
    <definedName name="품셈" localSheetId="0">#REF!</definedName>
    <definedName name="품셈">#REF!</definedName>
    <definedName name="품셈1" localSheetId="8">#REF!</definedName>
    <definedName name="품셈1" localSheetId="9">#REF!</definedName>
    <definedName name="품셈1">#REF!</definedName>
    <definedName name="품셈이랑께" localSheetId="8">#REF!</definedName>
    <definedName name="품셈이랑께" localSheetId="9">#REF!</definedName>
    <definedName name="품셈이랑께">#REF!</definedName>
    <definedName name="품셈총괄표">#REF!</definedName>
    <definedName name="품위내역서">BlankMacro1</definedName>
    <definedName name="풍세">[0]!juyjuy</definedName>
    <definedName name="풍화암">#REF!</definedName>
    <definedName name="풍화암개소">#REF!</definedName>
    <definedName name="프라">[161]구조물토적!#REF!</definedName>
    <definedName name="프라임코팅">#REF!</definedName>
    <definedName name="프랜트" localSheetId="8">#REF!</definedName>
    <definedName name="프랜트" localSheetId="9">#REF!</definedName>
    <definedName name="프랜트" localSheetId="0">#REF!</definedName>
    <definedName name="프랜트">#REF!</definedName>
    <definedName name="프랜트공" localSheetId="8">'[130]적용기준표(98년상반기)'!#REF!</definedName>
    <definedName name="프랜트공" localSheetId="9">'[130]적용기준표(98년상반기)'!#REF!</definedName>
    <definedName name="프랜트공" localSheetId="0">'[130]적용기준표(98년상반기)'!#REF!</definedName>
    <definedName name="프랜트공">'[130]적용기준표(98년상반기)'!#REF!</definedName>
    <definedName name="프랜트전공" localSheetId="8">#REF!</definedName>
    <definedName name="프랜트전공" localSheetId="9">#REF!</definedName>
    <definedName name="프랜트전공" localSheetId="0">#REF!</definedName>
    <definedName name="프랜트전공">#REF!</definedName>
    <definedName name="프린터">#N/A</definedName>
    <definedName name="플랜" localSheetId="8">#REF!</definedName>
    <definedName name="플랜" localSheetId="9">#REF!</definedName>
    <definedName name="플랜" localSheetId="0">#REF!</definedName>
    <definedName name="플랜">#REF!</definedName>
    <definedName name="플랜야">#REF!</definedName>
    <definedName name="플랜주">#REF!</definedName>
    <definedName name="플랜트">#REF!</definedName>
    <definedName name="플랜트공" localSheetId="8">#REF!</definedName>
    <definedName name="플랜트공" localSheetId="9">#REF!</definedName>
    <definedName name="플랜트공">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012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012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012">#REF!</definedName>
    <definedName name="플랜트용접공982">#REF!</definedName>
    <definedName name="플랜트용접공991">#REF!</definedName>
    <definedName name="플랜트용접공992">#REF!</definedName>
    <definedName name="플랜트전공" localSheetId="8">[49]건설노임!#REF!</definedName>
    <definedName name="플랜트전공" localSheetId="9">[49]건설노임!#REF!</definedName>
    <definedName name="플랜트전공" localSheetId="0">[49]건설노임!#REF!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012">#REF!</definedName>
    <definedName name="플랜트전공982">#REF!</definedName>
    <definedName name="플랜트전공991">#REF!</definedName>
    <definedName name="플랜트전공992">#REF!</definedName>
    <definedName name="플랜트제관공" localSheetId="0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012">#REF!</definedName>
    <definedName name="플랜트제관공982">#REF!</definedName>
    <definedName name="플랜트제관공991">#REF!</definedName>
    <definedName name="플랜트제관공992">#REF!</definedName>
    <definedName name="플랜트특수용접공" localSheetId="0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012">#REF!</definedName>
    <definedName name="플랜트특수용접공982">#REF!</definedName>
    <definedName name="플랜트특수용접공991">#REF!</definedName>
    <definedName name="플랜트특수용접공992">#REF!</definedName>
    <definedName name="플로어덕트">[62]품셈!$A$254</definedName>
    <definedName name="플륨350경">#REF!</definedName>
    <definedName name="플륨350노">#REF!</definedName>
    <definedName name="플륨350재">#REF!</definedName>
    <definedName name="플주">#REF!</definedName>
    <definedName name="피니셔경">#REF!</definedName>
    <definedName name="피니셔노">#REF!</definedName>
    <definedName name="피니셔재">#REF!</definedName>
    <definedName name="피로티" hidden="1">{#N/A,#N/A,FALSE,"이태원철근"}</definedName>
    <definedName name="피로티1" hidden="1">{#N/A,#N/A,FALSE,"이태원철근"}</definedName>
    <definedName name="피뢰침">#REF!</definedName>
    <definedName name="피스">#N/A</definedName>
    <definedName name="피이강남" localSheetId="0">#REF!</definedName>
    <definedName name="피이강남">#REF!</definedName>
    <definedName name="피이관50">#REF!</definedName>
    <definedName name="피이광교" localSheetId="8">#REF!</definedName>
    <definedName name="피이광교" localSheetId="9">#REF!</definedName>
    <definedName name="피이광교" localSheetId="0">#REF!</definedName>
    <definedName name="피이광교">#REF!</definedName>
    <definedName name="피이광주" localSheetId="8">#REF!</definedName>
    <definedName name="피이광주" localSheetId="9">#REF!</definedName>
    <definedName name="피이광주">#REF!</definedName>
    <definedName name="피이대구" localSheetId="8">#REF!</definedName>
    <definedName name="피이대구" localSheetId="9">#REF!</definedName>
    <definedName name="피이대구">#REF!</definedName>
    <definedName name="피이대전" localSheetId="8">#REF!</definedName>
    <definedName name="피이대전" localSheetId="9">#REF!</definedName>
    <definedName name="피이대전">#REF!</definedName>
    <definedName name="피이동교" localSheetId="8">#REF!</definedName>
    <definedName name="피이동교" localSheetId="9">#REF!</definedName>
    <definedName name="피이동교">#REF!</definedName>
    <definedName name="피이르네상스" localSheetId="8">#REF!</definedName>
    <definedName name="피이르네상스" localSheetId="9">#REF!</definedName>
    <definedName name="피이르네상스">#REF!</definedName>
    <definedName name="피이발산" localSheetId="8">#REF!</definedName>
    <definedName name="피이발산" localSheetId="9">#REF!</definedName>
    <definedName name="피이발산">#REF!</definedName>
    <definedName name="피이방배" localSheetId="8">#REF!</definedName>
    <definedName name="피이방배" localSheetId="9">#REF!</definedName>
    <definedName name="피이방배">#REF!</definedName>
    <definedName name="피이보라매" localSheetId="8">#REF!</definedName>
    <definedName name="피이보라매" localSheetId="9">#REF!</definedName>
    <definedName name="피이보라매">#REF!</definedName>
    <definedName name="피이본사" localSheetId="8">#REF!</definedName>
    <definedName name="피이본사" localSheetId="9">#REF!</definedName>
    <definedName name="피이본사">#REF!</definedName>
    <definedName name="피이사당" localSheetId="8">#REF!</definedName>
    <definedName name="피이사당" localSheetId="9">#REF!</definedName>
    <definedName name="피이사당">#REF!</definedName>
    <definedName name="피이삼성" localSheetId="8">#REF!</definedName>
    <definedName name="피이삼성" localSheetId="9">#REF!</definedName>
    <definedName name="피이삼성">#REF!</definedName>
    <definedName name="피이삼풍" localSheetId="8">#REF!</definedName>
    <definedName name="피이삼풍" localSheetId="9">#REF!</definedName>
    <definedName name="피이삼풍">#REF!</definedName>
    <definedName name="피이서초" localSheetId="8">#REF!</definedName>
    <definedName name="피이서초" localSheetId="9">#REF!</definedName>
    <definedName name="피이서초">#REF!</definedName>
    <definedName name="피이수원" localSheetId="8">#REF!</definedName>
    <definedName name="피이수원" localSheetId="9">#REF!</definedName>
    <definedName name="피이수원">#REF!</definedName>
    <definedName name="피이신반포" localSheetId="8">#REF!</definedName>
    <definedName name="피이신반포" localSheetId="9">#REF!</definedName>
    <definedName name="피이신반포">#REF!</definedName>
    <definedName name="피이압구정" localSheetId="8">#REF!</definedName>
    <definedName name="피이압구정" localSheetId="9">#REF!</definedName>
    <definedName name="피이압구정">#REF!</definedName>
    <definedName name="피이울산" localSheetId="8">#REF!</definedName>
    <definedName name="피이울산" localSheetId="9">#REF!</definedName>
    <definedName name="피이울산">#REF!</definedName>
    <definedName name="피이울산2" localSheetId="8">#REF!</definedName>
    <definedName name="피이울산2" localSheetId="9">#REF!</definedName>
    <definedName name="피이울산2">#REF!</definedName>
    <definedName name="피이울산신" localSheetId="8">#REF!</definedName>
    <definedName name="피이울산신" localSheetId="9">#REF!</definedName>
    <definedName name="피이울산신">#REF!</definedName>
    <definedName name="피이울산철" localSheetId="8">#REF!</definedName>
    <definedName name="피이울산철" localSheetId="9">#REF!</definedName>
    <definedName name="피이울산철">#REF!</definedName>
    <definedName name="피이인천" localSheetId="8">#REF!</definedName>
    <definedName name="피이인천" localSheetId="9">#REF!</definedName>
    <definedName name="피이인천">#REF!</definedName>
    <definedName name="피이잠실" localSheetId="8">#REF!</definedName>
    <definedName name="피이잠실" localSheetId="9">#REF!</definedName>
    <definedName name="피이잠실">#REF!</definedName>
    <definedName name="피이전주" localSheetId="8">#REF!</definedName>
    <definedName name="피이전주" localSheetId="9">#REF!</definedName>
    <definedName name="피이전주">#REF!</definedName>
    <definedName name="피이청담" localSheetId="8">#REF!</definedName>
    <definedName name="피이청담" localSheetId="9">#REF!</definedName>
    <definedName name="피이청담">#REF!</definedName>
    <definedName name="피이화정" localSheetId="8">#REF!</definedName>
    <definedName name="피이화정" localSheetId="9">#REF!</definedName>
    <definedName name="피이화정">#REF!</definedName>
    <definedName name="필지수">#REF!</definedName>
    <definedName name="ㅎ">#REF!</definedName>
    <definedName name="ㅎ1">#REF!</definedName>
    <definedName name="ㅎ103">#REF!</definedName>
    <definedName name="ㅎ2">#REF!</definedName>
    <definedName name="ㅎ23">#REF!</definedName>
    <definedName name="ㅎ314">#REF!</definedName>
    <definedName name="ㅎ384">#REF!</definedName>
    <definedName name="ㅎ5" hidden="1">{#N/A,#N/A,FALSE,"골재소요량";#N/A,#N/A,FALSE,"골재소요량"}</definedName>
    <definedName name="ㅎ65">#REF!</definedName>
    <definedName name="ㅎ662">#REF!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ㄴㅇㅁㄹ" hidden="1">'[200]98수문일위'!$A$1:$P$2004</definedName>
    <definedName name="ㅎㄹ">#N/A</definedName>
    <definedName name="ㅎㄹㄴ" hidden="1">{#N/A,#N/A,FALSE,"2~8번"}</definedName>
    <definedName name="ㅎㄹㄹ">BlankMacro1</definedName>
    <definedName name="ㅎㄹㅇ">BlankMacro1</definedName>
    <definedName name="ㅎㄹㅇㄹㄴㅇㄴㄹ" hidden="1">{#N/A,#N/A,FALSE,"표지목차"}</definedName>
    <definedName name="ㅎㄹㅇㅀ" localSheetId="3" hidden="1">{#N/A,#N/A,FALSE,"부대1"}</definedName>
    <definedName name="ㅎㄹㅇㅀ" localSheetId="8" hidden="1">{#N/A,#N/A,FALSE,"부대1"}</definedName>
    <definedName name="ㅎㄹㅇㅀ" localSheetId="9" hidden="1">{#N/A,#N/A,FALSE,"부대1"}</definedName>
    <definedName name="ㅎㄹㅇㅀ" localSheetId="0" hidden="1">{#N/A,#N/A,FALSE,"부대1"}</definedName>
    <definedName name="ㅎㄹㅇㅀ" hidden="1">{#N/A,#N/A,FALSE,"부대1"}</definedName>
    <definedName name="ㅎㄹㅇㅀㅇㅎㅇㅎ">#N/A</definedName>
    <definedName name="ㅎㄹㅇㅎㅇㄺㄷㅅㄱㄷㅅㄳㄱ">#N/A</definedName>
    <definedName name="ㅎㄹㅇㅎㅇㅀㄶㄷㄱ">#N/A</definedName>
    <definedName name="ㅎㄹㅇㅎㅇㅀㅇㅀ">#N/A</definedName>
    <definedName name="ㅎ략">#REF!</definedName>
    <definedName name="ㅎ로ㅓ" localSheetId="3" hidden="1">{#N/A,#N/A,FALSE,"운반시간"}</definedName>
    <definedName name="ㅎ로ㅓ" localSheetId="8" hidden="1">{#N/A,#N/A,FALSE,"운반시간"}</definedName>
    <definedName name="ㅎ로ㅓ" localSheetId="9" hidden="1">{#N/A,#N/A,FALSE,"운반시간"}</definedName>
    <definedName name="ㅎ로ㅓ" localSheetId="0" hidden="1">{#N/A,#N/A,FALSE,"운반시간"}</definedName>
    <definedName name="ㅎ로ㅓ" hidden="1">{#N/A,#N/A,FALSE,"운반시간"}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ㅁㅎㄴㅇ" localSheetId="3" hidden="1">{#N/A,#N/A,FALSE,"명세표"}</definedName>
    <definedName name="ㅎㅁㅎㄴㅇ" localSheetId="8" hidden="1">{#N/A,#N/A,FALSE,"명세표"}</definedName>
    <definedName name="ㅎㅁㅎㄴㅇ" localSheetId="9" hidden="1">{#N/A,#N/A,FALSE,"명세표"}</definedName>
    <definedName name="ㅎㅁㅎㄴㅇ" localSheetId="0" hidden="1">{#N/A,#N/A,FALSE,"명세표"}</definedName>
    <definedName name="ㅎㅁㅎㄴㅇ" hidden="1">{#N/A,#N/A,FALSE,"명세표"}</definedName>
    <definedName name="ㅎㅇㄴ" hidden="1">{#N/A,#N/A,FALSE,"2~8번"}</definedName>
    <definedName name="ㅎㅇㄶㄹㅇㄴ">#REF!</definedName>
    <definedName name="ㅎㅇㅀㅇㅀㅇㅎ" localSheetId="3" hidden="1">{#N/A,#N/A,FALSE,"표지목차"}</definedName>
    <definedName name="ㅎㅇㅀㅇㅀㅇㅎ" localSheetId="8" hidden="1">{#N/A,#N/A,FALSE,"표지목차"}</definedName>
    <definedName name="ㅎㅇㅀㅇㅀㅇㅎ" localSheetId="9" hidden="1">{#N/A,#N/A,FALSE,"표지목차"}</definedName>
    <definedName name="ㅎㅇㅀㅇㅀㅇㅎ" localSheetId="0" hidden="1">{#N/A,#N/A,FALSE,"표지목차"}</definedName>
    <definedName name="ㅎㅇㅀㅇㅀㅇㅎ" hidden="1">{#N/A,#N/A,FALSE,"표지목차"}</definedName>
    <definedName name="ㅎㅇㅇㅀㅎㄹ" localSheetId="3" hidden="1">{#N/A,#N/A,FALSE,"속도"}</definedName>
    <definedName name="ㅎㅇㅇㅀㅎㄹ" localSheetId="8" hidden="1">{#N/A,#N/A,FALSE,"속도"}</definedName>
    <definedName name="ㅎㅇㅇㅀㅎㄹ" localSheetId="9" hidden="1">{#N/A,#N/A,FALSE,"속도"}</definedName>
    <definedName name="ㅎㅇㅇㅀㅎㄹ" localSheetId="0" hidden="1">{#N/A,#N/A,FALSE,"속도"}</definedName>
    <definedName name="ㅎㅇㅇㅀㅎㄹ" hidden="1">{#N/A,#N/A,FALSE,"속도"}</definedName>
    <definedName name="ㅎㅇㅎㅇㅎㅇㅇ">#N/A</definedName>
    <definedName name="ㅎ이동">[201]수문일1!#REF!</definedName>
    <definedName name="ㅎㅈㅇ" hidden="1">0</definedName>
    <definedName name="ㅎㅎ">#N/A</definedName>
    <definedName name="ㅎㅎㄹㅇㄴ">BlankMacro1</definedName>
    <definedName name="ㅎㅎㅇㅎㅇ">#REF!</definedName>
    <definedName name="ㅎㅎㅎ" hidden="1">{"'용역비'!$A$4:$C$8"}</definedName>
    <definedName name="ㅎㅎㅎ1">#REF!</definedName>
    <definedName name="ㅎㅎㅎ2">#REF!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ㄴ" hidden="1">{#N/A,#N/A,FALSE,"표지목차"}</definedName>
    <definedName name="ㅎㅎㅎㅎ" hidden="1">{#N/A,#N/A,TRUE,"토적및재료집계";#N/A,#N/A,TRUE,"토적및재료집계";#N/A,#N/A,TRUE,"단위량"}</definedName>
    <definedName name="ㅎㅎㅎㅎㅎ">[0]!ㅎㅎㅎㅎㅎ</definedName>
    <definedName name="ㅎㅎㅎㅎㅎㅎ">#REF!</definedName>
    <definedName name="ㅎㅎㅎㅎㅎㅎㅎㅎㅎㅎㅎㅎㅎ">#REF!</definedName>
    <definedName name="ㅎㅎㅎㅎㅎㅜㅜ" hidden="1">{#N/A,#N/A,FALSE,"조골재"}</definedName>
    <definedName name="하">#REF!</definedName>
    <definedName name="하5">#REF!</definedName>
    <definedName name="하6">#REF!</definedName>
    <definedName name="하7">#REF!</definedName>
    <definedName name="하8">#REF!</definedName>
    <definedName name="하9">#REF!</definedName>
    <definedName name="하나">BlankMacro1</definedName>
    <definedName name="하나2">BlankMacro1</definedName>
    <definedName name="하당2">#N/A</definedName>
    <definedName name="하당3">#N/A</definedName>
    <definedName name="하도">#REF!</definedName>
    <definedName name="하도급계획서">#REF!</definedName>
    <definedName name="하도비율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드설치기사" localSheetId="0">#REF!</definedName>
    <definedName name="하드설치기사">#REF!</definedName>
    <definedName name="하드시험" localSheetId="8">#REF!</definedName>
    <definedName name="하드시험" localSheetId="9">#REF!</definedName>
    <definedName name="하드시험" localSheetId="0">#REF!</definedName>
    <definedName name="하드시험">#REF!</definedName>
    <definedName name="하드시험기사" localSheetId="8">#REF!</definedName>
    <definedName name="하드시험기사" localSheetId="9">#REF!</definedName>
    <definedName name="하드시험기사" localSheetId="0">#REF!</definedName>
    <definedName name="하드시험기사">#REF!</definedName>
    <definedName name="하드시험사">[158]노임단가표!$D$31</definedName>
    <definedName name="하라">BlankMacro1</definedName>
    <definedName name="하론수신반">#REF!</definedName>
    <definedName name="하리">BlankMacro1</definedName>
    <definedName name="하반기">#N/A</definedName>
    <definedName name="하부슬라브">#REF!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위국명" localSheetId="8">#REF!</definedName>
    <definedName name="하위국명" localSheetId="9">#REF!</definedName>
    <definedName name="하위국명" localSheetId="0">#REF!</definedName>
    <definedName name="하위국명">#REF!</definedName>
    <definedName name="하위국주소" localSheetId="8">#REF!</definedName>
    <definedName name="하위국주소" localSheetId="9">#REF!</definedName>
    <definedName name="하위국주소" localSheetId="0">#REF!</definedName>
    <definedName name="하위국주소">#REF!</definedName>
    <definedName name="하이">BlankMacro1</definedName>
    <definedName name="하중">#REF!</definedName>
    <definedName name="하폭">#REF!</definedName>
    <definedName name="하하">#REF!</definedName>
    <definedName name="하하하" hidden="1">{#N/A,#N/A,FALSE,"단가표지"}</definedName>
    <definedName name="하히">BlankMacro1</definedName>
    <definedName name="하ㅓㅏ">#REF!</definedName>
    <definedName name="학교">#REF!</definedName>
    <definedName name="학교2">#REF!</definedName>
    <definedName name="학정여수토가체절">[114]시험물량산출!#REF!</definedName>
    <definedName name="한">#N/A</definedName>
    <definedName name="한교1호" localSheetId="0">#REF!</definedName>
    <definedName name="한교1호">#REF!</definedName>
    <definedName name="한교2호" localSheetId="0">#REF!</definedName>
    <definedName name="한교2호">#REF!</definedName>
    <definedName name="한교3호" localSheetId="0">#REF!</definedName>
    <definedName name="한교3호">#REF!</definedName>
    <definedName name="한국">[0]!jhg</definedName>
    <definedName name="한국아파트분기">#N/A</definedName>
    <definedName name="한국통신">#REF!</definedName>
    <definedName name="한글노무비">#REF!</definedName>
    <definedName name="한나라">#N/A</definedName>
    <definedName name="한동" hidden="1">{#N/A,#N/A,FALSE,"단가표지"}</definedName>
    <definedName name="한라구절초">#REF!</definedName>
    <definedName name="한생마산">#N/A</definedName>
    <definedName name="한식목공">#REF!</definedName>
    <definedName name="한식목공001">#REF!</definedName>
    <definedName name="한식목공002">#REF!</definedName>
    <definedName name="한식목공011">#REF!</definedName>
    <definedName name="한식목공012">#REF!</definedName>
    <definedName name="한식목공982">#REF!</definedName>
    <definedName name="한식목공991">#REF!</definedName>
    <definedName name="한식목공992">#REF!</definedName>
    <definedName name="한식목공조공">#REF!</definedName>
    <definedName name="한식목공조공001">#REF!</definedName>
    <definedName name="한식목공조공002">#REF!</definedName>
    <definedName name="한식목공조공011">#REF!</definedName>
    <definedName name="한식목공조공012">#REF!</definedName>
    <definedName name="한식목공조공982">#REF!</definedName>
    <definedName name="한식목공조공991">#REF!</definedName>
    <definedName name="한식목공조공992">#REF!</definedName>
    <definedName name="한식미장공">#REF!</definedName>
    <definedName name="한식미장공001">#REF!</definedName>
    <definedName name="한식미장공002">#REF!</definedName>
    <definedName name="한식미장공011">#REF!</definedName>
    <definedName name="한식미장공012">#REF!</definedName>
    <definedName name="한식미장공982">#REF!</definedName>
    <definedName name="한식미장공991">#REF!</definedName>
    <definedName name="한식미장공992">#REF!</definedName>
    <definedName name="한식와공">#REF!</definedName>
    <definedName name="한식와공001">#REF!</definedName>
    <definedName name="한식와공002">#REF!</definedName>
    <definedName name="한식와공011">#REF!</definedName>
    <definedName name="한식와공012">#REF!</definedName>
    <definedName name="한식와공982">#REF!</definedName>
    <definedName name="한식와공991">#REF!</definedName>
    <definedName name="한식와공992">#REF!</definedName>
    <definedName name="한식와공조공">#REF!</definedName>
    <definedName name="한식와공조공001">#REF!</definedName>
    <definedName name="한식와공조공002">#REF!</definedName>
    <definedName name="한식와공조공011">#REF!</definedName>
    <definedName name="한식와공조공012">#REF!</definedName>
    <definedName name="한식와공조공982">#REF!</definedName>
    <definedName name="한식와공조공991">#REF!</definedName>
    <definedName name="한식와공조공992">#REF!</definedName>
    <definedName name="한아름" hidden="1">{#N/A,#N/A,FALSE,"Sheet1"}</definedName>
    <definedName name="한이">#N/A</definedName>
    <definedName name="한전2">'[32]000000'!#REF!</definedName>
    <definedName name="한전가로등">#REF!</definedName>
    <definedName name="한전공사비">#REF!,#REF!</definedName>
    <definedName name="한전불입금">#REF!</definedName>
    <definedName name="한전수" hidden="1">{#N/A,#N/A,FALSE,"명세표"}</definedName>
    <definedName name="한전수탁공사비2">#REF!</definedName>
    <definedName name="한전수탁비">#REF!</definedName>
    <definedName name="한전외선공사비1">#REF!</definedName>
    <definedName name="한천간선타설">[202]한천간선!$D$11:$AF$42</definedName>
    <definedName name="할석공" localSheetId="0">#REF!</definedName>
    <definedName name="할석공">#REF!</definedName>
    <definedName name="할석공001">#REF!</definedName>
    <definedName name="할석공002">#REF!</definedName>
    <definedName name="할석공012">#REF!</definedName>
    <definedName name="할석공982">#REF!</definedName>
    <definedName name="할석공991">#REF!</definedName>
    <definedName name="할석공992">#REF!</definedName>
    <definedName name="할증">#REF!</definedName>
    <definedName name="할증율">#REF!</definedName>
    <definedName name="함석공" localSheetId="0">#REF!</definedName>
    <definedName name="함석공">#REF!</definedName>
    <definedName name="함석공001">#REF!</definedName>
    <definedName name="함석공002">#REF!</definedName>
    <definedName name="함석공011">#REF!</definedName>
    <definedName name="함석공012">#REF!</definedName>
    <definedName name="함석공982">#REF!</definedName>
    <definedName name="함석공991">#REF!</definedName>
    <definedName name="함석공992">#REF!</definedName>
    <definedName name="함석공계">#REF!</definedName>
    <definedName name="함체100" localSheetId="8">#REF!</definedName>
    <definedName name="함체100" localSheetId="9">#REF!</definedName>
    <definedName name="함체100">#REF!</definedName>
    <definedName name="함체30" localSheetId="8">#REF!</definedName>
    <definedName name="함체30" localSheetId="9">#REF!</definedName>
    <definedName name="함체30">#REF!</definedName>
    <definedName name="함체50" localSheetId="8">#REF!</definedName>
    <definedName name="함체50" localSheetId="9">#REF!</definedName>
    <definedName name="함체50">#REF!</definedName>
    <definedName name="함체A" localSheetId="8">#REF!</definedName>
    <definedName name="함체A" localSheetId="9">#REF!</definedName>
    <definedName name="함체A">#REF!</definedName>
    <definedName name="함체C" localSheetId="8">#REF!</definedName>
    <definedName name="함체C" localSheetId="9">#REF!</definedName>
    <definedName name="함체C">#REF!</definedName>
    <definedName name="함체D" localSheetId="8">#REF!</definedName>
    <definedName name="함체D" localSheetId="9">#REF!</definedName>
    <definedName name="함체D">#REF!</definedName>
    <definedName name="함체E" localSheetId="8">#REF!</definedName>
    <definedName name="함체E" localSheetId="9">#REF!</definedName>
    <definedName name="함체E">#REF!</definedName>
    <definedName name="함체F" localSheetId="8">#REF!</definedName>
    <definedName name="함체F" localSheetId="9">#REF!</definedName>
    <definedName name="함체F">#REF!</definedName>
    <definedName name="함체설치" localSheetId="8">#REF!</definedName>
    <definedName name="함체설치" localSheetId="9">#REF!</definedName>
    <definedName name="함체설치">#REF!</definedName>
    <definedName name="함체설치1" localSheetId="8">#REF!</definedName>
    <definedName name="함체설치1" localSheetId="9">#REF!</definedName>
    <definedName name="함체설치1">#REF!</definedName>
    <definedName name="함체신설" localSheetId="8">#REF!</definedName>
    <definedName name="함체신설" localSheetId="9">#REF!</definedName>
    <definedName name="함체신설">#REF!</definedName>
    <definedName name="함체울산신설" localSheetId="8">#REF!</definedName>
    <definedName name="함체울산신설" localSheetId="9">#REF!</definedName>
    <definedName name="함체울산신설">#REF!</definedName>
    <definedName name="함체울산철거" localSheetId="8">#REF!</definedName>
    <definedName name="함체울산철거" localSheetId="9">#REF!</definedName>
    <definedName name="함체울산철거">#REF!</definedName>
    <definedName name="함체철거" localSheetId="8">#REF!</definedName>
    <definedName name="함체철거" localSheetId="9">#REF!</definedName>
    <definedName name="함체철거">#REF!</definedName>
    <definedName name="함판3">#REF!</definedName>
    <definedName name="합">#REF!</definedName>
    <definedName name="합______________계">#REF!</definedName>
    <definedName name="합6907001">#REF!</definedName>
    <definedName name="합6907003">#REF!</definedName>
    <definedName name="합6907004">#REF!</definedName>
    <definedName name="합6907005">#REF!</definedName>
    <definedName name="합6907006">#REF!</definedName>
    <definedName name="합6907007">#REF!</definedName>
    <definedName name="합6907008">#REF!</definedName>
    <definedName name="합6907009">#REF!</definedName>
    <definedName name="합6907010">#REF!</definedName>
    <definedName name="합6907011">#REF!</definedName>
    <definedName name="합6907012">#REF!</definedName>
    <definedName name="합6907013">#REF!</definedName>
    <definedName name="합6907014">#REF!</definedName>
    <definedName name="합6908002">#REF!</definedName>
    <definedName name="합6908003">#REF!</definedName>
    <definedName name="합6908004">#REF!</definedName>
    <definedName name="합6908005">#REF!</definedName>
    <definedName name="합6908006">#REF!</definedName>
    <definedName name="합6908007">#REF!</definedName>
    <definedName name="합6908008">#REF!</definedName>
    <definedName name="합6908009">#REF!</definedName>
    <definedName name="합6908031">#REF!</definedName>
    <definedName name="합6908032">#REF!</definedName>
    <definedName name="합6908033">#REF!</definedName>
    <definedName name="합6908034">#REF!</definedName>
    <definedName name="합6908035">#REF!</definedName>
    <definedName name="합6908036">#REF!</definedName>
    <definedName name="합6908037">#REF!</definedName>
    <definedName name="합6908038">#REF!</definedName>
    <definedName name="합6910002">#REF!</definedName>
    <definedName name="합6910004">#REF!</definedName>
    <definedName name="합6910006">#REF!</definedName>
    <definedName name="합6910007">#REF!</definedName>
    <definedName name="합6910008">#REF!</definedName>
    <definedName name="합6910009">#REF!</definedName>
    <definedName name="합6910010">#REF!</definedName>
    <definedName name="합6910011">#REF!</definedName>
    <definedName name="합6910012">#REF!</definedName>
    <definedName name="합6911002">#REF!</definedName>
    <definedName name="합6912008">#REF!</definedName>
    <definedName name="합6912009">#REF!</definedName>
    <definedName name="합6912010">#REF!</definedName>
    <definedName name="합6912011">#REF!</definedName>
    <definedName name="합6912012">#REF!</definedName>
    <definedName name="합6912013">#REF!</definedName>
    <definedName name="합6912014">#REF!</definedName>
    <definedName name="합6912016">#REF!</definedName>
    <definedName name="합6914001">#REF!</definedName>
    <definedName name="합6917001">#REF!</definedName>
    <definedName name="합6917002">#REF!</definedName>
    <definedName name="합6917003">#REF!</definedName>
    <definedName name="합6917004">#REF!</definedName>
    <definedName name="합6917005">#REF!</definedName>
    <definedName name="합6917308">#REF!</definedName>
    <definedName name="합6943101">#REF!</definedName>
    <definedName name="합6943102">#REF!</definedName>
    <definedName name="합6943103">#REF!</definedName>
    <definedName name="합6943104">#REF!</definedName>
    <definedName name="합6943105">#REF!</definedName>
    <definedName name="합6943106">#REF!</definedName>
    <definedName name="합6943107">#REF!</definedName>
    <definedName name="합6948001">#REF!</definedName>
    <definedName name="합6959002">#REF!</definedName>
    <definedName name="합6959003">#REF!</definedName>
    <definedName name="합6959004">#REF!</definedName>
    <definedName name="합6959005">#REF!</definedName>
    <definedName name="합6960203">#REF!</definedName>
    <definedName name="합6963001">#REF!</definedName>
    <definedName name="합6963004">#REF!</definedName>
    <definedName name="합6963011">#REF!</definedName>
    <definedName name="합6967001">#REF!</definedName>
    <definedName name="합6968002">#REF!</definedName>
    <definedName name="합6968004">#REF!</definedName>
    <definedName name="합6968020">#REF!</definedName>
    <definedName name="합6982087">#REF!</definedName>
    <definedName name="합6982089">#REF!</definedName>
    <definedName name="합6982090">#REF!</definedName>
    <definedName name="합6982091">#REF!</definedName>
    <definedName name="합6982092">#REF!</definedName>
    <definedName name="합6982320">#REF!</definedName>
    <definedName name="합6982321">#REF!</definedName>
    <definedName name="합6982322">#REF!</definedName>
    <definedName name="합6982323">#REF!</definedName>
    <definedName name="합6982324">#REF!</definedName>
    <definedName name="합6982325">#REF!</definedName>
    <definedName name="합6982326">#REF!</definedName>
    <definedName name="합계">#REF!</definedName>
    <definedName name="합계1">#REF!</definedName>
    <definedName name="합계2">#REF!</definedName>
    <definedName name="합계3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덕장비">[203]단가조사서!$C$5:$C$22</definedName>
    <definedName name="합병경">#REF!</definedName>
    <definedName name="합병노">#REF!</definedName>
    <definedName name="합병재">#REF!</definedName>
    <definedName name="합성수지전선관" localSheetId="8">#REF!</definedName>
    <definedName name="합성수지전선관" localSheetId="9">#REF!</definedName>
    <definedName name="합성수지전선관">#REF!</definedName>
    <definedName name="합성수지파형전선관">[62]품셈!$A$147</definedName>
    <definedName name="합판">#REF!</definedName>
    <definedName name="합판3회">#REF!</definedName>
    <definedName name="합판4">#REF!</definedName>
    <definedName name="합판4회">#REF!</definedName>
    <definedName name="합판6">#REF!</definedName>
    <definedName name="합판6회">#REF!</definedName>
    <definedName name="합판거">#REF!</definedName>
    <definedName name="합판거경">#REF!</definedName>
    <definedName name="합판거노">#REF!</definedName>
    <definedName name="합판거재">#REF!</definedName>
    <definedName name="합판거푸집">#REF!</definedName>
    <definedName name="합판노">#REF!</definedName>
    <definedName name="합판재">#REF!</definedName>
    <definedName name="항공사진고급">#REF!</definedName>
    <definedName name="항공사진중급">#REF!</definedName>
    <definedName name="항공사진초급">#REF!</definedName>
    <definedName name="항공장애등">#REF!</definedName>
    <definedName name="항목" localSheetId="8">#REF!</definedName>
    <definedName name="항목" localSheetId="9">#REF!</definedName>
    <definedName name="항목">#REF!</definedName>
    <definedName name="항목1">#REF!</definedName>
    <definedName name="항목10">#REF!</definedName>
    <definedName name="항목11">#REF!</definedName>
    <definedName name="항목12">#REF!</definedName>
    <definedName name="항목13">#REF!</definedName>
    <definedName name="항목14">#REF!</definedName>
    <definedName name="항목15">#REF!</definedName>
    <definedName name="항목16">#REF!</definedName>
    <definedName name="항목17">#REF!</definedName>
    <definedName name="항목18">#REF!</definedName>
    <definedName name="항목19">#REF!</definedName>
    <definedName name="항목2">#REF!</definedName>
    <definedName name="항목20">#REF!</definedName>
    <definedName name="항목3">#REF!</definedName>
    <definedName name="항목4">#REF!</definedName>
    <definedName name="항목5">#REF!</definedName>
    <definedName name="항목7">#REF!</definedName>
    <definedName name="항목8">#REF!</definedName>
    <definedName name="항목9">#REF!</definedName>
    <definedName name="항법사">#REF!</definedName>
    <definedName name="항타중기">[204]변경내역서!$A$4:$M$8</definedName>
    <definedName name="해">BlankMacro1</definedName>
    <definedName name="해당화">#REF!</definedName>
    <definedName name="해룡">BlankMacro1</definedName>
    <definedName name="해보3">#N/A</definedName>
    <definedName name="해수">#REF!</definedName>
    <definedName name="해윤" localSheetId="8">#REF!</definedName>
    <definedName name="해윤" localSheetId="9">#REF!</definedName>
    <definedName name="해윤" localSheetId="0">#REF!</definedName>
    <definedName name="해윤">#REF!</definedName>
    <definedName name="행">#REF!</definedName>
    <definedName name="행가" localSheetId="8">#REF!</definedName>
    <definedName name="행가" localSheetId="9">#REF!</definedName>
    <definedName name="행가" localSheetId="0">#REF!</definedName>
    <definedName name="행가">#REF!</definedName>
    <definedName name="행가시설A" localSheetId="8">#REF!</definedName>
    <definedName name="행가시설A" localSheetId="9">#REF!</definedName>
    <definedName name="행가시설A">#REF!</definedName>
    <definedName name="행거104">#REF!</definedName>
    <definedName name="행거16">#REF!</definedName>
    <definedName name="행거22">#REF!</definedName>
    <definedName name="행거28">#REF!</definedName>
    <definedName name="행거36">#REF!</definedName>
    <definedName name="행거42">#REF!</definedName>
    <definedName name="행거54">#REF!</definedName>
    <definedName name="행거70">#REF!</definedName>
    <definedName name="행거82">#REF!</definedName>
    <definedName name="행거취부" localSheetId="8">#REF!</definedName>
    <definedName name="행거취부" localSheetId="9">#REF!</definedName>
    <definedName name="행거취부">#REF!</definedName>
    <definedName name="행삭제">#REF!</definedName>
    <definedName name="행선안내게시기설비">#REF!</definedName>
    <definedName name="행정도">#N/A</definedName>
    <definedName name="행정도면">#N/A</definedName>
    <definedName name="허">#REF!</definedName>
    <definedName name="허균">#REF!</definedName>
    <definedName name="허너">BlankMacro1</definedName>
    <definedName name="허용전류">#REF!</definedName>
    <definedName name="허창영">#REF!,#REF!</definedName>
    <definedName name="허하">BlankMacro1</definedName>
    <definedName name="허ㅗ러">BlankMacro1</definedName>
    <definedName name="헌치">#REF!</definedName>
    <definedName name="헌치H">#REF!</definedName>
    <definedName name="헌치V">#REF!</definedName>
    <definedName name="헌치길이">#REF!</definedName>
    <definedName name="혀ㅗㅓㅛ쇼홋ㄱ">#N/A</definedName>
    <definedName name="현" hidden="1">{#N/A,#N/A,FALSE,"조골재"}</definedName>
    <definedName name="현도사" localSheetId="0">#REF!</definedName>
    <definedName name="현도사">#REF!</definedName>
    <definedName name="현도사001">#REF!</definedName>
    <definedName name="현도사002">#REF!</definedName>
    <definedName name="현도사011">#REF!</definedName>
    <definedName name="현도사012">#REF!</definedName>
    <definedName name="현도사982">#REF!</definedName>
    <definedName name="현도사991">#REF!</definedName>
    <definedName name="현도사992">#REF!</definedName>
    <definedName name="현장">#REF!</definedName>
    <definedName name="현장대리인">#REF!</definedName>
    <definedName name="현장명">#REF!</definedName>
    <definedName name="현존">#REF!</definedName>
    <definedName name="현흥">BlankMacro1</definedName>
    <definedName name="현흥초">BlankMacro1</definedName>
    <definedName name="현흥초등">BlankMacro1</definedName>
    <definedName name="형광기구품">#REF!</definedName>
    <definedName name="형광등이용율">#REF!</definedName>
    <definedName name="형광등조명율">#REF!</definedName>
    <definedName name="형상">[59]DATE!$D$24:$D$85</definedName>
    <definedName name="형틀">#REF!</definedName>
    <definedName name="형틀목공" localSheetId="8">#REF!</definedName>
    <definedName name="형틀목공" localSheetId="9">#REF!</definedName>
    <definedName name="형틀목공" localSheetId="0">#REF!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012">#REF!</definedName>
    <definedName name="형틀목공982">#REF!</definedName>
    <definedName name="형틀목공991">#REF!</definedName>
    <definedName name="형틀목공992">#REF!</definedName>
    <definedName name="형틀야">#REF!</definedName>
    <definedName name="형틀업체" hidden="1">{#N/A,#N/A,FALSE,"월공사비집계표양식 (7)";#N/A,#N/A,FALSE,"월공사비집계표양식 (7)"}</definedName>
    <definedName name="형틀주">#REF!</definedName>
    <definedName name="호">#N/A</definedName>
    <definedName name="호나">BlankMacro1</definedName>
    <definedName name="호라">BlankMacro1</definedName>
    <definedName name="호로">BlankMacro1</definedName>
    <definedName name="호박">#REF!</definedName>
    <definedName name="호박노">#REF!</definedName>
    <definedName name="호박재">#REF!</definedName>
    <definedName name="호사">BlankMacro1</definedName>
    <definedName name="호아">BlankMacro1</definedName>
    <definedName name="호안수량">#REF!</definedName>
    <definedName name="호지니">[205]!Macro12</definedName>
    <definedName name="호표">#REF!</definedName>
    <definedName name="호하">BlankMacro1</definedName>
    <definedName name="호호">BlankMacro1</definedName>
    <definedName name="호호호" localSheetId="3" hidden="1">{#N/A,#N/A,FALSE,"명세표"}</definedName>
    <definedName name="호호호" localSheetId="8" hidden="1">{#N/A,#N/A,FALSE,"명세표"}</definedName>
    <definedName name="호호호" localSheetId="9" hidden="1">{#N/A,#N/A,FALSE,"명세표"}</definedName>
    <definedName name="호호호" localSheetId="0" hidden="1">{#N/A,#N/A,FALSE,"명세표"}</definedName>
    <definedName name="호호호" hidden="1">{#N/A,#N/A,FALSE,"명세표"}</definedName>
    <definedName name="호호호호">#REF!</definedName>
    <definedName name="호ㅓㅎㄹ">BlankMacro1</definedName>
    <definedName name="호ㅓㅗ" localSheetId="3" hidden="1">{#N/A,#N/A,FALSE,"포장1";#N/A,#N/A,FALSE,"포장1"}</definedName>
    <definedName name="호ㅓㅗ" localSheetId="8" hidden="1">{#N/A,#N/A,FALSE,"포장1";#N/A,#N/A,FALSE,"포장1"}</definedName>
    <definedName name="호ㅓㅗ" localSheetId="9" hidden="1">{#N/A,#N/A,FALSE,"포장1";#N/A,#N/A,FALSE,"포장1"}</definedName>
    <definedName name="호ㅓㅗ" localSheetId="0" hidden="1">{#N/A,#N/A,FALSE,"포장1";#N/A,#N/A,FALSE,"포장1"}</definedName>
    <definedName name="호ㅓㅗ" hidden="1">{#N/A,#N/A,FALSE,"포장1";#N/A,#N/A,FALSE,"포장1"}</definedName>
    <definedName name="호ㅗ숏굑ㄷ">#N/A</definedName>
    <definedName name="호ㅠ포" hidden="1">{#N/A,#N/A,FALSE,"표지목차"}</definedName>
    <definedName name="혻ㅇㄹㅇㅎㅇㅀ">#N/A</definedName>
    <definedName name="홀">#REF!</definedName>
    <definedName name="홈통받이수량">#REF!</definedName>
    <definedName name="홍">#REF!</definedName>
    <definedName name="홍단풍">#REF!</definedName>
    <definedName name="화">#REF!</definedName>
    <definedName name="화공">#REF!</definedName>
    <definedName name="화공001">#REF!</definedName>
    <definedName name="화공002">#REF!</definedName>
    <definedName name="화공011">#REF!</definedName>
    <definedName name="화공012">#REF!</definedName>
    <definedName name="화공982">#REF!</definedName>
    <definedName name="화공991">#REF!</definedName>
    <definedName name="화공992">#REF!</definedName>
    <definedName name="화신1호" localSheetId="0">#REF!</definedName>
    <definedName name="화신1호">#REF!</definedName>
    <definedName name="화신2호" localSheetId="0">#REF!</definedName>
    <definedName name="화신2호">#REF!</definedName>
    <definedName name="화신기존1" localSheetId="0">#REF!</definedName>
    <definedName name="화신기존1">#REF!</definedName>
    <definedName name="화신기존2">#REF!</definedName>
    <definedName name="화약취급공">#REF!</definedName>
    <definedName name="화약취급공001">#REF!</definedName>
    <definedName name="화약취급공002">#REF!</definedName>
    <definedName name="화약취급공011">#REF!</definedName>
    <definedName name="화약취급공012">#REF!</definedName>
    <definedName name="화약취급공982">#REF!</definedName>
    <definedName name="화약취급공991">#REF!</definedName>
    <definedName name="화약취급공992">#REF!</definedName>
    <definedName name="화원고무교체">#REF!</definedName>
    <definedName name="화장">BlankMacro1</definedName>
    <definedName name="화재수신반">#REF!</definedName>
    <definedName name="화타A">#REF!</definedName>
    <definedName name="화타B">#REF!</definedName>
    <definedName name="확폭구간">#REF!</definedName>
    <definedName name="환">#REF!</definedName>
    <definedName name="환경영향요소">#REF!</definedName>
    <definedName name="환산계수">#REF!</definedName>
    <definedName name="환율" localSheetId="8">#REF!</definedName>
    <definedName name="환율" localSheetId="9">#REF!</definedName>
    <definedName name="환율">#REF!</definedName>
    <definedName name="환율1" localSheetId="8">#REF!</definedName>
    <definedName name="환율1" localSheetId="9">#REF!</definedName>
    <definedName name="환율1">#REF!</definedName>
    <definedName name="환율2" localSheetId="8">#REF!</definedName>
    <definedName name="환율2" localSheetId="9">#REF!</definedName>
    <definedName name="환율2">#REF!</definedName>
    <definedName name="환율3" localSheetId="8">#REF!</definedName>
    <definedName name="환율3" localSheetId="9">#REF!</definedName>
    <definedName name="환율3">#REF!</definedName>
    <definedName name="활석공011">#REF!</definedName>
    <definedName name="황">#N/A</definedName>
    <definedName name="황룡강배수개선사업">#REF!</definedName>
    <definedName name="황룡지구">#REF!</definedName>
    <definedName name="황우석">[0]!황우석</definedName>
    <definedName name="회경" localSheetId="8">#REF!</definedName>
    <definedName name="회경" localSheetId="9">#REF!</definedName>
    <definedName name="회경" localSheetId="0">#REF!</definedName>
    <definedName name="회경">#REF!</definedName>
    <definedName name="회사" localSheetId="8">#REF!</definedName>
    <definedName name="회사" localSheetId="9">#REF!</definedName>
    <definedName name="회사">#REF!</definedName>
    <definedName name="회사_1" localSheetId="8">#REF!</definedName>
    <definedName name="회사_1" localSheetId="9">#REF!</definedName>
    <definedName name="회사_1">#REF!</definedName>
    <definedName name="회사2" localSheetId="8">#REF!</definedName>
    <definedName name="회사2" localSheetId="9">#REF!</definedName>
    <definedName name="회사2">#REF!</definedName>
    <definedName name="회사경비" localSheetId="8">'[27]동축분 종합설계서'!#REF!</definedName>
    <definedName name="회사경비" localSheetId="9">'[27]동축분 종합설계서'!#REF!</definedName>
    <definedName name="회사경비">'[27]동축분 종합설계서'!#REF!</definedName>
    <definedName name="회사경비_1" localSheetId="8">[12]설계명세서!#REF!</definedName>
    <definedName name="회사경비_1" localSheetId="9">[12]설계명세서!#REF!</definedName>
    <definedName name="회사경비_1">[12]설계명세서!#REF!</definedName>
    <definedName name="회사계" localSheetId="8">#REF!</definedName>
    <definedName name="회사계" localSheetId="9">#REF!</definedName>
    <definedName name="회사계" localSheetId="0">#REF!</definedName>
    <definedName name="회사계">#REF!</definedName>
    <definedName name="회사계1" localSheetId="8">#REF!</definedName>
    <definedName name="회사계1" localSheetId="9">#REF!</definedName>
    <definedName name="회사계1" localSheetId="0">#REF!</definedName>
    <definedName name="회사계1">#REF!</definedName>
    <definedName name="회사분" localSheetId="8">#REF!</definedName>
    <definedName name="회사분" localSheetId="9">#REF!</definedName>
    <definedName name="회사분" localSheetId="0">#REF!</definedName>
    <definedName name="회사분">#REF!</definedName>
    <definedName name="회사분경비" localSheetId="8">#REF!</definedName>
    <definedName name="회사분경비" localSheetId="9">#REF!</definedName>
    <definedName name="회사분경비">#REF!</definedName>
    <definedName name="회사분계" localSheetId="8">#REF!</definedName>
    <definedName name="회사분계" localSheetId="9">#REF!</definedName>
    <definedName name="회사분계">#REF!</definedName>
    <definedName name="회사분장비" localSheetId="8">#REF!</definedName>
    <definedName name="회사분장비" localSheetId="9">#REF!</definedName>
    <definedName name="회사분장비">#REF!</definedName>
    <definedName name="회사분합계" localSheetId="8">#REF!</definedName>
    <definedName name="회사분합계" localSheetId="9">#REF!</definedName>
    <definedName name="회사분합계">#REF!</definedName>
    <definedName name="회사재료" localSheetId="8">#REF!</definedName>
    <definedName name="회사재료" localSheetId="9">#REF!</definedName>
    <definedName name="회사재료">#REF!</definedName>
    <definedName name="회선대장">#N/A</definedName>
    <definedName name="회선선번장">#N/A</definedName>
    <definedName name="회선선번장2">#N/A</definedName>
    <definedName name="회수공수">#REF!</definedName>
    <definedName name="회수년">#REF!</definedName>
    <definedName name="회시1호" localSheetId="0">#REF!</definedName>
    <definedName name="회시1호">#REF!</definedName>
    <definedName name="회시2호" localSheetId="0">#REF!</definedName>
    <definedName name="회시2호">#REF!</definedName>
    <definedName name="회재" localSheetId="8">#REF!</definedName>
    <definedName name="회재" localSheetId="9">#REF!</definedName>
    <definedName name="회재">#REF!</definedName>
    <definedName name="횟수">#REF!</definedName>
    <definedName name="횡날개수집">#REF!,#REF!,#REF!,#REF!,#REF!,#REF!,#REF!</definedName>
    <definedName name="횡면단">[136]적용단위길이!$L:$O</definedName>
    <definedName name="횡면벽2">BlankMacro1</definedName>
    <definedName name="횡배단">[136]적용단위길이!$L:$V</definedName>
    <definedName name="횡배단계">#REF!</definedName>
    <definedName name="횡배수관연장산출">#REF!</definedName>
    <definedName name="횡배수관재료집계">#REF!</definedName>
    <definedName name="횡배수관집계본선">BlankMacro1</definedName>
    <definedName name="횡위치">[149]재료집계표빽업!$1:$1048576</definedName>
    <definedName name="횡위치2">[126]재료집계표빽업!$1:$1048576</definedName>
    <definedName name="횡현황본선">BlankMacro1</definedName>
    <definedName name="횡현황부체">BlankMacro1</definedName>
    <definedName name="효구">Dlog_Show</definedName>
    <definedName name="효자">Dlog_Show</definedName>
    <definedName name="효자건설">Dlog_Show</definedName>
    <definedName name="효ㅛㅛㅛㅛ" hidden="1">{#N/A,#N/A,FALSE,"조골재"}</definedName>
    <definedName name="횻ㅎ로호ㅗㅗ">#N/A</definedName>
    <definedName name="후">[206]!일위코드입력매크로</definedName>
    <definedName name="후렉시블" localSheetId="8">#REF!</definedName>
    <definedName name="후렉시블" localSheetId="9">#REF!</definedName>
    <definedName name="후렉시블" localSheetId="0">#REF!</definedName>
    <definedName name="후렉시블">#REF!</definedName>
    <definedName name="후렉시블1" localSheetId="8">#REF!</definedName>
    <definedName name="후렉시블1" localSheetId="9">#REF!</definedName>
    <definedName name="후렉시블1" localSheetId="0">#REF!</definedName>
    <definedName name="후렉시블1">#REF!</definedName>
    <definedName name="후렉시블시설" localSheetId="8">#REF!</definedName>
    <definedName name="후렉시블시설" localSheetId="9">#REF!</definedName>
    <definedName name="후렉시블시설" localSheetId="0">#REF!</definedName>
    <definedName name="후렉시블시설">#REF!</definedName>
    <definedName name="후렉시블시설1" localSheetId="8">#REF!</definedName>
    <definedName name="후렉시블시설1" localSheetId="9">#REF!</definedName>
    <definedName name="후렉시블시설1">#REF!</definedName>
    <definedName name="후렉시블시설A" localSheetId="8">#REF!</definedName>
    <definedName name="후렉시블시설A" localSheetId="9">#REF!</definedName>
    <definedName name="후렉시블시설A">#REF!</definedName>
    <definedName name="후렉시블전선관" localSheetId="8">#REF!</definedName>
    <definedName name="후렉시블전선관" localSheetId="9">#REF!</definedName>
    <definedName name="후렉시블전선관" localSheetId="0">#REF!</definedName>
    <definedName name="후렉시블전선관">#REF!</definedName>
    <definedName name="후렉시블전선관부속품" localSheetId="8">#REF!</definedName>
    <definedName name="후렉시블전선관부속품" localSheetId="9">#REF!</definedName>
    <definedName name="후렉시블전선관부속품" localSheetId="0">#REF!</definedName>
    <definedName name="후렉시블전선관부속품">#REF!</definedName>
    <definedName name="후렉시블전선관설치" localSheetId="8">#REF!</definedName>
    <definedName name="후렉시블전선관설치" localSheetId="9">#REF!</definedName>
    <definedName name="후렉시블전선관설치" localSheetId="0">#REF!</definedName>
    <definedName name="후렉시블전선관설치">#REF!</definedName>
    <definedName name="휀스">#REF!</definedName>
    <definedName name="휀스위치">[207]날개벽!$AD$25</definedName>
    <definedName name="휘발유" localSheetId="0">#REF!</definedName>
    <definedName name="휘발유">#REF!</definedName>
    <definedName name="흄">[0]!흄</definedName>
    <definedName name="흄100">[161]구조물토적!#REF!</definedName>
    <definedName name="흄120">[161]구조물토적!#REF!</definedName>
    <definedName name="흄150">[161]구조물토적!#REF!</definedName>
    <definedName name="흄30">[161]구조물토적!#REF!</definedName>
    <definedName name="흄45">[161]구조물토적!#REF!</definedName>
    <definedName name="흄50">[161]구조물토적!#REF!</definedName>
    <definedName name="흄60">[161]구조물토적!#REF!</definedName>
    <definedName name="흄80">[161]구조물토적!#REF!</definedName>
    <definedName name="흄90">[161]구조물토적!#REF!</definedName>
    <definedName name="흄관">[62]품셈!$A$95</definedName>
    <definedName name="흄관A1000">#REF!</definedName>
    <definedName name="흄관A1100">#REF!</definedName>
    <definedName name="흄관A1200">#REF!</definedName>
    <definedName name="흄관A300">#REF!</definedName>
    <definedName name="흄관A400">#REF!</definedName>
    <definedName name="흄관A450">#REF!</definedName>
    <definedName name="흄관A500">#REF!</definedName>
    <definedName name="흄관A600">#REF!</definedName>
    <definedName name="흄관A800">#REF!</definedName>
    <definedName name="흄관A900">#REF!</definedName>
    <definedName name="흄관B1000">#REF!</definedName>
    <definedName name="흄관B1100">#REF!</definedName>
    <definedName name="흄관B1200">#REF!</definedName>
    <definedName name="흄관B300">#REF!</definedName>
    <definedName name="흄관B400">#REF!</definedName>
    <definedName name="흄관B450">#REF!</definedName>
    <definedName name="흄관B500">#REF!</definedName>
    <definedName name="흄관B600">#REF!</definedName>
    <definedName name="흄관B800">#REF!</definedName>
    <definedName name="흄관B900">#REF!</definedName>
    <definedName name="흄관소켓1000경">#REF!</definedName>
    <definedName name="흄관소켓1000노">#REF!</definedName>
    <definedName name="흄관소켓1000재">#REF!</definedName>
    <definedName name="흄관소켓1200경">#REF!</definedName>
    <definedName name="흄관소켓1200노">#REF!</definedName>
    <definedName name="흄관소켓1200재">#REF!</definedName>
    <definedName name="흄관소켓300노">#REF!</definedName>
    <definedName name="흄관소켓400경">#REF!</definedName>
    <definedName name="흄관소켓400노">#REF!</definedName>
    <definedName name="흄관소켓400재">#REF!</definedName>
    <definedName name="흄관소켓450경">#REF!</definedName>
    <definedName name="흄관소켓450노">#REF!</definedName>
    <definedName name="흄관소켓450재">#REF!</definedName>
    <definedName name="흄관소켓500경">#REF!</definedName>
    <definedName name="흄관소켓500노">#REF!</definedName>
    <definedName name="흄관소켓500재">#REF!</definedName>
    <definedName name="흄관소켓600경">#REF!</definedName>
    <definedName name="흄관소켓600노">#REF!</definedName>
    <definedName name="흄관소켓600재">#REF!</definedName>
    <definedName name="흄관소켓800경">#REF!</definedName>
    <definedName name="흄관소켓800노">#REF!</definedName>
    <definedName name="흄관소켓800재">#REF!</definedName>
    <definedName name="흄관운반">[0]!흄관운반</definedName>
    <definedName name="흄관집계">'[91]-흄관집계'!$A$1:$J$9</definedName>
    <definedName name="흄관헐기">[208]자료!$C$2:$G$14</definedName>
    <definedName name="흙쌓기노상">#REF!</definedName>
    <definedName name="흙쌓기노체">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히팅케이블">#REF!</definedName>
    <definedName name="히ㅏㅓㅣㅏㅓㅚㅏ" localSheetId="3" hidden="1">{#N/A,#N/A,FALSE,"구조1"}</definedName>
    <definedName name="히ㅏㅓㅣㅏㅓㅚㅏ" localSheetId="8" hidden="1">{#N/A,#N/A,FALSE,"구조1"}</definedName>
    <definedName name="히ㅏㅓㅣㅏㅓㅚㅏ" localSheetId="9" hidden="1">{#N/A,#N/A,FALSE,"구조1"}</definedName>
    <definedName name="히ㅏㅓㅣㅏㅓㅚㅏ" localSheetId="0" hidden="1">{#N/A,#N/A,FALSE,"구조1"}</definedName>
    <definedName name="히ㅏㅓㅣㅏㅓㅚㅏ" hidden="1">{#N/A,#N/A,FALSE,"구조1"}</definedName>
    <definedName name="힐티핀">#REF!</definedName>
    <definedName name="ㅏ" localSheetId="3" hidden="1">{"'5국공정'!$A$1:$E$128"}</definedName>
    <definedName name="ㅏ" localSheetId="8" hidden="1">{"'5국공정'!$A$1:$E$128"}</definedName>
    <definedName name="ㅏ" localSheetId="9" hidden="1">{"'5국공정'!$A$1:$E$128"}</definedName>
    <definedName name="ㅏ" localSheetId="0" hidden="1">{"'5국공정'!$A$1:$E$128"}</definedName>
    <definedName name="ㅏ" hidden="1">{"'5국공정'!$A$1:$E$128"}</definedName>
    <definedName name="ㅏ1150">#REF!</definedName>
    <definedName name="ㅏ576">#REF!</definedName>
    <definedName name="ㅏ89">#REF!</definedName>
    <definedName name="ㅏ96">#REF!</definedName>
    <definedName name="ㅏ눞ㄴ">#REF!</definedName>
    <definedName name="ㅏㅇㄴ러">#N/A</definedName>
    <definedName name="ㅏㅇㄹ너ㅑ">#REF!</definedName>
    <definedName name="ㅏ커">#REF!</definedName>
    <definedName name="ㅏㅏ" localSheetId="0">#REF!</definedName>
    <definedName name="ㅏㅏ">#REF!</definedName>
    <definedName name="ㅏㅏㅇ라너">#REF!</definedName>
    <definedName name="ㅏㅏㅏ">#REF!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">#REF!</definedName>
    <definedName name="ㅏㅏㅏㅏㅏ">#REF!</definedName>
    <definedName name="ㅏㅏㅏㅏㅏㅏ">#REF!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ㅐ">#REF!</definedName>
    <definedName name="ㅏㅓㅏ흐">#N/A</definedName>
    <definedName name="ㅏㅓㅗㅇㄴ라ㅣ">#N/A</definedName>
    <definedName name="ㅏㅓㅣㅏㅓㅣ" localSheetId="3" hidden="1">{#N/A,#N/A,FALSE,"부대2"}</definedName>
    <definedName name="ㅏㅓㅣㅏㅓㅣ" localSheetId="8" hidden="1">{#N/A,#N/A,FALSE,"부대2"}</definedName>
    <definedName name="ㅏㅓㅣㅏㅓㅣ" localSheetId="9" hidden="1">{#N/A,#N/A,FALSE,"부대2"}</definedName>
    <definedName name="ㅏㅓㅣㅏㅓㅣ" localSheetId="0" hidden="1">{#N/A,#N/A,FALSE,"부대2"}</definedName>
    <definedName name="ㅏㅓㅣㅏㅓㅣ" hidden="1">{#N/A,#N/A,FALSE,"부대2"}</definedName>
    <definedName name="ㅏㅗ">[0]!BlankMacro1</definedName>
    <definedName name="ㅏㅢ">[0]!BlankMacro1</definedName>
    <definedName name="ㅏㅣㅇ널">#REF!</definedName>
    <definedName name="ㅐ">[0]!ㅐ</definedName>
    <definedName name="ㅐ520">#REF!</definedName>
    <definedName name="ㅐ55">#REF!</definedName>
    <definedName name="ㅐㅏ">[0]!BlankMacro1</definedName>
    <definedName name="ㅐㅐ">BlankMacro1</definedName>
    <definedName name="ㅐㅐㅐㅐㅐ">#REF!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ㅔ" hidden="1">#REF!</definedName>
    <definedName name="ㅐㅣㅑㅐㅑㅑㅛㅕㅅ겨ㅛㄱ">#N/A</definedName>
    <definedName name="ㅑ" localSheetId="3" hidden="1">#REF!</definedName>
    <definedName name="ㅑ" localSheetId="8" hidden="1">#REF!</definedName>
    <definedName name="ㅑ" localSheetId="9" hidden="1">#REF!</definedName>
    <definedName name="ㅑ" localSheetId="0" hidden="1">#REF!</definedName>
    <definedName name="ㅑ" hidden="1">#REF!</definedName>
    <definedName name="ㅑ13">#REF!</definedName>
    <definedName name="ㅑ30">#REF!</definedName>
    <definedName name="ㅑ러ㅑ">#REF!</definedName>
    <definedName name="ㅑㅑㅑ" hidden="1">{"'용역비'!$A$4:$C$8"}</definedName>
    <definedName name="ㅑㅑㅑㅑㅑ" hidden="1">{"'용역비'!$A$4:$C$8"}</definedName>
    <definedName name="ㅑㅑㅑㅑㅑㅑ" hidden="1">{"'용역비'!$A$4:$C$8"}</definedName>
    <definedName name="ㅑㅕ">#REF!</definedName>
    <definedName name="ㅑㅕ사" hidden="1">{#N/A,#N/A,FALSE,"혼합골재"}</definedName>
    <definedName name="ㅑㅕㅑ" localSheetId="3" hidden="1">{#N/A,#N/A,FALSE,"전력간선"}</definedName>
    <definedName name="ㅑㅕㅑ" localSheetId="8" hidden="1">{#N/A,#N/A,FALSE,"전력간선"}</definedName>
    <definedName name="ㅑㅕㅑ" localSheetId="9" hidden="1">{#N/A,#N/A,FALSE,"전력간선"}</definedName>
    <definedName name="ㅑㅕㅑ" localSheetId="0" hidden="1">{#N/A,#N/A,FALSE,"전력간선"}</definedName>
    <definedName name="ㅑㅕㅑ" hidden="1">{#N/A,#N/A,FALSE,"전력간선"}</definedName>
    <definedName name="ㅑㅕㅕ" hidden="1">{"'용역비'!$A$4:$C$8"}</definedName>
    <definedName name="ㅑㅣㅕㅕㅣㅏㅎ" hidden="1">{#N/A,#N/A,FALSE,"골재소요량";#N/A,#N/A,FALSE,"골재소요량"}</definedName>
    <definedName name="ㅓ" localSheetId="0">#REF!</definedName>
    <definedName name="ㅓ">#REF!</definedName>
    <definedName name="ㅓ1514">#REF!</definedName>
    <definedName name="ㅓ7" hidden="1">{#N/A,#N/A,FALSE,"단가표지"}</definedName>
    <definedName name="ㅓ8">#REF!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ㄷㄱ서ㅛ" localSheetId="3" hidden="1">{#N/A,#N/A,FALSE,"명세표"}</definedName>
    <definedName name="ㅓㄷㄱ서ㅛ" localSheetId="8" hidden="1">{#N/A,#N/A,FALSE,"명세표"}</definedName>
    <definedName name="ㅓㄷㄱ서ㅛ" localSheetId="9" hidden="1">{#N/A,#N/A,FALSE,"명세표"}</definedName>
    <definedName name="ㅓㄷㄱ서ㅛ" localSheetId="0" hidden="1">{#N/A,#N/A,FALSE,"명세표"}</definedName>
    <definedName name="ㅓㄷㄱ서ㅛ" hidden="1">{#N/A,#N/A,FALSE,"명세표"}</definedName>
    <definedName name="ㅓ도라ㅣ">#N/A</definedName>
    <definedName name="ㅓ라ㅣㅁㅇ">BlankMacro1</definedName>
    <definedName name="ㅓㅎ">[0]!BlankMacro1</definedName>
    <definedName name="ㅓㅏ">[0]!ㅓㅏ</definedName>
    <definedName name="ㅓㅏㅓㅎ" hidden="1">{#N/A,#N/A,FALSE,"단가표지"}</definedName>
    <definedName name="ㅓㅏㅓㅏㅏ">#N/A</definedName>
    <definedName name="ㅓㅏㅣㅓㅣㅓ" localSheetId="3" hidden="1">{#N/A,#N/A,FALSE,"혼합골재"}</definedName>
    <definedName name="ㅓㅏㅣㅓㅣㅓ" localSheetId="8" hidden="1">{#N/A,#N/A,FALSE,"혼합골재"}</definedName>
    <definedName name="ㅓㅏㅣㅓㅣㅓ" localSheetId="9" hidden="1">{#N/A,#N/A,FALSE,"혼합골재"}</definedName>
    <definedName name="ㅓㅏㅣㅓㅣㅓ" localSheetId="0" hidden="1">{#N/A,#N/A,FALSE,"혼합골재"}</definedName>
    <definedName name="ㅓㅏㅣㅓㅣㅓ" hidden="1">{#N/A,#N/A,FALSE,"혼합골재"}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localSheetId="3" hidden="1">{#N/A,#N/A,FALSE,"전력간선"}</definedName>
    <definedName name="ㅓㅓㅓ" localSheetId="8" hidden="1">{#N/A,#N/A,FALSE,"전력간선"}</definedName>
    <definedName name="ㅓㅓㅓ" localSheetId="9" hidden="1">{#N/A,#N/A,FALSE,"전력간선"}</definedName>
    <definedName name="ㅓㅓㅓ" localSheetId="0" hidden="1">{#N/A,#N/A,FALSE,"전력간선"}</definedName>
    <definedName name="ㅓㅓㅓ" hidden="1">{#N/A,#N/A,FALSE,"전력간선"}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ㅓ" hidden="1">{#N/A,#N/A,FALSE,"2~8번"}</definedName>
    <definedName name="ㅓㅓㅓㅓㅓㅓ">[0]!BlankMacro1</definedName>
    <definedName name="ㅓㅓㅓㅓㅓㅓㅓ">[0]!BlankMacro1</definedName>
    <definedName name="ㅓㅓㅓㅓㅓㅓㅓㅓㅓㅓㅓ" hidden="1">{#N/A,#N/A,FALSE,"골재소요량";#N/A,#N/A,FALSE,"골재소요량"}</definedName>
    <definedName name="ㅓㅕ">#REF!</definedName>
    <definedName name="ㅓㅗㅅㄹ" localSheetId="3" hidden="1">{#N/A,#N/A,FALSE,"조골재"}</definedName>
    <definedName name="ㅓㅗㅅㄹ" localSheetId="8" hidden="1">{#N/A,#N/A,FALSE,"조골재"}</definedName>
    <definedName name="ㅓㅗㅅㄹ" localSheetId="9" hidden="1">{#N/A,#N/A,FALSE,"조골재"}</definedName>
    <definedName name="ㅓㅗㅅㄹ" localSheetId="0" hidden="1">{#N/A,#N/A,FALSE,"조골재"}</definedName>
    <definedName name="ㅓㅗㅅㄹ" hidden="1">{#N/A,#N/A,FALSE,"조골재"}</definedName>
    <definedName name="ㅓㅗ허">#REF!</definedName>
    <definedName name="ㅓㅗㅛ">BlankMacro1</definedName>
    <definedName name="ㅓㅣ망래ㅑ">#REF!</definedName>
    <definedName name="ㅔ" localSheetId="0" hidden="1">#REF!</definedName>
    <definedName name="ㅔ" hidden="1">#REF!</definedName>
    <definedName name="ㅔ3" localSheetId="3" hidden="1">{#N/A,#N/A,FALSE,"배수1"}</definedName>
    <definedName name="ㅔ3" localSheetId="8" hidden="1">{#N/A,#N/A,FALSE,"배수1"}</definedName>
    <definedName name="ㅔ3" localSheetId="9" hidden="1">{#N/A,#N/A,FALSE,"배수1"}</definedName>
    <definedName name="ㅔ3" localSheetId="0" hidden="1">{#N/A,#N/A,FALSE,"배수1"}</definedName>
    <definedName name="ㅔ3" hidden="1">{#N/A,#N/A,FALSE,"배수1"}</definedName>
    <definedName name="ㅔ갸ㅜㅅ_샤싣ㄴ">#REF!</definedName>
    <definedName name="ㅔㅁ" hidden="1">#REF!</definedName>
    <definedName name="ㅔㅐ" hidden="1">#REF!</definedName>
    <definedName name="ㅔㅐㅑㅕ">BlankMacro1</definedName>
    <definedName name="ㅔㅔ" localSheetId="3" hidden="1">{#N/A,#N/A,FALSE,"명세표"}</definedName>
    <definedName name="ㅔㅔ" localSheetId="8" hidden="1">{#N/A,#N/A,FALSE,"명세표"}</definedName>
    <definedName name="ㅔㅔ" localSheetId="9" hidden="1">{#N/A,#N/A,FALSE,"명세표"}</definedName>
    <definedName name="ㅔㅔ" localSheetId="0" hidden="1">{#N/A,#N/A,FALSE,"명세표"}</definedName>
    <definedName name="ㅔㅔ" hidden="1">{#N/A,#N/A,FALSE,"명세표"}</definedName>
    <definedName name="ㅔㅔㅔ" localSheetId="3" hidden="1">{#N/A,#N/A,TRUE,"토적및재료집계";#N/A,#N/A,TRUE,"토적및재료집계";#N/A,#N/A,TRUE,"단위량"}</definedName>
    <definedName name="ㅔㅔㅔ" localSheetId="8" hidden="1">{#N/A,#N/A,TRUE,"토적및재료집계";#N/A,#N/A,TRUE,"토적및재료집계";#N/A,#N/A,TRUE,"단위량"}</definedName>
    <definedName name="ㅔㅔㅔ" localSheetId="9" hidden="1">{#N/A,#N/A,TRUE,"토적및재료집계";#N/A,#N/A,TRUE,"토적및재료집계";#N/A,#N/A,TRUE,"단위량"}</definedName>
    <definedName name="ㅔㅔㅔ" localSheetId="0" hidden="1">{#N/A,#N/A,TRUE,"토적및재료집계";#N/A,#N/A,TRUE,"토적및재료집계";#N/A,#N/A,TRUE,"단위량"}</definedName>
    <definedName name="ㅔㅔㅔ" hidden="1">{#N/A,#N/A,TRUE,"토적및재료집계";#N/A,#N/A,TRUE,"토적및재료집계";#N/A,#N/A,TRUE,"단위량"}</definedName>
    <definedName name="ㅔㅔㅔㅔ">#REF!,#REF!</definedName>
    <definedName name="ㅔㅔㅔㅔㅔㅔㅔㅔㅔㅔㅔㅔㅔ">#REF!</definedName>
    <definedName name="ㅔㅣ" hidden="1">{"'용역비'!$A$4:$C$8"}</definedName>
    <definedName name="ㅕ" localSheetId="0" hidden="1">#REF!</definedName>
    <definedName name="ㅕ" hidden="1">#REF!</definedName>
    <definedName name="ㅕ168">#REF!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" hidden="1">#REF!</definedName>
    <definedName name="ㅕㅑㅐㅔ" hidden="1">#REF!</definedName>
    <definedName name="ㅕㅑㅑㅑ" hidden="1">{#N/A,#N/A,FALSE,"조골재"}</definedName>
    <definedName name="ㅕㅕ">[0]!BlankMacro1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ㅕㅕㅕㅕㅕㅕㅕㅕㅕㅕㅕㅕㅕㅕㅛ">BlankMacro1</definedName>
    <definedName name="ㅗ">[0]!ㅗ</definedName>
    <definedName name="ㅗ1019">#REF!</definedName>
    <definedName name="ㅗ32">[209]각형맨홀!#REF!</definedName>
    <definedName name="ㅗ415">#REF!</definedName>
    <definedName name="ㅗ461">#REF!</definedName>
    <definedName name="ㅗ5192">#REF!</definedName>
    <definedName name="ㅗㄱ소곳곣">#REF!</definedName>
    <definedName name="ㅗ뉴">[0]!HGG</definedName>
    <definedName name="ㅗㄷ" localSheetId="3" hidden="1">{#N/A,#N/A,FALSE,"명세표"}</definedName>
    <definedName name="ㅗㄷ" localSheetId="8" hidden="1">{#N/A,#N/A,FALSE,"명세표"}</definedName>
    <definedName name="ㅗㄷ" localSheetId="9" hidden="1">{#N/A,#N/A,FALSE,"명세표"}</definedName>
    <definedName name="ㅗㄷ" localSheetId="0" hidden="1">{#N/A,#N/A,FALSE,"명세표"}</definedName>
    <definedName name="ㅗㄷ" hidden="1">{#N/A,#N/A,FALSE,"명세표"}</definedName>
    <definedName name="ㅗㄹ">#REF!</definedName>
    <definedName name="ㅗㄹ호" localSheetId="3" hidden="1">{#N/A,#N/A,FALSE,"운반시간"}</definedName>
    <definedName name="ㅗㄹ호" localSheetId="8" hidden="1">{#N/A,#N/A,FALSE,"운반시간"}</definedName>
    <definedName name="ㅗㄹ호" localSheetId="9" hidden="1">{#N/A,#N/A,FALSE,"운반시간"}</definedName>
    <definedName name="ㅗㄹ호" localSheetId="0" hidden="1">{#N/A,#N/A,FALSE,"운반시간"}</definedName>
    <definedName name="ㅗㄹ호" hidden="1">{#N/A,#N/A,FALSE,"운반시간"}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ㄱ" hidden="1">{#N/A,#N/A,TRUE,"토적및재료집계";#N/A,#N/A,TRUE,"토적및재료집계";#N/A,#N/A,TRUE,"단위량"}</definedName>
    <definedName name="ㅗㅅ고ㅛㄱ소속">#REF!</definedName>
    <definedName name="ㅗ쇼쇽ㄱㄷㅅㅅㄱㄷㅅㄱ">#N/A</definedName>
    <definedName name="ㅗㅇ호ㅗㅗ">#REF!</definedName>
    <definedName name="ㅗ오">#REF!</definedName>
    <definedName name="ㅗㅌㅇㅌ">#REF!</definedName>
    <definedName name="ㅗㅍ초" hidden="1">{#N/A,#N/A,FALSE,"2~8번"}</definedName>
    <definedName name="ㅗㅎ" localSheetId="3" hidden="1">{"'5국공정'!$A$1:$E$128"}</definedName>
    <definedName name="ㅗㅎ" localSheetId="8" hidden="1">{"'5국공정'!$A$1:$E$128"}</definedName>
    <definedName name="ㅗㅎ" localSheetId="9" hidden="1">{"'5국공정'!$A$1:$E$128"}</definedName>
    <definedName name="ㅗㅎ" localSheetId="0" hidden="1">{"'5국공정'!$A$1:$E$128"}</definedName>
    <definedName name="ㅗㅎ" hidden="1">{"'5국공정'!$A$1:$E$128"}</definedName>
    <definedName name="ㅗㅎ로교쇼3434">#N/A</definedName>
    <definedName name="ㅗㅎㅎㅌㄹㅋㅅ" hidden="1">{#N/A,#N/A,FALSE,"2~8번"}</definedName>
    <definedName name="ㅗ허ㅛㅗ홓">#N/A</definedName>
    <definedName name="ㅗㅓ">#N/A</definedName>
    <definedName name="ㅗㅗ" localSheetId="3" hidden="1">{#N/A,#N/A,FALSE,"명세표"}</definedName>
    <definedName name="ㅗㅗ" localSheetId="8" hidden="1">{#N/A,#N/A,FALSE,"명세표"}</definedName>
    <definedName name="ㅗㅗ" localSheetId="9" hidden="1">{#N/A,#N/A,FALSE,"명세표"}</definedName>
    <definedName name="ㅗㅗ" localSheetId="0" hidden="1">{#N/A,#N/A,FALSE,"명세표"}</definedName>
    <definedName name="ㅗㅗ" hidden="1">{#N/A,#N/A,FALSE,"명세표"}</definedName>
    <definedName name="ㅗㅗㅎㄹ숏77845ㅛㅅ고">#N/A</definedName>
    <definedName name="ㅗㅗㅎ료쇼">#N/A</definedName>
    <definedName name="ㅗㅗㅗ" hidden="1">{#N/A,#N/A,TRUE,"토적및재료집계";#N/A,#N/A,TRUE,"토적및재료집계";#N/A,#N/A,TRUE,"단위량"}</definedName>
    <definedName name="ㅗㅗㅗㅗㅗㅗ" hidden="1">{#N/A,#N/A,FALSE,"2~8번"}</definedName>
    <definedName name="ㅗㅛㄱ">BlankMacro1</definedName>
    <definedName name="ㅘㅗ허ㅎ" hidden="1">#REF!</definedName>
    <definedName name="ㅛ" hidden="1">{"'용역비'!$A$4:$C$8"}</definedName>
    <definedName name="ㅛㅅ" localSheetId="3" hidden="1">{"'5국공정'!$A$1:$E$128"}</definedName>
    <definedName name="ㅛㅅ" localSheetId="8" hidden="1">{"'5국공정'!$A$1:$E$128"}</definedName>
    <definedName name="ㅛㅅ" localSheetId="9" hidden="1">{"'5국공정'!$A$1:$E$128"}</definedName>
    <definedName name="ㅛㅅ" localSheetId="0" hidden="1">{"'5국공정'!$A$1:$E$128"}</definedName>
    <definedName name="ㅛㅅ" hidden="1">{"'5국공정'!$A$1:$E$128"}</definedName>
    <definedName name="ㅛㅅㄱ">BlankMacro1</definedName>
    <definedName name="ㅛ셔됴ㅕ" hidden="1">{#N/A,#N/A,FALSE,"운반시간"}</definedName>
    <definedName name="ㅛ셔으ㅜㅅ구" hidden="1">{#N/A,#N/A,FALSE,"2~8번"}</definedName>
    <definedName name="ㅛ쇼ㅐㅗ">#REF!</definedName>
    <definedName name="ㅛㅇ수ㅜㅛㅅㅇ" hidden="1">{#N/A,#N/A,FALSE,"2~8번"}</definedName>
    <definedName name="ㅛㅓㄴㄱ5" hidden="1">{#N/A,#N/A,FALSE,"단가표지"}</definedName>
    <definedName name="ㅛㅕㅑ">BlankMacro1</definedName>
    <definedName name="ㅛㅕㅕㅑㅓ" hidden="1">{#N/A,#N/A,FALSE,"표지목차"}</definedName>
    <definedName name="ㅛㅛ" hidden="1">{"'용역비'!$A$4:$C$8"}</definedName>
    <definedName name="ㅛㅛㅕㅕㅛㅕㅅ">BlankMacro1</definedName>
    <definedName name="ㅛㅛㅛ" hidden="1">{"'용역비'!$A$4:$C$8"}</definedName>
    <definedName name="ㅛㅛㅛㅛ" hidden="1">[68]수량산출!$A$1:$A$8561</definedName>
    <definedName name="ㅛㅛㅛㅛㅛ">BlankMacro1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ㅠㅗㄱ셔ㅛ" hidden="1">{#N/A,#N/A,FALSE,"조골재"}</definedName>
    <definedName name="ㅜ" localSheetId="0" hidden="1">[70]수량산출!#REF!</definedName>
    <definedName name="ㅜ" hidden="1">[70]수량산출!#REF!</definedName>
    <definedName name="ㅜ1">#REF!</definedName>
    <definedName name="ㅜ2434">#REF!</definedName>
    <definedName name="ㅜㄴ" hidden="1">{#N/A,#N/A,FALSE,"운반시간"}</definedName>
    <definedName name="ㅜ여숫유" hidden="1">{#N/A,#N/A,FALSE,"운반시간"}</definedName>
    <definedName name="ㅜㅈㄱ" localSheetId="3" hidden="1">{#N/A,#N/A,FALSE,"명세표"}</definedName>
    <definedName name="ㅜㅈㄱ" localSheetId="8" hidden="1">{#N/A,#N/A,FALSE,"명세표"}</definedName>
    <definedName name="ㅜㅈㄱ" localSheetId="9" hidden="1">{#N/A,#N/A,FALSE,"명세표"}</definedName>
    <definedName name="ㅜㅈㄱ" localSheetId="0" hidden="1">{#N/A,#N/A,FALSE,"명세표"}</definedName>
    <definedName name="ㅜㅈㄱ" hidden="1">{#N/A,#N/A,FALSE,"명세표"}</definedName>
    <definedName name="ㅜㅈㄱ수" localSheetId="3" hidden="1">{#N/A,#N/A,FALSE,"명세표"}</definedName>
    <definedName name="ㅜㅈㄱ수" localSheetId="8" hidden="1">{#N/A,#N/A,FALSE,"명세표"}</definedName>
    <definedName name="ㅜㅈㄱ수" localSheetId="9" hidden="1">{#N/A,#N/A,FALSE,"명세표"}</definedName>
    <definedName name="ㅜㅈㄱ수" localSheetId="0" hidden="1">{#N/A,#N/A,FALSE,"명세표"}</definedName>
    <definedName name="ㅜㅈㄱ수" hidden="1">{#N/A,#N/A,FALSE,"명세표"}</definedName>
    <definedName name="ㅜ후ㅗㅜㅗ" hidden="1">{#N/A,#N/A,FALSE,"단가표지"}</definedName>
    <definedName name="ㅜㅜ" localSheetId="3" hidden="1">{#N/A,#N/A,TRUE,"토적및재료집계";#N/A,#N/A,TRUE,"토적및재료집계";#N/A,#N/A,TRUE,"단위량"}</definedName>
    <definedName name="ㅜㅜ" localSheetId="8" hidden="1">{#N/A,#N/A,TRUE,"토적및재료집계";#N/A,#N/A,TRUE,"토적및재료집계";#N/A,#N/A,TRUE,"단위량"}</definedName>
    <definedName name="ㅜㅜ" localSheetId="9" hidden="1">{#N/A,#N/A,TRUE,"토적및재료집계";#N/A,#N/A,TRUE,"토적및재료집계";#N/A,#N/A,TRUE,"단위량"}</definedName>
    <definedName name="ㅜㅜ" localSheetId="0" hidden="1">{#N/A,#N/A,TRUE,"토적및재료집계";#N/A,#N/A,TRUE,"토적및재료집계";#N/A,#N/A,TRUE,"단위량"}</definedName>
    <definedName name="ㅜㅜ" hidden="1">{#N/A,#N/A,TRUE,"토적및재료집계";#N/A,#N/A,TRUE,"토적및재료집계";#N/A,#N/A,TRUE,"단위량"}</definedName>
    <definedName name="ㅝㅎㄹ촉ㅇ" hidden="1">{#N/A,#N/A,FALSE,"조골재"}</definedName>
    <definedName name="ㅠ">#N/A</definedName>
    <definedName name="ㅠ61">#REF!</definedName>
    <definedName name="ㅠ9">#REF!</definedName>
    <definedName name="ㅠㄱ소슈" hidden="1">{#N/A,#N/A,FALSE,"골재소요량";#N/A,#N/A,FALSE,"골재소요량"}</definedName>
    <definedName name="ㅠㄴㅁㄱ" localSheetId="3" hidden="1">{#N/A,#N/A,FALSE,"명세표"}</definedName>
    <definedName name="ㅠㄴㅁㄱ" localSheetId="8" hidden="1">{#N/A,#N/A,FALSE,"명세표"}</definedName>
    <definedName name="ㅠㄴㅁㄱ" localSheetId="9" hidden="1">{#N/A,#N/A,FALSE,"명세표"}</definedName>
    <definedName name="ㅠㄴㅁㄱ" localSheetId="0" hidden="1">{#N/A,#N/A,FALSE,"명세표"}</definedName>
    <definedName name="ㅠㄴㅁㄱ" hidden="1">{#N/A,#N/A,FALSE,"명세표"}</definedName>
    <definedName name="ㅠㄹㅇㄶㅈㅁㄹ">#REF!</definedName>
    <definedName name="ㅠㅅ롯고" hidden="1">{#N/A,#N/A,FALSE,"골재소요량";#N/A,#N/A,FALSE,"골재소요량"}</definedName>
    <definedName name="ㅠ쇼서ㅛㅕㅏㅕㅑㅕ">#N/A</definedName>
    <definedName name="ㅠ숑ㄱ쇼ㅠㅠㅅ" hidden="1">{#N/A,#N/A,FALSE,"단가표지"}</definedName>
    <definedName name="ㅠㅍ48" localSheetId="0">#REF!</definedName>
    <definedName name="ㅠㅍ48">#REF!</definedName>
    <definedName name="ㅠㅏ어겅">#N/A</definedName>
    <definedName name="ㅠㅗㄹㅇㅇㄹㅇㄹㅈㄱㄷ">#N/A</definedName>
    <definedName name="ㅠㅠㅠㅠ">#N/A</definedName>
    <definedName name="ㅠㅠㅠㅠㅠ">[0]!ㅠㅠㅠㅠㅠ</definedName>
    <definedName name="ㅡ" localSheetId="3" hidden="1">{"'5국공정'!$A$1:$E$128"}</definedName>
    <definedName name="ㅡ" localSheetId="8" hidden="1">{"'5국공정'!$A$1:$E$128"}</definedName>
    <definedName name="ㅡ" localSheetId="9" hidden="1">{"'5국공정'!$A$1:$E$128"}</definedName>
    <definedName name="ㅡ" localSheetId="0" hidden="1">{"'5국공정'!$A$1:$E$128"}</definedName>
    <definedName name="ㅡ" hidden="1">{"'5국공정'!$A$1:$E$128"}</definedName>
    <definedName name="ㅡ873">#REF!</definedName>
    <definedName name="ㅡㅏㅑㅓ">BlankMacro1</definedName>
    <definedName name="ㅡㅐㄹㅇ">#N/A</definedName>
    <definedName name="ㅡㅗㅓㅓㅡㅗㅗㅓㅓㅗ" hidden="1">{#N/A,#N/A,FALSE,"운반시간"}</definedName>
    <definedName name="ㅡㅡ" localSheetId="3" hidden="1">{#N/A,#N/A,FALSE,"명세표"}</definedName>
    <definedName name="ㅡㅡ" localSheetId="8" hidden="1">{#N/A,#N/A,FALSE,"명세표"}</definedName>
    <definedName name="ㅡㅡ" localSheetId="9" hidden="1">{#N/A,#N/A,FALSE,"명세표"}</definedName>
    <definedName name="ㅡㅡ" localSheetId="0" hidden="1">{#N/A,#N/A,FALSE,"명세표"}</definedName>
    <definedName name="ㅡㅡ" hidden="1">{#N/A,#N/A,FALSE,"명세표"}</definedName>
    <definedName name="ㅡㅡㅡ" hidden="1">{#N/A,#N/A,FALSE,"골재소요량";#N/A,#N/A,FALSE,"골재소요량"}</definedName>
    <definedName name="ㅡㅡㅡㅡㅡ">#REF!,#REF!</definedName>
    <definedName name="ㅢㅏ">[0]!BlankMacro1</definedName>
    <definedName name="ㅣ">#N/A</definedName>
    <definedName name="ㅣ1517" localSheetId="0">#REF!</definedName>
    <definedName name="ㅣ1517">#REF!</definedName>
    <definedName name="ㅣ1549" localSheetId="0">#REF!</definedName>
    <definedName name="ㅣ1549">#REF!</definedName>
    <definedName name="ㅣ16">#REF!</definedName>
    <definedName name="ㅣ206">#REF!</definedName>
    <definedName name="ㅣ618" localSheetId="0">#REF!</definedName>
    <definedName name="ㅣ618">#REF!</definedName>
    <definedName name="ㅣㅋ팇러밍ㄹㄴㅇㄹ">#REF!</definedName>
    <definedName name="ㅣㅎㄹㅇㅇ" localSheetId="3" hidden="1">{#N/A,#N/A,FALSE,"토공2"}</definedName>
    <definedName name="ㅣㅎㄹㅇㅇ" localSheetId="8" hidden="1">{#N/A,#N/A,FALSE,"토공2"}</definedName>
    <definedName name="ㅣㅎㄹㅇㅇ" localSheetId="9" hidden="1">{#N/A,#N/A,FALSE,"토공2"}</definedName>
    <definedName name="ㅣㅎㄹㅇㅇ" localSheetId="0" hidden="1">{#N/A,#N/A,FALSE,"토공2"}</definedName>
    <definedName name="ㅣㅎㄹㅇㅇ" hidden="1">{#N/A,#N/A,FALSE,"토공2"}</definedName>
    <definedName name="ㅣ핳">#N/A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ㅣㅏㅓㅣ" localSheetId="3" hidden="1">{#N/A,#N/A,FALSE,"속도"}</definedName>
    <definedName name="ㅣㅏㅓㅣㅏㅓㅣ" localSheetId="8" hidden="1">{#N/A,#N/A,FALSE,"속도"}</definedName>
    <definedName name="ㅣㅏㅓㅣㅏㅓㅣ" localSheetId="9" hidden="1">{#N/A,#N/A,FALSE,"속도"}</definedName>
    <definedName name="ㅣㅏㅓㅣㅏㅓㅣ" localSheetId="0" hidden="1">{#N/A,#N/A,FALSE,"속도"}</definedName>
    <definedName name="ㅣㅏㅓㅣㅏㅓㅣ" hidden="1">{#N/A,#N/A,FALSE,"속도"}</definedName>
    <definedName name="ㅣㅏㅣ">#REF!</definedName>
    <definedName name="ㅣㅐㅑㅕㅛㅕ쇼ㅕㄱ">#N/A</definedName>
    <definedName name="ㅣㅑㅑ" localSheetId="3" hidden="1">{#N/A,#N/A,FALSE,"단가표지"}</definedName>
    <definedName name="ㅣㅑㅑ" localSheetId="8" hidden="1">{#N/A,#N/A,FALSE,"단가표지"}</definedName>
    <definedName name="ㅣㅑㅑ" localSheetId="9" hidden="1">{#N/A,#N/A,FALSE,"단가표지"}</definedName>
    <definedName name="ㅣㅑㅑ" localSheetId="0" hidden="1">{#N/A,#N/A,FALSE,"단가표지"}</definedName>
    <definedName name="ㅣㅑㅑ" hidden="1">{#N/A,#N/A,FALSE,"단가표지"}</definedName>
    <definedName name="ㅣㅑㅣㅣ" localSheetId="3" hidden="1">{#N/A,#N/A,FALSE,"혼합골재"}</definedName>
    <definedName name="ㅣㅑㅣㅣ" localSheetId="8" hidden="1">{#N/A,#N/A,FALSE,"혼합골재"}</definedName>
    <definedName name="ㅣㅑㅣㅣ" localSheetId="9" hidden="1">{#N/A,#N/A,FALSE,"혼합골재"}</definedName>
    <definedName name="ㅣㅑㅣㅣ" localSheetId="0" hidden="1">{#N/A,#N/A,FALSE,"혼합골재"}</definedName>
    <definedName name="ㅣㅑㅣㅣ" hidden="1">{#N/A,#N/A,FALSE,"혼합골재"}</definedName>
    <definedName name="ㅣㅣ" hidden="1">{#N/A,#N/A,FALSE,"골재소요량";#N/A,#N/A,FALSE,"골재소요량"}</definedName>
    <definedName name="ㅣㅣㅣ">#REF!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">BlankMacro1</definedName>
    <definedName name="ㅣㅣㅣㅣㅣ">#REF!</definedName>
    <definedName name="ㅣㅣㅣㅣㅣ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3" i="7" l="1"/>
  <c r="G25" i="7"/>
  <c r="M37" i="20" l="1"/>
  <c r="M36" i="20"/>
  <c r="AO8" i="20"/>
  <c r="H29" i="19" l="1"/>
  <c r="H31" i="19" s="1"/>
  <c r="A6" i="19"/>
  <c r="A5" i="19"/>
  <c r="M25" i="18" l="1"/>
  <c r="L25" i="18"/>
  <c r="M12" i="18"/>
  <c r="L12" i="18"/>
  <c r="A2" i="18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D11" i="17"/>
  <c r="D10" i="17"/>
  <c r="D9" i="17"/>
  <c r="D8" i="17"/>
  <c r="D7" i="17"/>
  <c r="D6" i="17"/>
  <c r="D5" i="17"/>
  <c r="E28" i="19" l="1"/>
  <c r="F28" i="19" s="1"/>
  <c r="G24" i="7"/>
  <c r="G14" i="7"/>
  <c r="G5" i="7"/>
  <c r="G6" i="7"/>
  <c r="G7" i="7"/>
  <c r="G8" i="7"/>
  <c r="G9" i="7"/>
  <c r="G10" i="7"/>
  <c r="G11" i="7"/>
  <c r="G12" i="7"/>
  <c r="G15" i="7"/>
  <c r="G16" i="7"/>
  <c r="G17" i="7"/>
  <c r="G18" i="7"/>
  <c r="G19" i="7"/>
  <c r="G20" i="7"/>
  <c r="G21" i="7"/>
  <c r="G22" i="7"/>
  <c r="G23" i="7"/>
  <c r="G26" i="7"/>
  <c r="G27" i="7"/>
  <c r="G4" i="7"/>
  <c r="K28" i="19" l="1"/>
  <c r="F29" i="19"/>
  <c r="L26" i="10"/>
  <c r="M26" i="10"/>
  <c r="N26" i="10"/>
  <c r="K5" i="9"/>
  <c r="L5" i="9"/>
  <c r="M5" i="9"/>
  <c r="N5" i="9" s="1"/>
  <c r="K6" i="9"/>
  <c r="L6" i="9" s="1"/>
  <c r="M6" i="9"/>
  <c r="N6" i="9" s="1"/>
  <c r="L7" i="9"/>
  <c r="N7" i="9"/>
  <c r="L8" i="9"/>
  <c r="N8" i="9"/>
  <c r="H9" i="9"/>
  <c r="M9" i="9"/>
  <c r="L10" i="9"/>
  <c r="N10" i="9"/>
  <c r="O11" i="9"/>
  <c r="K14" i="9"/>
  <c r="L14" i="9" s="1"/>
  <c r="M14" i="9"/>
  <c r="N14" i="9" s="1"/>
  <c r="K15" i="9"/>
  <c r="L15" i="9"/>
  <c r="M15" i="9"/>
  <c r="N15" i="9"/>
  <c r="L16" i="9"/>
  <c r="N16" i="9"/>
  <c r="L17" i="9"/>
  <c r="N17" i="9"/>
  <c r="H18" i="9"/>
  <c r="M18" i="9"/>
  <c r="L19" i="9"/>
  <c r="N19" i="9"/>
  <c r="O20" i="9"/>
  <c r="K23" i="9"/>
  <c r="L23" i="9" s="1"/>
  <c r="M23" i="9"/>
  <c r="N23" i="9" s="1"/>
  <c r="K24" i="9"/>
  <c r="L24" i="9"/>
  <c r="M24" i="9"/>
  <c r="N24" i="9" s="1"/>
  <c r="L25" i="9"/>
  <c r="N25" i="9"/>
  <c r="L26" i="9"/>
  <c r="N26" i="9"/>
  <c r="H27" i="9"/>
  <c r="M27" i="9"/>
  <c r="L28" i="9"/>
  <c r="N28" i="9"/>
  <c r="O29" i="9"/>
  <c r="K32" i="9"/>
  <c r="L32" i="9"/>
  <c r="M32" i="9"/>
  <c r="N32" i="9" s="1"/>
  <c r="H33" i="9"/>
  <c r="M33" i="9"/>
  <c r="L34" i="9"/>
  <c r="N34" i="9"/>
  <c r="O35" i="9"/>
  <c r="K38" i="9"/>
  <c r="L38" i="9" s="1"/>
  <c r="M38" i="9"/>
  <c r="N38" i="9" s="1"/>
  <c r="H39" i="9"/>
  <c r="M39" i="9"/>
  <c r="L40" i="9"/>
  <c r="N40" i="9"/>
  <c r="O41" i="9"/>
  <c r="K44" i="9"/>
  <c r="L44" i="9" s="1"/>
  <c r="M44" i="9"/>
  <c r="N44" i="9" s="1"/>
  <c r="H45" i="9"/>
  <c r="M45" i="9"/>
  <c r="L46" i="9"/>
  <c r="N46" i="9"/>
  <c r="O47" i="9"/>
  <c r="K50" i="9"/>
  <c r="L50" i="9" s="1"/>
  <c r="M50" i="9"/>
  <c r="N50" i="9" s="1"/>
  <c r="H51" i="9"/>
  <c r="M51" i="9"/>
  <c r="L52" i="9"/>
  <c r="N52" i="9"/>
  <c r="O53" i="9"/>
  <c r="K56" i="9"/>
  <c r="L56" i="9"/>
  <c r="M56" i="9"/>
  <c r="N56" i="9" s="1"/>
  <c r="H57" i="9"/>
  <c r="M57" i="9"/>
  <c r="L58" i="9"/>
  <c r="N58" i="9"/>
  <c r="O59" i="9"/>
  <c r="K62" i="9"/>
  <c r="L62" i="9" s="1"/>
  <c r="M62" i="9"/>
  <c r="N62" i="9" s="1"/>
  <c r="H63" i="9"/>
  <c r="M63" i="9"/>
  <c r="L64" i="9"/>
  <c r="N64" i="9"/>
  <c r="O65" i="9"/>
  <c r="K68" i="9"/>
  <c r="L68" i="9" s="1"/>
  <c r="M68" i="9"/>
  <c r="N68" i="9" s="1"/>
  <c r="K69" i="9"/>
  <c r="L69" i="9" s="1"/>
  <c r="M69" i="9"/>
  <c r="N69" i="9" s="1"/>
  <c r="L70" i="9"/>
  <c r="N70" i="9"/>
  <c r="H71" i="9"/>
  <c r="M71" i="9"/>
  <c r="L72" i="9"/>
  <c r="N72" i="9"/>
  <c r="O73" i="9"/>
  <c r="K76" i="9"/>
  <c r="L76" i="9" s="1"/>
  <c r="M76" i="9"/>
  <c r="N76" i="9" s="1"/>
  <c r="K77" i="9"/>
  <c r="L77" i="9" s="1"/>
  <c r="M77" i="9"/>
  <c r="N77" i="9" s="1"/>
  <c r="L78" i="9"/>
  <c r="N78" i="9"/>
  <c r="H79" i="9"/>
  <c r="M79" i="9"/>
  <c r="L80" i="9"/>
  <c r="N80" i="9"/>
  <c r="O81" i="9"/>
  <c r="K84" i="9"/>
  <c r="L84" i="9"/>
  <c r="M84" i="9"/>
  <c r="N84" i="9" s="1"/>
  <c r="K85" i="9"/>
  <c r="L85" i="9"/>
  <c r="M85" i="9"/>
  <c r="N85" i="9"/>
  <c r="L86" i="9"/>
  <c r="N86" i="9"/>
  <c r="H87" i="9"/>
  <c r="M87" i="9"/>
  <c r="L88" i="9"/>
  <c r="N88" i="9"/>
  <c r="O89" i="9"/>
  <c r="K92" i="9"/>
  <c r="L92" i="9" s="1"/>
  <c r="M92" i="9"/>
  <c r="N92" i="9" s="1"/>
  <c r="K93" i="9"/>
  <c r="L93" i="9" s="1"/>
  <c r="M93" i="9"/>
  <c r="N93" i="9" s="1"/>
  <c r="L94" i="9"/>
  <c r="N94" i="9"/>
  <c r="H95" i="9"/>
  <c r="M95" i="9"/>
  <c r="L96" i="9"/>
  <c r="N96" i="9"/>
  <c r="O97" i="9"/>
  <c r="K100" i="9"/>
  <c r="L100" i="9" s="1"/>
  <c r="M100" i="9"/>
  <c r="N100" i="9" s="1"/>
  <c r="K101" i="9"/>
  <c r="L101" i="9"/>
  <c r="M101" i="9"/>
  <c r="N101" i="9"/>
  <c r="L102" i="9"/>
  <c r="N102" i="9"/>
  <c r="H103" i="9"/>
  <c r="M103" i="9"/>
  <c r="L104" i="9"/>
  <c r="N104" i="9"/>
  <c r="O105" i="9"/>
  <c r="K108" i="9"/>
  <c r="L108" i="9" s="1"/>
  <c r="M108" i="9"/>
  <c r="N108" i="9" s="1"/>
  <c r="K109" i="9"/>
  <c r="L109" i="9" s="1"/>
  <c r="M109" i="9"/>
  <c r="N109" i="9" s="1"/>
  <c r="L110" i="9"/>
  <c r="N110" i="9"/>
  <c r="H111" i="9"/>
  <c r="M111" i="9"/>
  <c r="L112" i="9"/>
  <c r="N112" i="9"/>
  <c r="O113" i="9"/>
  <c r="K116" i="9"/>
  <c r="L116" i="9" s="1"/>
  <c r="M116" i="9"/>
  <c r="N116" i="9" s="1"/>
  <c r="H117" i="9"/>
  <c r="M117" i="9"/>
  <c r="L118" i="9"/>
  <c r="N118" i="9"/>
  <c r="O119" i="9"/>
  <c r="K122" i="9"/>
  <c r="L122" i="9" s="1"/>
  <c r="M122" i="9"/>
  <c r="N122" i="9"/>
  <c r="K123" i="9"/>
  <c r="L123" i="9" s="1"/>
  <c r="M123" i="9"/>
  <c r="N123" i="9" s="1"/>
  <c r="K124" i="9"/>
  <c r="L124" i="9" s="1"/>
  <c r="M124" i="9"/>
  <c r="N124" i="9" s="1"/>
  <c r="K125" i="9"/>
  <c r="L125" i="9" s="1"/>
  <c r="M125" i="9"/>
  <c r="N125" i="9" s="1"/>
  <c r="K126" i="9"/>
  <c r="L126" i="9" s="1"/>
  <c r="M126" i="9"/>
  <c r="N126" i="9" s="1"/>
  <c r="K127" i="9"/>
  <c r="L127" i="9" s="1"/>
  <c r="M127" i="9"/>
  <c r="N127" i="9"/>
  <c r="H128" i="9"/>
  <c r="M128" i="9"/>
  <c r="L129" i="9"/>
  <c r="N129" i="9"/>
  <c r="O130" i="9"/>
  <c r="H134" i="9"/>
  <c r="M134" i="9"/>
  <c r="H135" i="9"/>
  <c r="M135" i="9"/>
  <c r="L136" i="9"/>
  <c r="N136" i="9"/>
  <c r="O137" i="9"/>
  <c r="H141" i="9"/>
  <c r="M141" i="9"/>
  <c r="H142" i="9"/>
  <c r="M142" i="9"/>
  <c r="L143" i="9"/>
  <c r="N143" i="9"/>
  <c r="O144" i="9"/>
  <c r="K147" i="9"/>
  <c r="L147" i="9" s="1"/>
  <c r="M147" i="9"/>
  <c r="N147" i="9" s="1"/>
  <c r="H148" i="9"/>
  <c r="M148" i="9"/>
  <c r="L149" i="9"/>
  <c r="N149" i="9"/>
  <c r="O150" i="9"/>
  <c r="H154" i="9"/>
  <c r="M154" i="9"/>
  <c r="H155" i="9"/>
  <c r="M155" i="9"/>
  <c r="L156" i="9"/>
  <c r="N156" i="9"/>
  <c r="O157" i="9"/>
  <c r="H5" i="15"/>
  <c r="O5" i="15"/>
  <c r="AA5" i="15" s="1"/>
  <c r="I6" i="15" s="1"/>
  <c r="O6" i="15" s="1"/>
  <c r="Q5" i="15"/>
  <c r="H6" i="15"/>
  <c r="Q6" i="15"/>
  <c r="H8" i="15"/>
  <c r="O8" i="15"/>
  <c r="AA8" i="15" s="1"/>
  <c r="Q8" i="15"/>
  <c r="H9" i="15"/>
  <c r="Q9" i="15"/>
  <c r="H11" i="15"/>
  <c r="O11" i="15"/>
  <c r="AA11" i="15" s="1"/>
  <c r="Q11" i="15"/>
  <c r="H12" i="15"/>
  <c r="Q12" i="15"/>
  <c r="H14" i="15"/>
  <c r="O14" i="15"/>
  <c r="AA14" i="15" s="1"/>
  <c r="Q14" i="15"/>
  <c r="H15" i="15"/>
  <c r="Q15" i="15"/>
  <c r="H17" i="15"/>
  <c r="O17" i="15"/>
  <c r="AA17" i="15" s="1"/>
  <c r="AA18" i="15" s="1"/>
  <c r="Q17" i="15"/>
  <c r="H18" i="15"/>
  <c r="Q18" i="15"/>
  <c r="H20" i="15"/>
  <c r="O20" i="15"/>
  <c r="AA20" i="15" s="1"/>
  <c r="AA21" i="15" s="1"/>
  <c r="Q20" i="15"/>
  <c r="H21" i="15"/>
  <c r="Q21" i="15"/>
  <c r="H23" i="15"/>
  <c r="O23" i="15"/>
  <c r="AA23" i="15" s="1"/>
  <c r="I24" i="15" s="1"/>
  <c r="O24" i="15" s="1"/>
  <c r="Q23" i="15"/>
  <c r="H24" i="15"/>
  <c r="Q24" i="15"/>
  <c r="AA24" i="15"/>
  <c r="H26" i="15"/>
  <c r="O26" i="15"/>
  <c r="Q26" i="15"/>
  <c r="AA26" i="15"/>
  <c r="AA27" i="15" s="1"/>
  <c r="H27" i="15"/>
  <c r="G27" i="15" s="1"/>
  <c r="G57" i="9" s="1"/>
  <c r="I27" i="15"/>
  <c r="O27" i="15" s="1"/>
  <c r="Q27" i="15"/>
  <c r="H29" i="15"/>
  <c r="O29" i="15"/>
  <c r="AA29" i="15" s="1"/>
  <c r="Q29" i="15"/>
  <c r="H30" i="15"/>
  <c r="I30" i="15"/>
  <c r="O30" i="15" s="1"/>
  <c r="Q30" i="15"/>
  <c r="AA30" i="15"/>
  <c r="H32" i="15"/>
  <c r="O32" i="15"/>
  <c r="AA32" i="15" s="1"/>
  <c r="Q32" i="15"/>
  <c r="H33" i="15"/>
  <c r="Q33" i="15"/>
  <c r="H35" i="15"/>
  <c r="O35" i="15"/>
  <c r="AB35" i="15" s="1"/>
  <c r="I36" i="15" s="1"/>
  <c r="O36" i="15" s="1"/>
  <c r="Q35" i="15"/>
  <c r="H36" i="15"/>
  <c r="Q36" i="15"/>
  <c r="AB36" i="15"/>
  <c r="H38" i="15"/>
  <c r="O38" i="15"/>
  <c r="Q38" i="15"/>
  <c r="AB38" i="15"/>
  <c r="AB39" i="15" s="1"/>
  <c r="H39" i="15"/>
  <c r="I39" i="15"/>
  <c r="O39" i="15"/>
  <c r="Q39" i="15"/>
  <c r="H41" i="15"/>
  <c r="O41" i="15"/>
  <c r="AB41" i="15" s="1"/>
  <c r="I42" i="15" s="1"/>
  <c r="O42" i="15" s="1"/>
  <c r="Q41" i="15"/>
  <c r="H42" i="15"/>
  <c r="Q42" i="15"/>
  <c r="H44" i="15"/>
  <c r="O44" i="15"/>
  <c r="Q44" i="15"/>
  <c r="AB44" i="15"/>
  <c r="AB45" i="15" s="1"/>
  <c r="H45" i="15"/>
  <c r="Q45" i="15"/>
  <c r="H47" i="15"/>
  <c r="O47" i="15"/>
  <c r="AB47" i="15" s="1"/>
  <c r="Q47" i="15"/>
  <c r="H48" i="15"/>
  <c r="Q48" i="15"/>
  <c r="H50" i="15"/>
  <c r="O50" i="15"/>
  <c r="Q50" i="15"/>
  <c r="AA50" i="15"/>
  <c r="AA51" i="15" s="1"/>
  <c r="H51" i="15"/>
  <c r="I51" i="15"/>
  <c r="O51" i="15" s="1"/>
  <c r="Q51" i="15"/>
  <c r="H53" i="15"/>
  <c r="O53" i="15"/>
  <c r="AA53" i="15" s="1"/>
  <c r="AA54" i="15" s="1"/>
  <c r="Q53" i="15"/>
  <c r="H54" i="15"/>
  <c r="Q54" i="15"/>
  <c r="H56" i="15"/>
  <c r="O56" i="15"/>
  <c r="AC56" i="15" s="1"/>
  <c r="Q56" i="15"/>
  <c r="H57" i="15"/>
  <c r="O57" i="15"/>
  <c r="Q57" i="15"/>
  <c r="AD57" i="15"/>
  <c r="AD58" i="15" s="1"/>
  <c r="H58" i="15"/>
  <c r="Q58" i="15"/>
  <c r="H59" i="15"/>
  <c r="Q59" i="15"/>
  <c r="H61" i="15"/>
  <c r="O61" i="15"/>
  <c r="AC61" i="15" s="1"/>
  <c r="Q61" i="15"/>
  <c r="H62" i="15"/>
  <c r="O62" i="15"/>
  <c r="AD62" i="15" s="1"/>
  <c r="Q62" i="15"/>
  <c r="H63" i="15"/>
  <c r="Q63" i="15"/>
  <c r="H64" i="15"/>
  <c r="Q64" i="15"/>
  <c r="H66" i="15"/>
  <c r="O66" i="15"/>
  <c r="Q66" i="15"/>
  <c r="AA66" i="15"/>
  <c r="H67" i="15"/>
  <c r="Q67" i="15"/>
  <c r="H69" i="15"/>
  <c r="O69" i="15"/>
  <c r="AC69" i="15" s="1"/>
  <c r="I71" i="15" s="1"/>
  <c r="O71" i="15" s="1"/>
  <c r="Q69" i="15"/>
  <c r="H70" i="15"/>
  <c r="O70" i="15"/>
  <c r="Q70" i="15"/>
  <c r="AD70" i="15"/>
  <c r="AD71" i="15" s="1"/>
  <c r="H71" i="15"/>
  <c r="Q71" i="15"/>
  <c r="H72" i="15"/>
  <c r="Q72" i="15"/>
  <c r="H28" i="6"/>
  <c r="H133" i="9" s="1"/>
  <c r="I133" i="9" s="1"/>
  <c r="I28" i="6"/>
  <c r="K133" i="9" s="1"/>
  <c r="L133" i="9" s="1"/>
  <c r="J28" i="6"/>
  <c r="I29" i="6"/>
  <c r="K39" i="9" s="1"/>
  <c r="O39" i="9" s="1"/>
  <c r="I30" i="6"/>
  <c r="L30" i="6" s="1"/>
  <c r="I31" i="6"/>
  <c r="K134" i="9" s="1"/>
  <c r="O134" i="9" s="1"/>
  <c r="I32" i="6"/>
  <c r="K142" i="9" s="1"/>
  <c r="B25" i="5"/>
  <c r="B24" i="5"/>
  <c r="B23" i="5"/>
  <c r="B22" i="5"/>
  <c r="B21" i="5"/>
  <c r="AA9" i="15" l="1"/>
  <c r="I9" i="15"/>
  <c r="O9" i="15" s="1"/>
  <c r="AA15" i="15"/>
  <c r="I15" i="15"/>
  <c r="O15" i="15" s="1"/>
  <c r="G9" i="15"/>
  <c r="G18" i="9" s="1"/>
  <c r="I18" i="9" s="1"/>
  <c r="I59" i="15"/>
  <c r="O59" i="15" s="1"/>
  <c r="G39" i="15"/>
  <c r="G87" i="9" s="1"/>
  <c r="N87" i="9" s="1"/>
  <c r="N89" i="9" s="1"/>
  <c r="M15" i="12" s="1"/>
  <c r="N15" i="12" s="1"/>
  <c r="M18" i="10" s="1"/>
  <c r="N18" i="10" s="1"/>
  <c r="G15" i="15"/>
  <c r="G33" i="9" s="1"/>
  <c r="N33" i="9" s="1"/>
  <c r="N35" i="9" s="1"/>
  <c r="M7" i="12" s="1"/>
  <c r="N7" i="12" s="1"/>
  <c r="M5" i="10" s="1"/>
  <c r="N5" i="10" s="1"/>
  <c r="AB42" i="15"/>
  <c r="I18" i="15"/>
  <c r="O18" i="15" s="1"/>
  <c r="I72" i="15"/>
  <c r="O72" i="15" s="1"/>
  <c r="G72" i="15"/>
  <c r="G155" i="9" s="1"/>
  <c r="I155" i="9" s="1"/>
  <c r="G42" i="15"/>
  <c r="G95" i="9" s="1"/>
  <c r="I95" i="9" s="1"/>
  <c r="AC71" i="15"/>
  <c r="G51" i="15"/>
  <c r="G117" i="9" s="1"/>
  <c r="I45" i="15"/>
  <c r="O45" i="15" s="1"/>
  <c r="L28" i="6"/>
  <c r="G71" i="15"/>
  <c r="G154" i="9" s="1"/>
  <c r="G45" i="15"/>
  <c r="G103" i="9" s="1"/>
  <c r="K29" i="19"/>
  <c r="F31" i="19"/>
  <c r="K135" i="9"/>
  <c r="O135" i="9" s="1"/>
  <c r="L31" i="6"/>
  <c r="K95" i="9"/>
  <c r="K27" i="9"/>
  <c r="O27" i="9" s="1"/>
  <c r="K9" i="9"/>
  <c r="O9" i="9" s="1"/>
  <c r="L29" i="6"/>
  <c r="K51" i="9"/>
  <c r="O51" i="9" s="1"/>
  <c r="K33" i="9"/>
  <c r="K45" i="9"/>
  <c r="I57" i="9"/>
  <c r="N57" i="9"/>
  <c r="N59" i="9" s="1"/>
  <c r="M11" i="12" s="1"/>
  <c r="N11" i="12" s="1"/>
  <c r="M7" i="10" s="1"/>
  <c r="N7" i="10" s="1"/>
  <c r="I154" i="9"/>
  <c r="G18" i="15"/>
  <c r="G39" i="9" s="1"/>
  <c r="AA67" i="15"/>
  <c r="I67" i="15"/>
  <c r="I48" i="15"/>
  <c r="O48" i="15" s="1"/>
  <c r="AB48" i="15"/>
  <c r="I54" i="15"/>
  <c r="O54" i="15" s="1"/>
  <c r="I117" i="9"/>
  <c r="N117" i="9"/>
  <c r="N119" i="9" s="1"/>
  <c r="M19" i="12" s="1"/>
  <c r="N19" i="12" s="1"/>
  <c r="M25" i="10" s="1"/>
  <c r="N25" i="10" s="1"/>
  <c r="G54" i="15"/>
  <c r="G128" i="9" s="1"/>
  <c r="I103" i="9"/>
  <c r="N103" i="9"/>
  <c r="N105" i="9" s="1"/>
  <c r="M17" i="12" s="1"/>
  <c r="N17" i="12" s="1"/>
  <c r="M22" i="10" s="1"/>
  <c r="N22" i="10" s="1"/>
  <c r="L33" i="9"/>
  <c r="I33" i="9"/>
  <c r="AD63" i="15"/>
  <c r="I64" i="15"/>
  <c r="O64" i="15" s="1"/>
  <c r="AA33" i="15"/>
  <c r="I33" i="15"/>
  <c r="G12" i="15"/>
  <c r="G27" i="9" s="1"/>
  <c r="I12" i="15"/>
  <c r="O12" i="15" s="1"/>
  <c r="AA12" i="15"/>
  <c r="N154" i="9"/>
  <c r="K111" i="9"/>
  <c r="O111" i="9" s="1"/>
  <c r="K103" i="9"/>
  <c r="O103" i="9" s="1"/>
  <c r="K79" i="9"/>
  <c r="O79" i="9" s="1"/>
  <c r="O33" i="9"/>
  <c r="G63" i="15"/>
  <c r="G141" i="9" s="1"/>
  <c r="G36" i="15"/>
  <c r="G79" i="9" s="1"/>
  <c r="I21" i="15"/>
  <c r="H153" i="9"/>
  <c r="M140" i="9"/>
  <c r="N140" i="9" s="1"/>
  <c r="M153" i="9"/>
  <c r="N153" i="9" s="1"/>
  <c r="M133" i="9"/>
  <c r="N133" i="9" s="1"/>
  <c r="I58" i="15"/>
  <c r="O58" i="15" s="1"/>
  <c r="AC58" i="15"/>
  <c r="AA6" i="15"/>
  <c r="O45" i="9"/>
  <c r="O142" i="9"/>
  <c r="G24" i="15"/>
  <c r="G51" i="9" s="1"/>
  <c r="K57" i="9"/>
  <c r="L57" i="9" s="1"/>
  <c r="K71" i="9"/>
  <c r="O71" i="9" s="1"/>
  <c r="K18" i="9"/>
  <c r="O18" i="9" s="1"/>
  <c r="K63" i="9"/>
  <c r="O63" i="9" s="1"/>
  <c r="K117" i="9"/>
  <c r="O117" i="9" s="1"/>
  <c r="K148" i="9"/>
  <c r="O148" i="9" s="1"/>
  <c r="K128" i="9"/>
  <c r="O128" i="9" s="1"/>
  <c r="K140" i="9"/>
  <c r="L140" i="9" s="1"/>
  <c r="K153" i="9"/>
  <c r="L153" i="9" s="1"/>
  <c r="H140" i="9"/>
  <c r="G30" i="15"/>
  <c r="G63" i="9" s="1"/>
  <c r="N95" i="9"/>
  <c r="N97" i="9" s="1"/>
  <c r="M16" i="12" s="1"/>
  <c r="N16" i="12" s="1"/>
  <c r="M21" i="10" s="1"/>
  <c r="N21" i="10" s="1"/>
  <c r="K87" i="9"/>
  <c r="O87" i="9" s="1"/>
  <c r="I63" i="15"/>
  <c r="O63" i="15" s="1"/>
  <c r="AC63" i="15"/>
  <c r="G6" i="15"/>
  <c r="G9" i="9" s="1"/>
  <c r="K141" i="9"/>
  <c r="O141" i="9" s="1"/>
  <c r="K154" i="9"/>
  <c r="O154" i="9" s="1"/>
  <c r="L32" i="6"/>
  <c r="K155" i="9"/>
  <c r="O155" i="9" s="1"/>
  <c r="AE3" i="10"/>
  <c r="AD3" i="10"/>
  <c r="D13" i="5"/>
  <c r="F3" i="5"/>
  <c r="D25" i="5"/>
  <c r="D24" i="5"/>
  <c r="D23" i="5"/>
  <c r="D22" i="5"/>
  <c r="D21" i="5"/>
  <c r="D12" i="5"/>
  <c r="D11" i="5"/>
  <c r="L103" i="9" l="1"/>
  <c r="G59" i="15"/>
  <c r="G135" i="9" s="1"/>
  <c r="I87" i="9"/>
  <c r="F32" i="19"/>
  <c r="K31" i="19"/>
  <c r="G48" i="15"/>
  <c r="G111" i="9" s="1"/>
  <c r="G64" i="15"/>
  <c r="G142" i="9" s="1"/>
  <c r="L142" i="9" s="1"/>
  <c r="L18" i="9"/>
  <c r="P18" i="9" s="1"/>
  <c r="N155" i="9"/>
  <c r="N157" i="9" s="1"/>
  <c r="M24" i="12" s="1"/>
  <c r="N24" i="12" s="1"/>
  <c r="M11" i="10" s="1"/>
  <c r="N11" i="10" s="1"/>
  <c r="N18" i="9"/>
  <c r="N20" i="9" s="1"/>
  <c r="M5" i="12" s="1"/>
  <c r="N5" i="12" s="1"/>
  <c r="M16" i="10" s="1"/>
  <c r="N16" i="10" s="1"/>
  <c r="H13" i="6"/>
  <c r="H21" i="6"/>
  <c r="H16" i="6"/>
  <c r="H7" i="6"/>
  <c r="H14" i="6"/>
  <c r="H22" i="6"/>
  <c r="H8" i="6"/>
  <c r="H15" i="6"/>
  <c r="H23" i="6"/>
  <c r="H9" i="6"/>
  <c r="H10" i="6"/>
  <c r="H17" i="6"/>
  <c r="H24" i="6"/>
  <c r="H18" i="6"/>
  <c r="H25" i="6"/>
  <c r="L25" i="6" s="1"/>
  <c r="H4" i="6"/>
  <c r="H11" i="6"/>
  <c r="H26" i="6"/>
  <c r="H19" i="6"/>
  <c r="H6" i="6"/>
  <c r="H5" i="6"/>
  <c r="H12" i="6"/>
  <c r="H20" i="6"/>
  <c r="H27" i="6"/>
  <c r="G58" i="15"/>
  <c r="G134" i="9" s="1"/>
  <c r="L105" i="9"/>
  <c r="K17" i="12" s="1"/>
  <c r="L17" i="12" s="1"/>
  <c r="K22" i="10" s="1"/>
  <c r="L22" i="10" s="1"/>
  <c r="AE22" i="10" s="1"/>
  <c r="H104" i="9"/>
  <c r="O95" i="9"/>
  <c r="L95" i="9"/>
  <c r="L59" i="9"/>
  <c r="K11" i="12" s="1"/>
  <c r="L11" i="12" s="1"/>
  <c r="K7" i="10" s="1"/>
  <c r="L7" i="10" s="1"/>
  <c r="AE7" i="10" s="1"/>
  <c r="H58" i="9"/>
  <c r="O57" i="9"/>
  <c r="L35" i="9"/>
  <c r="K7" i="12" s="1"/>
  <c r="L7" i="12" s="1"/>
  <c r="K5" i="10" s="1"/>
  <c r="L5" i="10" s="1"/>
  <c r="AE5" i="10" s="1"/>
  <c r="H34" i="9"/>
  <c r="L20" i="9"/>
  <c r="K5" i="12" s="1"/>
  <c r="L5" i="12" s="1"/>
  <c r="K16" i="10" s="1"/>
  <c r="L16" i="10" s="1"/>
  <c r="AE16" i="10" s="1"/>
  <c r="H19" i="9"/>
  <c r="P33" i="9"/>
  <c r="L51" i="9"/>
  <c r="N51" i="9"/>
  <c r="N53" i="9" s="1"/>
  <c r="M10" i="12" s="1"/>
  <c r="N10" i="12" s="1"/>
  <c r="M9" i="10" s="1"/>
  <c r="N9" i="10" s="1"/>
  <c r="I51" i="9"/>
  <c r="I39" i="9"/>
  <c r="N39" i="9"/>
  <c r="N41" i="9" s="1"/>
  <c r="M8" i="12" s="1"/>
  <c r="N8" i="12" s="1"/>
  <c r="M6" i="10" s="1"/>
  <c r="N6" i="10" s="1"/>
  <c r="L39" i="9"/>
  <c r="I9" i="9"/>
  <c r="N9" i="9"/>
  <c r="N11" i="9" s="1"/>
  <c r="M4" i="12" s="1"/>
  <c r="N4" i="12" s="1"/>
  <c r="M17" i="10" s="1"/>
  <c r="N17" i="10" s="1"/>
  <c r="L9" i="9"/>
  <c r="I142" i="9"/>
  <c r="L154" i="9"/>
  <c r="I27" i="9"/>
  <c r="N27" i="9"/>
  <c r="N29" i="9" s="1"/>
  <c r="M6" i="12" s="1"/>
  <c r="N6" i="12" s="1"/>
  <c r="M15" i="10" s="1"/>
  <c r="N15" i="10" s="1"/>
  <c r="L27" i="9"/>
  <c r="O133" i="9"/>
  <c r="L155" i="9"/>
  <c r="L79" i="9"/>
  <c r="I79" i="9"/>
  <c r="N79" i="9"/>
  <c r="N81" i="9" s="1"/>
  <c r="M14" i="12" s="1"/>
  <c r="N14" i="12" s="1"/>
  <c r="M19" i="10" s="1"/>
  <c r="N19" i="10" s="1"/>
  <c r="L134" i="9"/>
  <c r="H136" i="9" s="1"/>
  <c r="N134" i="9"/>
  <c r="N137" i="9" s="1"/>
  <c r="M21" i="12" s="1"/>
  <c r="N21" i="12" s="1"/>
  <c r="M13" i="10" s="1"/>
  <c r="N13" i="10" s="1"/>
  <c r="I134" i="9"/>
  <c r="O33" i="15"/>
  <c r="G33" i="15"/>
  <c r="G71" i="9" s="1"/>
  <c r="L117" i="9"/>
  <c r="O67" i="15"/>
  <c r="G67" i="15"/>
  <c r="G148" i="9" s="1"/>
  <c r="I128" i="9"/>
  <c r="L128" i="9"/>
  <c r="N128" i="9"/>
  <c r="N130" i="9" s="1"/>
  <c r="M20" i="12" s="1"/>
  <c r="N20" i="12" s="1"/>
  <c r="M10" i="10" s="1"/>
  <c r="N10" i="10" s="1"/>
  <c r="L141" i="9"/>
  <c r="N141" i="9"/>
  <c r="I141" i="9"/>
  <c r="O26" i="10"/>
  <c r="I26" i="10"/>
  <c r="P26" i="10" s="1"/>
  <c r="I135" i="9"/>
  <c r="N135" i="9"/>
  <c r="L135" i="9"/>
  <c r="P103" i="9"/>
  <c r="P57" i="9"/>
  <c r="I63" i="9"/>
  <c r="N63" i="9"/>
  <c r="N65" i="9" s="1"/>
  <c r="M12" i="12" s="1"/>
  <c r="N12" i="12" s="1"/>
  <c r="M14" i="10" s="1"/>
  <c r="N14" i="10" s="1"/>
  <c r="L63" i="9"/>
  <c r="I153" i="9"/>
  <c r="O153" i="9"/>
  <c r="I140" i="9"/>
  <c r="O140" i="9"/>
  <c r="I111" i="9"/>
  <c r="L111" i="9"/>
  <c r="N111" i="9"/>
  <c r="N113" i="9" s="1"/>
  <c r="M18" i="12" s="1"/>
  <c r="N18" i="12" s="1"/>
  <c r="M20" i="10" s="1"/>
  <c r="N20" i="10" s="1"/>
  <c r="G21" i="15"/>
  <c r="G45" i="9" s="1"/>
  <c r="O21" i="15"/>
  <c r="P133" i="9"/>
  <c r="L87" i="9"/>
  <c r="P87" i="9" s="1"/>
  <c r="H116" i="9" l="1"/>
  <c r="L24" i="6"/>
  <c r="H127" i="9"/>
  <c r="L13" i="6"/>
  <c r="H126" i="9"/>
  <c r="L27" i="6"/>
  <c r="L17" i="6"/>
  <c r="H123" i="9"/>
  <c r="H56" i="9"/>
  <c r="L12" i="6"/>
  <c r="H38" i="9"/>
  <c r="L9" i="6"/>
  <c r="H92" i="9"/>
  <c r="L21" i="6"/>
  <c r="H93" i="9"/>
  <c r="H14" i="9"/>
  <c r="L5" i="6"/>
  <c r="H15" i="9"/>
  <c r="H109" i="9"/>
  <c r="L23" i="6"/>
  <c r="H108" i="9"/>
  <c r="H143" i="9"/>
  <c r="O143" i="9" s="1"/>
  <c r="H24" i="9"/>
  <c r="L6" i="6"/>
  <c r="H23" i="9"/>
  <c r="L15" i="6"/>
  <c r="H62" i="9"/>
  <c r="H44" i="9"/>
  <c r="L10" i="6"/>
  <c r="H76" i="9"/>
  <c r="L19" i="6"/>
  <c r="H77" i="9"/>
  <c r="H32" i="9"/>
  <c r="L8" i="6"/>
  <c r="H84" i="9"/>
  <c r="H85" i="9"/>
  <c r="L20" i="6"/>
  <c r="H101" i="9"/>
  <c r="L22" i="6"/>
  <c r="H100" i="9"/>
  <c r="N142" i="9"/>
  <c r="N144" i="9" s="1"/>
  <c r="M22" i="12" s="1"/>
  <c r="N22" i="12" s="1"/>
  <c r="M12" i="10" s="1"/>
  <c r="N12" i="10" s="1"/>
  <c r="H50" i="9"/>
  <c r="L11" i="6"/>
  <c r="H122" i="9"/>
  <c r="L14" i="6"/>
  <c r="K32" i="19"/>
  <c r="B32" i="19" s="1"/>
  <c r="F6" i="19"/>
  <c r="H68" i="9"/>
  <c r="H69" i="9"/>
  <c r="L18" i="6"/>
  <c r="P155" i="9"/>
  <c r="L26" i="6"/>
  <c r="H125" i="9"/>
  <c r="H5" i="9"/>
  <c r="L4" i="6"/>
  <c r="H6" i="9"/>
  <c r="L7" i="6"/>
  <c r="H147" i="9"/>
  <c r="L16" i="6"/>
  <c r="H124" i="9"/>
  <c r="P141" i="9"/>
  <c r="L144" i="9"/>
  <c r="K22" i="12" s="1"/>
  <c r="L22" i="12" s="1"/>
  <c r="K12" i="10" s="1"/>
  <c r="L12" i="10" s="1"/>
  <c r="AE12" i="10" s="1"/>
  <c r="I136" i="9"/>
  <c r="P136" i="9" s="1"/>
  <c r="O136" i="9"/>
  <c r="L157" i="9"/>
  <c r="K24" i="12" s="1"/>
  <c r="L24" i="12" s="1"/>
  <c r="K11" i="10" s="1"/>
  <c r="L11" i="10" s="1"/>
  <c r="AE11" i="10" s="1"/>
  <c r="H156" i="9"/>
  <c r="L81" i="9"/>
  <c r="K14" i="12" s="1"/>
  <c r="L14" i="12" s="1"/>
  <c r="K19" i="10" s="1"/>
  <c r="L19" i="10" s="1"/>
  <c r="AE19" i="10" s="1"/>
  <c r="H80" i="9"/>
  <c r="H96" i="9"/>
  <c r="L97" i="9"/>
  <c r="K16" i="12" s="1"/>
  <c r="L16" i="12" s="1"/>
  <c r="K21" i="10" s="1"/>
  <c r="L21" i="10" s="1"/>
  <c r="AE21" i="10" s="1"/>
  <c r="L113" i="9"/>
  <c r="K18" i="12" s="1"/>
  <c r="L18" i="12" s="1"/>
  <c r="K20" i="10" s="1"/>
  <c r="L20" i="10" s="1"/>
  <c r="AE20" i="10" s="1"/>
  <c r="H112" i="9"/>
  <c r="P95" i="9"/>
  <c r="O104" i="9"/>
  <c r="I104" i="9"/>
  <c r="P104" i="9" s="1"/>
  <c r="L89" i="9"/>
  <c r="K15" i="12" s="1"/>
  <c r="L15" i="12" s="1"/>
  <c r="K18" i="10" s="1"/>
  <c r="L18" i="10" s="1"/>
  <c r="AE18" i="10" s="1"/>
  <c r="H88" i="9"/>
  <c r="L11" i="9"/>
  <c r="K4" i="12" s="1"/>
  <c r="L4" i="12" s="1"/>
  <c r="K17" i="10" s="1"/>
  <c r="L17" i="10" s="1"/>
  <c r="AE17" i="10" s="1"/>
  <c r="H10" i="9"/>
  <c r="I19" i="9"/>
  <c r="P19" i="9" s="1"/>
  <c r="O19" i="9"/>
  <c r="L53" i="9"/>
  <c r="K10" i="12" s="1"/>
  <c r="L10" i="12" s="1"/>
  <c r="K9" i="10" s="1"/>
  <c r="L9" i="10" s="1"/>
  <c r="AE9" i="10" s="1"/>
  <c r="H52" i="9"/>
  <c r="L130" i="9"/>
  <c r="K20" i="12" s="1"/>
  <c r="L20" i="12" s="1"/>
  <c r="K10" i="10" s="1"/>
  <c r="L10" i="10" s="1"/>
  <c r="AE10" i="10" s="1"/>
  <c r="H129" i="9"/>
  <c r="L29" i="9"/>
  <c r="K6" i="12" s="1"/>
  <c r="L6" i="12" s="1"/>
  <c r="K15" i="10" s="1"/>
  <c r="L15" i="10" s="1"/>
  <c r="AE15" i="10" s="1"/>
  <c r="H28" i="9"/>
  <c r="L119" i="9"/>
  <c r="K19" i="12" s="1"/>
  <c r="L19" i="12" s="1"/>
  <c r="K25" i="10" s="1"/>
  <c r="L25" i="10" s="1"/>
  <c r="AE25" i="10" s="1"/>
  <c r="H118" i="9"/>
  <c r="I34" i="9"/>
  <c r="O34" i="9"/>
  <c r="L41" i="9"/>
  <c r="K8" i="12" s="1"/>
  <c r="L8" i="12" s="1"/>
  <c r="K6" i="10" s="1"/>
  <c r="L6" i="10" s="1"/>
  <c r="AE6" i="10" s="1"/>
  <c r="H40" i="9"/>
  <c r="I58" i="9"/>
  <c r="O58" i="9"/>
  <c r="L65" i="9"/>
  <c r="K12" i="12" s="1"/>
  <c r="L12" i="12" s="1"/>
  <c r="K14" i="10" s="1"/>
  <c r="L14" i="10" s="1"/>
  <c r="AE14" i="10" s="1"/>
  <c r="H64" i="9"/>
  <c r="P142" i="9"/>
  <c r="P135" i="9"/>
  <c r="I148" i="9"/>
  <c r="L148" i="9"/>
  <c r="N148" i="9"/>
  <c r="N150" i="9" s="1"/>
  <c r="M23" i="12" s="1"/>
  <c r="N23" i="12" s="1"/>
  <c r="M24" i="10" s="1"/>
  <c r="N24" i="10" s="1"/>
  <c r="P154" i="9"/>
  <c r="P9" i="9"/>
  <c r="P128" i="9"/>
  <c r="P111" i="9"/>
  <c r="P117" i="9"/>
  <c r="P39" i="9"/>
  <c r="P134" i="9"/>
  <c r="I45" i="9"/>
  <c r="L45" i="9"/>
  <c r="N45" i="9"/>
  <c r="N47" i="9" s="1"/>
  <c r="M9" i="12" s="1"/>
  <c r="N9" i="12" s="1"/>
  <c r="M8" i="10" s="1"/>
  <c r="N8" i="10" s="1"/>
  <c r="I71" i="9"/>
  <c r="L71" i="9"/>
  <c r="N71" i="9"/>
  <c r="N73" i="9" s="1"/>
  <c r="M13" i="12" s="1"/>
  <c r="N13" i="12" s="1"/>
  <c r="M23" i="10" s="1"/>
  <c r="N23" i="10" s="1"/>
  <c r="L137" i="9"/>
  <c r="K21" i="12" s="1"/>
  <c r="L21" i="12" s="1"/>
  <c r="K13" i="10" s="1"/>
  <c r="L13" i="10" s="1"/>
  <c r="AE13" i="10" s="1"/>
  <c r="P27" i="9"/>
  <c r="P51" i="9"/>
  <c r="P153" i="9"/>
  <c r="P79" i="9"/>
  <c r="P140" i="9"/>
  <c r="P63" i="9"/>
  <c r="K6" i="19" l="1"/>
  <c r="K5" i="19" s="1"/>
  <c r="K8" i="19" s="1"/>
  <c r="AN38" i="20" s="1"/>
  <c r="M38" i="20" s="1"/>
  <c r="AO7" i="20" s="1"/>
  <c r="F5" i="19"/>
  <c r="F8" i="19" s="1"/>
  <c r="O84" i="9"/>
  <c r="I84" i="9"/>
  <c r="I24" i="9"/>
  <c r="P24" i="9" s="1"/>
  <c r="O24" i="9"/>
  <c r="I38" i="9"/>
  <c r="P38" i="9" s="1"/>
  <c r="O38" i="9"/>
  <c r="I68" i="9"/>
  <c r="O68" i="9"/>
  <c r="I108" i="9"/>
  <c r="O108" i="9"/>
  <c r="I56" i="9"/>
  <c r="P56" i="9" s="1"/>
  <c r="O56" i="9"/>
  <c r="I124" i="9"/>
  <c r="P124" i="9" s="1"/>
  <c r="O124" i="9"/>
  <c r="O6" i="9"/>
  <c r="I6" i="9"/>
  <c r="P6" i="9" s="1"/>
  <c r="I122" i="9"/>
  <c r="P122" i="9" s="1"/>
  <c r="O122" i="9"/>
  <c r="I77" i="9"/>
  <c r="P77" i="9" s="1"/>
  <c r="O77" i="9"/>
  <c r="O123" i="9"/>
  <c r="I123" i="9"/>
  <c r="P123" i="9" s="1"/>
  <c r="I109" i="9"/>
  <c r="P109" i="9" s="1"/>
  <c r="O109" i="9"/>
  <c r="O147" i="9"/>
  <c r="I147" i="9"/>
  <c r="P147" i="9" s="1"/>
  <c r="I5" i="9"/>
  <c r="O5" i="9"/>
  <c r="I15" i="9"/>
  <c r="P15" i="9" s="1"/>
  <c r="O15" i="9"/>
  <c r="I125" i="9"/>
  <c r="P125" i="9" s="1"/>
  <c r="O125" i="9"/>
  <c r="I126" i="9"/>
  <c r="P126" i="9" s="1"/>
  <c r="O126" i="9"/>
  <c r="I100" i="9"/>
  <c r="O100" i="9"/>
  <c r="I44" i="9"/>
  <c r="P44" i="9" s="1"/>
  <c r="O44" i="9"/>
  <c r="I14" i="9"/>
  <c r="O14" i="9"/>
  <c r="O85" i="9"/>
  <c r="I85" i="9"/>
  <c r="P85" i="9" s="1"/>
  <c r="I50" i="9"/>
  <c r="P50" i="9" s="1"/>
  <c r="O50" i="9"/>
  <c r="O62" i="9"/>
  <c r="I62" i="9"/>
  <c r="P62" i="9" s="1"/>
  <c r="I93" i="9"/>
  <c r="P93" i="9" s="1"/>
  <c r="O93" i="9"/>
  <c r="O127" i="9"/>
  <c r="I127" i="9"/>
  <c r="P127" i="9" s="1"/>
  <c r="I143" i="9"/>
  <c r="P143" i="9" s="1"/>
  <c r="O101" i="9"/>
  <c r="I101" i="9"/>
  <c r="P101" i="9" s="1"/>
  <c r="O32" i="9"/>
  <c r="I32" i="9"/>
  <c r="P32" i="9" s="1"/>
  <c r="I76" i="9"/>
  <c r="O76" i="9"/>
  <c r="O69" i="9"/>
  <c r="I69" i="9"/>
  <c r="P69" i="9" s="1"/>
  <c r="I23" i="9"/>
  <c r="O23" i="9"/>
  <c r="I92" i="9"/>
  <c r="O92" i="9"/>
  <c r="I116" i="9"/>
  <c r="P116" i="9" s="1"/>
  <c r="O116" i="9"/>
  <c r="I144" i="9"/>
  <c r="H22" i="12" s="1"/>
  <c r="I156" i="9"/>
  <c r="O156" i="9"/>
  <c r="I137" i="9"/>
  <c r="P137" i="9" s="1"/>
  <c r="I112" i="9"/>
  <c r="O112" i="9"/>
  <c r="I88" i="9"/>
  <c r="O88" i="9"/>
  <c r="O96" i="9"/>
  <c r="I96" i="9"/>
  <c r="I80" i="9"/>
  <c r="O80" i="9"/>
  <c r="I40" i="9"/>
  <c r="O40" i="9"/>
  <c r="I118" i="9"/>
  <c r="O118" i="9"/>
  <c r="L150" i="9"/>
  <c r="K23" i="12" s="1"/>
  <c r="L23" i="12" s="1"/>
  <c r="K24" i="10" s="1"/>
  <c r="L24" i="10" s="1"/>
  <c r="AE24" i="10" s="1"/>
  <c r="H149" i="9"/>
  <c r="O28" i="9"/>
  <c r="I28" i="9"/>
  <c r="L47" i="9"/>
  <c r="K9" i="12" s="1"/>
  <c r="L9" i="12" s="1"/>
  <c r="K8" i="10" s="1"/>
  <c r="L8" i="10" s="1"/>
  <c r="AE8" i="10" s="1"/>
  <c r="H46" i="9"/>
  <c r="I129" i="9"/>
  <c r="O129" i="9"/>
  <c r="P34" i="9"/>
  <c r="I52" i="9"/>
  <c r="O52" i="9"/>
  <c r="L73" i="9"/>
  <c r="K13" i="12" s="1"/>
  <c r="L13" i="12" s="1"/>
  <c r="K23" i="10" s="1"/>
  <c r="L23" i="10" s="1"/>
  <c r="AE23" i="10" s="1"/>
  <c r="H72" i="9"/>
  <c r="I10" i="9"/>
  <c r="O10" i="9"/>
  <c r="O64" i="9"/>
  <c r="I64" i="9"/>
  <c r="P58" i="9"/>
  <c r="I59" i="9"/>
  <c r="P148" i="9"/>
  <c r="N29" i="10"/>
  <c r="M4" i="11" s="1"/>
  <c r="N4" i="11" s="1"/>
  <c r="N29" i="11" s="1"/>
  <c r="P45" i="9"/>
  <c r="P71" i="9"/>
  <c r="H21" i="12" l="1"/>
  <c r="P108" i="9"/>
  <c r="H110" i="9"/>
  <c r="I35" i="9"/>
  <c r="P35" i="9" s="1"/>
  <c r="H78" i="9"/>
  <c r="P76" i="9"/>
  <c r="H70" i="9"/>
  <c r="P68" i="9"/>
  <c r="H8" i="9"/>
  <c r="H7" i="9"/>
  <c r="P5" i="9"/>
  <c r="D2" i="5"/>
  <c r="M13" i="20"/>
  <c r="H94" i="9"/>
  <c r="P92" i="9"/>
  <c r="H86" i="9"/>
  <c r="P84" i="9"/>
  <c r="AE27" i="10"/>
  <c r="H17" i="9"/>
  <c r="H16" i="9"/>
  <c r="P14" i="9"/>
  <c r="P144" i="9"/>
  <c r="H25" i="9"/>
  <c r="H26" i="9"/>
  <c r="P23" i="9"/>
  <c r="H102" i="9"/>
  <c r="P100" i="9"/>
  <c r="P156" i="9"/>
  <c r="I157" i="9"/>
  <c r="P96" i="9"/>
  <c r="P88" i="9"/>
  <c r="P112" i="9"/>
  <c r="P80" i="9"/>
  <c r="P52" i="9"/>
  <c r="I53" i="9"/>
  <c r="P129" i="9"/>
  <c r="I130" i="9"/>
  <c r="O46" i="9"/>
  <c r="I46" i="9"/>
  <c r="P59" i="9"/>
  <c r="H11" i="12"/>
  <c r="P28" i="9"/>
  <c r="H7" i="12"/>
  <c r="L29" i="10"/>
  <c r="K4" i="11" s="1"/>
  <c r="L4" i="11" s="1"/>
  <c r="L29" i="11" s="1"/>
  <c r="P64" i="9"/>
  <c r="I65" i="9"/>
  <c r="I149" i="9"/>
  <c r="O149" i="9"/>
  <c r="P10" i="9"/>
  <c r="I72" i="9"/>
  <c r="O72" i="9"/>
  <c r="P40" i="9"/>
  <c r="I41" i="9"/>
  <c r="P118" i="9"/>
  <c r="I119" i="9"/>
  <c r="I22" i="12"/>
  <c r="O22" i="12"/>
  <c r="I21" i="12"/>
  <c r="O21" i="12"/>
  <c r="O25" i="9" l="1"/>
  <c r="I25" i="9"/>
  <c r="I8" i="9"/>
  <c r="P8" i="9" s="1"/>
  <c r="O8" i="9"/>
  <c r="I16" i="9"/>
  <c r="O16" i="9"/>
  <c r="I26" i="9"/>
  <c r="P26" i="9" s="1"/>
  <c r="O26" i="9"/>
  <c r="I7" i="9"/>
  <c r="O7" i="9"/>
  <c r="O78" i="9"/>
  <c r="I78" i="9"/>
  <c r="I17" i="9"/>
  <c r="P17" i="9" s="1"/>
  <c r="O17" i="9"/>
  <c r="I102" i="9"/>
  <c r="O102" i="9"/>
  <c r="I70" i="9"/>
  <c r="P70" i="9" s="1"/>
  <c r="O70" i="9"/>
  <c r="I86" i="9"/>
  <c r="O86" i="9"/>
  <c r="I110" i="9"/>
  <c r="O110" i="9"/>
  <c r="I94" i="9"/>
  <c r="O94" i="9"/>
  <c r="P157" i="9"/>
  <c r="H24" i="12"/>
  <c r="C2" i="5"/>
  <c r="M10" i="20"/>
  <c r="P149" i="9"/>
  <c r="I150" i="9"/>
  <c r="I11" i="12"/>
  <c r="O11" i="12"/>
  <c r="P119" i="9"/>
  <c r="H19" i="12"/>
  <c r="P41" i="9"/>
  <c r="H8" i="12"/>
  <c r="P65" i="9"/>
  <c r="H12" i="12"/>
  <c r="P46" i="9"/>
  <c r="I47" i="9"/>
  <c r="I7" i="12"/>
  <c r="O7" i="12"/>
  <c r="P72" i="9"/>
  <c r="I73" i="9"/>
  <c r="P53" i="9"/>
  <c r="H10" i="12"/>
  <c r="H20" i="12"/>
  <c r="P130" i="9"/>
  <c r="H13" i="10"/>
  <c r="P21" i="12"/>
  <c r="P22" i="12"/>
  <c r="H12" i="10"/>
  <c r="P94" i="9" l="1"/>
  <c r="I97" i="9"/>
  <c r="P78" i="9"/>
  <c r="I81" i="9"/>
  <c r="P86" i="9"/>
  <c r="I89" i="9"/>
  <c r="P7" i="9"/>
  <c r="I11" i="9"/>
  <c r="P16" i="9"/>
  <c r="I20" i="9"/>
  <c r="P110" i="9"/>
  <c r="I113" i="9"/>
  <c r="P102" i="9"/>
  <c r="I105" i="9"/>
  <c r="P25" i="9"/>
  <c r="I29" i="9"/>
  <c r="I24" i="12"/>
  <c r="O24" i="12"/>
  <c r="I10" i="12"/>
  <c r="O10" i="12"/>
  <c r="H9" i="12"/>
  <c r="P47" i="9"/>
  <c r="P11" i="12"/>
  <c r="H7" i="10"/>
  <c r="P150" i="9"/>
  <c r="H23" i="12"/>
  <c r="O12" i="12"/>
  <c r="I12" i="12"/>
  <c r="I20" i="12"/>
  <c r="O20" i="12"/>
  <c r="I19" i="12"/>
  <c r="O19" i="12"/>
  <c r="P73" i="9"/>
  <c r="H13" i="12"/>
  <c r="M21" i="20"/>
  <c r="M17" i="20"/>
  <c r="M19" i="20" s="1"/>
  <c r="M18" i="20"/>
  <c r="M11" i="20"/>
  <c r="M12" i="20" s="1"/>
  <c r="I8" i="12"/>
  <c r="O8" i="12"/>
  <c r="P7" i="12"/>
  <c r="H5" i="10"/>
  <c r="I12" i="10"/>
  <c r="P12" i="10" s="1"/>
  <c r="O12" i="10"/>
  <c r="I13" i="10"/>
  <c r="P13" i="10" s="1"/>
  <c r="O13" i="10"/>
  <c r="P11" i="9" l="1"/>
  <c r="H4" i="12"/>
  <c r="P20" i="9"/>
  <c r="H5" i="12"/>
  <c r="H6" i="12"/>
  <c r="P29" i="9"/>
  <c r="P81" i="9"/>
  <c r="H14" i="12"/>
  <c r="H18" i="12"/>
  <c r="P113" i="9"/>
  <c r="P89" i="9"/>
  <c r="H15" i="12"/>
  <c r="H17" i="12"/>
  <c r="P105" i="9"/>
  <c r="H16" i="12"/>
  <c r="P97" i="9"/>
  <c r="P24" i="12"/>
  <c r="H11" i="10"/>
  <c r="M15" i="20"/>
  <c r="M14" i="20"/>
  <c r="M26" i="20"/>
  <c r="M25" i="20"/>
  <c r="I5" i="10"/>
  <c r="P5" i="10" s="1"/>
  <c r="O5" i="10"/>
  <c r="P20" i="12"/>
  <c r="H10" i="10"/>
  <c r="P12" i="12"/>
  <c r="H14" i="10"/>
  <c r="I23" i="12"/>
  <c r="O23" i="12"/>
  <c r="I7" i="10"/>
  <c r="P7" i="10" s="1"/>
  <c r="O7" i="10"/>
  <c r="P8" i="12"/>
  <c r="H6" i="10"/>
  <c r="I13" i="12"/>
  <c r="O13" i="12"/>
  <c r="I9" i="12"/>
  <c r="O9" i="12"/>
  <c r="H25" i="10"/>
  <c r="P19" i="12"/>
  <c r="H9" i="10"/>
  <c r="P10" i="12"/>
  <c r="I5" i="12" l="1"/>
  <c r="O5" i="12"/>
  <c r="O6" i="12"/>
  <c r="I6" i="12"/>
  <c r="I16" i="12"/>
  <c r="O16" i="12"/>
  <c r="O15" i="12"/>
  <c r="I15" i="12"/>
  <c r="I18" i="12"/>
  <c r="O18" i="12"/>
  <c r="O4" i="12"/>
  <c r="I4" i="12"/>
  <c r="O14" i="12"/>
  <c r="I14" i="12"/>
  <c r="O17" i="12"/>
  <c r="I17" i="12"/>
  <c r="I11" i="10"/>
  <c r="P11" i="10" s="1"/>
  <c r="O11" i="10"/>
  <c r="I14" i="10"/>
  <c r="P14" i="10" s="1"/>
  <c r="O14" i="10"/>
  <c r="I25" i="10"/>
  <c r="P25" i="10" s="1"/>
  <c r="O25" i="10"/>
  <c r="P23" i="12"/>
  <c r="H24" i="10"/>
  <c r="O10" i="10"/>
  <c r="I10" i="10"/>
  <c r="P10" i="10" s="1"/>
  <c r="P9" i="12"/>
  <c r="H8" i="10"/>
  <c r="O9" i="10"/>
  <c r="I9" i="10"/>
  <c r="P9" i="10" s="1"/>
  <c r="P13" i="12"/>
  <c r="H23" i="10"/>
  <c r="I6" i="10"/>
  <c r="P6" i="10" s="1"/>
  <c r="O6" i="10"/>
  <c r="H17" i="10" l="1"/>
  <c r="P4" i="12"/>
  <c r="P15" i="12"/>
  <c r="H18" i="10"/>
  <c r="H21" i="10"/>
  <c r="P16" i="12"/>
  <c r="P17" i="12"/>
  <c r="H22" i="10"/>
  <c r="P6" i="12"/>
  <c r="H15" i="10"/>
  <c r="P14" i="12"/>
  <c r="H19" i="10"/>
  <c r="H20" i="10"/>
  <c r="P18" i="12"/>
  <c r="P5" i="12"/>
  <c r="H16" i="10"/>
  <c r="I24" i="10"/>
  <c r="P24" i="10" s="1"/>
  <c r="O24" i="10"/>
  <c r="O8" i="10"/>
  <c r="I8" i="10"/>
  <c r="O23" i="10"/>
  <c r="I23" i="10"/>
  <c r="P23" i="10" s="1"/>
  <c r="AC23" i="10"/>
  <c r="O19" i="10" l="1"/>
  <c r="I19" i="10"/>
  <c r="P19" i="10" s="1"/>
  <c r="AC19" i="10"/>
  <c r="I22" i="10"/>
  <c r="P22" i="10" s="1"/>
  <c r="AC22" i="10"/>
  <c r="O22" i="10"/>
  <c r="O21" i="10"/>
  <c r="AC21" i="10"/>
  <c r="I21" i="10"/>
  <c r="P21" i="10" s="1"/>
  <c r="AC16" i="10"/>
  <c r="O16" i="10"/>
  <c r="I16" i="10"/>
  <c r="O18" i="10"/>
  <c r="AC18" i="10"/>
  <c r="I18" i="10"/>
  <c r="P18" i="10" s="1"/>
  <c r="O15" i="10"/>
  <c r="AC15" i="10"/>
  <c r="I15" i="10"/>
  <c r="AC20" i="10"/>
  <c r="I20" i="10"/>
  <c r="P20" i="10" s="1"/>
  <c r="O20" i="10"/>
  <c r="O17" i="10"/>
  <c r="I17" i="10"/>
  <c r="AC17" i="10"/>
  <c r="P8" i="10"/>
  <c r="P15" i="10" l="1"/>
  <c r="P29" i="10" s="1"/>
  <c r="AB15" i="10"/>
  <c r="AB17" i="10"/>
  <c r="P17" i="10"/>
  <c r="I29" i="10"/>
  <c r="H4" i="11" s="1"/>
  <c r="I4" i="11" s="1"/>
  <c r="P16" i="10"/>
  <c r="AB16" i="10"/>
  <c r="O4" i="11"/>
  <c r="I29" i="11" l="1"/>
  <c r="P4" i="11"/>
  <c r="P29" i="11" s="1"/>
  <c r="M6" i="20" l="1"/>
  <c r="M9" i="20" s="1"/>
  <c r="B2" i="5"/>
  <c r="F2" i="5" s="1"/>
  <c r="AO18" i="20" l="1"/>
  <c r="AO17" i="20"/>
  <c r="M16" i="20" s="1"/>
  <c r="AP18" i="20"/>
  <c r="AP17" i="20"/>
  <c r="AO6" i="20"/>
  <c r="M20" i="20"/>
  <c r="M27" i="20" l="1"/>
  <c r="M28" i="20" s="1"/>
  <c r="M29" i="20" s="1"/>
  <c r="M30" i="20" s="1"/>
  <c r="M32" i="20" l="1"/>
  <c r="M33" i="20" l="1"/>
  <c r="M34" i="20" s="1"/>
  <c r="M35" i="20" s="1"/>
  <c r="N16" i="20" l="1"/>
  <c r="AO15" i="20"/>
  <c r="M39" i="20"/>
  <c r="AG4" i="20" s="1"/>
  <c r="T4" i="20" s="1"/>
  <c r="N21" i="20"/>
  <c r="AO13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AO13" authorId="0" shapeId="0" xr:uid="{E844C601-D484-4DB9-99C7-0E482B0AA168}">
      <text>
        <r>
          <rPr>
            <sz val="10"/>
            <color indexed="81"/>
            <rFont val="Tahoma"/>
            <family val="2"/>
          </rPr>
          <t>2.3%</t>
        </r>
      </text>
    </comment>
    <comment ref="AO15" authorId="0" shapeId="0" xr:uid="{B9524D68-546E-45F8-97B6-FE50B3A5181C}">
      <text>
        <r>
          <rPr>
            <sz val="10"/>
            <color indexed="81"/>
            <rFont val="Tahoma"/>
            <family val="2"/>
          </rPr>
          <t>5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미만</t>
        </r>
        <r>
          <rPr>
            <sz val="10"/>
            <color indexed="81"/>
            <rFont val="Tahoma"/>
            <family val="2"/>
          </rPr>
          <t xml:space="preserve"> : 3.11%
5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>~50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미만</t>
        </r>
        <r>
          <rPr>
            <sz val="10"/>
            <color indexed="81"/>
            <rFont val="Tahoma"/>
            <family val="2"/>
          </rPr>
          <t xml:space="preserve"> : 2.28%+4,325</t>
        </r>
        <r>
          <rPr>
            <sz val="10"/>
            <color indexed="81"/>
            <rFont val="돋움"/>
            <family val="3"/>
            <charset val="129"/>
          </rPr>
          <t xml:space="preserve">천원
</t>
        </r>
        <r>
          <rPr>
            <sz val="10"/>
            <color indexed="81"/>
            <rFont val="Tahoma"/>
            <family val="2"/>
          </rPr>
          <t>50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이상</t>
        </r>
        <r>
          <rPr>
            <sz val="10"/>
            <color indexed="81"/>
            <rFont val="Tahoma"/>
            <family val="2"/>
          </rPr>
          <t xml:space="preserve"> : 2.37%</t>
        </r>
      </text>
    </comment>
  </commentList>
</comments>
</file>

<file path=xl/sharedStrings.xml><?xml version="1.0" encoding="utf-8"?>
<sst xmlns="http://schemas.openxmlformats.org/spreadsheetml/2006/main" count="2211" uniqueCount="701">
  <si>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</si>
  <si>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</si>
  <si>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</si>
  <si>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</si>
  <si>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</si>
  <si>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</si>
  <si>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</si>
  <si>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</si>
  <si>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</si>
  <si>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</si>
  <si>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</si>
  <si>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</si>
  <si>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</si>
  <si>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</si>
  <si>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</si>
  <si>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</si>
  <si>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</si>
  <si>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</si>
  <si>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</si>
  <si>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코드</t>
    <phoneticPr fontId="2" type="noConversion"/>
  </si>
  <si>
    <t>단위</t>
    <phoneticPr fontId="2" type="noConversion"/>
  </si>
  <si>
    <t>물가정보</t>
    <phoneticPr fontId="2" type="noConversion"/>
  </si>
  <si>
    <t>단가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</si>
  <si>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</si>
  <si>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</si>
  <si>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</si>
  <si>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</si>
  <si>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</si>
  <si>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</si>
  <si>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</si>
  <si>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</si>
  <si>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</si>
  <si>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</si>
  <si>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</si>
  <si>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</si>
  <si>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</si>
  <si>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 xml:space="preserve">  </t>
    <phoneticPr fontId="2" type="noConversion"/>
  </si>
  <si>
    <t>계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</si>
  <si>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</si>
  <si>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</si>
  <si>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</si>
  <si>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</si>
  <si>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</si>
  <si>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</si>
  <si>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</si>
  <si>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</si>
  <si>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</si>
  <si>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</si>
  <si>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번호</t>
    <phoneticPr fontId="2" type="noConversion"/>
  </si>
  <si>
    <t>코드</t>
    <phoneticPr fontId="2" type="noConversion"/>
  </si>
  <si>
    <t>단가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</si>
  <si>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</si>
  <si>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</si>
  <si>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</si>
  <si>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</si>
  <si>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</si>
  <si>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>적용단가</t>
    <phoneticPr fontId="2" type="noConversion"/>
  </si>
  <si>
    <t>PAGE</t>
    <phoneticPr fontId="2" type="noConversion"/>
  </si>
  <si>
    <t>PAGE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</si>
  <si>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</si>
  <si>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</si>
  <si>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</si>
  <si>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</si>
  <si>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</si>
  <si>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</si>
  <si>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</si>
  <si>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</si>
  <si>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</si>
  <si>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</si>
  <si>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</si>
  <si>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</si>
  <si>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</si>
  <si>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</si>
  <si>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</si>
  <si>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</si>
  <si>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</si>
  <si>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</si>
  <si>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</si>
  <si>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</si>
  <si>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</si>
  <si>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</si>
  <si>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</si>
  <si>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</si>
  <si>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</si>
  <si>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</si>
  <si>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</si>
  <si>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</si>
  <si>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</si>
  <si>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</si>
  <si>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</si>
  <si>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</si>
  <si>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</si>
  <si>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</si>
  <si>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</si>
  <si>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</si>
  <si>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</si>
  <si>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</si>
  <si>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목차코드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</si>
  <si>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</si>
  <si>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</si>
  <si>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</si>
  <si>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관급 자재비</t>
    <phoneticPr fontId="2" type="noConversion"/>
  </si>
  <si>
    <t>비고</t>
    <phoneticPr fontId="2" type="noConversion"/>
  </si>
  <si>
    <t>단가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</si>
  <si>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</si>
  <si>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</si>
  <si>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</si>
  <si>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</si>
  <si>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</si>
  <si>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</si>
  <si>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</si>
  <si>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</si>
  <si>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</si>
  <si>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번호</t>
    <phoneticPr fontId="2" type="noConversion"/>
  </si>
  <si>
    <t>공종코드</t>
    <phoneticPr fontId="2" type="noConversion"/>
  </si>
  <si>
    <t>코드</t>
    <phoneticPr fontId="2" type="noConversion"/>
  </si>
  <si>
    <t>명   칭</t>
    <phoneticPr fontId="2" type="noConversion"/>
  </si>
  <si>
    <t>규   격</t>
    <phoneticPr fontId="2" type="noConversion"/>
  </si>
  <si>
    <t>단위</t>
    <phoneticPr fontId="2" type="noConversion"/>
  </si>
  <si>
    <t>수량</t>
    <phoneticPr fontId="2" type="noConversion"/>
  </si>
  <si>
    <t>공량산출</t>
    <phoneticPr fontId="2" type="noConversion"/>
  </si>
  <si>
    <t>단 위 단 가 산 출</t>
    <phoneticPr fontId="2" type="noConversion"/>
  </si>
  <si>
    <t>품셈근거</t>
    <phoneticPr fontId="2" type="noConversion"/>
  </si>
  <si>
    <t>비고</t>
    <phoneticPr fontId="2" type="noConversion"/>
  </si>
  <si>
    <t>결정수량</t>
    <phoneticPr fontId="2" type="noConversion"/>
  </si>
  <si>
    <t>할증</t>
    <phoneticPr fontId="2" type="noConversion"/>
  </si>
  <si>
    <t>산출수량</t>
    <phoneticPr fontId="2" type="noConversion"/>
  </si>
  <si>
    <t>재할%</t>
    <phoneticPr fontId="2" type="noConversion"/>
  </si>
  <si>
    <t>명칭</t>
    <phoneticPr fontId="2" type="noConversion"/>
  </si>
  <si>
    <t>품셈</t>
    <phoneticPr fontId="2" type="noConversion"/>
  </si>
  <si>
    <t>할증%</t>
    <phoneticPr fontId="2" type="noConversion"/>
  </si>
  <si>
    <t>공량</t>
    <phoneticPr fontId="2" type="noConversion"/>
  </si>
  <si>
    <t>단가</t>
    <phoneticPr fontId="2" type="noConversion"/>
  </si>
  <si>
    <t>단위단가</t>
    <phoneticPr fontId="2" type="noConversion"/>
  </si>
  <si>
    <t>단위계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</si>
  <si>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</si>
  <si>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</si>
  <si>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</si>
  <si>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거래가격</t>
    <phoneticPr fontId="2" type="noConversion"/>
  </si>
  <si>
    <t>조사단가1</t>
    <phoneticPr fontId="2" type="noConversion"/>
  </si>
  <si>
    <t>조사단가2</t>
    <phoneticPr fontId="2" type="noConversion"/>
  </si>
  <si>
    <t>연속견적가로형식</t>
  </si>
  <si>
    <t>시설단가</t>
    <phoneticPr fontId="2" type="noConversion"/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</si>
  <si>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</si>
  <si>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</si>
  <si>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</si>
  <si>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</si>
  <si>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1.전기공사</t>
  </si>
  <si>
    <t>물가자료</t>
    <phoneticPr fontId="2" type="noConversion"/>
  </si>
  <si>
    <t>3913170610034833</t>
  </si>
  <si>
    <t>강제전선관</t>
  </si>
  <si>
    <t>아연도 22 mm</t>
  </si>
  <si>
    <t>M</t>
  </si>
  <si>
    <t>1029</t>
  </si>
  <si>
    <t>1-1201</t>
  </si>
  <si>
    <t>3913170610034835</t>
  </si>
  <si>
    <t>아연도 36 mm</t>
  </si>
  <si>
    <t>3913170610034837</t>
  </si>
  <si>
    <t>아연도 54 mm</t>
  </si>
  <si>
    <t>3912130810035753</t>
  </si>
  <si>
    <t>아우트렛박스</t>
  </si>
  <si>
    <t>중형4각 54㎜</t>
  </si>
  <si>
    <t>개</t>
  </si>
  <si>
    <t>1028</t>
  </si>
  <si>
    <t>1-1206</t>
  </si>
  <si>
    <t>3913170420174046</t>
  </si>
  <si>
    <t>케이블트레이</t>
  </si>
  <si>
    <t>STRAIGHT,St W150x100Hx2.3t</t>
  </si>
  <si>
    <t>1035</t>
  </si>
  <si>
    <t>1-1215</t>
  </si>
  <si>
    <t>3913170420171159</t>
  </si>
  <si>
    <t>COVER,St W150</t>
  </si>
  <si>
    <t>3913170520175048</t>
  </si>
  <si>
    <t>케이블트레이부속품</t>
  </si>
  <si>
    <t>H. ELBOW, St,W150x100Hx2.3t</t>
  </si>
  <si>
    <t>3913170520175062</t>
  </si>
  <si>
    <t>V. ELBOW, St,W150x100Hx2.3t</t>
  </si>
  <si>
    <t>3913170520175104</t>
  </si>
  <si>
    <t>REDUCER, St, W150x100Hx2.3t</t>
  </si>
  <si>
    <t>3913170520935624</t>
  </si>
  <si>
    <t>RAIL CLAMP</t>
  </si>
  <si>
    <t>3913170520175128</t>
  </si>
  <si>
    <t>U CHANNEL, 41x41x2.6t</t>
  </si>
  <si>
    <t>3913171220173817</t>
  </si>
  <si>
    <t>전선덕트</t>
  </si>
  <si>
    <t>스텐 100x50 mm</t>
  </si>
  <si>
    <t>1031</t>
  </si>
  <si>
    <t>1-1205</t>
  </si>
  <si>
    <t>3116210220135769</t>
  </si>
  <si>
    <t>스트롱앵커</t>
  </si>
  <si>
    <t>3/8</t>
  </si>
  <si>
    <t>1-642</t>
  </si>
  <si>
    <t>3116169820135160</t>
  </si>
  <si>
    <t>행거볼트</t>
  </si>
  <si>
    <t>M10×1000㎜</t>
  </si>
  <si>
    <t>1-43</t>
  </si>
  <si>
    <t>2612152420683698</t>
  </si>
  <si>
    <t>접지용비닐절연전선(F-GV)</t>
  </si>
  <si>
    <t>10㎟</t>
  </si>
  <si>
    <t>994</t>
  </si>
  <si>
    <t>1-1165</t>
  </si>
  <si>
    <t>2612162920683921</t>
  </si>
  <si>
    <t>폴리에틸렌 난연케이블</t>
  </si>
  <si>
    <t>0.6/1kv F-CV 3C×2.5㎟</t>
  </si>
  <si>
    <t>993</t>
  </si>
  <si>
    <t>1-1168</t>
  </si>
  <si>
    <t>2612162920683946</t>
  </si>
  <si>
    <t>0.6/1kv F-CV 4C×10㎟</t>
  </si>
  <si>
    <t>2612160320684238</t>
  </si>
  <si>
    <t>난연제어케이블</t>
  </si>
  <si>
    <t>F-CVV 5Cx1.5㎟</t>
  </si>
  <si>
    <t>995</t>
  </si>
  <si>
    <t>1-1171</t>
  </si>
  <si>
    <t>2612160320684254</t>
  </si>
  <si>
    <t>F-CVV 10Cx1.5㎟</t>
  </si>
  <si>
    <t>2612160320684349</t>
  </si>
  <si>
    <t>F-CVV-S, 2Cx1.5㎟</t>
  </si>
  <si>
    <t>3910160520280002</t>
  </si>
  <si>
    <t>조명기구</t>
  </si>
  <si>
    <t>A-TYPE (LED 100W.투광등-벽부)</t>
  </si>
  <si>
    <t>4619160120097010</t>
  </si>
  <si>
    <t>MCC판넬개량 및 프로그램수정</t>
  </si>
  <si>
    <t>식</t>
  </si>
  <si>
    <t>3116172710023970</t>
  </si>
  <si>
    <t>6각너트</t>
  </si>
  <si>
    <t>3/8,M10</t>
  </si>
  <si>
    <t>EA</t>
  </si>
  <si>
    <t>1-39</t>
  </si>
  <si>
    <t>3116181120136195</t>
  </si>
  <si>
    <t>스프링와샤</t>
  </si>
  <si>
    <t>D10</t>
  </si>
  <si>
    <t>ECA565826062</t>
  </si>
  <si>
    <t>코어드릴</t>
  </si>
  <si>
    <t>15.24cm</t>
  </si>
  <si>
    <t>시간</t>
  </si>
  <si>
    <t>경비</t>
  </si>
  <si>
    <t>재료</t>
  </si>
  <si>
    <t>노무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</si>
  <si>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</si>
  <si>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</si>
  <si>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</si>
  <si>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</si>
  <si>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</si>
  <si>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</si>
  <si>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L001010101000002</t>
  </si>
  <si>
    <t>보통인부</t>
  </si>
  <si>
    <t>L001010101000015</t>
  </si>
  <si>
    <t>착암공</t>
  </si>
  <si>
    <t>33</t>
  </si>
  <si>
    <t>59750337012</t>
  </si>
  <si>
    <t>59750337014</t>
  </si>
  <si>
    <t>59750337016</t>
  </si>
  <si>
    <t>59753767041</t>
  </si>
  <si>
    <t>59751817201</t>
  </si>
  <si>
    <t>59751817332</t>
  </si>
  <si>
    <t>59754967001</t>
  </si>
  <si>
    <t>59754967101</t>
  </si>
  <si>
    <t>59754967401</t>
  </si>
  <si>
    <t>59754967572</t>
  </si>
  <si>
    <t>59754967601</t>
  </si>
  <si>
    <t>59751477029</t>
  </si>
  <si>
    <t>53060807001</t>
  </si>
  <si>
    <t>53060327011</t>
  </si>
  <si>
    <t>E1450927204</t>
  </si>
  <si>
    <t>E1450287538</t>
  </si>
  <si>
    <t>E1450287564</t>
  </si>
  <si>
    <t>E1450358086</t>
  </si>
  <si>
    <t>E1450358130</t>
  </si>
  <si>
    <t>E1450358401</t>
  </si>
  <si>
    <t>MM700094002</t>
  </si>
  <si>
    <t>MM631764001</t>
  </si>
  <si>
    <t>도급자관급</t>
  </si>
  <si>
    <t>53100028501</t>
  </si>
  <si>
    <t>52100327001</t>
  </si>
  <si>
    <t>CA565826062</t>
  </si>
  <si>
    <t>종합적산701</t>
  </si>
  <si>
    <t>56900017016</t>
  </si>
  <si>
    <t>56900017076</t>
  </si>
  <si>
    <t>56900017041</t>
  </si>
  <si>
    <t>56900017098</t>
  </si>
  <si>
    <t>55</t>
  </si>
  <si>
    <t>내선전공</t>
    <phoneticPr fontId="2" type="noConversion"/>
  </si>
  <si>
    <t>저압케이블전공</t>
    <phoneticPr fontId="2" type="noConversion"/>
  </si>
  <si>
    <t>보통인부</t>
    <phoneticPr fontId="2" type="noConversion"/>
  </si>
  <si>
    <t>착암공</t>
    <phoneticPr fontId="2" type="noConversion"/>
  </si>
  <si>
    <t>800</t>
  </si>
  <si>
    <t>전기5-1</t>
  </si>
  <si>
    <t>노임계</t>
  </si>
  <si>
    <t>전기5-8</t>
  </si>
  <si>
    <t>전기5-7</t>
  </si>
  <si>
    <t>전기3-38</t>
  </si>
  <si>
    <t>전기5-13</t>
  </si>
  <si>
    <t>전기5-26-4</t>
  </si>
  <si>
    <t>전기5-29</t>
  </si>
  <si>
    <t>391115ZZ701Z0001</t>
  </si>
  <si>
    <t>품셈 산출근거</t>
  </si>
  <si>
    <t>전기5-29-1</t>
  </si>
  <si>
    <t>391115ZZ701Z0002</t>
  </si>
  <si>
    <t>전기5-3</t>
  </si>
  <si>
    <t>391115ZZ701Z0003</t>
  </si>
  <si>
    <t>[ 제 1호 ] 강제전선관(노출)  아연도 22 mm [M.]</t>
  </si>
  <si>
    <t>공종줄</t>
    <phoneticPr fontId="2" type="noConversion"/>
  </si>
  <si>
    <t>[ 제 2호 ] 강제전선관(노출)  아연도 36 mm [M.]</t>
  </si>
  <si>
    <t>[ 제 3호 ] 강제전선관(노출)  아연도 54 mm [M.]</t>
  </si>
  <si>
    <t>[ 제 4호 ] 케이블트레이  STRAIGHT,St W150x100Hx2.3t [m]</t>
  </si>
  <si>
    <t>[ 제 5호 ] 케이블트레이  COVER,St W150 [m]</t>
  </si>
  <si>
    <t>[ 제 6호 ] 케이블트레이부속품  H. ELBOW, St,W150x100Hx2.3t [개]</t>
  </si>
  <si>
    <t>[ 제 7호 ] 케이블트레이부속품  V. ELBOW, St,W150x100Hx2.3t [개]</t>
  </si>
  <si>
    <t>[ 제 8호 ] 케이블트레이부속품  REDUCER, St, W150x100Hx2.3t [개]</t>
  </si>
  <si>
    <t>[ 제 9호 ] 전선덕트  스텐 100x50 mm [m]</t>
  </si>
  <si>
    <t>[ 제 10호 ] 접지용비닐절연전선(F-GV)  10㎟ [M]</t>
  </si>
  <si>
    <t>[ 제 11호 ] 폴리에틸렌 난연케이블  0.6/1kv F-CV 3C×2.5㎟ [M]</t>
  </si>
  <si>
    <t>[ 제 12호 ] 폴리에틸렌 난연케이블  0.6/1kv F-CV 4C×10㎟ [M]</t>
  </si>
  <si>
    <t>[ 제 13호 ] 난연제어케이블  F-CVV 5Cx1.5㎟ [M]</t>
  </si>
  <si>
    <t>[ 제 14호 ] 난연제어케이블  F-CVV 10Cx1.5㎟ [M]</t>
  </si>
  <si>
    <t>[ 제 15호 ] 난연제어케이블  F-CVV-S, 2Cx1.5㎟ [M]</t>
  </si>
  <si>
    <t>[ 제 16호 ] 조명기구  A-TYPE (LED 100W.투광등-벽부) [개]</t>
  </si>
  <si>
    <t>[ 제 17호 ] 케이블트레이지지대  W150-1단 [식]</t>
  </si>
  <si>
    <t>[ 제 18호 ] 벽관통 구멍(코어드릴)  36Φ [개소]</t>
  </si>
  <si>
    <t>[ 제 19호 ] 벽관통 구멍(코어드릴)  54Φ [개소]</t>
  </si>
  <si>
    <t>[ 제 20호 ] 아웃렛박스-ST  중형4각 54mm 노출 [개]</t>
  </si>
  <si>
    <t>[ 제 21호 ] 배관용구멍뚫기(코어드릴기준)  Φ150x100 [개소]</t>
  </si>
  <si>
    <t>81</t>
  </si>
  <si>
    <t>5975A337012</t>
  </si>
  <si>
    <t>EKA131000010S</t>
  </si>
  <si>
    <t>제 1호</t>
  </si>
  <si>
    <t>강제전선관(노출)</t>
  </si>
  <si>
    <t>5975A337014</t>
  </si>
  <si>
    <t>EKA151000010S</t>
  </si>
  <si>
    <t>제 2호</t>
  </si>
  <si>
    <t>5975A337016</t>
  </si>
  <si>
    <t>EKA171000010S</t>
  </si>
  <si>
    <t>제 3호</t>
  </si>
  <si>
    <t>5975B817201</t>
  </si>
  <si>
    <t>E59751817201</t>
  </si>
  <si>
    <t>제 4호</t>
  </si>
  <si>
    <t>m</t>
  </si>
  <si>
    <t>5975B817332</t>
  </si>
  <si>
    <t>E59751817332</t>
  </si>
  <si>
    <t>제 5호</t>
  </si>
  <si>
    <t>5975E967001</t>
  </si>
  <si>
    <t>E59754967001</t>
  </si>
  <si>
    <t>제 6호</t>
  </si>
  <si>
    <t>5975E967101</t>
  </si>
  <si>
    <t>E59754967101</t>
  </si>
  <si>
    <t>제 7호</t>
  </si>
  <si>
    <t>5975E967401</t>
  </si>
  <si>
    <t>E59754967401</t>
  </si>
  <si>
    <t>제 8호</t>
  </si>
  <si>
    <t>5975B477029</t>
  </si>
  <si>
    <t>E59751477029</t>
  </si>
  <si>
    <t>제 9호</t>
  </si>
  <si>
    <t>E145A927204</t>
  </si>
  <si>
    <t>EOC345000040S</t>
  </si>
  <si>
    <t>제 10호</t>
  </si>
  <si>
    <t>E145A287538</t>
  </si>
  <si>
    <t>ELD621000030S</t>
  </si>
  <si>
    <t>제 11호</t>
  </si>
  <si>
    <t>E145A287564</t>
  </si>
  <si>
    <t>ELD651000040S</t>
  </si>
  <si>
    <t>제 12호</t>
  </si>
  <si>
    <t>E145A358086</t>
  </si>
  <si>
    <t>ELKA24000010S</t>
  </si>
  <si>
    <t>제 13호</t>
  </si>
  <si>
    <t>E145A358130</t>
  </si>
  <si>
    <t>ELKA28000010S</t>
  </si>
  <si>
    <t>제 14호</t>
  </si>
  <si>
    <t>E145A358401</t>
  </si>
  <si>
    <t>ELKB21000010S</t>
  </si>
  <si>
    <t>제 15호</t>
  </si>
  <si>
    <t>56959000001</t>
  </si>
  <si>
    <t>E56959000001</t>
  </si>
  <si>
    <t>제 16호</t>
  </si>
  <si>
    <t>56950160150</t>
  </si>
  <si>
    <t>EAA110410000</t>
  </si>
  <si>
    <t>제 17호</t>
  </si>
  <si>
    <t>케이블트레이지지대</t>
  </si>
  <si>
    <t>W150-1단</t>
  </si>
  <si>
    <t>56953100910</t>
  </si>
  <si>
    <t>EAB110240000</t>
  </si>
  <si>
    <t>제 18호</t>
  </si>
  <si>
    <t>벽관통 구멍(코어드릴)</t>
  </si>
  <si>
    <t>36Φ</t>
  </si>
  <si>
    <t>개소</t>
  </si>
  <si>
    <t>56953100911</t>
  </si>
  <si>
    <t>EAB110250000</t>
  </si>
  <si>
    <t>제 19호</t>
  </si>
  <si>
    <t>54Φ</t>
  </si>
  <si>
    <t>EKK24302002</t>
  </si>
  <si>
    <t>EKK243020002</t>
  </si>
  <si>
    <t>제 20호</t>
  </si>
  <si>
    <t>아웃렛박스-ST</t>
  </si>
  <si>
    <t>중형4각 54mm 노출</t>
  </si>
  <si>
    <t>ERP41500002</t>
  </si>
  <si>
    <t>ERP415000002</t>
  </si>
  <si>
    <t>제 21호</t>
  </si>
  <si>
    <t>배관용구멍뚫기(코어드릴기준)</t>
  </si>
  <si>
    <t>Φ150x100</t>
  </si>
  <si>
    <t>29</t>
  </si>
  <si>
    <t>ST</t>
  </si>
  <si>
    <t>A0500000000</t>
  </si>
  <si>
    <t>RENT000000000002</t>
  </si>
  <si>
    <t>[ 배관 부속재 ]</t>
  </si>
  <si>
    <t>전선관의 15 %</t>
  </si>
  <si>
    <t>A0100000000</t>
  </si>
  <si>
    <t>RENT000000000003</t>
  </si>
  <si>
    <t>[ 소모 잡자재 ]</t>
  </si>
  <si>
    <t>전선, 전선관의 2 %</t>
  </si>
  <si>
    <t>A0300000000</t>
  </si>
  <si>
    <t>RENT000000000006</t>
  </si>
  <si>
    <t>[ 공 구 손 료 ]</t>
  </si>
  <si>
    <t>노무비의 3 %</t>
  </si>
  <si>
    <t>합계줄</t>
  </si>
  <si>
    <t>( 합       계 )</t>
  </si>
  <si>
    <t>TRAY</t>
  </si>
  <si>
    <t>ild</t>
  </si>
  <si>
    <t>[제 1호] 강제전선관(노출)  아연도 22 mm [M.]</t>
  </si>
  <si>
    <t>5975A337012</t>
    <phoneticPr fontId="2" type="noConversion"/>
  </si>
  <si>
    <t>일목줄</t>
    <phoneticPr fontId="2" type="noConversion"/>
  </si>
  <si>
    <t>EKA131000010S</t>
    <phoneticPr fontId="2" type="noConversion"/>
  </si>
  <si>
    <t>[제 2호] 강제전선관(노출)  아연도 36 mm [M.]</t>
  </si>
  <si>
    <t>5975A337014</t>
    <phoneticPr fontId="2" type="noConversion"/>
  </si>
  <si>
    <t>EKA151000010S</t>
    <phoneticPr fontId="2" type="noConversion"/>
  </si>
  <si>
    <t>[제 3호] 강제전선관(노출)  아연도 54 mm [M.]</t>
  </si>
  <si>
    <t>5975A337016</t>
    <phoneticPr fontId="2" type="noConversion"/>
  </si>
  <si>
    <t>EKA171000010S</t>
    <phoneticPr fontId="2" type="noConversion"/>
  </si>
  <si>
    <t>[제 4호] 케이블트레이  STRAIGHT,St W150x100Hx2.3t [m]</t>
  </si>
  <si>
    <t>5975B817201</t>
    <phoneticPr fontId="2" type="noConversion"/>
  </si>
  <si>
    <t>E59751817201</t>
    <phoneticPr fontId="2" type="noConversion"/>
  </si>
  <si>
    <t>[제 5호] 케이블트레이  COVER,St W150 [m]</t>
  </si>
  <si>
    <t>5975B817332</t>
    <phoneticPr fontId="2" type="noConversion"/>
  </si>
  <si>
    <t>E59751817332</t>
    <phoneticPr fontId="2" type="noConversion"/>
  </si>
  <si>
    <t>[제 6호] 케이블트레이부속품  H. ELBOW, St,W150x100Hx2.3t [개]</t>
  </si>
  <si>
    <t>5975E967001</t>
    <phoneticPr fontId="2" type="noConversion"/>
  </si>
  <si>
    <t>E59754967001</t>
    <phoneticPr fontId="2" type="noConversion"/>
  </si>
  <si>
    <t>[제 7호] 케이블트레이부속품  V. ELBOW, St,W150x100Hx2.3t [개]</t>
  </si>
  <si>
    <t>5975E967101</t>
    <phoneticPr fontId="2" type="noConversion"/>
  </si>
  <si>
    <t>E59754967101</t>
    <phoneticPr fontId="2" type="noConversion"/>
  </si>
  <si>
    <t>[제 8호] 케이블트레이부속품  REDUCER, St, W150x100Hx2.3t [개]</t>
  </si>
  <si>
    <t>5975E967401</t>
    <phoneticPr fontId="2" type="noConversion"/>
  </si>
  <si>
    <t>E59754967401</t>
    <phoneticPr fontId="2" type="noConversion"/>
  </si>
  <si>
    <t>[제 9호] 전선덕트  스텐 100x50 mm [m]</t>
  </si>
  <si>
    <t>5975B477029</t>
    <phoneticPr fontId="2" type="noConversion"/>
  </si>
  <si>
    <t>E59751477029</t>
    <phoneticPr fontId="2" type="noConversion"/>
  </si>
  <si>
    <t>[제 10호] 접지용비닐절연전선(F-GV)  10㎟ [M]</t>
  </si>
  <si>
    <t>E145A927204</t>
    <phoneticPr fontId="2" type="noConversion"/>
  </si>
  <si>
    <t>EOC345000040S</t>
    <phoneticPr fontId="2" type="noConversion"/>
  </si>
  <si>
    <t>[제 11호] 폴리에틸렌 난연케이블  0.6/1kv F-CV 3C×2.5㎟ [M]</t>
  </si>
  <si>
    <t>E145A287538</t>
    <phoneticPr fontId="2" type="noConversion"/>
  </si>
  <si>
    <t>ELD621000030S</t>
    <phoneticPr fontId="2" type="noConversion"/>
  </si>
  <si>
    <t>[제 12호] 폴리에틸렌 난연케이블  0.6/1kv F-CV 4C×10㎟ [M]</t>
  </si>
  <si>
    <t>E145A287564</t>
    <phoneticPr fontId="2" type="noConversion"/>
  </si>
  <si>
    <t>ELD651000040S</t>
    <phoneticPr fontId="2" type="noConversion"/>
  </si>
  <si>
    <t>[제 13호] 난연제어케이블  F-CVV 5Cx1.5㎟ [M]</t>
  </si>
  <si>
    <t>E145A358086</t>
    <phoneticPr fontId="2" type="noConversion"/>
  </si>
  <si>
    <t>ELKA24000010S</t>
    <phoneticPr fontId="2" type="noConversion"/>
  </si>
  <si>
    <t>[제 14호] 난연제어케이블  F-CVV 10Cx1.5㎟ [M]</t>
  </si>
  <si>
    <t>E145A358130</t>
    <phoneticPr fontId="2" type="noConversion"/>
  </si>
  <si>
    <t>ELKA28000010S</t>
    <phoneticPr fontId="2" type="noConversion"/>
  </si>
  <si>
    <t>[제 15호] 난연제어케이블  F-CVV-S, 2Cx1.5㎟ [M]</t>
  </si>
  <si>
    <t>E145A358401</t>
    <phoneticPr fontId="2" type="noConversion"/>
  </si>
  <si>
    <t>ELKB21000010S</t>
    <phoneticPr fontId="2" type="noConversion"/>
  </si>
  <si>
    <t>[제 16호] 조명기구  A-TYPE (LED 100W.투광등-벽부) [개]</t>
  </si>
  <si>
    <t>56959000001</t>
    <phoneticPr fontId="2" type="noConversion"/>
  </si>
  <si>
    <t>E56959000001</t>
    <phoneticPr fontId="2" type="noConversion"/>
  </si>
  <si>
    <t>[제 17호] 케이블트레이지지대  W150-1단 [식]</t>
  </si>
  <si>
    <t>56950160150</t>
    <phoneticPr fontId="2" type="noConversion"/>
  </si>
  <si>
    <t>EAA110410000</t>
    <phoneticPr fontId="2" type="noConversion"/>
  </si>
  <si>
    <t>[제 18호] 벽관통 구멍(코어드릴)  36Φ [개소]</t>
  </si>
  <si>
    <t>56953100910</t>
    <phoneticPr fontId="2" type="noConversion"/>
  </si>
  <si>
    <t>EAB110240000</t>
    <phoneticPr fontId="2" type="noConversion"/>
  </si>
  <si>
    <t>[제 19호] 벽관통 구멍(코어드릴)  54Φ [개소]</t>
  </si>
  <si>
    <t>56953100911</t>
    <phoneticPr fontId="2" type="noConversion"/>
  </si>
  <si>
    <t>EAB110250000</t>
    <phoneticPr fontId="2" type="noConversion"/>
  </si>
  <si>
    <t>[제 20호] 아웃렛박스-ST  중형4각 54mm 노출 [개]</t>
  </si>
  <si>
    <t>EKK24302002</t>
    <phoneticPr fontId="2" type="noConversion"/>
  </si>
  <si>
    <t>EKK243020002</t>
    <phoneticPr fontId="2" type="noConversion"/>
  </si>
  <si>
    <t>ERP41500002</t>
    <phoneticPr fontId="2" type="noConversion"/>
  </si>
  <si>
    <t>ERP415000002</t>
    <phoneticPr fontId="2" type="noConversion"/>
  </si>
  <si>
    <t>159</t>
  </si>
  <si>
    <t>01</t>
  </si>
  <si>
    <t>총줄수-&gt;</t>
  </si>
  <si>
    <t>Total</t>
  </si>
  <si>
    <t>본 파일은 이지테크에서 2번 옵션으로 만들었습니다.</t>
  </si>
  <si>
    <t>A-TYPE(LED 100W.투광등-벽부)</t>
    <phoneticPr fontId="2" type="noConversion"/>
  </si>
  <si>
    <t>MCC 판넬개량 및 프로그램수정</t>
    <phoneticPr fontId="2" type="noConversion"/>
  </si>
  <si>
    <t>NO</t>
    <phoneticPr fontId="2" type="noConversion"/>
  </si>
  <si>
    <t>H.ELBOW, St,W150x100Hx2.3t</t>
    <phoneticPr fontId="2" type="noConversion"/>
  </si>
  <si>
    <t>V.ELBOW, St,W150x100Hx2.3t</t>
    <phoneticPr fontId="2" type="noConversion"/>
  </si>
  <si>
    <t>REDUCER, St,W150x100Hx2.3t</t>
    <phoneticPr fontId="2" type="noConversion"/>
  </si>
  <si>
    <t>A-TYPE (LED 100W.투광등-벽부)</t>
    <phoneticPr fontId="2" type="noConversion"/>
  </si>
  <si>
    <t>[제 21호] 배관용구멍뚫기(코어드릴기준) Φ150x100 [개소]</t>
    <phoneticPr fontId="2" type="noConversion"/>
  </si>
  <si>
    <t>36Φ</t>
    <phoneticPr fontId="2" type="noConversion"/>
  </si>
  <si>
    <t>54Φ</t>
    <phoneticPr fontId="2" type="noConversion"/>
  </si>
  <si>
    <t>Φ150x100</t>
    <phoneticPr fontId="2" type="noConversion"/>
  </si>
  <si>
    <t>도급자관급</t>
    <phoneticPr fontId="2" type="noConversion"/>
  </si>
  <si>
    <t>A-TYPE (LED 100W. 투광등-벽부)</t>
    <phoneticPr fontId="2" type="noConversion"/>
  </si>
  <si>
    <t>A-TYPE(LED 100W.투광등-벽부)</t>
    <phoneticPr fontId="2" type="noConversion"/>
  </si>
  <si>
    <t>㈜나웅테크</t>
    <phoneticPr fontId="2" type="noConversion"/>
  </si>
  <si>
    <t>대국테크놀로지㈜</t>
    <phoneticPr fontId="2" type="noConversion"/>
  </si>
  <si>
    <t>㈜혜승기술연구소</t>
    <phoneticPr fontId="2" type="noConversion"/>
  </si>
  <si>
    <t>1.전기공사</t>
    <phoneticPr fontId="2" type="noConversion"/>
  </si>
  <si>
    <t>품       명</t>
  </si>
  <si>
    <t>규       격</t>
  </si>
  <si>
    <t>단위</t>
  </si>
  <si>
    <t>자재
소계</t>
  </si>
  <si>
    <t>산 출 근 거</t>
  </si>
  <si>
    <t>비고</t>
  </si>
  <si>
    <t>①</t>
    <phoneticPr fontId="2" type="noConversion"/>
  </si>
  <si>
    <t>②</t>
    <phoneticPr fontId="2" type="noConversion"/>
  </si>
  <si>
    <t>③</t>
    <phoneticPr fontId="2" type="noConversion"/>
  </si>
  <si>
    <t>④</t>
    <phoneticPr fontId="2" type="noConversion"/>
  </si>
  <si>
    <t>⑤</t>
    <phoneticPr fontId="2" type="noConversion"/>
  </si>
  <si>
    <t>⑥</t>
    <phoneticPr fontId="2" type="noConversion"/>
  </si>
  <si>
    <t>케이블트레이</t>
    <phoneticPr fontId="2" type="noConversion"/>
  </si>
  <si>
    <t>W=150. H=100</t>
    <phoneticPr fontId="2" type="noConversion"/>
  </si>
  <si>
    <t>M</t>
    <phoneticPr fontId="2" type="noConversion"/>
  </si>
  <si>
    <t>케이블트레이 COVER</t>
    <phoneticPr fontId="2" type="noConversion"/>
  </si>
  <si>
    <t>W=150</t>
    <phoneticPr fontId="2" type="noConversion"/>
  </si>
  <si>
    <t>케이블트레이 부속품</t>
    <phoneticPr fontId="2" type="noConversion"/>
  </si>
  <si>
    <t>레듀샤 W=150</t>
    <phoneticPr fontId="2" type="noConversion"/>
  </si>
  <si>
    <t>호리존탈 W=150</t>
    <phoneticPr fontId="2" type="noConversion"/>
  </si>
  <si>
    <t>버티칼 W=150</t>
    <phoneticPr fontId="2" type="noConversion"/>
  </si>
  <si>
    <t>케이블트레이 지지대</t>
    <phoneticPr fontId="2" type="noConversion"/>
  </si>
  <si>
    <t>벽관통 구멍뚫기</t>
    <phoneticPr fontId="2" type="noConversion"/>
  </si>
  <si>
    <t>금속 DUCT</t>
    <phoneticPr fontId="2" type="noConversion"/>
  </si>
  <si>
    <t>100x50</t>
    <phoneticPr fontId="2" type="noConversion"/>
  </si>
  <si>
    <t>강제전선관</t>
    <phoneticPr fontId="2" type="noConversion"/>
  </si>
  <si>
    <t>ST 54C</t>
    <phoneticPr fontId="2" type="noConversion"/>
  </si>
  <si>
    <t>ST 36C</t>
    <phoneticPr fontId="2" type="noConversion"/>
  </si>
  <si>
    <t>ST 22C</t>
    <phoneticPr fontId="2" type="noConversion"/>
  </si>
  <si>
    <t>전력케이블</t>
    <phoneticPr fontId="2" type="noConversion"/>
  </si>
  <si>
    <t>F-CV 10㎟/4C</t>
    <phoneticPr fontId="2" type="noConversion"/>
  </si>
  <si>
    <t>F-CV 2.5㎟/3C</t>
    <phoneticPr fontId="2" type="noConversion"/>
  </si>
  <si>
    <t>F-CVV 1.5㎟/5C</t>
    <phoneticPr fontId="2" type="noConversion"/>
  </si>
  <si>
    <t>F-CVV 1.5㎟/10C</t>
    <phoneticPr fontId="2" type="noConversion"/>
  </si>
  <si>
    <t>F-GV 10㎟</t>
    <phoneticPr fontId="2" type="noConversion"/>
  </si>
  <si>
    <t>개</t>
    <phoneticPr fontId="2" type="noConversion"/>
  </si>
  <si>
    <t>조명기구</t>
    <phoneticPr fontId="2" type="noConversion"/>
  </si>
  <si>
    <t>식</t>
    <phoneticPr fontId="2" type="noConversion"/>
  </si>
  <si>
    <t>NO</t>
  </si>
  <si>
    <t>TO</t>
  </si>
  <si>
    <t>품  　명　　규  　격</t>
  </si>
  <si>
    <t>전 선 만</t>
  </si>
  <si>
    <t>산 출 내 용</t>
  </si>
  <si>
    <t>전선관</t>
  </si>
  <si>
    <t>전선</t>
    <phoneticPr fontId="2" type="noConversion"/>
  </si>
  <si>
    <t>공용</t>
    <phoneticPr fontId="2" type="noConversion"/>
  </si>
  <si>
    <t>기존 Tray</t>
    <phoneticPr fontId="2" type="noConversion"/>
  </si>
  <si>
    <t>신설 Tray</t>
    <phoneticPr fontId="2" type="noConversion"/>
  </si>
  <si>
    <t>14.5 + 10.8 + 6.5 + 2 = 33.8</t>
    <phoneticPr fontId="2" type="noConversion"/>
  </si>
  <si>
    <t>외부</t>
    <phoneticPr fontId="2" type="noConversion"/>
  </si>
  <si>
    <t>금속DUCT</t>
    <phoneticPr fontId="2" type="noConversion"/>
  </si>
  <si>
    <t>NM-101</t>
    <phoneticPr fontId="2" type="noConversion"/>
  </si>
  <si>
    <t>(전기)</t>
    <phoneticPr fontId="2" type="noConversion"/>
  </si>
  <si>
    <t>MCC-2001</t>
    <phoneticPr fontId="2" type="noConversion"/>
  </si>
  <si>
    <t xml:space="preserve">F-CV 10㎟/4C </t>
    <phoneticPr fontId="2" type="noConversion"/>
  </si>
  <si>
    <t>(E) 10㎟</t>
    <phoneticPr fontId="2" type="noConversion"/>
  </si>
  <si>
    <t>Tray 내</t>
    <phoneticPr fontId="2" type="noConversion"/>
  </si>
  <si>
    <t>10+34 = 44</t>
    <phoneticPr fontId="2" type="noConversion"/>
  </si>
  <si>
    <t>(2x2) = 4</t>
    <phoneticPr fontId="2" type="noConversion"/>
  </si>
  <si>
    <t>(제어)</t>
    <phoneticPr fontId="2" type="noConversion"/>
  </si>
  <si>
    <t>F-CVV 1.5/2C</t>
    <phoneticPr fontId="2" type="noConversion"/>
  </si>
  <si>
    <t>F-CVV 1.5/10C</t>
    <phoneticPr fontId="2" type="noConversion"/>
  </si>
  <si>
    <t>F-CVV 1.5/5C</t>
    <phoneticPr fontId="2" type="noConversion"/>
  </si>
  <si>
    <t>RCS-2</t>
    <phoneticPr fontId="2" type="noConversion"/>
  </si>
  <si>
    <t>15+34 = 49</t>
    <phoneticPr fontId="2" type="noConversion"/>
  </si>
  <si>
    <t>NM-201</t>
    <phoneticPr fontId="2" type="noConversion"/>
  </si>
  <si>
    <t>DUCT 내</t>
    <phoneticPr fontId="2" type="noConversion"/>
  </si>
  <si>
    <t>8 = 8</t>
    <phoneticPr fontId="2" type="noConversion"/>
  </si>
  <si>
    <t>전등</t>
    <phoneticPr fontId="2" type="noConversion"/>
  </si>
  <si>
    <t xml:space="preserve">F-CV 2.5㎟/3C </t>
    <phoneticPr fontId="2" type="noConversion"/>
  </si>
  <si>
    <t>(0.5x2)x2+1 = 3</t>
    <phoneticPr fontId="2" type="noConversion"/>
  </si>
  <si>
    <t>2+(1x2) = 4</t>
    <phoneticPr fontId="2" type="noConversion"/>
  </si>
  <si>
    <t>관 급 자 재  내 역 서</t>
    <phoneticPr fontId="2" type="noConversion"/>
  </si>
  <si>
    <t>규         격</t>
  </si>
  <si>
    <t>수  량</t>
  </si>
  <si>
    <t>재 료 비</t>
  </si>
  <si>
    <t>경 비</t>
  </si>
  <si>
    <t>총 계</t>
  </si>
  <si>
    <t>비 고</t>
  </si>
  <si>
    <t>단가</t>
  </si>
  <si>
    <t>금액</t>
  </si>
  <si>
    <t>관급자재</t>
    <phoneticPr fontId="31" type="noConversion"/>
  </si>
  <si>
    <t>총  계</t>
    <phoneticPr fontId="31" type="noConversion"/>
  </si>
  <si>
    <t>1. 도급자설치 관급자재</t>
    <phoneticPr fontId="31" type="noConversion"/>
  </si>
  <si>
    <t>소   계</t>
  </si>
  <si>
    <t>식</t>
    <phoneticPr fontId="31" type="noConversion"/>
  </si>
  <si>
    <t>적   용</t>
    <phoneticPr fontId="31" type="noConversion"/>
  </si>
  <si>
    <t xml:space="preserve"> MCC 판넬개량 및 프로그램 수정</t>
    <phoneticPr fontId="2" type="noConversion"/>
  </si>
  <si>
    <t xml:space="preserve">    /</t>
    <phoneticPr fontId="2" type="noConversion"/>
  </si>
  <si>
    <t>합   계</t>
    <phoneticPr fontId="31" type="noConversion"/>
  </si>
  <si>
    <t>배관용 구멍뚫기</t>
    <phoneticPr fontId="2" type="noConversion"/>
  </si>
  <si>
    <r>
      <rPr>
        <sz val="9"/>
        <color theme="1"/>
        <rFont val="Calibri"/>
        <family val="3"/>
        <charset val="161"/>
      </rPr>
      <t>Φ</t>
    </r>
    <r>
      <rPr>
        <sz val="9"/>
        <color theme="1"/>
        <rFont val="맑은 고딕"/>
        <family val="3"/>
        <charset val="129"/>
        <scheme val="minor"/>
      </rPr>
      <t>150x100</t>
    </r>
    <phoneticPr fontId="2" type="noConversion"/>
  </si>
  <si>
    <r>
      <t>54</t>
    </r>
    <r>
      <rPr>
        <sz val="9"/>
        <color theme="1"/>
        <rFont val="Calibri"/>
        <family val="3"/>
        <charset val="161"/>
      </rPr>
      <t>Φ</t>
    </r>
    <phoneticPr fontId="2" type="noConversion"/>
  </si>
  <si>
    <r>
      <t>36</t>
    </r>
    <r>
      <rPr>
        <sz val="9"/>
        <color theme="1"/>
        <rFont val="Calibri"/>
        <family val="3"/>
        <charset val="161"/>
      </rPr>
      <t>Φ</t>
    </r>
    <phoneticPr fontId="2" type="noConversion"/>
  </si>
  <si>
    <t>스텐 100x50</t>
    <phoneticPr fontId="2" type="noConversion"/>
  </si>
  <si>
    <t>난연제어케이블</t>
    <phoneticPr fontId="2" type="noConversion"/>
  </si>
  <si>
    <t>F-CVV-S 1.5㎟/2C</t>
    <phoneticPr fontId="2" type="noConversion"/>
  </si>
  <si>
    <t>접지용비닐절연전선</t>
    <phoneticPr fontId="2" type="noConversion"/>
  </si>
  <si>
    <t>중형 4각 54mm</t>
    <phoneticPr fontId="2" type="noConversion"/>
  </si>
  <si>
    <t>아웃렛박스</t>
    <phoneticPr fontId="2" type="noConversion"/>
  </si>
  <si>
    <t>MCC 판넬개량및프로그램수정</t>
    <phoneticPr fontId="2" type="noConversion"/>
  </si>
  <si>
    <t>개소</t>
    <phoneticPr fontId="2" type="noConversion"/>
  </si>
  <si>
    <t xml:space="preserve">F-CVV-S 1.5㎟/2C </t>
    <phoneticPr fontId="2" type="noConversion"/>
  </si>
  <si>
    <t xml:space="preserve"> 1-1. 전동기제어반 개량</t>
    <phoneticPr fontId="2" type="noConversion"/>
  </si>
  <si>
    <t>전동기제어반 개량</t>
    <phoneticPr fontId="2" type="noConversion"/>
  </si>
  <si>
    <t>(MCC 판넬개량 및 프로그램수정)</t>
    <phoneticPr fontId="2" type="noConversion"/>
  </si>
  <si>
    <t xml:space="preserve"> 전동기제어반 개량</t>
    <phoneticPr fontId="2" type="noConversion"/>
  </si>
  <si>
    <t xml:space="preserve"> 설치인건비 및 부가세포함</t>
    <phoneticPr fontId="2" type="noConversion"/>
  </si>
  <si>
    <t>전동기제어반 개량</t>
    <phoneticPr fontId="2" type="noConversion"/>
  </si>
  <si>
    <t>[ 보령가축분뇨 탈수케익 호퍼 설치공사(전기) ]</t>
    <phoneticPr fontId="2" type="noConversion"/>
  </si>
  <si>
    <t>[ 보령가축분뇨 탈수케익 호퍼 설치공사(전기) ] - 일위대가목차</t>
    <phoneticPr fontId="2" type="noConversion"/>
  </si>
  <si>
    <t>[ 보령가축분뇨 탈수케익 호퍼 설치공사(전기) ] - 일위대가표</t>
    <phoneticPr fontId="2" type="noConversion"/>
  </si>
  <si>
    <t>[ 보령가축분뇨 탈수케익 호퍼 설치공사(전기) ] - 합산자재목록</t>
    <phoneticPr fontId="2" type="noConversion"/>
  </si>
  <si>
    <t>시트명</t>
    <phoneticPr fontId="2" type="noConversion"/>
  </si>
  <si>
    <t>공종별집계표</t>
    <phoneticPr fontId="2" type="noConversion"/>
  </si>
  <si>
    <t>행</t>
    <phoneticPr fontId="2" type="noConversion"/>
  </si>
  <si>
    <t>금액:</t>
    <phoneticPr fontId="2" type="noConversion"/>
  </si>
  <si>
    <t>원 정</t>
    <phoneticPr fontId="2" type="noConversion"/>
  </si>
  <si>
    <t>(</t>
    <phoneticPr fontId="2" type="noConversion"/>
  </si>
  <si>
    <t>W</t>
    <phoneticPr fontId="2" type="noConversion"/>
  </si>
  <si>
    <t>)</t>
    <phoneticPr fontId="2" type="noConversion"/>
  </si>
  <si>
    <t>열</t>
    <phoneticPr fontId="2" type="noConversion"/>
  </si>
  <si>
    <t>비목</t>
    <phoneticPr fontId="2" type="noConversion"/>
  </si>
  <si>
    <t xml:space="preserve">구분 </t>
    <phoneticPr fontId="2" type="noConversion"/>
  </si>
  <si>
    <t>구성비</t>
    <phoneticPr fontId="2" type="noConversion"/>
  </si>
  <si>
    <t>F</t>
    <phoneticPr fontId="2" type="noConversion"/>
  </si>
  <si>
    <t>순공사비원가</t>
    <phoneticPr fontId="2" type="noConversion"/>
  </si>
  <si>
    <t>직접재료비</t>
    <phoneticPr fontId="2" type="noConversion"/>
  </si>
  <si>
    <t>순공사비</t>
    <phoneticPr fontId="2" type="noConversion"/>
  </si>
  <si>
    <t>간접재료비</t>
    <phoneticPr fontId="2" type="noConversion"/>
  </si>
  <si>
    <t>관급총액</t>
    <phoneticPr fontId="2" type="noConversion"/>
  </si>
  <si>
    <t>작업부산물</t>
    <phoneticPr fontId="2" type="noConversion"/>
  </si>
  <si>
    <t>한전비</t>
    <phoneticPr fontId="2" type="noConversion"/>
  </si>
  <si>
    <t>소계</t>
    <phoneticPr fontId="2" type="noConversion"/>
  </si>
  <si>
    <t>H</t>
    <phoneticPr fontId="2" type="noConversion"/>
  </si>
  <si>
    <t>직접노무비(가)</t>
    <phoneticPr fontId="2" type="noConversion"/>
  </si>
  <si>
    <t>간접노무비(나)</t>
    <phoneticPr fontId="2" type="noConversion"/>
  </si>
  <si>
    <t xml:space="preserve"> 직접노무비의</t>
    <phoneticPr fontId="2" type="noConversion"/>
  </si>
  <si>
    <t>순공사비 50억미만 기준(공사기간 6개월이하)</t>
    <phoneticPr fontId="2" type="noConversion"/>
  </si>
  <si>
    <t>J</t>
    <phoneticPr fontId="2" type="noConversion"/>
  </si>
  <si>
    <t>기계경비</t>
    <phoneticPr fontId="2" type="noConversion"/>
  </si>
  <si>
    <t>퇴직공제비</t>
    <phoneticPr fontId="14" type="noConversion"/>
  </si>
  <si>
    <t>고용보험료</t>
    <phoneticPr fontId="2" type="noConversion"/>
  </si>
  <si>
    <t xml:space="preserve"> 노무비의</t>
    <phoneticPr fontId="2" type="noConversion"/>
  </si>
  <si>
    <t>산재보험료</t>
    <phoneticPr fontId="2" type="noConversion"/>
  </si>
  <si>
    <t xml:space="preserve"> 노무비의 </t>
    <phoneticPr fontId="2" type="noConversion"/>
  </si>
  <si>
    <t>안전관리비</t>
    <phoneticPr fontId="14" type="noConversion"/>
  </si>
  <si>
    <t>산업안전보건관리비</t>
    <phoneticPr fontId="2" type="noConversion"/>
  </si>
  <si>
    <t>도급액+도급자관급 2천만원이상</t>
    <phoneticPr fontId="2" type="noConversion"/>
  </si>
  <si>
    <t>5억미만</t>
    <phoneticPr fontId="14" type="noConversion"/>
  </si>
  <si>
    <t>5억이상 50억미만</t>
    <phoneticPr fontId="14" type="noConversion"/>
  </si>
  <si>
    <t>건강보험료</t>
    <phoneticPr fontId="2" type="noConversion"/>
  </si>
  <si>
    <t xml:space="preserve"> 직접노무비의 </t>
    <phoneticPr fontId="2" type="noConversion"/>
  </si>
  <si>
    <t>a.</t>
    <phoneticPr fontId="14" type="noConversion"/>
  </si>
  <si>
    <t>연금보험료</t>
    <phoneticPr fontId="2" type="noConversion"/>
  </si>
  <si>
    <t>b.</t>
    <phoneticPr fontId="14" type="noConversion"/>
  </si>
  <si>
    <t>노인장기요양보험료</t>
    <phoneticPr fontId="2" type="noConversion"/>
  </si>
  <si>
    <t xml:space="preserve"> 건강보험료의 </t>
    <phoneticPr fontId="2" type="noConversion"/>
  </si>
  <si>
    <t>기타경비</t>
    <phoneticPr fontId="2" type="noConversion"/>
  </si>
  <si>
    <t xml:space="preserve"> (재+노)의</t>
    <phoneticPr fontId="2" type="noConversion"/>
  </si>
  <si>
    <t>퇴직공제부금비</t>
    <phoneticPr fontId="2" type="noConversion"/>
  </si>
  <si>
    <t>도급액+도급자관급 1억원이상</t>
    <phoneticPr fontId="2" type="noConversion"/>
  </si>
  <si>
    <t>공사이행보증수수료</t>
    <phoneticPr fontId="2" type="noConversion"/>
  </si>
  <si>
    <t>환경보전비</t>
    <phoneticPr fontId="2" type="noConversion"/>
  </si>
  <si>
    <t>지급수수료</t>
    <phoneticPr fontId="2" type="noConversion"/>
  </si>
  <si>
    <t>임금채권부담금</t>
    <phoneticPr fontId="2" type="noConversion"/>
  </si>
  <si>
    <t>2026.03.13 조달청고시적용/모든공사</t>
    <phoneticPr fontId="2" type="noConversion"/>
  </si>
  <si>
    <t>석면분담금</t>
    <phoneticPr fontId="2" type="noConversion"/>
  </si>
  <si>
    <t>일반관리비</t>
    <phoneticPr fontId="2" type="noConversion"/>
  </si>
  <si>
    <t xml:space="preserve"> 계의</t>
    <phoneticPr fontId="2" type="noConversion"/>
  </si>
  <si>
    <t>5억미만 8% / 5~30억미만 6.5% / 30~100억미만 5% (공급가액 기준)</t>
    <phoneticPr fontId="2" type="noConversion"/>
  </si>
  <si>
    <t>이윤</t>
    <phoneticPr fontId="2" type="noConversion"/>
  </si>
  <si>
    <t xml:space="preserve"> (노+경비+일.관)의</t>
    <phoneticPr fontId="2" type="noConversion"/>
  </si>
  <si>
    <t>50억미만 15% / 50~300억미만 12% (공급가액 기준)</t>
    <phoneticPr fontId="2" type="noConversion"/>
  </si>
  <si>
    <t>사급자재비</t>
    <phoneticPr fontId="2" type="noConversion"/>
  </si>
  <si>
    <t>총공사원가</t>
    <phoneticPr fontId="2" type="noConversion"/>
  </si>
  <si>
    <t>손해배상공제료</t>
    <phoneticPr fontId="2" type="noConversion"/>
  </si>
  <si>
    <t>부가가치세</t>
    <phoneticPr fontId="2" type="noConversion"/>
  </si>
  <si>
    <t xml:space="preserve"> (총공사원가+손해배상공제료)의</t>
    <phoneticPr fontId="2" type="noConversion"/>
  </si>
  <si>
    <t>도급액</t>
    <phoneticPr fontId="2" type="noConversion"/>
  </si>
  <si>
    <t xml:space="preserve"> 총공사원가+손해배상공제료+부가가치세</t>
    <phoneticPr fontId="2" type="noConversion"/>
  </si>
  <si>
    <t xml:space="preserve"> 천단위절사</t>
    <phoneticPr fontId="2" type="noConversion"/>
  </si>
  <si>
    <t>한전인입비/사용전검사비</t>
    <phoneticPr fontId="2" type="noConversion"/>
  </si>
  <si>
    <t xml:space="preserve"> 천단위절상</t>
    <phoneticPr fontId="2" type="noConversion"/>
  </si>
  <si>
    <t>☜ 한전비 입력</t>
    <phoneticPr fontId="2" type="noConversion"/>
  </si>
  <si>
    <t>관급자설치 관급자재</t>
    <phoneticPr fontId="2" type="noConversion"/>
  </si>
  <si>
    <t>☜ 관급자관급 입력</t>
    <phoneticPr fontId="2" type="noConversion"/>
  </si>
  <si>
    <t>도급자설치 관급자재</t>
    <phoneticPr fontId="2" type="noConversion"/>
  </si>
  <si>
    <t>☜ 도급자관급 입력</t>
    <phoneticPr fontId="2" type="noConversion"/>
  </si>
  <si>
    <t>총공사비</t>
    <phoneticPr fontId="2" type="noConversion"/>
  </si>
  <si>
    <t>1개월이상</t>
    <phoneticPr fontId="2" type="noConversion"/>
  </si>
  <si>
    <t>공사명 : 보령가축분뇨 탈수케익 호퍼 설치공사 (전기)</t>
    <phoneticPr fontId="2" type="noConversion"/>
  </si>
  <si>
    <t xml:space="preserve"> (재+직노+도급자관급)의2.53%+3,300천원</t>
    <phoneticPr fontId="2" type="noConversion"/>
  </si>
  <si>
    <t xml:space="preserve"> ((재+직노)의 2.53%+3,300천원)*1.2</t>
    <phoneticPr fontId="2" type="noConversion"/>
  </si>
  <si>
    <t xml:space="preserve"> (재+직노+도급자관급)의2.07%</t>
    <phoneticPr fontId="2" type="noConversion"/>
  </si>
  <si>
    <t xml:space="preserve"> (재+직노)의 2.07% *1.2</t>
    <phoneticPr fontId="2" type="noConversion"/>
  </si>
  <si>
    <t xml:space="preserve"> (총공사원가)*0.26477% (100원미만절사) /  최저공제료 : 20,000원</t>
    <phoneticPr fontId="2" type="noConversion"/>
  </si>
  <si>
    <t>[ 보령가축분뇨 탈수케익 호퍼 설치공사(전기) ] - 단가조사서(2026년09월)</t>
    <phoneticPr fontId="2" type="noConversion"/>
  </si>
  <si>
    <t>[ 보령가축분뇨 탈수케익 호퍼 설치공사(전기) ] - 일위노임 산출근거(2026년 하반기 노임)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</si>
</sst>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176" formatCode="#,##0_ "/>
    <numFmt numFmtId="177" formatCode="#,###"/>
    <numFmt numFmtId="178" formatCode="#,###;\-#,###"/>
    <numFmt numFmtId="179" formatCode="_(* #,##0_);_(* \(#,##0\);_(* &quot;-&quot;_);_(@_)"/>
    <numFmt numFmtId="180" formatCode="#,##0.0_);[Red]\(#,##0.0\)"/>
    <numFmt numFmtId="181" formatCode="0.000_);[Red]\(0.000\)"/>
    <numFmt numFmtId="182" formatCode="\x#,##0"/>
    <numFmt numFmtId="183" formatCode="#,##0;[Red]#,##0"/>
    <numFmt numFmtId="184" formatCode="mm&quot;월&quot;\ dd&quot;일&quot;"/>
    <numFmt numFmtId="185" formatCode="&quot;₩&quot;#,##0_);\(&quot;₩&quot;#,##0\)"/>
    <numFmt numFmtId="186" formatCode="#,##0_);\(#,##0\)"/>
    <numFmt numFmtId="187" formatCode="0.0%"/>
    <numFmt numFmtId="188" formatCode="#,##0_);[Red]\(#,##0\)"/>
    <numFmt numFmtId="189" formatCode="0.000%"/>
  </numFmts>
  <fonts count="5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8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10.5"/>
      <name val="돋움체"/>
      <family val="3"/>
      <charset val="129"/>
    </font>
    <font>
      <sz val="7.5"/>
      <name val="돋움체"/>
      <family val="3"/>
      <charset val="129"/>
    </font>
    <font>
      <sz val="12"/>
      <name val="바탕체"/>
      <family val="1"/>
      <charset val="129"/>
    </font>
    <font>
      <sz val="8"/>
      <name val="맑은 고딕"/>
      <family val="3"/>
      <charset val="129"/>
    </font>
    <font>
      <sz val="11"/>
      <color rgb="FF000000"/>
      <name val="Dotum"/>
      <family val="3"/>
      <charset val="129"/>
    </font>
    <font>
      <b/>
      <sz val="18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rgb="FF000000"/>
      <name val="바탕체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7.5"/>
      <color rgb="FF000000"/>
      <name val="맑은 고딕"/>
      <family val="3"/>
      <charset val="129"/>
      <scheme val="minor"/>
    </font>
    <font>
      <sz val="11"/>
      <name val="Dotum"/>
      <family val="3"/>
      <charset val="129"/>
    </font>
    <font>
      <b/>
      <sz val="18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name val="맑은 고딕"/>
      <family val="3"/>
      <charset val="129"/>
    </font>
    <font>
      <sz val="8"/>
      <name val="Batang"/>
      <family val="1"/>
      <charset val="129"/>
    </font>
    <font>
      <b/>
      <sz val="9"/>
      <name val="맑은 고딕"/>
      <family val="3"/>
      <charset val="129"/>
    </font>
    <font>
      <sz val="11"/>
      <color theme="1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9"/>
      <color theme="1"/>
      <name val="Calibri"/>
      <family val="3"/>
      <charset val="161"/>
    </font>
    <font>
      <sz val="9"/>
      <color theme="1"/>
      <name val="맑은 고딕"/>
      <family val="3"/>
      <charset val="161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7030A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rgb="FF012BFF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6.5"/>
      <name val="맑은 고딕"/>
      <family val="3"/>
      <charset val="129"/>
      <scheme val="minor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rgb="FF000000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dashed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hair">
        <color indexed="64"/>
      </bottom>
      <diagonal/>
    </border>
    <border>
      <left style="hair">
        <color indexed="64"/>
      </left>
      <right/>
      <top style="dashed">
        <color indexed="64"/>
      </top>
      <bottom style="hair">
        <color indexed="64"/>
      </bottom>
      <diagonal/>
    </border>
    <border>
      <left/>
      <right/>
      <top style="dashed">
        <color indexed="64"/>
      </top>
      <bottom style="hair">
        <color indexed="64"/>
      </bottom>
      <diagonal/>
    </border>
    <border>
      <left/>
      <right style="hair">
        <color indexed="64"/>
      </right>
      <top style="dashed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ashed">
        <color indexed="64"/>
      </bottom>
      <diagonal/>
    </border>
    <border>
      <left style="hair">
        <color indexed="64"/>
      </left>
      <right/>
      <top style="hair">
        <color indexed="64"/>
      </top>
      <bottom style="dashed">
        <color indexed="64"/>
      </bottom>
      <diagonal/>
    </border>
    <border>
      <left/>
      <right style="hair">
        <color indexed="64"/>
      </right>
      <top style="hair">
        <color indexed="64"/>
      </top>
      <bottom style="dashed">
        <color indexed="64"/>
      </bottom>
      <diagonal/>
    </border>
    <border>
      <left style="thin">
        <color indexed="64"/>
      </left>
      <right style="hair">
        <color indexed="64"/>
      </right>
      <top style="dashed">
        <color indexed="64"/>
      </top>
      <bottom style="hair">
        <color indexed="64"/>
      </bottom>
      <diagonal/>
    </border>
    <border>
      <left/>
      <right/>
      <top style="dashed">
        <color indexed="64"/>
      </top>
      <bottom/>
      <diagonal/>
    </border>
    <border>
      <left style="hair">
        <color indexed="64"/>
      </left>
      <right style="thin">
        <color indexed="64"/>
      </right>
      <top style="dashed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dashed">
        <color indexed="64"/>
      </top>
      <bottom/>
      <diagonal/>
    </border>
    <border>
      <left/>
      <right style="hair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5">
    <xf numFmtId="0" fontId="0" fillId="0" borderId="0"/>
    <xf numFmtId="41" fontId="1" fillId="0" borderId="0" applyFont="0" applyFill="0" applyBorder="0" applyAlignment="0" applyProtection="0"/>
    <xf numFmtId="0" fontId="1" fillId="0" borderId="0"/>
    <xf numFmtId="0" fontId="15" fillId="0" borderId="0"/>
    <xf numFmtId="179" fontId="15" fillId="0" borderId="0">
      <alignment vertical="center"/>
    </xf>
    <xf numFmtId="0" fontId="20" fillId="0" borderId="0"/>
    <xf numFmtId="0" fontId="15" fillId="0" borderId="0">
      <alignment vertical="center"/>
    </xf>
    <xf numFmtId="0" fontId="15" fillId="0" borderId="0"/>
    <xf numFmtId="41" fontId="26" fillId="0" borderId="0" applyFont="0" applyFill="0" applyBorder="0" applyAlignment="0" applyProtection="0">
      <alignment vertical="center"/>
    </xf>
    <xf numFmtId="0" fontId="26" fillId="0" borderId="0"/>
    <xf numFmtId="0" fontId="33" fillId="0" borderId="0">
      <alignment vertical="center"/>
    </xf>
    <xf numFmtId="41" fontId="1" fillId="0" borderId="0" applyFont="0" applyFill="0" applyBorder="0" applyAlignment="0" applyProtection="0"/>
    <xf numFmtId="0" fontId="26" fillId="0" borderId="0"/>
    <xf numFmtId="0" fontId="13" fillId="0" borderId="0"/>
    <xf numFmtId="0" fontId="1" fillId="0" borderId="0"/>
  </cellStyleXfs>
  <cellXfs count="576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/>
    <xf numFmtId="49" fontId="4" fillId="0" borderId="1" xfId="0" applyNumberFormat="1" applyFont="1" applyBorder="1" applyAlignment="1">
      <alignment horizontal="left"/>
    </xf>
    <xf numFmtId="49" fontId="4" fillId="0" borderId="2" xfId="0" applyNumberFormat="1" applyFont="1" applyBorder="1" applyAlignment="1">
      <alignment horizontal="left"/>
    </xf>
    <xf numFmtId="49" fontId="4" fillId="0" borderId="3" xfId="0" applyNumberFormat="1" applyFont="1" applyBorder="1" applyAlignment="1">
      <alignment horizontal="left"/>
    </xf>
    <xf numFmtId="176" fontId="4" fillId="0" borderId="1" xfId="0" applyNumberFormat="1" applyFont="1" applyBorder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vertical="center"/>
    </xf>
    <xf numFmtId="49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right"/>
    </xf>
    <xf numFmtId="0" fontId="4" fillId="0" borderId="0" xfId="0" applyFont="1" applyAlignment="1"/>
    <xf numFmtId="49" fontId="4" fillId="0" borderId="1" xfId="0" applyNumberFormat="1" applyFont="1" applyBorder="1" applyAlignment="1"/>
    <xf numFmtId="49" fontId="4" fillId="0" borderId="0" xfId="0" applyNumberFormat="1" applyFont="1" applyAlignment="1"/>
    <xf numFmtId="49" fontId="4" fillId="0" borderId="0" xfId="0" applyNumberFormat="1" applyFont="1" applyAlignment="1" applyProtection="1"/>
    <xf numFmtId="0" fontId="4" fillId="0" borderId="0" xfId="0" applyNumberFormat="1" applyFont="1" applyAlignme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4" fillId="0" borderId="0" xfId="0" applyNumberFormat="1" applyFont="1" applyAlignment="1">
      <alignment horizontal="center" vertical="center"/>
    </xf>
    <xf numFmtId="49" fontId="4" fillId="0" borderId="0" xfId="0" applyNumberFormat="1" applyFont="1"/>
    <xf numFmtId="0" fontId="4" fillId="0" borderId="0" xfId="0" applyNumberFormat="1" applyFont="1"/>
    <xf numFmtId="0" fontId="4" fillId="0" borderId="3" xfId="0" applyNumberFormat="1" applyFont="1" applyBorder="1"/>
    <xf numFmtId="0" fontId="4" fillId="0" borderId="1" xfId="0" applyNumberFormat="1" applyFont="1" applyBorder="1"/>
    <xf numFmtId="0" fontId="4" fillId="0" borderId="1" xfId="0" applyNumberFormat="1" applyFont="1" applyBorder="1" applyAlignment="1"/>
    <xf numFmtId="0" fontId="4" fillId="0" borderId="0" xfId="0" applyNumberFormat="1" applyFont="1" applyAlignment="1">
      <alignment horizontal="center"/>
    </xf>
    <xf numFmtId="0" fontId="4" fillId="0" borderId="1" xfId="0" applyNumberFormat="1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49" fontId="8" fillId="0" borderId="0" xfId="0" applyNumberFormat="1" applyFont="1" applyAlignment="1">
      <alignment horizontal="right"/>
    </xf>
    <xf numFmtId="0" fontId="4" fillId="0" borderId="0" xfId="0" applyNumberFormat="1" applyFont="1" applyAlignment="1">
      <alignment horizontal="right"/>
    </xf>
    <xf numFmtId="0" fontId="0" fillId="0" borderId="0" xfId="0" applyNumberFormat="1"/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 applyAlignment="1"/>
    <xf numFmtId="178" fontId="4" fillId="0" borderId="3" xfId="0" applyNumberFormat="1" applyFont="1" applyBorder="1" applyAlignment="1"/>
    <xf numFmtId="178" fontId="4" fillId="0" borderId="1" xfId="0" applyNumberFormat="1" applyFont="1" applyBorder="1" applyAlignment="1"/>
    <xf numFmtId="178" fontId="4" fillId="0" borderId="0" xfId="0" applyNumberFormat="1" applyFont="1"/>
    <xf numFmtId="178" fontId="4" fillId="0" borderId="1" xfId="0" applyNumberFormat="1" applyFont="1" applyBorder="1"/>
    <xf numFmtId="178" fontId="0" fillId="0" borderId="0" xfId="0" applyNumberFormat="1"/>
    <xf numFmtId="178" fontId="4" fillId="0" borderId="0" xfId="0" applyNumberFormat="1" applyFont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/>
    </xf>
    <xf numFmtId="49" fontId="4" fillId="3" borderId="6" xfId="0" applyNumberFormat="1" applyFont="1" applyFill="1" applyBorder="1" applyAlignment="1">
      <alignment horizontal="left"/>
    </xf>
    <xf numFmtId="0" fontId="4" fillId="3" borderId="4" xfId="0" applyNumberFormat="1" applyFont="1" applyFill="1" applyBorder="1" applyAlignment="1">
      <alignment horizontal="center"/>
    </xf>
    <xf numFmtId="0" fontId="4" fillId="3" borderId="5" xfId="0" applyNumberFormat="1" applyFont="1" applyFill="1" applyBorder="1" applyAlignment="1">
      <alignment horizontal="center"/>
    </xf>
    <xf numFmtId="0" fontId="4" fillId="0" borderId="2" xfId="0" applyNumberFormat="1" applyFont="1" applyBorder="1"/>
    <xf numFmtId="178" fontId="4" fillId="0" borderId="2" xfId="0" applyNumberFormat="1" applyFont="1" applyBorder="1" applyAlignment="1"/>
    <xf numFmtId="49" fontId="4" fillId="0" borderId="1" xfId="0" applyNumberFormat="1" applyFont="1" applyBorder="1"/>
    <xf numFmtId="178" fontId="0" fillId="0" borderId="0" xfId="0" applyNumberFormat="1" applyBorder="1" applyAlignment="1"/>
    <xf numFmtId="0" fontId="9" fillId="3" borderId="1" xfId="0" applyFont="1" applyFill="1" applyBorder="1"/>
    <xf numFmtId="49" fontId="0" fillId="0" borderId="0" xfId="0" applyNumberFormat="1"/>
    <xf numFmtId="49" fontId="4" fillId="0" borderId="0" xfId="0" applyNumberFormat="1" applyFont="1" applyAlignment="1" applyProtection="1">
      <alignment horizontal="center" vertical="center"/>
    </xf>
    <xf numFmtId="0" fontId="4" fillId="0" borderId="1" xfId="1" applyNumberFormat="1" applyFont="1" applyBorder="1"/>
    <xf numFmtId="49" fontId="4" fillId="0" borderId="1" xfId="0" applyNumberFormat="1" applyFont="1" applyBorder="1" applyAlignment="1">
      <alignment shrinkToFit="1"/>
    </xf>
    <xf numFmtId="178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178" fontId="4" fillId="0" borderId="1" xfId="1" applyNumberFormat="1" applyFont="1" applyBorder="1"/>
    <xf numFmtId="0" fontId="4" fillId="0" borderId="1" xfId="0" applyFont="1" applyBorder="1" applyAlignment="1"/>
    <xf numFmtId="177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77" fontId="4" fillId="0" borderId="0" xfId="0" applyNumberFormat="1" applyFont="1" applyAlignment="1"/>
    <xf numFmtId="49" fontId="3" fillId="0" borderId="0" xfId="0" applyNumberFormat="1" applyFont="1" applyBorder="1" applyAlignment="1">
      <alignment horizontal="left" indent="1"/>
    </xf>
    <xf numFmtId="49" fontId="4" fillId="0" borderId="0" xfId="0" applyNumberFormat="1" applyFont="1" applyAlignment="1"/>
    <xf numFmtId="0" fontId="4" fillId="0" borderId="0" xfId="0" applyNumberFormat="1" applyFont="1" applyAlignment="1"/>
    <xf numFmtId="49" fontId="4" fillId="0" borderId="13" xfId="0" applyNumberFormat="1" applyFont="1" applyBorder="1" applyAlignment="1"/>
    <xf numFmtId="0" fontId="0" fillId="0" borderId="14" xfId="0" applyBorder="1" applyAlignment="1"/>
    <xf numFmtId="49" fontId="11" fillId="0" borderId="1" xfId="0" applyNumberFormat="1" applyFont="1" applyBorder="1"/>
    <xf numFmtId="49" fontId="4" fillId="5" borderId="1" xfId="0" applyNumberFormat="1" applyFont="1" applyFill="1" applyBorder="1" applyAlignment="1">
      <alignment shrinkToFit="1"/>
    </xf>
    <xf numFmtId="49" fontId="4" fillId="5" borderId="1" xfId="0" applyNumberFormat="1" applyFont="1" applyFill="1" applyBorder="1" applyAlignment="1">
      <alignment horizontal="center"/>
    </xf>
    <xf numFmtId="177" fontId="4" fillId="5" borderId="1" xfId="0" applyNumberFormat="1" applyFont="1" applyFill="1" applyBorder="1" applyAlignment="1">
      <alignment horizontal="right"/>
    </xf>
    <xf numFmtId="49" fontId="4" fillId="5" borderId="1" xfId="0" applyNumberFormat="1" applyFont="1" applyFill="1" applyBorder="1" applyAlignment="1">
      <alignment horizontal="left"/>
    </xf>
    <xf numFmtId="49" fontId="4" fillId="5" borderId="1" xfId="0" applyNumberFormat="1" applyFont="1" applyFill="1" applyBorder="1" applyAlignment="1">
      <alignment horizontal="right"/>
    </xf>
    <xf numFmtId="178" fontId="4" fillId="0" borderId="1" xfId="0" applyNumberFormat="1" applyFont="1" applyBorder="1" applyAlignment="1">
      <alignment horizontal="right"/>
    </xf>
    <xf numFmtId="178" fontId="4" fillId="6" borderId="1" xfId="0" applyNumberFormat="1" applyFont="1" applyFill="1" applyBorder="1" applyAlignment="1"/>
    <xf numFmtId="49" fontId="12" fillId="5" borderId="1" xfId="0" applyNumberFormat="1" applyFont="1" applyFill="1" applyBorder="1" applyAlignment="1">
      <alignment horizontal="right" wrapText="1"/>
    </xf>
    <xf numFmtId="178" fontId="4" fillId="5" borderId="1" xfId="0" applyNumberFormat="1" applyFont="1" applyFill="1" applyBorder="1" applyAlignment="1"/>
    <xf numFmtId="0" fontId="17" fillId="0" borderId="0" xfId="3" applyFont="1"/>
    <xf numFmtId="176" fontId="17" fillId="0" borderId="0" xfId="3" applyNumberFormat="1" applyFont="1"/>
    <xf numFmtId="179" fontId="17" fillId="0" borderId="0" xfId="4" applyFont="1" applyAlignment="1">
      <alignment horizontal="center" vertical="center"/>
    </xf>
    <xf numFmtId="180" fontId="17" fillId="0" borderId="0" xfId="4" applyNumberFormat="1" applyFont="1">
      <alignment vertical="center"/>
    </xf>
    <xf numFmtId="181" fontId="17" fillId="0" borderId="0" xfId="4" applyNumberFormat="1" applyFont="1">
      <alignment vertical="center"/>
    </xf>
    <xf numFmtId="0" fontId="17" fillId="0" borderId="0" xfId="4" applyNumberFormat="1" applyFont="1">
      <alignment vertical="center"/>
    </xf>
    <xf numFmtId="0" fontId="17" fillId="0" borderId="0" xfId="3" applyFont="1" applyAlignment="1">
      <alignment vertical="center"/>
    </xf>
    <xf numFmtId="176" fontId="17" fillId="0" borderId="0" xfId="3" applyNumberFormat="1" applyFont="1" applyAlignment="1">
      <alignment vertical="center"/>
    </xf>
    <xf numFmtId="181" fontId="17" fillId="0" borderId="26" xfId="4" applyNumberFormat="1" applyFont="1" applyBorder="1" applyAlignment="1">
      <alignment horizontal="center" vertical="center" wrapText="1"/>
    </xf>
    <xf numFmtId="181" fontId="18" fillId="5" borderId="26" xfId="4" applyNumberFormat="1" applyFont="1" applyFill="1" applyBorder="1" applyAlignment="1">
      <alignment horizontal="center" vertical="center" wrapText="1"/>
    </xf>
    <xf numFmtId="181" fontId="17" fillId="6" borderId="26" xfId="4" applyNumberFormat="1" applyFont="1" applyFill="1" applyBorder="1" applyAlignment="1">
      <alignment horizontal="center" vertical="center" wrapText="1"/>
    </xf>
    <xf numFmtId="0" fontId="17" fillId="0" borderId="28" xfId="3" applyFont="1" applyBorder="1" applyAlignment="1">
      <alignment horizontal="left" vertical="center" shrinkToFit="1"/>
    </xf>
    <xf numFmtId="0" fontId="19" fillId="6" borderId="29" xfId="3" applyFont="1" applyFill="1" applyBorder="1" applyAlignment="1">
      <alignment vertical="center"/>
    </xf>
    <xf numFmtId="0" fontId="17" fillId="0" borderId="29" xfId="3" applyFont="1" applyBorder="1" applyAlignment="1">
      <alignment horizontal="center" vertical="center"/>
    </xf>
    <xf numFmtId="0" fontId="17" fillId="0" borderId="29" xfId="4" applyNumberFormat="1" applyFont="1" applyBorder="1">
      <alignment vertical="center"/>
    </xf>
    <xf numFmtId="0" fontId="17" fillId="5" borderId="29" xfId="4" applyNumberFormat="1" applyFont="1" applyFill="1" applyBorder="1">
      <alignment vertical="center"/>
    </xf>
    <xf numFmtId="0" fontId="17" fillId="6" borderId="29" xfId="4" applyNumberFormat="1" applyFont="1" applyFill="1" applyBorder="1">
      <alignment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vertical="center"/>
    </xf>
    <xf numFmtId="0" fontId="17" fillId="0" borderId="0" xfId="5" applyFont="1" applyAlignment="1">
      <alignment vertical="center"/>
    </xf>
    <xf numFmtId="0" fontId="17" fillId="0" borderId="32" xfId="3" applyFont="1" applyBorder="1" applyAlignment="1">
      <alignment horizontal="center" vertical="center"/>
    </xf>
    <xf numFmtId="0" fontId="17" fillId="0" borderId="32" xfId="4" applyNumberFormat="1" applyFont="1" applyBorder="1">
      <alignment vertical="center"/>
    </xf>
    <xf numFmtId="0" fontId="17" fillId="5" borderId="32" xfId="4" applyNumberFormat="1" applyFont="1" applyFill="1" applyBorder="1">
      <alignment vertical="center"/>
    </xf>
    <xf numFmtId="0" fontId="17" fillId="5" borderId="32" xfId="4" applyNumberFormat="1" applyFont="1" applyFill="1" applyBorder="1" applyAlignment="1">
      <alignment horizontal="right" vertical="center"/>
    </xf>
    <xf numFmtId="0" fontId="17" fillId="6" borderId="32" xfId="4" applyNumberFormat="1" applyFont="1" applyFill="1" applyBorder="1">
      <alignment vertical="center"/>
    </xf>
    <xf numFmtId="0" fontId="17" fillId="0" borderId="33" xfId="3" applyFont="1" applyBorder="1" applyAlignment="1">
      <alignment horizontal="center" vertical="center"/>
    </xf>
    <xf numFmtId="0" fontId="17" fillId="6" borderId="34" xfId="3" applyFont="1" applyFill="1" applyBorder="1" applyAlignment="1">
      <alignment horizontal="left" vertical="center" shrinkToFit="1"/>
    </xf>
    <xf numFmtId="0" fontId="17" fillId="6" borderId="32" xfId="3" applyFont="1" applyFill="1" applyBorder="1" applyAlignment="1">
      <alignment vertical="center"/>
    </xf>
    <xf numFmtId="0" fontId="17" fillId="6" borderId="32" xfId="3" applyFont="1" applyFill="1" applyBorder="1" applyAlignment="1">
      <alignment horizontal="center" vertical="center"/>
    </xf>
    <xf numFmtId="0" fontId="17" fillId="5" borderId="32" xfId="4" applyNumberFormat="1" applyFont="1" applyFill="1" applyBorder="1" applyAlignment="1">
      <alignment horizontal="left" vertical="center"/>
    </xf>
    <xf numFmtId="0" fontId="17" fillId="6" borderId="25" xfId="3" applyFont="1" applyFill="1" applyBorder="1" applyAlignment="1">
      <alignment vertical="center"/>
    </xf>
    <xf numFmtId="0" fontId="17" fillId="6" borderId="26" xfId="3" applyFont="1" applyFill="1" applyBorder="1" applyAlignment="1">
      <alignment vertical="center"/>
    </xf>
    <xf numFmtId="0" fontId="17" fillId="6" borderId="26" xfId="3" applyFont="1" applyFill="1" applyBorder="1" applyAlignment="1">
      <alignment horizontal="center" vertical="center"/>
    </xf>
    <xf numFmtId="0" fontId="17" fillId="0" borderId="26" xfId="4" applyNumberFormat="1" applyFont="1" applyBorder="1">
      <alignment vertical="center"/>
    </xf>
    <xf numFmtId="0" fontId="17" fillId="6" borderId="26" xfId="4" applyNumberFormat="1" applyFont="1" applyFill="1" applyBorder="1">
      <alignment vertical="center"/>
    </xf>
    <xf numFmtId="0" fontId="17" fillId="5" borderId="26" xfId="4" applyNumberFormat="1" applyFont="1" applyFill="1" applyBorder="1">
      <alignment vertical="center"/>
    </xf>
    <xf numFmtId="0" fontId="17" fillId="0" borderId="27" xfId="3" applyFont="1" applyBorder="1" applyAlignment="1">
      <alignment horizontal="center" vertical="center"/>
    </xf>
    <xf numFmtId="0" fontId="17" fillId="0" borderId="22" xfId="3" applyFont="1" applyBorder="1" applyAlignment="1">
      <alignment horizontal="left" vertical="center" shrinkToFit="1"/>
    </xf>
    <xf numFmtId="0" fontId="17" fillId="0" borderId="23" xfId="3" applyFont="1" applyBorder="1" applyAlignment="1">
      <alignment vertical="center"/>
    </xf>
    <xf numFmtId="0" fontId="17" fillId="0" borderId="23" xfId="3" applyFont="1" applyBorder="1" applyAlignment="1">
      <alignment horizontal="center" vertical="center"/>
    </xf>
    <xf numFmtId="0" fontId="17" fillId="0" borderId="23" xfId="4" applyNumberFormat="1" applyFont="1" applyBorder="1">
      <alignment vertical="center"/>
    </xf>
    <xf numFmtId="0" fontId="17" fillId="5" borderId="23" xfId="4" applyNumberFormat="1" applyFont="1" applyFill="1" applyBorder="1" applyAlignment="1">
      <alignment horizontal="right" vertical="center"/>
    </xf>
    <xf numFmtId="0" fontId="17" fillId="5" borderId="23" xfId="4" applyNumberFormat="1" applyFont="1" applyFill="1" applyBorder="1">
      <alignment vertical="center"/>
    </xf>
    <xf numFmtId="0" fontId="17" fillId="0" borderId="34" xfId="3" applyFont="1" applyBorder="1" applyAlignment="1">
      <alignment horizontal="left" vertical="center" shrinkToFit="1"/>
    </xf>
    <xf numFmtId="0" fontId="17" fillId="0" borderId="32" xfId="3" applyFont="1" applyBorder="1" applyAlignment="1">
      <alignment vertical="center"/>
    </xf>
    <xf numFmtId="0" fontId="19" fillId="6" borderId="34" xfId="3" applyFont="1" applyFill="1" applyBorder="1" applyAlignment="1">
      <alignment horizontal="left" vertical="center" shrinkToFit="1"/>
    </xf>
    <xf numFmtId="0" fontId="19" fillId="6" borderId="32" xfId="3" applyFont="1" applyFill="1" applyBorder="1" applyAlignment="1">
      <alignment vertical="center"/>
    </xf>
    <xf numFmtId="0" fontId="17" fillId="6" borderId="32" xfId="4" applyNumberFormat="1" applyFont="1" applyFill="1" applyBorder="1" applyAlignment="1">
      <alignment horizontal="right" vertical="center"/>
    </xf>
    <xf numFmtId="0" fontId="17" fillId="0" borderId="34" xfId="3" applyFont="1" applyBorder="1" applyAlignment="1">
      <alignment vertical="center"/>
    </xf>
    <xf numFmtId="0" fontId="17" fillId="0" borderId="25" xfId="3" applyFont="1" applyBorder="1" applyAlignment="1">
      <alignment vertical="center"/>
    </xf>
    <xf numFmtId="0" fontId="17" fillId="0" borderId="26" xfId="3" applyFont="1" applyBorder="1" applyAlignment="1">
      <alignment vertical="center"/>
    </xf>
    <xf numFmtId="0" fontId="17" fillId="0" borderId="26" xfId="3" applyFont="1" applyBorder="1" applyAlignment="1">
      <alignment horizontal="center" vertical="center"/>
    </xf>
    <xf numFmtId="0" fontId="17" fillId="0" borderId="0" xfId="3" applyFont="1" applyAlignment="1">
      <alignment horizontal="center"/>
    </xf>
    <xf numFmtId="180" fontId="17" fillId="0" borderId="0" xfId="4" applyNumberFormat="1" applyFont="1" applyAlignment="1"/>
    <xf numFmtId="181" fontId="17" fillId="0" borderId="0" xfId="3" applyNumberFormat="1" applyFont="1"/>
    <xf numFmtId="0" fontId="17" fillId="0" borderId="35" xfId="4" applyNumberFormat="1" applyFont="1" applyBorder="1">
      <alignment vertical="center"/>
    </xf>
    <xf numFmtId="0" fontId="21" fillId="0" borderId="0" xfId="6" applyFont="1">
      <alignment vertical="center"/>
    </xf>
    <xf numFmtId="0" fontId="17" fillId="0" borderId="0" xfId="6" applyFont="1">
      <alignment vertical="center"/>
    </xf>
    <xf numFmtId="0" fontId="18" fillId="0" borderId="11" xfId="6" applyFont="1" applyBorder="1">
      <alignment vertical="center"/>
    </xf>
    <xf numFmtId="0" fontId="22" fillId="0" borderId="11" xfId="6" applyFont="1" applyBorder="1">
      <alignment vertical="center"/>
    </xf>
    <xf numFmtId="0" fontId="17" fillId="0" borderId="11" xfId="6" applyFont="1" applyBorder="1">
      <alignment vertical="center"/>
    </xf>
    <xf numFmtId="0" fontId="22" fillId="0" borderId="0" xfId="6" applyFont="1">
      <alignment vertical="center"/>
    </xf>
    <xf numFmtId="0" fontId="23" fillId="0" borderId="36" xfId="6" applyFont="1" applyBorder="1" applyAlignment="1">
      <alignment horizontal="center" vertical="center"/>
    </xf>
    <xf numFmtId="0" fontId="23" fillId="0" borderId="37" xfId="6" applyFont="1" applyBorder="1" applyAlignment="1">
      <alignment horizontal="center" vertical="center" shrinkToFit="1"/>
    </xf>
    <xf numFmtId="0" fontId="23" fillId="0" borderId="37" xfId="6" applyFont="1" applyBorder="1" applyAlignment="1">
      <alignment horizontal="center" vertical="center"/>
    </xf>
    <xf numFmtId="0" fontId="17" fillId="0" borderId="0" xfId="6" applyFont="1" applyAlignment="1">
      <alignment horizontal="center" vertical="center"/>
    </xf>
    <xf numFmtId="0" fontId="24" fillId="0" borderId="28" xfId="6" applyFont="1" applyBorder="1" applyAlignment="1">
      <alignment horizontal="center" vertical="center" shrinkToFit="1"/>
    </xf>
    <xf numFmtId="0" fontId="17" fillId="0" borderId="31" xfId="5" applyFont="1" applyBorder="1" applyAlignment="1">
      <alignment horizontal="center" vertical="center" shrinkToFit="1"/>
    </xf>
    <xf numFmtId="0" fontId="17" fillId="0" borderId="40" xfId="5" applyFont="1" applyBorder="1" applyAlignment="1">
      <alignment vertical="center"/>
    </xf>
    <xf numFmtId="182" fontId="17" fillId="0" borderId="41" xfId="6" applyNumberFormat="1" applyFont="1" applyBorder="1" applyAlignment="1">
      <alignment horizontal="left" vertical="center"/>
    </xf>
    <xf numFmtId="0" fontId="17" fillId="0" borderId="41" xfId="5" applyFont="1" applyBorder="1" applyAlignment="1">
      <alignment vertical="center"/>
    </xf>
    <xf numFmtId="0" fontId="17" fillId="0" borderId="41" xfId="6" applyFont="1" applyBorder="1">
      <alignment vertical="center"/>
    </xf>
    <xf numFmtId="182" fontId="17" fillId="0" borderId="31" xfId="6" applyNumberFormat="1" applyFont="1" applyBorder="1" applyAlignment="1">
      <alignment horizontal="left" vertical="center"/>
    </xf>
    <xf numFmtId="0" fontId="17" fillId="0" borderId="31" xfId="6" applyFont="1" applyBorder="1" applyAlignment="1">
      <alignment horizontal="left" vertical="center" shrinkToFit="1"/>
    </xf>
    <xf numFmtId="0" fontId="17" fillId="0" borderId="31" xfId="5" applyFont="1" applyBorder="1" applyAlignment="1">
      <alignment horizontal="left" vertical="center" shrinkToFit="1"/>
    </xf>
    <xf numFmtId="0" fontId="17" fillId="0" borderId="31" xfId="6" applyFont="1" applyBorder="1">
      <alignment vertical="center"/>
    </xf>
    <xf numFmtId="0" fontId="17" fillId="0" borderId="31" xfId="5" applyFont="1" applyBorder="1" applyAlignment="1">
      <alignment vertical="center"/>
    </xf>
    <xf numFmtId="0" fontId="17" fillId="0" borderId="42" xfId="5" applyFont="1" applyBorder="1" applyAlignment="1">
      <alignment vertical="center"/>
    </xf>
    <xf numFmtId="0" fontId="17" fillId="0" borderId="34" xfId="6" applyFont="1" applyBorder="1" applyAlignment="1">
      <alignment horizontal="center" vertical="center" shrinkToFit="1"/>
    </xf>
    <xf numFmtId="0" fontId="17" fillId="0" borderId="32" xfId="5" applyFont="1" applyBorder="1" applyAlignment="1">
      <alignment horizontal="center" vertical="center" wrapText="1" shrinkToFit="1"/>
    </xf>
    <xf numFmtId="0" fontId="17" fillId="0" borderId="41" xfId="3" applyFont="1" applyBorder="1" applyAlignment="1">
      <alignment horizontal="center" vertical="center"/>
    </xf>
    <xf numFmtId="182" fontId="17" fillId="0" borderId="18" xfId="6" applyNumberFormat="1" applyFont="1" applyBorder="1" applyAlignment="1">
      <alignment horizontal="left" vertical="center"/>
    </xf>
    <xf numFmtId="0" fontId="17" fillId="0" borderId="41" xfId="3" applyFont="1" applyBorder="1" applyAlignment="1">
      <alignment horizontal="left" vertical="center"/>
    </xf>
    <xf numFmtId="182" fontId="17" fillId="0" borderId="35" xfId="6" applyNumberFormat="1" applyFont="1" applyBorder="1" applyAlignment="1">
      <alignment horizontal="left" vertical="center"/>
    </xf>
    <xf numFmtId="0" fontId="17" fillId="0" borderId="32" xfId="6" applyFont="1" applyBorder="1" applyAlignment="1">
      <alignment horizontal="left" vertical="center" shrinkToFit="1"/>
    </xf>
    <xf numFmtId="49" fontId="17" fillId="0" borderId="34" xfId="7" applyNumberFormat="1" applyFont="1" applyBorder="1" applyAlignment="1">
      <alignment horizontal="center" vertical="center" shrinkToFit="1"/>
    </xf>
    <xf numFmtId="0" fontId="17" fillId="0" borderId="29" xfId="5" applyFont="1" applyBorder="1" applyAlignment="1">
      <alignment horizontal="center" vertical="center" shrinkToFit="1"/>
    </xf>
    <xf numFmtId="0" fontId="17" fillId="0" borderId="40" xfId="5" applyFont="1" applyBorder="1" applyAlignment="1">
      <alignment horizontal="center" vertical="center"/>
    </xf>
    <xf numFmtId="182" fontId="17" fillId="0" borderId="41" xfId="5" applyNumberFormat="1" applyFont="1" applyBorder="1" applyAlignment="1">
      <alignment horizontal="left" vertical="center"/>
    </xf>
    <xf numFmtId="0" fontId="17" fillId="0" borderId="18" xfId="5" applyFont="1" applyBorder="1" applyAlignment="1">
      <alignment vertical="center"/>
    </xf>
    <xf numFmtId="182" fontId="17" fillId="0" borderId="31" xfId="5" applyNumberFormat="1" applyFont="1" applyBorder="1" applyAlignment="1">
      <alignment horizontal="left" vertical="center"/>
    </xf>
    <xf numFmtId="49" fontId="17" fillId="0" borderId="28" xfId="5" applyNumberFormat="1" applyFont="1" applyBorder="1" applyAlignment="1">
      <alignment horizontal="center" vertical="center" shrinkToFit="1"/>
    </xf>
    <xf numFmtId="49" fontId="17" fillId="0" borderId="32" xfId="7" applyNumberFormat="1" applyFont="1" applyBorder="1" applyAlignment="1">
      <alignment horizontal="center" vertical="center" shrinkToFit="1"/>
    </xf>
    <xf numFmtId="0" fontId="17" fillId="0" borderId="43" xfId="3" applyFont="1" applyBorder="1" applyAlignment="1">
      <alignment vertical="center"/>
    </xf>
    <xf numFmtId="49" fontId="17" fillId="0" borderId="44" xfId="5" applyNumberFormat="1" applyFont="1" applyBorder="1" applyAlignment="1">
      <alignment horizontal="center" vertical="center" shrinkToFit="1"/>
    </xf>
    <xf numFmtId="49" fontId="17" fillId="0" borderId="45" xfId="7" applyNumberFormat="1" applyFont="1" applyBorder="1" applyAlignment="1">
      <alignment horizontal="center" vertical="center" shrinkToFit="1"/>
    </xf>
    <xf numFmtId="0" fontId="17" fillId="0" borderId="46" xfId="3" applyFont="1" applyBorder="1" applyAlignment="1">
      <alignment vertical="center"/>
    </xf>
    <xf numFmtId="182" fontId="17" fillId="0" borderId="47" xfId="6" applyNumberFormat="1" applyFont="1" applyBorder="1" applyAlignment="1">
      <alignment horizontal="left" vertical="center"/>
    </xf>
    <xf numFmtId="0" fontId="17" fillId="0" borderId="48" xfId="5" applyFont="1" applyBorder="1" applyAlignment="1">
      <alignment vertical="center"/>
    </xf>
    <xf numFmtId="182" fontId="17" fillId="0" borderId="0" xfId="6" applyNumberFormat="1" applyFont="1" applyAlignment="1">
      <alignment horizontal="left" vertical="center"/>
    </xf>
    <xf numFmtId="182" fontId="17" fillId="0" borderId="49" xfId="5" applyNumberFormat="1" applyFont="1" applyBorder="1" applyAlignment="1">
      <alignment horizontal="left" vertical="center"/>
    </xf>
    <xf numFmtId="0" fontId="17" fillId="0" borderId="49" xfId="5" applyFont="1" applyBorder="1" applyAlignment="1">
      <alignment horizontal="left" vertical="center" shrinkToFit="1"/>
    </xf>
    <xf numFmtId="0" fontId="17" fillId="0" borderId="49" xfId="6" applyFont="1" applyBorder="1" applyAlignment="1">
      <alignment horizontal="left" vertical="center" shrinkToFit="1"/>
    </xf>
    <xf numFmtId="0" fontId="17" fillId="0" borderId="49" xfId="6" applyFont="1" applyBorder="1">
      <alignment vertical="center"/>
    </xf>
    <xf numFmtId="0" fontId="17" fillId="0" borderId="49" xfId="5" applyFont="1" applyBorder="1" applyAlignment="1">
      <alignment vertical="center"/>
    </xf>
    <xf numFmtId="0" fontId="17" fillId="0" borderId="50" xfId="5" applyFont="1" applyBorder="1" applyAlignment="1">
      <alignment vertical="center"/>
    </xf>
    <xf numFmtId="49" fontId="23" fillId="0" borderId="51" xfId="7" applyNumberFormat="1" applyFont="1" applyBorder="1" applyAlignment="1">
      <alignment horizontal="center" vertical="center" shrinkToFit="1"/>
    </xf>
    <xf numFmtId="0" fontId="23" fillId="0" borderId="52" xfId="3" applyFont="1" applyBorder="1" applyAlignment="1">
      <alignment vertical="center"/>
    </xf>
    <xf numFmtId="182" fontId="17" fillId="0" borderId="53" xfId="5" applyNumberFormat="1" applyFont="1" applyBorder="1" applyAlignment="1">
      <alignment horizontal="left" vertical="center"/>
    </xf>
    <xf numFmtId="0" fontId="17" fillId="0" borderId="53" xfId="5" applyFont="1" applyBorder="1" applyAlignment="1">
      <alignment vertical="center"/>
    </xf>
    <xf numFmtId="182" fontId="17" fillId="0" borderId="54" xfId="5" applyNumberFormat="1" applyFont="1" applyBorder="1" applyAlignment="1">
      <alignment horizontal="left" vertical="center"/>
    </xf>
    <xf numFmtId="0" fontId="17" fillId="0" borderId="51" xfId="5" applyFont="1" applyBorder="1" applyAlignment="1">
      <alignment horizontal="left" vertical="center" shrinkToFit="1"/>
    </xf>
    <xf numFmtId="0" fontId="17" fillId="0" borderId="51" xfId="6" applyFont="1" applyBorder="1">
      <alignment vertical="center"/>
    </xf>
    <xf numFmtId="0" fontId="17" fillId="0" borderId="51" xfId="5" applyFont="1" applyBorder="1" applyAlignment="1">
      <alignment vertical="center"/>
    </xf>
    <xf numFmtId="182" fontId="17" fillId="0" borderId="47" xfId="5" applyNumberFormat="1" applyFont="1" applyBorder="1" applyAlignment="1">
      <alignment horizontal="left" vertical="center"/>
    </xf>
    <xf numFmtId="182" fontId="17" fillId="0" borderId="18" xfId="5" applyNumberFormat="1" applyFont="1" applyBorder="1" applyAlignment="1">
      <alignment horizontal="left" vertical="center"/>
    </xf>
    <xf numFmtId="182" fontId="17" fillId="0" borderId="35" xfId="5" applyNumberFormat="1" applyFont="1" applyBorder="1" applyAlignment="1">
      <alignment horizontal="left" vertical="center"/>
    </xf>
    <xf numFmtId="0" fontId="17" fillId="0" borderId="32" xfId="5" applyFont="1" applyBorder="1" applyAlignment="1">
      <alignment horizontal="left" vertical="center" shrinkToFit="1"/>
    </xf>
    <xf numFmtId="0" fontId="17" fillId="0" borderId="45" xfId="6" applyFont="1" applyBorder="1">
      <alignment vertical="center"/>
    </xf>
    <xf numFmtId="0" fontId="17" fillId="0" borderId="33" xfId="5" applyFont="1" applyBorder="1" applyAlignment="1">
      <alignment vertical="center"/>
    </xf>
    <xf numFmtId="49" fontId="17" fillId="0" borderId="29" xfId="7" applyNumberFormat="1" applyFont="1" applyBorder="1" applyAlignment="1">
      <alignment horizontal="center" vertical="center" shrinkToFit="1"/>
    </xf>
    <xf numFmtId="0" fontId="17" fillId="0" borderId="40" xfId="3" applyFont="1" applyBorder="1" applyAlignment="1">
      <alignment vertical="center"/>
    </xf>
    <xf numFmtId="0" fontId="17" fillId="0" borderId="29" xfId="5" applyFont="1" applyBorder="1" applyAlignment="1">
      <alignment horizontal="left" vertical="center" shrinkToFit="1"/>
    </xf>
    <xf numFmtId="0" fontId="17" fillId="0" borderId="29" xfId="6" applyFont="1" applyBorder="1" applyAlignment="1">
      <alignment horizontal="right" shrinkToFit="1"/>
    </xf>
    <xf numFmtId="0" fontId="23" fillId="0" borderId="32" xfId="6" applyFont="1" applyBorder="1" applyAlignment="1">
      <alignment horizontal="right"/>
    </xf>
    <xf numFmtId="49" fontId="17" fillId="0" borderId="55" xfId="7" applyNumberFormat="1" applyFont="1" applyBorder="1" applyAlignment="1">
      <alignment horizontal="center" vertical="center" shrinkToFit="1"/>
    </xf>
    <xf numFmtId="0" fontId="17" fillId="0" borderId="56" xfId="3" applyFont="1" applyBorder="1" applyAlignment="1">
      <alignment vertical="center"/>
    </xf>
    <xf numFmtId="182" fontId="17" fillId="0" borderId="57" xfId="5" applyNumberFormat="1" applyFont="1" applyBorder="1" applyAlignment="1">
      <alignment horizontal="left" vertical="center"/>
    </xf>
    <xf numFmtId="0" fontId="24" fillId="0" borderId="58" xfId="6" applyFont="1" applyBorder="1" applyAlignment="1">
      <alignment horizontal="center" vertical="center" shrinkToFit="1"/>
    </xf>
    <xf numFmtId="0" fontId="23" fillId="0" borderId="29" xfId="5" applyFont="1" applyBorder="1" applyAlignment="1">
      <alignment horizontal="center" vertical="center" shrinkToFit="1"/>
    </xf>
    <xf numFmtId="0" fontId="23" fillId="0" borderId="40" xfId="5" applyFont="1" applyBorder="1" applyAlignment="1">
      <alignment vertical="center"/>
    </xf>
    <xf numFmtId="182" fontId="17" fillId="0" borderId="59" xfId="6" applyNumberFormat="1" applyFont="1" applyBorder="1" applyAlignment="1">
      <alignment horizontal="left" vertical="center"/>
    </xf>
    <xf numFmtId="182" fontId="17" fillId="0" borderId="53" xfId="6" applyNumberFormat="1" applyFont="1" applyBorder="1" applyAlignment="1">
      <alignment horizontal="left" vertical="center"/>
    </xf>
    <xf numFmtId="0" fontId="17" fillId="0" borderId="53" xfId="6" applyFont="1" applyBorder="1">
      <alignment vertical="center"/>
    </xf>
    <xf numFmtId="0" fontId="17" fillId="0" borderId="51" xfId="6" applyFont="1" applyBorder="1" applyAlignment="1">
      <alignment horizontal="left" vertical="center" shrinkToFit="1"/>
    </xf>
    <xf numFmtId="0" fontId="25" fillId="0" borderId="51" xfId="6" applyFont="1" applyBorder="1" applyAlignment="1">
      <alignment vertical="center" wrapText="1"/>
    </xf>
    <xf numFmtId="0" fontId="25" fillId="0" borderId="60" xfId="6" applyFont="1" applyBorder="1" applyAlignment="1">
      <alignment vertical="center" wrapText="1"/>
    </xf>
    <xf numFmtId="0" fontId="17" fillId="0" borderId="28" xfId="6" applyFont="1" applyBorder="1" applyAlignment="1">
      <alignment horizontal="center" vertical="center" shrinkToFit="1"/>
    </xf>
    <xf numFmtId="182" fontId="17" fillId="0" borderId="16" xfId="6" applyNumberFormat="1" applyFont="1" applyBorder="1" applyAlignment="1">
      <alignment horizontal="left" vertical="center"/>
    </xf>
    <xf numFmtId="0" fontId="17" fillId="0" borderId="19" xfId="3" applyFont="1" applyBorder="1" applyAlignment="1">
      <alignment horizontal="left" vertical="center"/>
    </xf>
    <xf numFmtId="0" fontId="17" fillId="0" borderId="29" xfId="6" applyFont="1" applyBorder="1" applyAlignment="1">
      <alignment horizontal="left" vertical="center" shrinkToFit="1"/>
    </xf>
    <xf numFmtId="0" fontId="17" fillId="0" borderId="61" xfId="5" applyFont="1" applyBorder="1" applyAlignment="1">
      <alignment vertical="center"/>
    </xf>
    <xf numFmtId="182" fontId="17" fillId="0" borderId="16" xfId="5" applyNumberFormat="1" applyFont="1" applyBorder="1" applyAlignment="1">
      <alignment horizontal="left" vertical="center"/>
    </xf>
    <xf numFmtId="182" fontId="17" fillId="0" borderId="21" xfId="5" applyNumberFormat="1" applyFont="1" applyBorder="1" applyAlignment="1">
      <alignment horizontal="left" vertical="center"/>
    </xf>
    <xf numFmtId="0" fontId="17" fillId="0" borderId="17" xfId="5" applyFont="1" applyBorder="1" applyAlignment="1">
      <alignment vertical="center"/>
    </xf>
    <xf numFmtId="49" fontId="17" fillId="0" borderId="44" xfId="7" applyNumberFormat="1" applyFont="1" applyBorder="1" applyAlignment="1">
      <alignment horizontal="center" vertical="center" shrinkToFit="1"/>
    </xf>
    <xf numFmtId="0" fontId="17" fillId="0" borderId="46" xfId="5" applyFont="1" applyBorder="1" applyAlignment="1">
      <alignment vertical="center"/>
    </xf>
    <xf numFmtId="182" fontId="17" fillId="0" borderId="0" xfId="5" applyNumberFormat="1" applyFont="1" applyAlignment="1">
      <alignment horizontal="left" vertical="center"/>
    </xf>
    <xf numFmtId="0" fontId="17" fillId="0" borderId="47" xfId="5" applyFont="1" applyBorder="1" applyAlignment="1">
      <alignment vertical="center"/>
    </xf>
    <xf numFmtId="0" fontId="17" fillId="0" borderId="55" xfId="5" applyFont="1" applyBorder="1" applyAlignment="1">
      <alignment horizontal="left" vertical="center" shrinkToFit="1"/>
    </xf>
    <xf numFmtId="0" fontId="17" fillId="0" borderId="55" xfId="5" applyFont="1" applyBorder="1" applyAlignment="1">
      <alignment vertical="center"/>
    </xf>
    <xf numFmtId="0" fontId="17" fillId="0" borderId="62" xfId="5" applyFont="1" applyBorder="1" applyAlignment="1">
      <alignment vertical="center"/>
    </xf>
    <xf numFmtId="0" fontId="23" fillId="0" borderId="31" xfId="5" applyFont="1" applyBorder="1" applyAlignment="1">
      <alignment horizontal="center" vertical="center" shrinkToFit="1"/>
    </xf>
    <xf numFmtId="0" fontId="23" fillId="0" borderId="52" xfId="5" applyFont="1" applyBorder="1" applyAlignment="1">
      <alignment vertical="center"/>
    </xf>
    <xf numFmtId="182" fontId="17" fillId="0" borderId="54" xfId="6" applyNumberFormat="1" applyFont="1" applyBorder="1" applyAlignment="1">
      <alignment horizontal="left" vertical="center"/>
    </xf>
    <xf numFmtId="0" fontId="17" fillId="0" borderId="60" xfId="5" applyFont="1" applyBorder="1" applyAlignment="1">
      <alignment vertical="center"/>
    </xf>
    <xf numFmtId="0" fontId="23" fillId="0" borderId="34" xfId="6" applyFont="1" applyBorder="1" applyAlignment="1">
      <alignment horizontal="center" vertical="center" shrinkToFit="1"/>
    </xf>
    <xf numFmtId="49" fontId="17" fillId="0" borderId="25" xfId="5" applyNumberFormat="1" applyFont="1" applyBorder="1" applyAlignment="1">
      <alignment horizontal="center" vertical="center" shrinkToFit="1"/>
    </xf>
    <xf numFmtId="49" fontId="17" fillId="0" borderId="26" xfId="7" applyNumberFormat="1" applyFont="1" applyBorder="1" applyAlignment="1">
      <alignment horizontal="center" vertical="center" shrinkToFit="1"/>
    </xf>
    <xf numFmtId="0" fontId="17" fillId="0" borderId="63" xfId="3" applyFont="1" applyBorder="1" applyAlignment="1">
      <alignment vertical="center"/>
    </xf>
    <xf numFmtId="182" fontId="17" fillId="0" borderId="20" xfId="6" applyNumberFormat="1" applyFont="1" applyBorder="1" applyAlignment="1">
      <alignment horizontal="left" vertical="center"/>
    </xf>
    <xf numFmtId="0" fontId="17" fillId="0" borderId="20" xfId="5" applyFont="1" applyBorder="1" applyAlignment="1">
      <alignment vertical="center"/>
    </xf>
    <xf numFmtId="182" fontId="17" fillId="0" borderId="64" xfId="5" applyNumberFormat="1" applyFont="1" applyBorder="1" applyAlignment="1">
      <alignment horizontal="left" vertical="center"/>
    </xf>
    <xf numFmtId="0" fontId="17" fillId="0" borderId="26" xfId="5" applyFont="1" applyBorder="1" applyAlignment="1">
      <alignment horizontal="left" vertical="center" shrinkToFit="1"/>
    </xf>
    <xf numFmtId="0" fontId="17" fillId="0" borderId="26" xfId="6" applyFont="1" applyBorder="1" applyAlignment="1">
      <alignment horizontal="right" shrinkToFit="1"/>
    </xf>
    <xf numFmtId="0" fontId="23" fillId="0" borderId="26" xfId="6" applyFont="1" applyBorder="1" applyAlignment="1">
      <alignment horizontal="right"/>
    </xf>
    <xf numFmtId="0" fontId="17" fillId="0" borderId="21" xfId="5" applyFont="1" applyBorder="1" applyAlignment="1">
      <alignment vertical="center"/>
    </xf>
    <xf numFmtId="182" fontId="17" fillId="0" borderId="11" xfId="6" applyNumberFormat="1" applyFont="1" applyBorder="1" applyAlignment="1">
      <alignment horizontal="left" vertical="center"/>
    </xf>
    <xf numFmtId="0" fontId="17" fillId="0" borderId="29" xfId="6" applyFont="1" applyBorder="1">
      <alignment vertical="center"/>
    </xf>
    <xf numFmtId="0" fontId="25" fillId="0" borderId="29" xfId="6" applyFont="1" applyBorder="1" applyAlignment="1">
      <alignment vertical="center" wrapText="1"/>
    </xf>
    <xf numFmtId="0" fontId="25" fillId="0" borderId="24" xfId="6" applyFont="1" applyBorder="1" applyAlignment="1">
      <alignment vertical="center" wrapText="1"/>
    </xf>
    <xf numFmtId="0" fontId="17" fillId="0" borderId="65" xfId="5" applyFont="1" applyBorder="1" applyAlignment="1">
      <alignment vertical="center"/>
    </xf>
    <xf numFmtId="0" fontId="17" fillId="0" borderId="66" xfId="6" applyFont="1" applyBorder="1">
      <alignment vertical="center"/>
    </xf>
    <xf numFmtId="0" fontId="17" fillId="0" borderId="32" xfId="6" applyFont="1" applyBorder="1">
      <alignment vertical="center"/>
    </xf>
    <xf numFmtId="0" fontId="23" fillId="0" borderId="31" xfId="6" applyFont="1" applyBorder="1" applyAlignment="1">
      <alignment horizontal="right" vertical="center" shrinkToFit="1"/>
    </xf>
    <xf numFmtId="0" fontId="23" fillId="0" borderId="31" xfId="5" applyFont="1" applyBorder="1" applyAlignment="1">
      <alignment vertical="center"/>
    </xf>
    <xf numFmtId="0" fontId="23" fillId="0" borderId="42" xfId="5" applyFont="1" applyBorder="1" applyAlignment="1">
      <alignment vertical="center"/>
    </xf>
    <xf numFmtId="0" fontId="17" fillId="0" borderId="64" xfId="5" applyFont="1" applyBorder="1" applyAlignment="1">
      <alignment horizontal="left" vertical="center" shrinkToFit="1"/>
    </xf>
    <xf numFmtId="0" fontId="17" fillId="0" borderId="26" xfId="6" applyFont="1" applyBorder="1">
      <alignment vertical="center"/>
    </xf>
    <xf numFmtId="0" fontId="17" fillId="0" borderId="64" xfId="5" applyFont="1" applyBorder="1" applyAlignment="1">
      <alignment vertical="center"/>
    </xf>
    <xf numFmtId="49" fontId="17" fillId="0" borderId="29" xfId="6" applyNumberFormat="1" applyFont="1" applyBorder="1" applyAlignment="1">
      <alignment horizontal="center" vertical="center" shrinkToFit="1"/>
    </xf>
    <xf numFmtId="0" fontId="17" fillId="0" borderId="31" xfId="6" applyFont="1" applyBorder="1" applyAlignment="1">
      <alignment horizontal="center" vertical="center" shrinkToFit="1"/>
    </xf>
    <xf numFmtId="0" fontId="17" fillId="0" borderId="23" xfId="6" applyFont="1" applyBorder="1" applyAlignment="1">
      <alignment horizontal="left" vertical="center" shrinkToFit="1"/>
    </xf>
    <xf numFmtId="0" fontId="17" fillId="0" borderId="31" xfId="6" applyFont="1" applyBorder="1" applyAlignment="1">
      <alignment vertical="center" shrinkToFit="1"/>
    </xf>
    <xf numFmtId="49" fontId="17" fillId="0" borderId="0" xfId="6" applyNumberFormat="1" applyFont="1">
      <alignment vertical="center"/>
    </xf>
    <xf numFmtId="49" fontId="17" fillId="0" borderId="29" xfId="5" applyNumberFormat="1" applyFont="1" applyBorder="1" applyAlignment="1">
      <alignment horizontal="center" vertical="center" shrinkToFit="1"/>
    </xf>
    <xf numFmtId="0" fontId="17" fillId="0" borderId="32" xfId="7" applyFont="1" applyBorder="1" applyAlignment="1">
      <alignment horizontal="center" vertical="center" shrinkToFit="1"/>
    </xf>
    <xf numFmtId="0" fontId="17" fillId="0" borderId="43" xfId="5" applyFont="1" applyBorder="1" applyAlignment="1">
      <alignment vertical="center"/>
    </xf>
    <xf numFmtId="0" fontId="17" fillId="0" borderId="18" xfId="6" applyFont="1" applyBorder="1">
      <alignment vertical="center"/>
    </xf>
    <xf numFmtId="0" fontId="17" fillId="0" borderId="32" xfId="7" applyFont="1" applyBorder="1" applyAlignment="1">
      <alignment horizontal="left" vertical="center" shrinkToFit="1"/>
    </xf>
    <xf numFmtId="0" fontId="17" fillId="0" borderId="32" xfId="5" applyFont="1" applyBorder="1" applyAlignment="1">
      <alignment vertical="center"/>
    </xf>
    <xf numFmtId="0" fontId="23" fillId="0" borderId="32" xfId="5" applyFont="1" applyBorder="1" applyAlignment="1">
      <alignment horizontal="center" vertical="center"/>
    </xf>
    <xf numFmtId="0" fontId="17" fillId="0" borderId="32" xfId="5" applyFont="1" applyBorder="1" applyAlignment="1">
      <alignment horizontal="center" vertical="center" shrinkToFit="1"/>
    </xf>
    <xf numFmtId="0" fontId="17" fillId="0" borderId="41" xfId="5" applyFont="1" applyBorder="1" applyAlignment="1">
      <alignment vertical="center" shrinkToFit="1"/>
    </xf>
    <xf numFmtId="0" fontId="17" fillId="0" borderId="32" xfId="5" applyFont="1" applyBorder="1" applyAlignment="1">
      <alignment vertical="center" shrinkToFit="1"/>
    </xf>
    <xf numFmtId="49" fontId="17" fillId="8" borderId="29" xfId="6" applyNumberFormat="1" applyFont="1" applyFill="1" applyBorder="1" applyAlignment="1">
      <alignment horizontal="center" vertical="center" wrapText="1"/>
    </xf>
    <xf numFmtId="0" fontId="17" fillId="8" borderId="31" xfId="5" applyFont="1" applyFill="1" applyBorder="1" applyAlignment="1">
      <alignment horizontal="center" vertical="center" shrinkToFit="1"/>
    </xf>
    <xf numFmtId="0" fontId="17" fillId="8" borderId="41" xfId="5" applyFont="1" applyFill="1" applyBorder="1" applyAlignment="1">
      <alignment vertical="center"/>
    </xf>
    <xf numFmtId="182" fontId="17" fillId="8" borderId="41" xfId="5" applyNumberFormat="1" applyFont="1" applyFill="1" applyBorder="1" applyAlignment="1">
      <alignment horizontal="left" vertical="center"/>
    </xf>
    <xf numFmtId="0" fontId="17" fillId="8" borderId="40" xfId="5" applyFont="1" applyFill="1" applyBorder="1" applyAlignment="1">
      <alignment vertical="center"/>
    </xf>
    <xf numFmtId="182" fontId="17" fillId="8" borderId="31" xfId="5" applyNumberFormat="1" applyFont="1" applyFill="1" applyBorder="1" applyAlignment="1">
      <alignment horizontal="left" vertical="center"/>
    </xf>
    <xf numFmtId="0" fontId="17" fillId="8" borderId="41" xfId="6" applyFont="1" applyFill="1" applyBorder="1">
      <alignment vertical="center"/>
    </xf>
    <xf numFmtId="0" fontId="17" fillId="8" borderId="31" xfId="5" applyFont="1" applyFill="1" applyBorder="1" applyAlignment="1">
      <alignment horizontal="left" vertical="center" shrinkToFit="1"/>
    </xf>
    <xf numFmtId="0" fontId="17" fillId="8" borderId="31" xfId="6" applyFont="1" applyFill="1" applyBorder="1">
      <alignment vertical="center"/>
    </xf>
    <xf numFmtId="0" fontId="17" fillId="8" borderId="31" xfId="6" applyFont="1" applyFill="1" applyBorder="1" applyAlignment="1">
      <alignment vertical="center" shrinkToFit="1"/>
    </xf>
    <xf numFmtId="49" fontId="23" fillId="0" borderId="29" xfId="5" applyNumberFormat="1" applyFont="1" applyBorder="1" applyAlignment="1">
      <alignment horizontal="center" vertical="center" shrinkToFit="1"/>
    </xf>
    <xf numFmtId="0" fontId="17" fillId="0" borderId="31" xfId="6" applyFont="1" applyBorder="1" applyAlignment="1">
      <alignment horizontal="left" vertical="center"/>
    </xf>
    <xf numFmtId="49" fontId="23" fillId="0" borderId="29" xfId="6" applyNumberFormat="1" applyFont="1" applyBorder="1" applyAlignment="1">
      <alignment horizontal="center" vertical="center" shrinkToFit="1"/>
    </xf>
    <xf numFmtId="0" fontId="17" fillId="0" borderId="29" xfId="6" applyFont="1" applyBorder="1" applyAlignment="1">
      <alignment horizontal="center" vertical="center" shrinkToFit="1"/>
    </xf>
    <xf numFmtId="0" fontId="17" fillId="0" borderId="0" xfId="6" applyFont="1" applyAlignment="1">
      <alignment horizontal="center" vertical="center" shrinkToFit="1"/>
    </xf>
    <xf numFmtId="0" fontId="17" fillId="0" borderId="0" xfId="6" applyFont="1" applyAlignment="1">
      <alignment horizontal="left" vertical="center"/>
    </xf>
    <xf numFmtId="0" fontId="28" fillId="0" borderId="0" xfId="9" applyFont="1"/>
    <xf numFmtId="183" fontId="29" fillId="0" borderId="0" xfId="9" applyNumberFormat="1" applyFont="1" applyAlignment="1">
      <alignment vertical="center"/>
    </xf>
    <xf numFmtId="3" fontId="29" fillId="0" borderId="31" xfId="9" applyNumberFormat="1" applyFont="1" applyBorder="1" applyAlignment="1">
      <alignment horizontal="center" vertical="center"/>
    </xf>
    <xf numFmtId="41" fontId="30" fillId="0" borderId="31" xfId="8" applyFont="1" applyBorder="1" applyAlignment="1">
      <alignment horizontal="center" vertical="center"/>
    </xf>
    <xf numFmtId="41" fontId="30" fillId="0" borderId="31" xfId="8" applyFont="1" applyBorder="1">
      <alignment vertical="center"/>
    </xf>
    <xf numFmtId="0" fontId="30" fillId="0" borderId="31" xfId="9" applyFont="1" applyBorder="1" applyAlignment="1">
      <alignment horizontal="center" vertical="center"/>
    </xf>
    <xf numFmtId="0" fontId="14" fillId="0" borderId="0" xfId="9" applyFont="1" applyAlignment="1">
      <alignment vertical="center"/>
    </xf>
    <xf numFmtId="41" fontId="30" fillId="6" borderId="31" xfId="8" applyFont="1" applyFill="1" applyBorder="1" applyAlignment="1">
      <alignment horizontal="center" vertical="center"/>
    </xf>
    <xf numFmtId="41" fontId="30" fillId="6" borderId="31" xfId="8" applyFont="1" applyFill="1" applyBorder="1">
      <alignment vertical="center"/>
    </xf>
    <xf numFmtId="0" fontId="30" fillId="6" borderId="31" xfId="9" applyFont="1" applyFill="1" applyBorder="1" applyAlignment="1">
      <alignment horizontal="center" vertical="center"/>
    </xf>
    <xf numFmtId="0" fontId="30" fillId="5" borderId="32" xfId="9" applyFont="1" applyFill="1" applyBorder="1" applyAlignment="1">
      <alignment horizontal="center" vertical="center"/>
    </xf>
    <xf numFmtId="41" fontId="30" fillId="5" borderId="32" xfId="8" applyFont="1" applyFill="1" applyBorder="1" applyAlignment="1">
      <alignment vertical="center" shrinkToFit="1"/>
    </xf>
    <xf numFmtId="41" fontId="30" fillId="5" borderId="32" xfId="8" applyFont="1" applyFill="1" applyBorder="1">
      <alignment vertical="center"/>
    </xf>
    <xf numFmtId="0" fontId="30" fillId="0" borderId="31" xfId="9" applyFont="1" applyBorder="1" applyAlignment="1">
      <alignment vertical="center"/>
    </xf>
    <xf numFmtId="41" fontId="30" fillId="0" borderId="31" xfId="8" applyFont="1" applyBorder="1" applyAlignment="1">
      <alignment vertical="center" shrinkToFit="1"/>
    </xf>
    <xf numFmtId="0" fontId="30" fillId="0" borderId="32" xfId="9" applyFont="1" applyBorder="1" applyAlignment="1">
      <alignment horizontal="center" vertical="center"/>
    </xf>
    <xf numFmtId="41" fontId="30" fillId="0" borderId="32" xfId="8" applyFont="1" applyBorder="1" applyAlignment="1">
      <alignment vertical="center" shrinkToFit="1"/>
    </xf>
    <xf numFmtId="41" fontId="30" fillId="0" borderId="32" xfId="8" applyFont="1" applyBorder="1">
      <alignment vertical="center"/>
    </xf>
    <xf numFmtId="41" fontId="30" fillId="0" borderId="35" xfId="8" applyFont="1" applyBorder="1" applyAlignment="1">
      <alignment horizontal="center" vertical="center"/>
    </xf>
    <xf numFmtId="41" fontId="30" fillId="0" borderId="35" xfId="8" applyFont="1" applyBorder="1">
      <alignment vertical="center"/>
    </xf>
    <xf numFmtId="0" fontId="30" fillId="0" borderId="35" xfId="9" applyFont="1" applyBorder="1" applyAlignment="1">
      <alignment horizontal="center" vertical="center"/>
    </xf>
    <xf numFmtId="184" fontId="30" fillId="0" borderId="32" xfId="8" applyNumberFormat="1" applyFont="1" applyBorder="1" applyAlignment="1">
      <alignment horizontal="left" vertical="center"/>
    </xf>
    <xf numFmtId="41" fontId="30" fillId="0" borderId="32" xfId="8" applyFont="1" applyBorder="1" applyAlignment="1">
      <alignment horizontal="left" vertical="center" shrinkToFit="1"/>
    </xf>
    <xf numFmtId="41" fontId="30" fillId="0" borderId="32" xfId="8" applyFont="1" applyBorder="1" applyAlignment="1">
      <alignment horizontal="center" vertical="center"/>
    </xf>
    <xf numFmtId="41" fontId="34" fillId="0" borderId="32" xfId="10" applyNumberFormat="1" applyFont="1" applyBorder="1" applyAlignment="1">
      <alignment horizontal="right" vertical="center"/>
    </xf>
    <xf numFmtId="0" fontId="30" fillId="6" borderId="32" xfId="9" applyFont="1" applyFill="1" applyBorder="1" applyAlignment="1">
      <alignment horizontal="center" vertical="center"/>
    </xf>
    <xf numFmtId="0" fontId="30" fillId="0" borderId="32" xfId="9" applyFont="1" applyBorder="1" applyAlignment="1">
      <alignment horizontal="left" vertical="center"/>
    </xf>
    <xf numFmtId="10" fontId="30" fillId="0" borderId="32" xfId="8" applyNumberFormat="1" applyFont="1" applyBorder="1" applyAlignment="1">
      <alignment horizontal="left" vertical="center" shrinkToFit="1"/>
    </xf>
    <xf numFmtId="10" fontId="30" fillId="0" borderId="32" xfId="8" applyNumberFormat="1" applyFont="1" applyBorder="1">
      <alignment vertical="center"/>
    </xf>
    <xf numFmtId="41" fontId="30" fillId="0" borderId="32" xfId="9" applyNumberFormat="1" applyFont="1" applyBorder="1" applyAlignment="1">
      <alignment vertical="center"/>
    </xf>
    <xf numFmtId="41" fontId="30" fillId="5" borderId="45" xfId="9" applyNumberFormat="1" applyFont="1" applyFill="1" applyBorder="1" applyAlignment="1">
      <alignment vertical="center"/>
    </xf>
    <xf numFmtId="41" fontId="28" fillId="6" borderId="32" xfId="11" applyFont="1" applyFill="1" applyBorder="1" applyAlignment="1">
      <alignment vertical="center"/>
    </xf>
    <xf numFmtId="41" fontId="30" fillId="7" borderId="32" xfId="8" applyFont="1" applyFill="1" applyBorder="1">
      <alignment vertical="center"/>
    </xf>
    <xf numFmtId="41" fontId="30" fillId="7" borderId="45" xfId="9" applyNumberFormat="1" applyFont="1" applyFill="1" applyBorder="1" applyAlignment="1">
      <alignment vertical="center"/>
    </xf>
    <xf numFmtId="0" fontId="30" fillId="7" borderId="32" xfId="9" applyFont="1" applyFill="1" applyBorder="1" applyAlignment="1">
      <alignment horizontal="center" vertical="center"/>
    </xf>
    <xf numFmtId="41" fontId="30" fillId="7" borderId="32" xfId="8" applyFont="1" applyFill="1" applyBorder="1" applyAlignment="1">
      <alignment vertical="center" shrinkToFit="1"/>
    </xf>
    <xf numFmtId="0" fontId="34" fillId="0" borderId="32" xfId="10" applyFont="1" applyBorder="1">
      <alignment vertical="center"/>
    </xf>
    <xf numFmtId="0" fontId="34" fillId="0" borderId="32" xfId="10" applyFont="1" applyBorder="1" applyAlignment="1">
      <alignment horizontal="left" vertical="center"/>
    </xf>
    <xf numFmtId="12" fontId="35" fillId="9" borderId="32" xfId="10" quotePrefix="1" applyNumberFormat="1" applyFont="1" applyFill="1" applyBorder="1" applyAlignment="1">
      <alignment horizontal="left" vertical="center" wrapText="1" shrinkToFit="1"/>
    </xf>
    <xf numFmtId="0" fontId="35" fillId="9" borderId="32" xfId="10" applyFont="1" applyFill="1" applyBorder="1" applyAlignment="1">
      <alignment horizontal="left" vertical="center" shrinkToFit="1"/>
    </xf>
    <xf numFmtId="41" fontId="30" fillId="0" borderId="45" xfId="9" applyNumberFormat="1" applyFont="1" applyBorder="1" applyAlignment="1">
      <alignment vertical="center"/>
    </xf>
    <xf numFmtId="0" fontId="30" fillId="0" borderId="32" xfId="8" applyNumberFormat="1" applyFont="1" applyBorder="1" applyAlignment="1">
      <alignment horizontal="left" vertical="center" shrinkToFit="1"/>
    </xf>
    <xf numFmtId="0" fontId="30" fillId="0" borderId="32" xfId="8" applyNumberFormat="1" applyFont="1" applyBorder="1" applyAlignment="1">
      <alignment horizontal="left" vertical="center" wrapText="1" shrinkToFit="1"/>
    </xf>
    <xf numFmtId="0" fontId="30" fillId="0" borderId="32" xfId="12" applyFont="1" applyBorder="1" applyAlignment="1">
      <alignment horizontal="left" vertical="center" shrinkToFit="1"/>
    </xf>
    <xf numFmtId="41" fontId="28" fillId="0" borderId="0" xfId="8" applyFont="1" applyAlignment="1">
      <alignment shrinkToFit="1"/>
    </xf>
    <xf numFmtId="0" fontId="28" fillId="0" borderId="0" xfId="9" applyFont="1" applyAlignment="1">
      <alignment horizontal="center"/>
    </xf>
    <xf numFmtId="41" fontId="28" fillId="0" borderId="0" xfId="8" applyFont="1" applyAlignment="1"/>
    <xf numFmtId="0" fontId="37" fillId="6" borderId="29" xfId="3" applyFont="1" applyFill="1" applyBorder="1" applyAlignment="1">
      <alignment vertical="center"/>
    </xf>
    <xf numFmtId="0" fontId="17" fillId="6" borderId="32" xfId="4" applyNumberFormat="1" applyFont="1" applyFill="1" applyBorder="1" applyAlignment="1">
      <alignment horizontal="left" vertical="center"/>
    </xf>
    <xf numFmtId="181" fontId="18" fillId="10" borderId="26" xfId="4" applyNumberFormat="1" applyFont="1" applyFill="1" applyBorder="1" applyAlignment="1">
      <alignment horizontal="center" vertical="center" wrapText="1"/>
    </xf>
    <xf numFmtId="0" fontId="17" fillId="10" borderId="29" xfId="4" applyNumberFormat="1" applyFont="1" applyFill="1" applyBorder="1">
      <alignment vertical="center"/>
    </xf>
    <xf numFmtId="0" fontId="17" fillId="10" borderId="32" xfId="4" applyNumberFormat="1" applyFont="1" applyFill="1" applyBorder="1">
      <alignment vertical="center"/>
    </xf>
    <xf numFmtId="0" fontId="17" fillId="10" borderId="26" xfId="4" applyNumberFormat="1" applyFont="1" applyFill="1" applyBorder="1">
      <alignment vertical="center"/>
    </xf>
    <xf numFmtId="0" fontId="17" fillId="10" borderId="23" xfId="4" applyNumberFormat="1" applyFont="1" applyFill="1" applyBorder="1">
      <alignment vertical="center"/>
    </xf>
    <xf numFmtId="0" fontId="19" fillId="10" borderId="32" xfId="4" applyNumberFormat="1" applyFont="1" applyFill="1" applyBorder="1">
      <alignment vertical="center"/>
    </xf>
    <xf numFmtId="0" fontId="34" fillId="6" borderId="43" xfId="10" applyFont="1" applyFill="1" applyBorder="1" applyAlignment="1">
      <alignment vertical="center"/>
    </xf>
    <xf numFmtId="0" fontId="17" fillId="6" borderId="31" xfId="6" applyFont="1" applyFill="1" applyBorder="1">
      <alignment vertical="center"/>
    </xf>
    <xf numFmtId="0" fontId="17" fillId="6" borderId="31" xfId="5" applyFont="1" applyFill="1" applyBorder="1" applyAlignment="1">
      <alignment vertical="center"/>
    </xf>
    <xf numFmtId="0" fontId="17" fillId="6" borderId="45" xfId="6" applyFont="1" applyFill="1" applyBorder="1">
      <alignment vertical="center"/>
    </xf>
    <xf numFmtId="0" fontId="17" fillId="6" borderId="45" xfId="5" applyFont="1" applyFill="1" applyBorder="1" applyAlignment="1">
      <alignment vertical="center"/>
    </xf>
    <xf numFmtId="0" fontId="23" fillId="6" borderId="32" xfId="6" applyFont="1" applyFill="1" applyBorder="1" applyAlignment="1"/>
    <xf numFmtId="0" fontId="23" fillId="6" borderId="32" xfId="5" applyFont="1" applyFill="1" applyBorder="1"/>
    <xf numFmtId="0" fontId="23" fillId="6" borderId="26" xfId="6" applyFont="1" applyFill="1" applyBorder="1" applyAlignment="1"/>
    <xf numFmtId="0" fontId="23" fillId="6" borderId="26" xfId="5" applyFont="1" applyFill="1" applyBorder="1"/>
    <xf numFmtId="0" fontId="17" fillId="0" borderId="17" xfId="3" applyFont="1" applyBorder="1" applyAlignment="1">
      <alignment horizontal="left" vertical="center" shrinkToFit="1"/>
    </xf>
    <xf numFmtId="0" fontId="17" fillId="0" borderId="32" xfId="3" applyFont="1" applyBorder="1" applyAlignment="1">
      <alignment horizontal="left" vertical="center" shrinkToFit="1"/>
    </xf>
    <xf numFmtId="0" fontId="38" fillId="0" borderId="0" xfId="0" applyFont="1" applyAlignment="1">
      <alignment horizontal="center"/>
    </xf>
    <xf numFmtId="0" fontId="38" fillId="0" borderId="0" xfId="0" applyFont="1"/>
    <xf numFmtId="0" fontId="39" fillId="0" borderId="0" xfId="0" applyFont="1" applyAlignment="1">
      <alignment horizontal="center"/>
    </xf>
    <xf numFmtId="0" fontId="40" fillId="7" borderId="0" xfId="0" applyFont="1" applyFill="1"/>
    <xf numFmtId="49" fontId="41" fillId="0" borderId="0" xfId="0" applyNumberFormat="1" applyFont="1" applyAlignment="1">
      <alignment vertical="center"/>
    </xf>
    <xf numFmtId="49" fontId="42" fillId="0" borderId="0" xfId="0" applyNumberFormat="1" applyFont="1" applyAlignment="1">
      <alignment vertical="center" shrinkToFit="1"/>
    </xf>
    <xf numFmtId="0" fontId="43" fillId="0" borderId="0" xfId="0" applyFont="1" applyAlignment="1">
      <alignment horizontal="right" vertical="center"/>
    </xf>
    <xf numFmtId="185" fontId="43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186" fontId="44" fillId="0" borderId="70" xfId="0" applyNumberFormat="1" applyFont="1" applyBorder="1" applyAlignment="1">
      <alignment horizontal="right" vertical="center"/>
    </xf>
    <xf numFmtId="0" fontId="44" fillId="0" borderId="0" xfId="0" applyFont="1" applyAlignment="1">
      <alignment horizontal="left" vertical="center" shrinkToFit="1"/>
    </xf>
    <xf numFmtId="186" fontId="38" fillId="0" borderId="0" xfId="0" applyNumberFormat="1" applyFont="1" applyAlignment="1">
      <alignment horizontal="right"/>
    </xf>
    <xf numFmtId="186" fontId="42" fillId="0" borderId="0" xfId="0" applyNumberFormat="1" applyFont="1"/>
    <xf numFmtId="0" fontId="42" fillId="0" borderId="0" xfId="0" applyFont="1"/>
    <xf numFmtId="186" fontId="44" fillId="0" borderId="71" xfId="0" applyNumberFormat="1" applyFont="1" applyBorder="1" applyAlignment="1">
      <alignment horizontal="right" vertical="center"/>
    </xf>
    <xf numFmtId="186" fontId="44" fillId="0" borderId="72" xfId="0" applyNumberFormat="1" applyFont="1" applyBorder="1" applyAlignment="1">
      <alignment horizontal="right" vertical="center"/>
    </xf>
    <xf numFmtId="0" fontId="45" fillId="0" borderId="0" xfId="2" applyFont="1"/>
    <xf numFmtId="186" fontId="46" fillId="0" borderId="71" xfId="0" applyNumberFormat="1" applyFont="1" applyBorder="1" applyAlignment="1">
      <alignment horizontal="right" vertical="center"/>
    </xf>
    <xf numFmtId="0" fontId="47" fillId="0" borderId="11" xfId="0" applyFont="1" applyBorder="1" applyAlignment="1">
      <alignment vertical="center"/>
    </xf>
    <xf numFmtId="0" fontId="42" fillId="0" borderId="1" xfId="13" applyFont="1" applyBorder="1" applyAlignment="1">
      <alignment horizontal="right"/>
    </xf>
    <xf numFmtId="0" fontId="44" fillId="0" borderId="17" xfId="14" applyFont="1" applyBorder="1" applyAlignment="1">
      <alignment vertical="center"/>
    </xf>
    <xf numFmtId="0" fontId="44" fillId="0" borderId="18" xfId="14" applyFont="1" applyBorder="1" applyAlignment="1">
      <alignment vertical="center"/>
    </xf>
    <xf numFmtId="0" fontId="38" fillId="0" borderId="0" xfId="13" applyFont="1" applyAlignment="1">
      <alignment horizontal="right"/>
    </xf>
    <xf numFmtId="0" fontId="40" fillId="0" borderId="0" xfId="13" applyFont="1" applyAlignment="1">
      <alignment horizontal="center"/>
    </xf>
    <xf numFmtId="0" fontId="42" fillId="0" borderId="0" xfId="13" applyFont="1"/>
    <xf numFmtId="0" fontId="38" fillId="0" borderId="1" xfId="13" applyFont="1" applyBorder="1" applyAlignment="1">
      <alignment horizontal="right"/>
    </xf>
    <xf numFmtId="0" fontId="38" fillId="0" borderId="1" xfId="13" applyFont="1" applyBorder="1" applyAlignment="1">
      <alignment horizontal="center"/>
    </xf>
    <xf numFmtId="186" fontId="44" fillId="6" borderId="17" xfId="0" applyNumberFormat="1" applyFont="1" applyFill="1" applyBorder="1" applyAlignment="1">
      <alignment horizontal="right" vertical="center"/>
    </xf>
    <xf numFmtId="0" fontId="44" fillId="0" borderId="17" xfId="0" applyFont="1" applyBorder="1" applyAlignment="1">
      <alignment vertical="center"/>
    </xf>
    <xf numFmtId="0" fontId="44" fillId="0" borderId="18" xfId="0" applyFont="1" applyBorder="1" applyAlignment="1">
      <alignment vertical="center"/>
    </xf>
    <xf numFmtId="176" fontId="38" fillId="0" borderId="1" xfId="13" applyNumberFormat="1" applyFont="1" applyBorder="1" applyAlignment="1">
      <alignment horizontal="center"/>
    </xf>
    <xf numFmtId="0" fontId="47" fillId="0" borderId="0" xfId="0" applyFont="1" applyAlignment="1">
      <alignment vertical="center"/>
    </xf>
    <xf numFmtId="0" fontId="49" fillId="0" borderId="0" xfId="0" applyFont="1"/>
    <xf numFmtId="176" fontId="38" fillId="0" borderId="0" xfId="0" applyNumberFormat="1" applyFont="1"/>
    <xf numFmtId="186" fontId="44" fillId="0" borderId="1" xfId="0" applyNumberFormat="1" applyFont="1" applyBorder="1" applyAlignment="1">
      <alignment horizontal="right" vertical="center"/>
    </xf>
    <xf numFmtId="186" fontId="44" fillId="0" borderId="2" xfId="0" applyNumberFormat="1" applyFont="1" applyBorder="1" applyAlignment="1">
      <alignment horizontal="right" vertical="center"/>
    </xf>
    <xf numFmtId="176" fontId="38" fillId="0" borderId="0" xfId="0" applyNumberFormat="1" applyFont="1" applyAlignment="1">
      <alignment horizontal="right"/>
    </xf>
    <xf numFmtId="186" fontId="38" fillId="0" borderId="0" xfId="0" applyNumberFormat="1" applyFont="1" applyAlignment="1">
      <alignment horizontal="left"/>
    </xf>
    <xf numFmtId="186" fontId="44" fillId="0" borderId="74" xfId="0" applyNumberFormat="1" applyFont="1" applyBorder="1" applyAlignment="1">
      <alignment horizontal="right" vertical="center"/>
    </xf>
    <xf numFmtId="0" fontId="47" fillId="0" borderId="19" xfId="0" applyFont="1" applyBorder="1" applyAlignment="1">
      <alignment vertical="center"/>
    </xf>
    <xf numFmtId="0" fontId="44" fillId="0" borderId="20" xfId="0" applyFont="1" applyBorder="1" applyAlignment="1">
      <alignment vertical="center"/>
    </xf>
    <xf numFmtId="9" fontId="44" fillId="0" borderId="20" xfId="0" applyNumberFormat="1" applyFont="1" applyBorder="1" applyAlignment="1">
      <alignment vertical="center"/>
    </xf>
    <xf numFmtId="41" fontId="38" fillId="0" borderId="1" xfId="1" applyFont="1" applyBorder="1"/>
    <xf numFmtId="0" fontId="48" fillId="0" borderId="0" xfId="0" applyFont="1" applyAlignment="1">
      <alignment horizontal="left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left"/>
    </xf>
    <xf numFmtId="186" fontId="41" fillId="0" borderId="1" xfId="0" applyNumberFormat="1" applyFont="1" applyBorder="1" applyAlignment="1">
      <alignment horizontal="right" vertical="center"/>
    </xf>
    <xf numFmtId="0" fontId="41" fillId="0" borderId="0" xfId="0" applyFont="1" applyAlignment="1">
      <alignment horizontal="left" vertical="center"/>
    </xf>
    <xf numFmtId="41" fontId="38" fillId="0" borderId="0" xfId="1" applyFont="1" applyAlignment="1">
      <alignment horizontal="center"/>
    </xf>
    <xf numFmtId="0" fontId="41" fillId="0" borderId="1" xfId="0" applyFont="1" applyBorder="1" applyAlignment="1">
      <alignment horizontal="distributed" vertical="center" indent="3"/>
    </xf>
    <xf numFmtId="0" fontId="41" fillId="0" borderId="1" xfId="0" applyFont="1" applyBorder="1" applyAlignment="1">
      <alignment horizontal="left" vertical="center"/>
    </xf>
    <xf numFmtId="0" fontId="44" fillId="0" borderId="71" xfId="0" applyFont="1" applyBorder="1" applyAlignment="1">
      <alignment horizontal="distributed" vertical="center" indent="3"/>
    </xf>
    <xf numFmtId="0" fontId="44" fillId="0" borderId="71" xfId="0" applyFont="1" applyBorder="1" applyAlignment="1">
      <alignment horizontal="left" vertical="center"/>
    </xf>
    <xf numFmtId="0" fontId="44" fillId="0" borderId="71" xfId="0" applyFont="1" applyBorder="1" applyAlignment="1">
      <alignment horizontal="left" vertical="center" shrinkToFit="1"/>
    </xf>
    <xf numFmtId="0" fontId="44" fillId="0" borderId="3" xfId="0" applyFont="1" applyBorder="1" applyAlignment="1">
      <alignment horizontal="distributed" vertical="center" indent="3"/>
    </xf>
    <xf numFmtId="0" fontId="44" fillId="6" borderId="3" xfId="0" applyFont="1" applyFill="1" applyBorder="1" applyAlignment="1">
      <alignment horizontal="left" vertical="center"/>
    </xf>
    <xf numFmtId="0" fontId="44" fillId="0" borderId="75" xfId="0" applyFont="1" applyBorder="1" applyAlignment="1">
      <alignment horizontal="left" vertical="center" shrinkToFit="1"/>
    </xf>
    <xf numFmtId="0" fontId="41" fillId="0" borderId="70" xfId="0" applyFont="1" applyBorder="1" applyAlignment="1">
      <alignment horizontal="distributed" vertical="center" indent="3"/>
    </xf>
    <xf numFmtId="0" fontId="47" fillId="0" borderId="70" xfId="0" applyFont="1" applyBorder="1" applyAlignment="1">
      <alignment horizontal="left" vertical="center"/>
    </xf>
    <xf numFmtId="0" fontId="44" fillId="0" borderId="2" xfId="0" applyFont="1" applyBorder="1" applyAlignment="1">
      <alignment horizontal="left" vertical="center" shrinkToFit="1"/>
    </xf>
    <xf numFmtId="0" fontId="46" fillId="0" borderId="71" xfId="0" applyFont="1" applyBorder="1" applyAlignment="1">
      <alignment horizontal="distributed" vertical="center" indent="3"/>
    </xf>
    <xf numFmtId="0" fontId="50" fillId="0" borderId="17" xfId="0" applyFont="1" applyBorder="1" applyAlignment="1">
      <alignment horizontal="center" vertical="center" wrapText="1" shrinkToFit="1"/>
    </xf>
    <xf numFmtId="0" fontId="50" fillId="0" borderId="18" xfId="0" applyFont="1" applyBorder="1" applyAlignment="1">
      <alignment horizontal="center" vertical="center" wrapText="1" shrinkToFit="1"/>
    </xf>
    <xf numFmtId="0" fontId="50" fillId="0" borderId="73" xfId="0" applyFont="1" applyBorder="1" applyAlignment="1">
      <alignment horizontal="center" vertical="center" wrapText="1" shrinkToFit="1"/>
    </xf>
    <xf numFmtId="0" fontId="44" fillId="0" borderId="72" xfId="0" applyFont="1" applyBorder="1" applyAlignment="1">
      <alignment horizontal="distributed" vertical="center" indent="3"/>
    </xf>
    <xf numFmtId="9" fontId="44" fillId="0" borderId="20" xfId="0" applyNumberFormat="1" applyFont="1" applyBorder="1" applyAlignment="1">
      <alignment horizontal="left" vertical="center"/>
    </xf>
    <xf numFmtId="9" fontId="44" fillId="0" borderId="21" xfId="0" applyNumberFormat="1" applyFont="1" applyBorder="1" applyAlignment="1">
      <alignment horizontal="left" vertical="center"/>
    </xf>
    <xf numFmtId="0" fontId="44" fillId="0" borderId="72" xfId="0" applyFont="1" applyBorder="1" applyAlignment="1">
      <alignment horizontal="left" vertical="center" shrinkToFit="1"/>
    </xf>
    <xf numFmtId="0" fontId="44" fillId="0" borderId="74" xfId="0" applyFont="1" applyBorder="1" applyAlignment="1">
      <alignment horizontal="distributed" vertical="center" indent="3"/>
    </xf>
    <xf numFmtId="0" fontId="44" fillId="0" borderId="74" xfId="0" applyFont="1" applyBorder="1" applyAlignment="1">
      <alignment horizontal="left" vertical="center"/>
    </xf>
    <xf numFmtId="0" fontId="44" fillId="0" borderId="74" xfId="0" applyFont="1" applyBorder="1" applyAlignment="1">
      <alignment horizontal="left" vertical="center" shrinkToFit="1"/>
    </xf>
    <xf numFmtId="0" fontId="44" fillId="0" borderId="70" xfId="0" applyFont="1" applyBorder="1" applyAlignment="1">
      <alignment horizontal="left" vertical="center"/>
    </xf>
    <xf numFmtId="0" fontId="44" fillId="0" borderId="70" xfId="0" applyFont="1" applyBorder="1" applyAlignment="1">
      <alignment horizontal="left" vertical="center" shrinkToFit="1"/>
    </xf>
    <xf numFmtId="0" fontId="44" fillId="0" borderId="2" xfId="0" applyFont="1" applyBorder="1" applyAlignment="1">
      <alignment horizontal="distributed" vertical="center" indent="3"/>
    </xf>
    <xf numFmtId="0" fontId="44" fillId="0" borderId="7" xfId="0" applyFont="1" applyBorder="1" applyAlignment="1">
      <alignment horizontal="left" vertical="center"/>
    </xf>
    <xf numFmtId="0" fontId="44" fillId="0" borderId="8" xfId="0" applyFont="1" applyBorder="1" applyAlignment="1">
      <alignment horizontal="left" vertical="center"/>
    </xf>
    <xf numFmtId="187" fontId="44" fillId="0" borderId="8" xfId="0" applyNumberFormat="1" applyFont="1" applyBorder="1" applyAlignment="1">
      <alignment horizontal="left" vertical="center"/>
    </xf>
    <xf numFmtId="187" fontId="44" fillId="0" borderId="9" xfId="0" applyNumberFormat="1" applyFont="1" applyBorder="1" applyAlignment="1">
      <alignment horizontal="left" vertical="center"/>
    </xf>
    <xf numFmtId="0" fontId="44" fillId="0" borderId="68" xfId="0" applyFont="1" applyBorder="1" applyAlignment="1">
      <alignment horizontal="left" vertical="center" shrinkToFit="1"/>
    </xf>
    <xf numFmtId="0" fontId="44" fillId="0" borderId="16" xfId="0" applyFont="1" applyBorder="1" applyAlignment="1">
      <alignment horizontal="left" vertical="center" shrinkToFit="1"/>
    </xf>
    <xf numFmtId="0" fontId="44" fillId="0" borderId="69" xfId="0" applyFont="1" applyBorder="1" applyAlignment="1">
      <alignment horizontal="left" vertical="center" shrinkToFit="1"/>
    </xf>
    <xf numFmtId="0" fontId="44" fillId="0" borderId="17" xfId="0" applyFont="1" applyBorder="1" applyAlignment="1">
      <alignment horizontal="left" vertical="center" shrinkToFit="1"/>
    </xf>
    <xf numFmtId="0" fontId="44" fillId="0" borderId="18" xfId="0" applyFont="1" applyBorder="1" applyAlignment="1">
      <alignment horizontal="left" vertical="center" shrinkToFit="1"/>
    </xf>
    <xf numFmtId="9" fontId="46" fillId="0" borderId="18" xfId="0" quotePrefix="1" applyNumberFormat="1" applyFont="1" applyBorder="1" applyAlignment="1">
      <alignment horizontal="left" vertical="center"/>
    </xf>
    <xf numFmtId="9" fontId="46" fillId="0" borderId="18" xfId="0" applyNumberFormat="1" applyFont="1" applyBorder="1" applyAlignment="1">
      <alignment horizontal="left" vertical="center"/>
    </xf>
    <xf numFmtId="9" fontId="46" fillId="0" borderId="73" xfId="0" applyNumberFormat="1" applyFont="1" applyBorder="1" applyAlignment="1">
      <alignment horizontal="left" vertical="center"/>
    </xf>
    <xf numFmtId="0" fontId="44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 shrinkToFit="1"/>
    </xf>
    <xf numFmtId="0" fontId="47" fillId="0" borderId="71" xfId="0" applyFont="1" applyBorder="1" applyAlignment="1">
      <alignment horizontal="distributed" vertical="center" wrapText="1" indent="2"/>
    </xf>
    <xf numFmtId="0" fontId="47" fillId="0" borderId="71" xfId="0" applyFont="1" applyBorder="1" applyAlignment="1">
      <alignment horizontal="distributed" vertical="center" indent="2"/>
    </xf>
    <xf numFmtId="10" fontId="44" fillId="0" borderId="18" xfId="14" applyNumberFormat="1" applyFont="1" applyBorder="1" applyAlignment="1">
      <alignment horizontal="left" vertical="center"/>
    </xf>
    <xf numFmtId="10" fontId="44" fillId="0" borderId="73" xfId="14" applyNumberFormat="1" applyFont="1" applyBorder="1" applyAlignment="1">
      <alignment horizontal="left" vertical="center"/>
    </xf>
    <xf numFmtId="189" fontId="44" fillId="0" borderId="18" xfId="14" applyNumberFormat="1" applyFont="1" applyBorder="1" applyAlignment="1">
      <alignment horizontal="left" vertical="center"/>
    </xf>
    <xf numFmtId="189" fontId="44" fillId="0" borderId="73" xfId="14" applyNumberFormat="1" applyFont="1" applyBorder="1" applyAlignment="1">
      <alignment horizontal="left" vertical="center"/>
    </xf>
    <xf numFmtId="0" fontId="44" fillId="0" borderId="7" xfId="0" applyFont="1" applyBorder="1" applyAlignment="1">
      <alignment horizontal="center" vertical="center" textRotation="255"/>
    </xf>
    <xf numFmtId="0" fontId="44" fillId="0" borderId="9" xfId="0" applyFont="1" applyBorder="1" applyAlignment="1">
      <alignment horizontal="center" vertical="center" textRotation="255"/>
    </xf>
    <xf numFmtId="0" fontId="44" fillId="0" borderId="65" xfId="0" applyFont="1" applyBorder="1" applyAlignment="1">
      <alignment horizontal="center" vertical="center" textRotation="255"/>
    </xf>
    <xf numFmtId="0" fontId="44" fillId="0" borderId="62" xfId="0" applyFont="1" applyBorder="1" applyAlignment="1">
      <alignment horizontal="center" vertical="center" textRotation="255"/>
    </xf>
    <xf numFmtId="0" fontId="44" fillId="0" borderId="10" xfId="0" applyFont="1" applyBorder="1" applyAlignment="1">
      <alignment horizontal="center" vertical="center" textRotation="255"/>
    </xf>
    <xf numFmtId="0" fontId="44" fillId="0" borderId="12" xfId="0" applyFont="1" applyBorder="1" applyAlignment="1">
      <alignment horizontal="center" vertical="center" textRotation="255"/>
    </xf>
    <xf numFmtId="0" fontId="44" fillId="0" borderId="68" xfId="0" applyFont="1" applyBorder="1" applyAlignment="1">
      <alignment horizontal="distributed" vertical="center" indent="2"/>
    </xf>
    <xf numFmtId="0" fontId="44" fillId="0" borderId="16" xfId="0" applyFont="1" applyBorder="1" applyAlignment="1">
      <alignment horizontal="distributed" vertical="center" indent="2"/>
    </xf>
    <xf numFmtId="0" fontId="44" fillId="0" borderId="69" xfId="0" applyFont="1" applyBorder="1" applyAlignment="1">
      <alignment horizontal="distributed" vertical="center" indent="2"/>
    </xf>
    <xf numFmtId="0" fontId="41" fillId="0" borderId="72" xfId="0" applyFont="1" applyBorder="1" applyAlignment="1">
      <alignment horizontal="distributed" vertical="center" indent="2"/>
    </xf>
    <xf numFmtId="0" fontId="44" fillId="0" borderId="72" xfId="0" applyFont="1" applyBorder="1" applyAlignment="1">
      <alignment horizontal="left" vertical="center"/>
    </xf>
    <xf numFmtId="0" fontId="47" fillId="0" borderId="0" xfId="0" applyFont="1" applyAlignment="1">
      <alignment horizontal="center" vertical="center"/>
    </xf>
    <xf numFmtId="0" fontId="44" fillId="0" borderId="17" xfId="0" applyFont="1" applyBorder="1" applyAlignment="1">
      <alignment horizontal="distributed" vertical="center" indent="2"/>
    </xf>
    <xf numFmtId="0" fontId="44" fillId="0" borderId="18" xfId="0" applyFont="1" applyBorder="1" applyAlignment="1">
      <alignment horizontal="distributed" vertical="center" indent="2"/>
    </xf>
    <xf numFmtId="0" fontId="44" fillId="0" borderId="73" xfId="0" applyFont="1" applyBorder="1" applyAlignment="1">
      <alignment horizontal="distributed" vertical="center" indent="2"/>
    </xf>
    <xf numFmtId="189" fontId="44" fillId="0" borderId="18" xfId="0" applyNumberFormat="1" applyFont="1" applyBorder="1" applyAlignment="1">
      <alignment horizontal="left" vertical="center"/>
    </xf>
    <xf numFmtId="189" fontId="44" fillId="0" borderId="73" xfId="0" applyNumberFormat="1" applyFont="1" applyBorder="1" applyAlignment="1">
      <alignment horizontal="left" vertical="center"/>
    </xf>
    <xf numFmtId="0" fontId="44" fillId="0" borderId="73" xfId="0" applyFont="1" applyBorder="1" applyAlignment="1">
      <alignment horizontal="left" vertical="center" shrinkToFit="1"/>
    </xf>
    <xf numFmtId="10" fontId="44" fillId="0" borderId="18" xfId="0" applyNumberFormat="1" applyFont="1" applyBorder="1" applyAlignment="1">
      <alignment horizontal="left" vertical="center"/>
    </xf>
    <xf numFmtId="10" fontId="44" fillId="0" borderId="73" xfId="0" applyNumberFormat="1" applyFont="1" applyBorder="1" applyAlignment="1">
      <alignment horizontal="left" vertical="center"/>
    </xf>
    <xf numFmtId="0" fontId="44" fillId="0" borderId="71" xfId="0" applyFont="1" applyBorder="1" applyAlignment="1">
      <alignment horizontal="distributed" vertical="center" indent="2"/>
    </xf>
    <xf numFmtId="0" fontId="47" fillId="0" borderId="17" xfId="0" applyFont="1" applyBorder="1" applyAlignment="1">
      <alignment horizontal="center" vertical="center"/>
    </xf>
    <xf numFmtId="0" fontId="47" fillId="0" borderId="18" xfId="0" applyFont="1" applyBorder="1" applyAlignment="1">
      <alignment horizontal="center" vertical="center"/>
    </xf>
    <xf numFmtId="0" fontId="47" fillId="0" borderId="73" xfId="0" applyFont="1" applyBorder="1" applyAlignment="1">
      <alignment horizontal="center" vertical="center"/>
    </xf>
    <xf numFmtId="0" fontId="44" fillId="0" borderId="17" xfId="0" applyFont="1" applyBorder="1" applyAlignment="1">
      <alignment horizontal="left" vertical="center"/>
    </xf>
    <xf numFmtId="0" fontId="44" fillId="0" borderId="18" xfId="0" applyFont="1" applyBorder="1" applyAlignment="1">
      <alignment horizontal="left" vertical="center"/>
    </xf>
    <xf numFmtId="0" fontId="44" fillId="0" borderId="73" xfId="0" applyFont="1" applyBorder="1" applyAlignment="1">
      <alignment horizontal="left" vertical="center"/>
    </xf>
    <xf numFmtId="0" fontId="38" fillId="0" borderId="18" xfId="0" applyFont="1" applyBorder="1" applyAlignment="1">
      <alignment horizontal="center" vertical="center"/>
    </xf>
    <xf numFmtId="0" fontId="38" fillId="0" borderId="73" xfId="0" applyFont="1" applyBorder="1" applyAlignment="1">
      <alignment horizontal="center" vertical="center"/>
    </xf>
    <xf numFmtId="0" fontId="44" fillId="6" borderId="71" xfId="0" applyFont="1" applyFill="1" applyBorder="1" applyAlignment="1">
      <alignment horizontal="left" vertical="center" shrinkToFit="1"/>
    </xf>
    <xf numFmtId="0" fontId="46" fillId="0" borderId="71" xfId="0" applyFont="1" applyBorder="1" applyAlignment="1">
      <alignment horizontal="distributed" vertical="center" indent="2"/>
    </xf>
    <xf numFmtId="187" fontId="46" fillId="0" borderId="18" xfId="0" applyNumberFormat="1" applyFont="1" applyBorder="1" applyAlignment="1">
      <alignment horizontal="left" vertical="center"/>
    </xf>
    <xf numFmtId="187" fontId="46" fillId="0" borderId="73" xfId="0" applyNumberFormat="1" applyFont="1" applyBorder="1" applyAlignment="1">
      <alignment horizontal="left" vertical="center"/>
    </xf>
    <xf numFmtId="10" fontId="47" fillId="0" borderId="0" xfId="0" applyNumberFormat="1" applyFont="1" applyAlignment="1">
      <alignment horizontal="center" vertical="center"/>
    </xf>
    <xf numFmtId="0" fontId="48" fillId="0" borderId="1" xfId="13" applyFont="1" applyBorder="1" applyAlignment="1">
      <alignment horizontal="left"/>
    </xf>
    <xf numFmtId="188" fontId="48" fillId="0" borderId="1" xfId="13" applyNumberFormat="1" applyFont="1" applyBorder="1" applyAlignment="1">
      <alignment horizontal="left"/>
    </xf>
    <xf numFmtId="0" fontId="43" fillId="0" borderId="0" xfId="0" applyFont="1" applyAlignment="1">
      <alignment horizontal="right" vertical="center"/>
    </xf>
    <xf numFmtId="0" fontId="43" fillId="0" borderId="0" xfId="0" applyFont="1" applyAlignment="1">
      <alignment horizontal="right" vertical="center" shrinkToFit="1"/>
    </xf>
    <xf numFmtId="0" fontId="43" fillId="0" borderId="0" xfId="0" applyFont="1" applyAlignment="1">
      <alignment horizontal="center" vertical="center"/>
    </xf>
    <xf numFmtId="186" fontId="43" fillId="0" borderId="0" xfId="0" applyNumberFormat="1" applyFont="1" applyAlignment="1">
      <alignment horizontal="right" vertical="center" shrinkToFit="1"/>
    </xf>
    <xf numFmtId="0" fontId="41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 textRotation="255"/>
    </xf>
    <xf numFmtId="0" fontId="44" fillId="0" borderId="68" xfId="0" applyFont="1" applyBorder="1" applyAlignment="1">
      <alignment horizontal="distributed" vertical="center" indent="2" shrinkToFit="1"/>
    </xf>
    <xf numFmtId="0" fontId="38" fillId="0" borderId="16" xfId="0" applyFont="1" applyBorder="1" applyAlignment="1">
      <alignment horizontal="distributed" vertical="center" indent="2"/>
    </xf>
    <xf numFmtId="0" fontId="38" fillId="0" borderId="69" xfId="0" applyFont="1" applyBorder="1" applyAlignment="1">
      <alignment horizontal="distributed" vertical="center" indent="2"/>
    </xf>
    <xf numFmtId="0" fontId="44" fillId="0" borderId="70" xfId="0" applyFont="1" applyBorder="1" applyAlignment="1">
      <alignment horizontal="distributed" vertical="center" indent="2"/>
    </xf>
    <xf numFmtId="178" fontId="4" fillId="0" borderId="1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/>
    <xf numFmtId="49" fontId="0" fillId="0" borderId="11" xfId="0" applyNumberFormat="1" applyBorder="1" applyAlignment="1"/>
    <xf numFmtId="49" fontId="4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/>
    <xf numFmtId="0" fontId="0" fillId="0" borderId="15" xfId="0" applyBorder="1" applyAlignment="1"/>
    <xf numFmtId="0" fontId="0" fillId="0" borderId="14" xfId="0" applyBorder="1" applyAlignment="1"/>
    <xf numFmtId="0" fontId="4" fillId="0" borderId="0" xfId="0" applyFont="1" applyAlignment="1">
      <alignment horizontal="center"/>
    </xf>
    <xf numFmtId="49" fontId="5" fillId="0" borderId="0" xfId="0" applyNumberFormat="1" applyFont="1" applyBorder="1" applyAlignment="1">
      <alignment horizontal="left" indent="1"/>
    </xf>
    <xf numFmtId="0" fontId="0" fillId="0" borderId="0" xfId="0" applyBorder="1" applyAlignment="1"/>
    <xf numFmtId="41" fontId="30" fillId="0" borderId="43" xfId="8" applyFont="1" applyBorder="1" applyAlignment="1">
      <alignment horizontal="left" vertical="center" shrinkToFit="1"/>
    </xf>
    <xf numFmtId="41" fontId="30" fillId="0" borderId="35" xfId="8" applyFont="1" applyBorder="1" applyAlignment="1">
      <alignment horizontal="left" vertical="center" shrinkToFit="1"/>
    </xf>
    <xf numFmtId="41" fontId="32" fillId="0" borderId="43" xfId="8" applyFont="1" applyBorder="1" applyAlignment="1">
      <alignment vertical="center" shrinkToFit="1"/>
    </xf>
    <xf numFmtId="41" fontId="32" fillId="0" borderId="67" xfId="8" applyFont="1" applyBorder="1" applyAlignment="1">
      <alignment vertical="center" shrinkToFit="1"/>
    </xf>
    <xf numFmtId="0" fontId="30" fillId="0" borderId="43" xfId="8" applyNumberFormat="1" applyFont="1" applyBorder="1" applyAlignment="1">
      <alignment horizontal="left" vertical="center" shrinkToFit="1"/>
    </xf>
    <xf numFmtId="0" fontId="30" fillId="0" borderId="35" xfId="8" applyNumberFormat="1" applyFont="1" applyBorder="1" applyAlignment="1">
      <alignment horizontal="left" vertical="center" shrinkToFit="1"/>
    </xf>
    <xf numFmtId="184" fontId="30" fillId="0" borderId="43" xfId="8" applyNumberFormat="1" applyFont="1" applyBorder="1" applyAlignment="1">
      <alignment horizontal="left" vertical="center" shrinkToFit="1"/>
    </xf>
    <xf numFmtId="184" fontId="30" fillId="0" borderId="35" xfId="8" applyNumberFormat="1" applyFont="1" applyBorder="1" applyAlignment="1">
      <alignment horizontal="left" vertical="center" shrinkToFit="1"/>
    </xf>
    <xf numFmtId="41" fontId="27" fillId="0" borderId="41" xfId="8" applyFont="1" applyBorder="1" applyAlignment="1">
      <alignment horizontal="center" shrinkToFit="1"/>
    </xf>
    <xf numFmtId="41" fontId="29" fillId="0" borderId="45" xfId="8" applyFont="1" applyBorder="1" applyAlignment="1">
      <alignment horizontal="center" vertical="center" shrinkToFit="1"/>
    </xf>
    <xf numFmtId="41" fontId="29" fillId="0" borderId="29" xfId="8" applyFont="1" applyBorder="1" applyAlignment="1">
      <alignment horizontal="center" vertical="center" shrinkToFit="1"/>
    </xf>
    <xf numFmtId="183" fontId="29" fillId="0" borderId="45" xfId="9" applyNumberFormat="1" applyFont="1" applyBorder="1" applyAlignment="1">
      <alignment horizontal="center" vertical="center" textRotation="255"/>
    </xf>
    <xf numFmtId="183" fontId="29" fillId="0" borderId="29" xfId="9" applyNumberFormat="1" applyFont="1" applyBorder="1" applyAlignment="1">
      <alignment horizontal="center" vertical="center" textRotation="255"/>
    </xf>
    <xf numFmtId="183" fontId="29" fillId="0" borderId="45" xfId="8" applyNumberFormat="1" applyFont="1" applyBorder="1" applyAlignment="1">
      <alignment horizontal="center" vertical="center"/>
    </xf>
    <xf numFmtId="183" fontId="29" fillId="0" borderId="29" xfId="8" applyNumberFormat="1" applyFont="1" applyBorder="1" applyAlignment="1">
      <alignment horizontal="center" vertical="center"/>
    </xf>
    <xf numFmtId="3" fontId="29" fillId="0" borderId="43" xfId="9" applyNumberFormat="1" applyFont="1" applyBorder="1" applyAlignment="1">
      <alignment horizontal="center" vertical="center"/>
    </xf>
    <xf numFmtId="3" fontId="29" fillId="0" borderId="35" xfId="9" applyNumberFormat="1" applyFont="1" applyBorder="1" applyAlignment="1">
      <alignment horizontal="center" vertical="center"/>
    </xf>
    <xf numFmtId="3" fontId="29" fillId="0" borderId="45" xfId="9" applyNumberFormat="1" applyFont="1" applyBorder="1" applyAlignment="1">
      <alignment horizontal="center" vertical="center"/>
    </xf>
    <xf numFmtId="3" fontId="29" fillId="0" borderId="29" xfId="9" applyNumberFormat="1" applyFont="1" applyBorder="1" applyAlignment="1">
      <alignment horizontal="center" vertical="center"/>
    </xf>
    <xf numFmtId="183" fontId="29" fillId="0" borderId="45" xfId="9" applyNumberFormat="1" applyFont="1" applyBorder="1" applyAlignment="1">
      <alignment horizontal="center" vertical="center"/>
    </xf>
    <xf numFmtId="183" fontId="29" fillId="0" borderId="29" xfId="9" applyNumberFormat="1" applyFont="1" applyBorder="1" applyAlignment="1">
      <alignment horizontal="center" vertical="center"/>
    </xf>
    <xf numFmtId="41" fontId="30" fillId="6" borderId="43" xfId="8" applyFont="1" applyFill="1" applyBorder="1" applyAlignment="1">
      <alignment horizontal="left" vertical="center" shrinkToFit="1"/>
    </xf>
    <xf numFmtId="41" fontId="30" fillId="6" borderId="35" xfId="8" applyFont="1" applyFill="1" applyBorder="1" applyAlignment="1">
      <alignment horizontal="left" vertical="center" shrinkToFit="1"/>
    </xf>
    <xf numFmtId="41" fontId="30" fillId="5" borderId="43" xfId="8" applyFont="1" applyFill="1" applyBorder="1" applyAlignment="1">
      <alignment vertical="center" shrinkToFit="1"/>
    </xf>
    <xf numFmtId="41" fontId="30" fillId="5" borderId="67" xfId="8" applyFont="1" applyFill="1" applyBorder="1" applyAlignment="1">
      <alignment vertical="center" shrinkToFit="1"/>
    </xf>
    <xf numFmtId="176" fontId="4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left" indent="1"/>
    </xf>
    <xf numFmtId="0" fontId="0" fillId="0" borderId="0" xfId="0" applyNumberFormat="1" applyBorder="1" applyAlignment="1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4" fillId="0" borderId="0" xfId="0" applyNumberFormat="1" applyFon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49" fontId="4" fillId="0" borderId="0" xfId="0" applyNumberFormat="1" applyFont="1" applyBorder="1" applyAlignment="1">
      <alignment horizontal="left" indent="1"/>
    </xf>
    <xf numFmtId="0" fontId="16" fillId="0" borderId="0" xfId="3" applyFont="1" applyAlignment="1">
      <alignment horizontal="center"/>
    </xf>
    <xf numFmtId="0" fontId="18" fillId="0" borderId="0" xfId="3" applyFont="1" applyAlignment="1">
      <alignment horizontal="left" vertical="center" shrinkToFit="1"/>
    </xf>
    <xf numFmtId="0" fontId="17" fillId="0" borderId="22" xfId="3" applyFont="1" applyBorder="1" applyAlignment="1">
      <alignment horizontal="center" vertical="center"/>
    </xf>
    <xf numFmtId="0" fontId="17" fillId="0" borderId="25" xfId="3" applyFont="1" applyBorder="1" applyAlignment="1">
      <alignment horizontal="center" vertical="center"/>
    </xf>
    <xf numFmtId="0" fontId="17" fillId="0" borderId="23" xfId="3" applyFont="1" applyBorder="1" applyAlignment="1">
      <alignment horizontal="center" vertical="center"/>
    </xf>
    <xf numFmtId="0" fontId="17" fillId="0" borderId="26" xfId="3" applyFont="1" applyBorder="1" applyAlignment="1">
      <alignment horizontal="center" vertical="center"/>
    </xf>
    <xf numFmtId="180" fontId="17" fillId="0" borderId="23" xfId="4" applyNumberFormat="1" applyFont="1" applyBorder="1" applyAlignment="1">
      <alignment horizontal="center" vertical="center" wrapText="1"/>
    </xf>
    <xf numFmtId="180" fontId="17" fillId="0" borderId="26" xfId="4" applyNumberFormat="1" applyFont="1" applyBorder="1" applyAlignment="1">
      <alignment horizontal="center" vertical="center" wrapText="1"/>
    </xf>
    <xf numFmtId="181" fontId="17" fillId="0" borderId="23" xfId="3" applyNumberFormat="1" applyFont="1" applyBorder="1" applyAlignment="1">
      <alignment horizontal="center" vertical="center"/>
    </xf>
    <xf numFmtId="0" fontId="17" fillId="0" borderId="24" xfId="3" applyFont="1" applyBorder="1" applyAlignment="1">
      <alignment horizontal="center" vertical="center"/>
    </xf>
    <xf numFmtId="0" fontId="17" fillId="0" borderId="27" xfId="3" applyFont="1" applyBorder="1" applyAlignment="1">
      <alignment horizontal="center" vertical="center"/>
    </xf>
    <xf numFmtId="0" fontId="16" fillId="0" borderId="0" xfId="6" applyFont="1" applyAlignment="1">
      <alignment horizontal="center" vertical="center"/>
    </xf>
    <xf numFmtId="0" fontId="23" fillId="0" borderId="38" xfId="6" applyFont="1" applyBorder="1" applyAlignment="1">
      <alignment horizontal="center" vertical="center"/>
    </xf>
    <xf numFmtId="0" fontId="23" fillId="0" borderId="15" xfId="6" applyFont="1" applyBorder="1" applyAlignment="1">
      <alignment horizontal="center" vertical="center"/>
    </xf>
    <xf numFmtId="0" fontId="23" fillId="0" borderId="39" xfId="6" applyFont="1" applyBorder="1" applyAlignment="1">
      <alignment horizontal="center" vertical="center"/>
    </xf>
    <xf numFmtId="0" fontId="23" fillId="0" borderId="14" xfId="6" applyFont="1" applyBorder="1" applyAlignment="1">
      <alignment horizontal="center" vertical="center"/>
    </xf>
    <xf numFmtId="0" fontId="0" fillId="0" borderId="0" xfId="0" applyBorder="1" applyAlignment="1">
      <alignment horizontal="left" indent="1"/>
    </xf>
    <xf numFmtId="49" fontId="0" fillId="0" borderId="1" xfId="0" applyNumberFormat="1" applyBorder="1" applyAlignment="1"/>
    <xf numFmtId="0" fontId="0" fillId="0" borderId="1" xfId="0" applyBorder="1" applyAlignment="1">
      <alignment horizontal="center"/>
    </xf>
    <xf numFmtId="0" fontId="0" fillId="0" borderId="1" xfId="0" applyBorder="1" applyAlignment="1"/>
    <xf numFmtId="178" fontId="4" fillId="0" borderId="0" xfId="0" applyNumberFormat="1" applyFont="1" applyBorder="1" applyAlignment="1">
      <alignment horizont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</cellXfs>
  <cellStyles count="15">
    <cellStyle name="쉼표 [0]" xfId="1" builtinId="6"/>
    <cellStyle name="쉼표 [0] 13 3" xfId="11" xr:uid="{E5E41C44-89E5-4B14-B7C3-389EED7D82FE}"/>
    <cellStyle name="쉼표 [0] 2" xfId="8" xr:uid="{C21CBDB0-206B-4176-8FFB-497F9D7BD6F3}"/>
    <cellStyle name="쉼표 [0] 7" xfId="4" xr:uid="{435666ED-6743-4E54-A4D4-F5FB9C6E0885}"/>
    <cellStyle name="표준" xfId="0" builtinId="0"/>
    <cellStyle name="표준 10 2" xfId="10" xr:uid="{9687307C-75AD-48B4-B6AD-D36F3B80A4BB}"/>
    <cellStyle name="표준 2" xfId="6" xr:uid="{7FE3C605-0B60-43C9-8543-E242DBCAD718}"/>
    <cellStyle name="표준 2 2 2" xfId="2" xr:uid="{3EC5D2DF-04DE-4B35-861C-2483C2C9FBC0}"/>
    <cellStyle name="표준 2 3" xfId="9" xr:uid="{5A337CFE-3497-4FFC-940D-2CDEBADE14B0}"/>
    <cellStyle name="표준_1.금마늘 산출서-1" xfId="3" xr:uid="{148B0FBA-5E2C-4C8C-966F-A601B64CCE1B}"/>
    <cellStyle name="표준_1.금마늘 산출서-1 2" xfId="12" xr:uid="{EBB9F162-21DE-43A1-9114-9F45C3CEAA1A}"/>
    <cellStyle name="표준_2007원가" xfId="14" xr:uid="{C7983311-007F-4D85-AAAB-690EC62A6C4C}"/>
    <cellStyle name="표준_Sheet1" xfId="7" xr:uid="{567B68BE-AA9B-4169-936E-A8842DD57246}"/>
    <cellStyle name="표준_내역서" xfId="5" xr:uid="{78C04EA6-64FE-4938-9CAC-25EC25ACDAD4}"/>
    <cellStyle name="표준_원가(22동)" xfId="13" xr:uid="{23F46A2A-464B-4231-BC9F-FF541AD3B7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4.xml"/><Relationship Id="rId21" Type="http://schemas.openxmlformats.org/officeDocument/2006/relationships/externalLink" Target="externalLinks/externalLink8.xml"/><Relationship Id="rId42" Type="http://schemas.openxmlformats.org/officeDocument/2006/relationships/externalLink" Target="externalLinks/externalLink29.xml"/><Relationship Id="rId63" Type="http://schemas.openxmlformats.org/officeDocument/2006/relationships/externalLink" Target="externalLinks/externalLink50.xml"/><Relationship Id="rId84" Type="http://schemas.openxmlformats.org/officeDocument/2006/relationships/externalLink" Target="externalLinks/externalLink71.xml"/><Relationship Id="rId138" Type="http://schemas.openxmlformats.org/officeDocument/2006/relationships/externalLink" Target="externalLinks/externalLink125.xml"/><Relationship Id="rId159" Type="http://schemas.openxmlformats.org/officeDocument/2006/relationships/externalLink" Target="externalLinks/externalLink146.xml"/><Relationship Id="rId170" Type="http://schemas.openxmlformats.org/officeDocument/2006/relationships/externalLink" Target="externalLinks/externalLink157.xml"/><Relationship Id="rId191" Type="http://schemas.openxmlformats.org/officeDocument/2006/relationships/externalLink" Target="externalLinks/externalLink178.xml"/><Relationship Id="rId205" Type="http://schemas.openxmlformats.org/officeDocument/2006/relationships/externalLink" Target="externalLinks/externalLink192.xml"/><Relationship Id="rId226" Type="http://schemas.openxmlformats.org/officeDocument/2006/relationships/sharedStrings" Target="sharedStrings.xml"/><Relationship Id="rId107" Type="http://schemas.openxmlformats.org/officeDocument/2006/relationships/externalLink" Target="externalLinks/externalLink94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9.xml"/><Relationship Id="rId53" Type="http://schemas.openxmlformats.org/officeDocument/2006/relationships/externalLink" Target="externalLinks/externalLink40.xml"/><Relationship Id="rId74" Type="http://schemas.openxmlformats.org/officeDocument/2006/relationships/externalLink" Target="externalLinks/externalLink61.xml"/><Relationship Id="rId128" Type="http://schemas.openxmlformats.org/officeDocument/2006/relationships/externalLink" Target="externalLinks/externalLink115.xml"/><Relationship Id="rId149" Type="http://schemas.openxmlformats.org/officeDocument/2006/relationships/externalLink" Target="externalLinks/externalLink136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2.xml"/><Relationship Id="rId160" Type="http://schemas.openxmlformats.org/officeDocument/2006/relationships/externalLink" Target="externalLinks/externalLink147.xml"/><Relationship Id="rId181" Type="http://schemas.openxmlformats.org/officeDocument/2006/relationships/externalLink" Target="externalLinks/externalLink168.xml"/><Relationship Id="rId216" Type="http://schemas.openxmlformats.org/officeDocument/2006/relationships/externalLink" Target="externalLinks/externalLink203.xml"/><Relationship Id="rId22" Type="http://schemas.openxmlformats.org/officeDocument/2006/relationships/externalLink" Target="externalLinks/externalLink9.xml"/><Relationship Id="rId43" Type="http://schemas.openxmlformats.org/officeDocument/2006/relationships/externalLink" Target="externalLinks/externalLink30.xml"/><Relationship Id="rId64" Type="http://schemas.openxmlformats.org/officeDocument/2006/relationships/externalLink" Target="externalLinks/externalLink51.xml"/><Relationship Id="rId118" Type="http://schemas.openxmlformats.org/officeDocument/2006/relationships/externalLink" Target="externalLinks/externalLink105.xml"/><Relationship Id="rId139" Type="http://schemas.openxmlformats.org/officeDocument/2006/relationships/externalLink" Target="externalLinks/externalLink126.xml"/><Relationship Id="rId85" Type="http://schemas.openxmlformats.org/officeDocument/2006/relationships/externalLink" Target="externalLinks/externalLink72.xml"/><Relationship Id="rId150" Type="http://schemas.openxmlformats.org/officeDocument/2006/relationships/externalLink" Target="externalLinks/externalLink137.xml"/><Relationship Id="rId171" Type="http://schemas.openxmlformats.org/officeDocument/2006/relationships/externalLink" Target="externalLinks/externalLink158.xml"/><Relationship Id="rId192" Type="http://schemas.openxmlformats.org/officeDocument/2006/relationships/externalLink" Target="externalLinks/externalLink179.xml"/><Relationship Id="rId206" Type="http://schemas.openxmlformats.org/officeDocument/2006/relationships/externalLink" Target="externalLinks/externalLink193.xml"/><Relationship Id="rId227" Type="http://schemas.openxmlformats.org/officeDocument/2006/relationships/calcChain" Target="calcChain.xml"/><Relationship Id="rId12" Type="http://schemas.openxmlformats.org/officeDocument/2006/relationships/worksheet" Target="worksheets/sheet12.xml"/><Relationship Id="rId33" Type="http://schemas.openxmlformats.org/officeDocument/2006/relationships/externalLink" Target="externalLinks/externalLink20.xml"/><Relationship Id="rId108" Type="http://schemas.openxmlformats.org/officeDocument/2006/relationships/externalLink" Target="externalLinks/externalLink95.xml"/><Relationship Id="rId129" Type="http://schemas.openxmlformats.org/officeDocument/2006/relationships/externalLink" Target="externalLinks/externalLink116.xml"/><Relationship Id="rId54" Type="http://schemas.openxmlformats.org/officeDocument/2006/relationships/externalLink" Target="externalLinks/externalLink41.xml"/><Relationship Id="rId75" Type="http://schemas.openxmlformats.org/officeDocument/2006/relationships/externalLink" Target="externalLinks/externalLink62.xml"/><Relationship Id="rId96" Type="http://schemas.openxmlformats.org/officeDocument/2006/relationships/externalLink" Target="externalLinks/externalLink83.xml"/><Relationship Id="rId140" Type="http://schemas.openxmlformats.org/officeDocument/2006/relationships/externalLink" Target="externalLinks/externalLink127.xml"/><Relationship Id="rId161" Type="http://schemas.openxmlformats.org/officeDocument/2006/relationships/externalLink" Target="externalLinks/externalLink148.xml"/><Relationship Id="rId182" Type="http://schemas.openxmlformats.org/officeDocument/2006/relationships/externalLink" Target="externalLinks/externalLink169.xml"/><Relationship Id="rId217" Type="http://schemas.openxmlformats.org/officeDocument/2006/relationships/externalLink" Target="externalLinks/externalLink204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0.xml"/><Relationship Id="rId119" Type="http://schemas.openxmlformats.org/officeDocument/2006/relationships/externalLink" Target="externalLinks/externalLink106.xml"/><Relationship Id="rId44" Type="http://schemas.openxmlformats.org/officeDocument/2006/relationships/externalLink" Target="externalLinks/externalLink31.xml"/><Relationship Id="rId65" Type="http://schemas.openxmlformats.org/officeDocument/2006/relationships/externalLink" Target="externalLinks/externalLink52.xml"/><Relationship Id="rId86" Type="http://schemas.openxmlformats.org/officeDocument/2006/relationships/externalLink" Target="externalLinks/externalLink73.xml"/><Relationship Id="rId130" Type="http://schemas.openxmlformats.org/officeDocument/2006/relationships/externalLink" Target="externalLinks/externalLink117.xml"/><Relationship Id="rId151" Type="http://schemas.openxmlformats.org/officeDocument/2006/relationships/externalLink" Target="externalLinks/externalLink138.xml"/><Relationship Id="rId172" Type="http://schemas.openxmlformats.org/officeDocument/2006/relationships/externalLink" Target="externalLinks/externalLink159.xml"/><Relationship Id="rId193" Type="http://schemas.openxmlformats.org/officeDocument/2006/relationships/externalLink" Target="externalLinks/externalLink180.xml"/><Relationship Id="rId207" Type="http://schemas.openxmlformats.org/officeDocument/2006/relationships/externalLink" Target="externalLinks/externalLink194.xml"/><Relationship Id="rId13" Type="http://schemas.openxmlformats.org/officeDocument/2006/relationships/worksheet" Target="worksheets/sheet13.xml"/><Relationship Id="rId109" Type="http://schemas.openxmlformats.org/officeDocument/2006/relationships/externalLink" Target="externalLinks/externalLink96.xml"/><Relationship Id="rId34" Type="http://schemas.openxmlformats.org/officeDocument/2006/relationships/externalLink" Target="externalLinks/externalLink21.xml"/><Relationship Id="rId55" Type="http://schemas.openxmlformats.org/officeDocument/2006/relationships/externalLink" Target="externalLinks/externalLink42.xml"/><Relationship Id="rId76" Type="http://schemas.openxmlformats.org/officeDocument/2006/relationships/externalLink" Target="externalLinks/externalLink63.xml"/><Relationship Id="rId97" Type="http://schemas.openxmlformats.org/officeDocument/2006/relationships/externalLink" Target="externalLinks/externalLink84.xml"/><Relationship Id="rId120" Type="http://schemas.openxmlformats.org/officeDocument/2006/relationships/externalLink" Target="externalLinks/externalLink107.xml"/><Relationship Id="rId141" Type="http://schemas.openxmlformats.org/officeDocument/2006/relationships/externalLink" Target="externalLinks/externalLink128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49.xml"/><Relationship Id="rId183" Type="http://schemas.openxmlformats.org/officeDocument/2006/relationships/externalLink" Target="externalLinks/externalLink170.xml"/><Relationship Id="rId218" Type="http://schemas.openxmlformats.org/officeDocument/2006/relationships/externalLink" Target="externalLinks/externalLink205.xml"/><Relationship Id="rId24" Type="http://schemas.openxmlformats.org/officeDocument/2006/relationships/externalLink" Target="externalLinks/externalLink11.xml"/><Relationship Id="rId45" Type="http://schemas.openxmlformats.org/officeDocument/2006/relationships/externalLink" Target="externalLinks/externalLink32.xml"/><Relationship Id="rId66" Type="http://schemas.openxmlformats.org/officeDocument/2006/relationships/externalLink" Target="externalLinks/externalLink53.xml"/><Relationship Id="rId87" Type="http://schemas.openxmlformats.org/officeDocument/2006/relationships/externalLink" Target="externalLinks/externalLink74.xml"/><Relationship Id="rId110" Type="http://schemas.openxmlformats.org/officeDocument/2006/relationships/externalLink" Target="externalLinks/externalLink97.xml"/><Relationship Id="rId131" Type="http://schemas.openxmlformats.org/officeDocument/2006/relationships/externalLink" Target="externalLinks/externalLink118.xml"/><Relationship Id="rId152" Type="http://schemas.openxmlformats.org/officeDocument/2006/relationships/externalLink" Target="externalLinks/externalLink139.xml"/><Relationship Id="rId173" Type="http://schemas.openxmlformats.org/officeDocument/2006/relationships/externalLink" Target="externalLinks/externalLink160.xml"/><Relationship Id="rId194" Type="http://schemas.openxmlformats.org/officeDocument/2006/relationships/externalLink" Target="externalLinks/externalLink181.xml"/><Relationship Id="rId208" Type="http://schemas.openxmlformats.org/officeDocument/2006/relationships/externalLink" Target="externalLinks/externalLink195.xml"/><Relationship Id="rId14" Type="http://schemas.openxmlformats.org/officeDocument/2006/relationships/externalLink" Target="externalLinks/externalLink1.xml"/><Relationship Id="rId35" Type="http://schemas.openxmlformats.org/officeDocument/2006/relationships/externalLink" Target="externalLinks/externalLink22.xml"/><Relationship Id="rId56" Type="http://schemas.openxmlformats.org/officeDocument/2006/relationships/externalLink" Target="externalLinks/externalLink43.xml"/><Relationship Id="rId77" Type="http://schemas.openxmlformats.org/officeDocument/2006/relationships/externalLink" Target="externalLinks/externalLink64.xml"/><Relationship Id="rId100" Type="http://schemas.openxmlformats.org/officeDocument/2006/relationships/externalLink" Target="externalLinks/externalLink87.xml"/><Relationship Id="rId8" Type="http://schemas.openxmlformats.org/officeDocument/2006/relationships/worksheet" Target="worksheets/sheet8.xml"/><Relationship Id="rId98" Type="http://schemas.openxmlformats.org/officeDocument/2006/relationships/externalLink" Target="externalLinks/externalLink85.xml"/><Relationship Id="rId121" Type="http://schemas.openxmlformats.org/officeDocument/2006/relationships/externalLink" Target="externalLinks/externalLink108.xml"/><Relationship Id="rId142" Type="http://schemas.openxmlformats.org/officeDocument/2006/relationships/externalLink" Target="externalLinks/externalLink129.xml"/><Relationship Id="rId163" Type="http://schemas.openxmlformats.org/officeDocument/2006/relationships/externalLink" Target="externalLinks/externalLink150.xml"/><Relationship Id="rId184" Type="http://schemas.openxmlformats.org/officeDocument/2006/relationships/externalLink" Target="externalLinks/externalLink171.xml"/><Relationship Id="rId219" Type="http://schemas.openxmlformats.org/officeDocument/2006/relationships/externalLink" Target="externalLinks/externalLink206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01.xml"/><Relationship Id="rId25" Type="http://schemas.openxmlformats.org/officeDocument/2006/relationships/externalLink" Target="externalLinks/externalLink12.xml"/><Relationship Id="rId46" Type="http://schemas.openxmlformats.org/officeDocument/2006/relationships/externalLink" Target="externalLinks/externalLink33.xml"/><Relationship Id="rId67" Type="http://schemas.openxmlformats.org/officeDocument/2006/relationships/externalLink" Target="externalLinks/externalLink54.xml"/><Relationship Id="rId116" Type="http://schemas.openxmlformats.org/officeDocument/2006/relationships/externalLink" Target="externalLinks/externalLink103.xml"/><Relationship Id="rId137" Type="http://schemas.openxmlformats.org/officeDocument/2006/relationships/externalLink" Target="externalLinks/externalLink124.xml"/><Relationship Id="rId158" Type="http://schemas.openxmlformats.org/officeDocument/2006/relationships/externalLink" Target="externalLinks/externalLink145.xml"/><Relationship Id="rId20" Type="http://schemas.openxmlformats.org/officeDocument/2006/relationships/externalLink" Target="externalLinks/externalLink7.xml"/><Relationship Id="rId41" Type="http://schemas.openxmlformats.org/officeDocument/2006/relationships/externalLink" Target="externalLinks/externalLink28.xml"/><Relationship Id="rId62" Type="http://schemas.openxmlformats.org/officeDocument/2006/relationships/externalLink" Target="externalLinks/externalLink49.xml"/><Relationship Id="rId83" Type="http://schemas.openxmlformats.org/officeDocument/2006/relationships/externalLink" Target="externalLinks/externalLink70.xml"/><Relationship Id="rId88" Type="http://schemas.openxmlformats.org/officeDocument/2006/relationships/externalLink" Target="externalLinks/externalLink75.xml"/><Relationship Id="rId111" Type="http://schemas.openxmlformats.org/officeDocument/2006/relationships/externalLink" Target="externalLinks/externalLink98.xml"/><Relationship Id="rId132" Type="http://schemas.openxmlformats.org/officeDocument/2006/relationships/externalLink" Target="externalLinks/externalLink119.xml"/><Relationship Id="rId153" Type="http://schemas.openxmlformats.org/officeDocument/2006/relationships/externalLink" Target="externalLinks/externalLink140.xml"/><Relationship Id="rId174" Type="http://schemas.openxmlformats.org/officeDocument/2006/relationships/externalLink" Target="externalLinks/externalLink161.xml"/><Relationship Id="rId179" Type="http://schemas.openxmlformats.org/officeDocument/2006/relationships/externalLink" Target="externalLinks/externalLink166.xml"/><Relationship Id="rId195" Type="http://schemas.openxmlformats.org/officeDocument/2006/relationships/externalLink" Target="externalLinks/externalLink182.xml"/><Relationship Id="rId209" Type="http://schemas.openxmlformats.org/officeDocument/2006/relationships/externalLink" Target="externalLinks/externalLink196.xml"/><Relationship Id="rId190" Type="http://schemas.openxmlformats.org/officeDocument/2006/relationships/externalLink" Target="externalLinks/externalLink177.xml"/><Relationship Id="rId204" Type="http://schemas.openxmlformats.org/officeDocument/2006/relationships/externalLink" Target="externalLinks/externalLink191.xml"/><Relationship Id="rId220" Type="http://schemas.openxmlformats.org/officeDocument/2006/relationships/externalLink" Target="externalLinks/externalLink207.xml"/><Relationship Id="rId225" Type="http://schemas.openxmlformats.org/officeDocument/2006/relationships/styles" Target="styles.xml"/><Relationship Id="rId15" Type="http://schemas.openxmlformats.org/officeDocument/2006/relationships/externalLink" Target="externalLinks/externalLink2.xml"/><Relationship Id="rId36" Type="http://schemas.openxmlformats.org/officeDocument/2006/relationships/externalLink" Target="externalLinks/externalLink23.xml"/><Relationship Id="rId57" Type="http://schemas.openxmlformats.org/officeDocument/2006/relationships/externalLink" Target="externalLinks/externalLink44.xml"/><Relationship Id="rId106" Type="http://schemas.openxmlformats.org/officeDocument/2006/relationships/externalLink" Target="externalLinks/externalLink93.xml"/><Relationship Id="rId127" Type="http://schemas.openxmlformats.org/officeDocument/2006/relationships/externalLink" Target="externalLinks/externalLink114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8.xml"/><Relationship Id="rId52" Type="http://schemas.openxmlformats.org/officeDocument/2006/relationships/externalLink" Target="externalLinks/externalLink39.xml"/><Relationship Id="rId73" Type="http://schemas.openxmlformats.org/officeDocument/2006/relationships/externalLink" Target="externalLinks/externalLink60.xml"/><Relationship Id="rId78" Type="http://schemas.openxmlformats.org/officeDocument/2006/relationships/externalLink" Target="externalLinks/externalLink65.xml"/><Relationship Id="rId94" Type="http://schemas.openxmlformats.org/officeDocument/2006/relationships/externalLink" Target="externalLinks/externalLink81.xml"/><Relationship Id="rId99" Type="http://schemas.openxmlformats.org/officeDocument/2006/relationships/externalLink" Target="externalLinks/externalLink86.xml"/><Relationship Id="rId101" Type="http://schemas.openxmlformats.org/officeDocument/2006/relationships/externalLink" Target="externalLinks/externalLink88.xml"/><Relationship Id="rId122" Type="http://schemas.openxmlformats.org/officeDocument/2006/relationships/externalLink" Target="externalLinks/externalLink109.xml"/><Relationship Id="rId143" Type="http://schemas.openxmlformats.org/officeDocument/2006/relationships/externalLink" Target="externalLinks/externalLink130.xml"/><Relationship Id="rId148" Type="http://schemas.openxmlformats.org/officeDocument/2006/relationships/externalLink" Target="externalLinks/externalLink135.xml"/><Relationship Id="rId164" Type="http://schemas.openxmlformats.org/officeDocument/2006/relationships/externalLink" Target="externalLinks/externalLink151.xml"/><Relationship Id="rId169" Type="http://schemas.openxmlformats.org/officeDocument/2006/relationships/externalLink" Target="externalLinks/externalLink156.xml"/><Relationship Id="rId185" Type="http://schemas.openxmlformats.org/officeDocument/2006/relationships/externalLink" Target="externalLinks/externalLink17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externalLink" Target="externalLinks/externalLink167.xml"/><Relationship Id="rId210" Type="http://schemas.openxmlformats.org/officeDocument/2006/relationships/externalLink" Target="externalLinks/externalLink197.xml"/><Relationship Id="rId215" Type="http://schemas.openxmlformats.org/officeDocument/2006/relationships/externalLink" Target="externalLinks/externalLink202.xml"/><Relationship Id="rId26" Type="http://schemas.openxmlformats.org/officeDocument/2006/relationships/externalLink" Target="externalLinks/externalLink13.xml"/><Relationship Id="rId47" Type="http://schemas.openxmlformats.org/officeDocument/2006/relationships/externalLink" Target="externalLinks/externalLink34.xml"/><Relationship Id="rId68" Type="http://schemas.openxmlformats.org/officeDocument/2006/relationships/externalLink" Target="externalLinks/externalLink55.xml"/><Relationship Id="rId89" Type="http://schemas.openxmlformats.org/officeDocument/2006/relationships/externalLink" Target="externalLinks/externalLink76.xml"/><Relationship Id="rId112" Type="http://schemas.openxmlformats.org/officeDocument/2006/relationships/externalLink" Target="externalLinks/externalLink99.xml"/><Relationship Id="rId133" Type="http://schemas.openxmlformats.org/officeDocument/2006/relationships/externalLink" Target="externalLinks/externalLink120.xml"/><Relationship Id="rId154" Type="http://schemas.openxmlformats.org/officeDocument/2006/relationships/externalLink" Target="externalLinks/externalLink141.xml"/><Relationship Id="rId175" Type="http://schemas.openxmlformats.org/officeDocument/2006/relationships/externalLink" Target="externalLinks/externalLink162.xml"/><Relationship Id="rId196" Type="http://schemas.openxmlformats.org/officeDocument/2006/relationships/externalLink" Target="externalLinks/externalLink183.xml"/><Relationship Id="rId200" Type="http://schemas.openxmlformats.org/officeDocument/2006/relationships/externalLink" Target="externalLinks/externalLink187.xml"/><Relationship Id="rId16" Type="http://schemas.openxmlformats.org/officeDocument/2006/relationships/externalLink" Target="externalLinks/externalLink3.xml"/><Relationship Id="rId221" Type="http://schemas.openxmlformats.org/officeDocument/2006/relationships/externalLink" Target="externalLinks/externalLink208.xml"/><Relationship Id="rId37" Type="http://schemas.openxmlformats.org/officeDocument/2006/relationships/externalLink" Target="externalLinks/externalLink24.xml"/><Relationship Id="rId58" Type="http://schemas.openxmlformats.org/officeDocument/2006/relationships/externalLink" Target="externalLinks/externalLink45.xml"/><Relationship Id="rId79" Type="http://schemas.openxmlformats.org/officeDocument/2006/relationships/externalLink" Target="externalLinks/externalLink66.xml"/><Relationship Id="rId102" Type="http://schemas.openxmlformats.org/officeDocument/2006/relationships/externalLink" Target="externalLinks/externalLink89.xml"/><Relationship Id="rId123" Type="http://schemas.openxmlformats.org/officeDocument/2006/relationships/externalLink" Target="externalLinks/externalLink110.xml"/><Relationship Id="rId144" Type="http://schemas.openxmlformats.org/officeDocument/2006/relationships/externalLink" Target="externalLinks/externalLink131.xml"/><Relationship Id="rId90" Type="http://schemas.openxmlformats.org/officeDocument/2006/relationships/externalLink" Target="externalLinks/externalLink77.xml"/><Relationship Id="rId165" Type="http://schemas.openxmlformats.org/officeDocument/2006/relationships/externalLink" Target="externalLinks/externalLink152.xml"/><Relationship Id="rId186" Type="http://schemas.openxmlformats.org/officeDocument/2006/relationships/externalLink" Target="externalLinks/externalLink173.xml"/><Relationship Id="rId211" Type="http://schemas.openxmlformats.org/officeDocument/2006/relationships/externalLink" Target="externalLinks/externalLink198.xml"/><Relationship Id="rId27" Type="http://schemas.openxmlformats.org/officeDocument/2006/relationships/externalLink" Target="externalLinks/externalLink14.xml"/><Relationship Id="rId48" Type="http://schemas.openxmlformats.org/officeDocument/2006/relationships/externalLink" Target="externalLinks/externalLink35.xml"/><Relationship Id="rId69" Type="http://schemas.openxmlformats.org/officeDocument/2006/relationships/externalLink" Target="externalLinks/externalLink56.xml"/><Relationship Id="rId113" Type="http://schemas.openxmlformats.org/officeDocument/2006/relationships/externalLink" Target="externalLinks/externalLink100.xml"/><Relationship Id="rId134" Type="http://schemas.openxmlformats.org/officeDocument/2006/relationships/externalLink" Target="externalLinks/externalLink121.xml"/><Relationship Id="rId80" Type="http://schemas.openxmlformats.org/officeDocument/2006/relationships/externalLink" Target="externalLinks/externalLink67.xml"/><Relationship Id="rId155" Type="http://schemas.openxmlformats.org/officeDocument/2006/relationships/externalLink" Target="externalLinks/externalLink142.xml"/><Relationship Id="rId176" Type="http://schemas.openxmlformats.org/officeDocument/2006/relationships/externalLink" Target="externalLinks/externalLink163.xml"/><Relationship Id="rId197" Type="http://schemas.openxmlformats.org/officeDocument/2006/relationships/externalLink" Target="externalLinks/externalLink184.xml"/><Relationship Id="rId201" Type="http://schemas.openxmlformats.org/officeDocument/2006/relationships/externalLink" Target="externalLinks/externalLink188.xml"/><Relationship Id="rId222" Type="http://schemas.openxmlformats.org/officeDocument/2006/relationships/externalLink" Target="externalLinks/externalLink209.xml"/><Relationship Id="rId17" Type="http://schemas.openxmlformats.org/officeDocument/2006/relationships/externalLink" Target="externalLinks/externalLink4.xml"/><Relationship Id="rId38" Type="http://schemas.openxmlformats.org/officeDocument/2006/relationships/externalLink" Target="externalLinks/externalLink25.xml"/><Relationship Id="rId59" Type="http://schemas.openxmlformats.org/officeDocument/2006/relationships/externalLink" Target="externalLinks/externalLink46.xml"/><Relationship Id="rId103" Type="http://schemas.openxmlformats.org/officeDocument/2006/relationships/externalLink" Target="externalLinks/externalLink90.xml"/><Relationship Id="rId124" Type="http://schemas.openxmlformats.org/officeDocument/2006/relationships/externalLink" Target="externalLinks/externalLink111.xml"/><Relationship Id="rId70" Type="http://schemas.openxmlformats.org/officeDocument/2006/relationships/externalLink" Target="externalLinks/externalLink57.xml"/><Relationship Id="rId91" Type="http://schemas.openxmlformats.org/officeDocument/2006/relationships/externalLink" Target="externalLinks/externalLink78.xml"/><Relationship Id="rId145" Type="http://schemas.openxmlformats.org/officeDocument/2006/relationships/externalLink" Target="externalLinks/externalLink132.xml"/><Relationship Id="rId166" Type="http://schemas.openxmlformats.org/officeDocument/2006/relationships/externalLink" Target="externalLinks/externalLink153.xml"/><Relationship Id="rId187" Type="http://schemas.openxmlformats.org/officeDocument/2006/relationships/externalLink" Target="externalLinks/externalLink174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199.xml"/><Relationship Id="rId28" Type="http://schemas.openxmlformats.org/officeDocument/2006/relationships/externalLink" Target="externalLinks/externalLink15.xml"/><Relationship Id="rId49" Type="http://schemas.openxmlformats.org/officeDocument/2006/relationships/externalLink" Target="externalLinks/externalLink36.xml"/><Relationship Id="rId114" Type="http://schemas.openxmlformats.org/officeDocument/2006/relationships/externalLink" Target="externalLinks/externalLink101.xml"/><Relationship Id="rId60" Type="http://schemas.openxmlformats.org/officeDocument/2006/relationships/externalLink" Target="externalLinks/externalLink47.xml"/><Relationship Id="rId81" Type="http://schemas.openxmlformats.org/officeDocument/2006/relationships/externalLink" Target="externalLinks/externalLink68.xml"/><Relationship Id="rId135" Type="http://schemas.openxmlformats.org/officeDocument/2006/relationships/externalLink" Target="externalLinks/externalLink122.xml"/><Relationship Id="rId156" Type="http://schemas.openxmlformats.org/officeDocument/2006/relationships/externalLink" Target="externalLinks/externalLink143.xml"/><Relationship Id="rId177" Type="http://schemas.openxmlformats.org/officeDocument/2006/relationships/externalLink" Target="externalLinks/externalLink164.xml"/><Relationship Id="rId198" Type="http://schemas.openxmlformats.org/officeDocument/2006/relationships/externalLink" Target="externalLinks/externalLink185.xml"/><Relationship Id="rId202" Type="http://schemas.openxmlformats.org/officeDocument/2006/relationships/externalLink" Target="externalLinks/externalLink189.xml"/><Relationship Id="rId223" Type="http://schemas.openxmlformats.org/officeDocument/2006/relationships/externalLink" Target="externalLinks/externalLink210.xml"/><Relationship Id="rId18" Type="http://schemas.openxmlformats.org/officeDocument/2006/relationships/externalLink" Target="externalLinks/externalLink5.xml"/><Relationship Id="rId39" Type="http://schemas.openxmlformats.org/officeDocument/2006/relationships/externalLink" Target="externalLinks/externalLink26.xml"/><Relationship Id="rId50" Type="http://schemas.openxmlformats.org/officeDocument/2006/relationships/externalLink" Target="externalLinks/externalLink37.xml"/><Relationship Id="rId104" Type="http://schemas.openxmlformats.org/officeDocument/2006/relationships/externalLink" Target="externalLinks/externalLink91.xml"/><Relationship Id="rId125" Type="http://schemas.openxmlformats.org/officeDocument/2006/relationships/externalLink" Target="externalLinks/externalLink112.xml"/><Relationship Id="rId146" Type="http://schemas.openxmlformats.org/officeDocument/2006/relationships/externalLink" Target="externalLinks/externalLink133.xml"/><Relationship Id="rId167" Type="http://schemas.openxmlformats.org/officeDocument/2006/relationships/externalLink" Target="externalLinks/externalLink154.xml"/><Relationship Id="rId188" Type="http://schemas.openxmlformats.org/officeDocument/2006/relationships/externalLink" Target="externalLinks/externalLink175.xml"/><Relationship Id="rId71" Type="http://schemas.openxmlformats.org/officeDocument/2006/relationships/externalLink" Target="externalLinks/externalLink58.xml"/><Relationship Id="rId92" Type="http://schemas.openxmlformats.org/officeDocument/2006/relationships/externalLink" Target="externalLinks/externalLink79.xml"/><Relationship Id="rId213" Type="http://schemas.openxmlformats.org/officeDocument/2006/relationships/externalLink" Target="externalLinks/externalLink20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6.xml"/><Relationship Id="rId40" Type="http://schemas.openxmlformats.org/officeDocument/2006/relationships/externalLink" Target="externalLinks/externalLink27.xml"/><Relationship Id="rId115" Type="http://schemas.openxmlformats.org/officeDocument/2006/relationships/externalLink" Target="externalLinks/externalLink102.xml"/><Relationship Id="rId136" Type="http://schemas.openxmlformats.org/officeDocument/2006/relationships/externalLink" Target="externalLinks/externalLink123.xml"/><Relationship Id="rId157" Type="http://schemas.openxmlformats.org/officeDocument/2006/relationships/externalLink" Target="externalLinks/externalLink144.xml"/><Relationship Id="rId178" Type="http://schemas.openxmlformats.org/officeDocument/2006/relationships/externalLink" Target="externalLinks/externalLink165.xml"/><Relationship Id="rId61" Type="http://schemas.openxmlformats.org/officeDocument/2006/relationships/externalLink" Target="externalLinks/externalLink48.xml"/><Relationship Id="rId82" Type="http://schemas.openxmlformats.org/officeDocument/2006/relationships/externalLink" Target="externalLinks/externalLink69.xml"/><Relationship Id="rId199" Type="http://schemas.openxmlformats.org/officeDocument/2006/relationships/externalLink" Target="externalLinks/externalLink186.xml"/><Relationship Id="rId203" Type="http://schemas.openxmlformats.org/officeDocument/2006/relationships/externalLink" Target="externalLinks/externalLink190.xml"/><Relationship Id="rId19" Type="http://schemas.openxmlformats.org/officeDocument/2006/relationships/externalLink" Target="externalLinks/externalLink6.xml"/><Relationship Id="rId224" Type="http://schemas.openxmlformats.org/officeDocument/2006/relationships/theme" Target="theme/theme1.xml"/><Relationship Id="rId30" Type="http://schemas.openxmlformats.org/officeDocument/2006/relationships/externalLink" Target="externalLinks/externalLink17.xml"/><Relationship Id="rId105" Type="http://schemas.openxmlformats.org/officeDocument/2006/relationships/externalLink" Target="externalLinks/externalLink92.xml"/><Relationship Id="rId126" Type="http://schemas.openxmlformats.org/officeDocument/2006/relationships/externalLink" Target="externalLinks/externalLink113.xml"/><Relationship Id="rId147" Type="http://schemas.openxmlformats.org/officeDocument/2006/relationships/externalLink" Target="externalLinks/externalLink134.xml"/><Relationship Id="rId168" Type="http://schemas.openxmlformats.org/officeDocument/2006/relationships/externalLink" Target="externalLinks/externalLink155.xml"/><Relationship Id="rId51" Type="http://schemas.openxmlformats.org/officeDocument/2006/relationships/externalLink" Target="externalLinks/externalLink38.xml"/><Relationship Id="rId72" Type="http://schemas.openxmlformats.org/officeDocument/2006/relationships/externalLink" Target="externalLinks/externalLink59.xml"/><Relationship Id="rId93" Type="http://schemas.openxmlformats.org/officeDocument/2006/relationships/externalLink" Target="externalLinks/externalLink80.xml"/><Relationship Id="rId189" Type="http://schemas.openxmlformats.org/officeDocument/2006/relationships/externalLink" Target="externalLinks/externalLink176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904875</xdr:colOff>
      <xdr:row>2</xdr:row>
      <xdr:rowOff>9525</xdr:rowOff>
    </xdr:from>
    <xdr:to>
      <xdr:col>22</xdr:col>
      <xdr:colOff>209550</xdr:colOff>
      <xdr:row>2</xdr:row>
      <xdr:rowOff>304800</xdr:rowOff>
    </xdr:to>
    <xdr:sp macro="" textlink="">
      <xdr:nvSpPr>
        <xdr:cNvPr id="2" name="Text 1">
          <a:extLst>
            <a:ext uri="{FF2B5EF4-FFF2-40B4-BE49-F238E27FC236}">
              <a16:creationId xmlns:a16="http://schemas.microsoft.com/office/drawing/2014/main" id="{15E3B383-9439-434A-85D0-EBE835F2D37E}"/>
            </a:ext>
          </a:extLst>
        </xdr:cNvPr>
        <xdr:cNvSpPr>
          <a:spLocks noChangeArrowheads="1"/>
        </xdr:cNvSpPr>
      </xdr:nvSpPr>
      <xdr:spPr bwMode="auto">
        <a:xfrm>
          <a:off x="3762375" y="428625"/>
          <a:ext cx="2800350" cy="295275"/>
        </a:xfrm>
        <a:prstGeom prst="roundRect">
          <a:avLst>
            <a:gd name="adj" fmla="val 16667"/>
          </a:avLst>
        </a:prstGeom>
        <a:solidFill>
          <a:srgbClr val="CCFFCC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공  사  원  가  계  산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 계   산   서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  공  사  원  가  계  산  서</a:t>
          </a: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공사원가계산서</a:t>
          </a:r>
        </a:p>
        <a:p>
          <a:pPr algn="ctr" rtl="0">
            <a:defRPr sz="1000"/>
          </a:pPr>
          <a:endParaRPr lang="ko-KR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:a16="http://schemas.microsoft.com/office/drawing/2014/main" id="{20C58769-A46E-4C7C-82ED-85782229D23F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:a16="http://schemas.microsoft.com/office/drawing/2014/main" id="{E182F931-98AC-4D39-AD6F-5CF178437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:a16="http://schemas.microsoft.com/office/drawing/2014/main" id="{EFF472D9-9590-410C-9E4F-78D999E3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0616;\D\&#44148;&#49444;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data\My%20Documents\&#50641;&#49472;&#51088;&#47308;\&#44228;&#54868;&#48176;&#49688;&#44060;&#49440;\2000&#51221;&#47532;\2000&#44228;&#54868;&#49884;&#54665;(&#48320;&#44221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ms2.weppy.com/attach/My%20Documents/SKT/4-47&#52264;/&#49444;&#44228;&#49436;(SKT4-4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49444;&#44228;\2003&#45380;\&#47928;&#54868;&#47560;&#51012;&#51312;&#49457;\&#51652;&#44148;&#51648;&#44396;\&#48320;&#44221;&#51652;&#44148;\&#45224;&#54616;\&#50857;&#51648;&#47588;&#49688;&#51312;&#494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.j.h\d\MSOffice\Excel\work\&#45236;&#5066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2636;3\C\&#46181;&#51060;&#51089;&#50629;&#49892;\&#50472;&#50644;&#50656;\&#44305;\&#49569;&#54028;&#44228;&#50557;\Work\&#49324;&#51109;&#45784;\&#44592;&#48324;&#50577;&#49885;-&#54532;&#47196;&#44536;&#47016;&#51089;&#49457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DATA\CHISU\SUNG-GOK\&#49457;&#44257;&#5164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C\&#50689;&#46020;\&#51648;&#51109;&#51204;&#51452;\&#45817;&#49324;\&#44256;&#49888;&#51032;~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51456;&#44277;&#45236;&#50669;\&#48120;&#51456;&#44277;\&#51648;&#54616;215\3TH\&#48276;&#48169;\3&#52264;&#49444;&#4422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51456;&#44277;&#45236;&#50669;\&#48120;&#51456;&#44277;\&#51648;&#54616;215\3TH\&#49444;&#44228;&#48320;&#44221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C\EXCEL\&#51064;&#51077;&#49440;&#44277;&#49324;\98&#51064;&#51077;\MSOFFICE\EXCEL\APT&#44277;&#49324;\APT&#49444;&#4422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1\&#45800;&#50948;&#49688;&#47049;\My%20Documents\&#51088;&#51008;%20&#45824;&#50984;-&#48177;&#49328;&#44036;\&#49888;&#51032;%20&#47784;&#45453;%20&#45824;&#51109;&#44036;%20&#44400;&#46020;%20&#54869;&#54252;&#51109;&#44277;&#49324;\&#54217;&#51109;&#49440;DEES&#48320;&#44221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My%20Documents\2001&#45380;&#46020;%20&#47928;&#49436;\&#49548;&#54252;&#51648;&#44396;\&#45800;&#44032;&#48372;&#50756;%20&#54260;&#45908;\&#49548;&#54252;&#51648;&#44396;%20(DS&#44160;&#53664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1068;&#54805;\2002PROJECT\kim\&#49688;&#47049;\2001\994004(&#52572;&#51333;&#50500;&#45784;)\kim\&#49688;&#47049;\&#50577;&#51648;&#49688;&#47049;\994004\U-TYPE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2015&#45380;&#54532;&#47196;&#51229;&#53944;\DWG\ILOT-MI\YUNCH\PLOT\S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2015&#45380;&#54532;&#47196;&#51229;&#53944;\DWG\ILOT-MI\SUNGNAM\TAL\SUNGNAM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49688;\&#51089;&#50629;&#49892;\&#45236;%20&#51089;&#50629;&#49892;\2003\&#48177;&#47144;-&#44228;&#49328;\&#49688;&#47049;&#49328;&#52636;\&#52280;&#51312;\&#44396;&#51312;&#47932;&#44277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49;&#45224;&#51060;\C\PROJECT\2002\&#44396;&#47168;&#44400;\&#45236;&#49436;&#44396;&#51312;&#47932;\&#49688;&#47049;\1&#44277;&#44396;\U&#54805;&#52769;&#44396;&#49688;&#47049;\J&#54805;&#52769;&#44396;(29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51204;&#48513;&#44592;&#44228;\Nhj\2003&#45380;\&#48176;&#49688;&#44060;&#49440;\&#44305;&#54876;\&#45224;&#50577;&#51648;&#44396;\My%20Documents\&#50672;&#44208;&#49325;&#5122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2015&#45380;&#54532;&#47196;&#51229;&#53944;\&#49688;&#47049;&#49328;&#52636;\&#48372;&#49457;\&#49688;&#47049;\&#47560;&#51648;&#47561;&#49688;&#51221;\1&#54840;&#46020;&#47196;\&#50516;&#44144;\&#44396;&#51312;\&#49688;&#47196;\&#44368;&#44033;&#44396;&#51312;3&#51452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52384;\C\&#44400;&#46020;5&#54840;&#49440;(&#49437;&#51221;&#51648;&#44396;)%20&#52509;&#44292;\602\JANG-B\&#49688;&#47049;\JANGDONG\XLS\Sta0+303&#53685;&#4719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44592;&#49692;&#50629;&#47924;\&#50668;&#47084;&#44032;&#51648;&#44277;&#49324;\'00&#45380;&#46020;\&#54616;&#45208;&#47196;&#53685;&#49888;HFC&#47581;\&#49569;&#54028;&#44396;&#46321;\&#48376;&#44228;&#50557;&#45236;&#50669;&#49436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2015&#45380;&#54532;&#47196;&#51229;&#53944;\&#44608;&#51221;&#49885;\&#49688;&#54644;&#48373;&#44396;&#44288;&#47144;&#51088;&#47308;\2002&#49688;&#54644;&#48373;&#44396;&#44288;&#47144;\&#44592;&#48152;&#51312;&#49457;&#44228;\&#54224;&#44592;&#47932;&#52376;&#47532;(&#50577;&#51648;&#47568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2015&#45380;&#54532;&#47196;&#51229;&#53944;\&#44608;&#51221;&#49885;\&#49688;&#54644;&#48373;&#44396;&#44288;&#47144;&#51088;&#47308;\2002&#49688;&#54644;&#48373;&#44396;&#44288;&#47144;\&#44592;&#48152;&#51312;&#49457;&#44228;\&#44148;&#49444;&#45236;&#50669;(&#50577;&#51648;&#47568;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9&#45380;&#46020;\99&#49444;&#44228;\&#52397;&#50857;\&#52397;&#50857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51204;&#48513;&#44592;&#44228;\Nhj\2003&#45380;\&#48176;&#49688;&#44060;&#49440;\&#44305;&#54876;\&#45224;&#50577;&#51648;&#44396;\My%20Documents\&#49457;&#47532;&#51648;&#44396;\&#49457;&#47532;99&#48372;&#50756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2007%20&#45817;&#51652;&#51648;&#49324;\3.%20&#44277;&#44048;&#50629;&#47924;\1.%20&#49345;&#44417;&#51648;&#44396;\&#49345;&#44417;&#51648;&#44396;%20&#48320;&#44221;%20&#45236;&#50669;(&#51204;&#52404;,06)\1.&#51204;&#52404;&#48516;\&#51116;&#47308;&#51068;&#50948;-0508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Project-CD2\&#49345;&#51452;&#49884;&#50864;&#54924;&#46020;&#47196;-&#51060;&#44144;&#50500;&#45784;\&#49688;&#47049;&#49328;&#52636;&#49436;\10.&#48513;&#52380;&#44368;\&#48513;&#52380;&#44368;-&#44368;&#44033;-&#54616;&#45208;&#54616;&#4520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24;&#45784;\C\My%20Documents\&#50517;&#54644;(&#49340;&#49688;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My%20Documents\&#50668;&#49688;&#45909;&#52649;&#46041;&#49548;&#48169;&#46020;&#4719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juns1107\&#45236;&#50669;&#49436;\&#50900;&#48324;&#49444;&#44228;&#45236;&#50669;\99&#49444;&#44228;&#51032;&#47280;&#45236;&#50669;\&#44277;&#49324;&#48708;99-1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2636;3\C\&#46181;&#51060;&#51089;&#50629;&#49892;\&#50472;&#50644;&#50656;\&#44305;\&#49569;&#54028;&#44228;&#50557;\&#44277;&#50976;\&#49345;&#48152;&#44592;&#53664;&#47785;&#47932;&#47049;&#49328;&#52636;&#54364;(0.6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613;&#49444;&#44277;&#49324;&#44288;&#47144;\&#51221;&#49328;&#49436;\&#54620;&#51204;&#51221;&#49328;\&#52280;&#44256;&#51088;&#47308;\&#52992;&#51060;&#48660;tv&#54408;&#49480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96;\C\&#50724;&#49464;&#50896;\&#45436;&#49328;&#54616;&#49688;&#46020;2\&#54616;&#49688;&#46020;&#49884;&#49444;&#44277;&#49324;(&#51060;&#49345;&#49688;)\&#45800;&#50948;&#49688;&#47049;\BOX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1473;&#55148;\&#48512;&#52380;&#49884;&#44288;&#47196;\HEO_JB\&#50577;&#51452;&#44400;soc\&#44257;&#47497;\&#50896;&#54805;&#47592;~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OHS\&#45824;&#51109;&#44368;\PIER2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4\&#54788;&#51109;&#48324;2000\My%20Documents\&#51077;&#52272;\&#44277;&#50689;&#52264;&#44256;&#51648;\&#52509;&#44292;&#51077;&#52272;&#45236;&#50669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49444;&#44228;&#47749;&#49464;&#49436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&#45224;&#51221;&#50864;\&#45224;&#51221;&#50864;\&#54861;&#49328;&#52380;\&#45224;&#52492;&#51648;&#44396;\&#49688;&#47049;(&#45224;&#52492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LOUD-KJH_DOCUMENT\JM\&#51228;&#51060;&#50656;%20&#44228;&#50557;\2020&#45380;%20&#49324;&#46041;&#44305;&#52992;&#51060;&#48660;&#51648;&#51473;&#54868;%20&#44277;&#49324;\&#52397;&#44396;&#49436;&#47448;\&#52397;&#44396;&#49436;&#47448;\&#44204;&#51201;&#49436;%20&#48143;%20&#45236;&#50669;&#49436;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45224;&#51221;&#50864;\&#54861;&#49328;&#52380;\&#45224;&#52492;&#51648;&#44396;\&#49688;&#47049;(&#45224;&#52492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2002&#50668;&#49688;\&#50504;&#46020;&#54644;&#49688;&#50837;&#51109;\&#52509;&#44292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&#54028;&#51068;&#47784;&#51020;\&#49444;&#44228;&#54532;&#47196;&#44536;&#47016;\&#51068;&#50948;&#45824;&#44032;&#54364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053;&#47497;\&#44053;&#47497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hlee\e\LOTUS\9605P\BB_C-BD\OUT\Y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5224;&#54644;&#54224;&#44592;&#47932;\LOTUS\9605P\BB_C-BD\OUT\YE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49688;&#51648;\Q-NEW\PIER2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project\WORK\&#49345;&#48512;\steel\quantity\&#54665;&#52492;1&#4436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788;\C\post\&#49688;&#47049;(new)\YOUNGDOC\CIVIL\EXCLE\DAT\&#44256;&#50577;&#44288;&#51116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C\EXCEL\&#51064;&#51077;&#49440;&#44277;&#49324;\98&#51064;&#51077;\97&#51064;&#51077;&#49444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ms2.weppy.com/attach/My%20Documents/&#50689;&#50629;3&#54016;/&#54532;&#47196;&#51229;&#53944;&#48324;&#44277;&#49324;&#45236;&#50669;/&#50669;&#49340;&#54616;&#51060;&#52768;&#47004;&#49444;&#44228;(3.2)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44592;&#49692;\&#44277;&#49324;&#44288;&#47144;\&#54028;&#50892;&#53092;&#44288;&#47144;\&#54408;&#49480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54532;&#47004;(PLAN)\&#52397;&#52380;\200&#48156;&#51452;\2000&#52397;&#52380;-&#45909;&#54217;&#48156;&#51452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51204;&#48513;&#44592;&#44228;\Nhj\2003&#45380;\&#48176;&#49688;&#44060;&#49440;\&#44305;&#54876;\&#44305;&#54624;-&#50725;&#54252;&#45236;&#50669;(pinjack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96;&#51312;&#47932;&#44648;&#44592;(&#51109;&#49688;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98pro\SONGI\2X2_BOX\EXCEL\BOX2-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840;\XLS\USER\NAM\&#49688;&#47049;&#49328;&#52636;&#49436;\YOUNGDOC\CIVIL\EXCLE\DAT\&#44256;&#50577;&#44288;&#51116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&#50668;&#49688;\&#44305;&#47924;&#46041;&#49688;&#47049;&#50641;&#49472;\&#54252;&#51109;&#44277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8512;&#49440;\C\&#44060;&#51064;&#49324;&#50857;&#51088;\&#49328;&#46041;\&#48176;&#49688;&#47928;\&#51076;&#49884;\&#44277;&#49324;&#48708;&#47749;&#49464;&#4943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9324;&#48708;~1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C\EXCEL\&#44148;&#44032;&#44277;&#49324;\97&#45380;&#46020;\97_4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053;&#48513;&#44396;&#52629;\&#51648;&#54616;&#52384;&#44277;&#49324;\4&#54840;&#49440;\4-1&#49444;&#44228;&#49436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8324;2\C\&#46160;&#47336;&#45367;&#51088;&#51116;list&#49328;&#52636;&#54364;\&#44053;&#47497;\&#44053;&#47497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OCOM\2000&#49472;&#48516;&#54624;\&#51456;&#44277;\&#51088;&#47308;&#48177;&#50629;\his99\&#51613;&#49444;&#44277;&#49324;\99&#51613;&#49444;&#44277;&#49324;\&#49444;&#44228;&#49436;\&#49444;&#44228;&#49436;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&#51109;&#49457;\&#51652;&#50896;&#45909;&#52492;\&#44060;&#44144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d\excel&#51089;&#50629;\&#50672;&#52380;&#44400;&#49688;&#54644;&#48373;&#44396;\&#49440;&#44257;\&#47588;&#51221;&#51648;&#44396;&#46168;\&#50872;&#51652;&#44221;&#51222;\&#44048;&#50984;&#4630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1204;&#48512;2\JHK\jhk\&#45800;&#44032;&#48372;&#50756;\'99&#45800;&#44032;&#48372;&#50756;\&#50984;&#52492;&#45800;&#44032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mmexd-my.sharepoint.com/pjt-2002/&#54217;&#54868;&#51032;&#45840;/&#50696;&#49328;&#49436;(&#51068;&#50948;&#45824;&#44032;,&#45840;)/&#49444;&#44228;&#48320;&#44221;(&#44397;&#51088;)/&#44397;&#51088;&#48320;&#44221;&#53685;&#49888;/13&#52264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JEC99\SONGB\new\&#49457;&#48513;&#45236;&#50669;&#49436;(&#51333;&#54633;)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2285;&#54788;\C\DATAROOM\CO-RELA\MANHOLE\&#50724;&#49688;&#48155;~2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44060;&#48372;&#49688;\&#51456;&#49444;2\&#54616;&#54217;1(&#44221;&#47532;&#51221;&#47532;)\&#49464;&#48512;&#49444;&#44228;\&#48372;&#44256;&#49436;\&#44288;&#44553;&#51088;&#51116;&#45824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44060;&#48372;&#49688;\&#51456;&#49444;2\WORK\&#44221;&#51648;&#51221;&#47532;\&#54616;&#54217;1&#52572;&#51333;&#50896;&#48376;\&#50724;&#48276;&#54872;\&#48512;&#45824;&#48708;&#49328;&#52636;&#45236;&#50669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C\EXCEL\&#51064;&#51077;&#49440;&#44277;&#49324;\98&#51064;&#51077;\98-1&#51064;&#51077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My%20Documents\&#49888;&#50504;(6&#44148;)\&#54616;&#51032;&#46020;\&#54980;&#44305;-&#45824;&#47532;(&#50896;&#48376;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276;&#54945;\C\DataBackup\&#49688;&#47049;&#49328;&#52636;&#49436;\09&#54252;&#51109;\&#54869;&#54253;&#48512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CT\&#49688;&#47049;&#49328;&#52636;&#49436;\00&#51088;&#51116;&#51665;&#44228;\&#51088;&#51116;&#51665;&#44228;&#54364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581;&#50868;&#50689;&#54016;\&#54616;&#45208;&#47196;&#44277;&#49324;\&#50577;&#49885;\&#44305;&#49444;&#44228;2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C\EXCEL\&#51064;&#51077;&#49440;&#44277;&#49324;\98&#51064;&#51077;\96-2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TEMP\&#51312;&#51221;3&#50900;13&#51068;&#47308;&#51068;&#49352;&#48317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44060;&#48372;&#49688;\&#51456;&#49444;2\WORK\&#44221;&#51648;&#51221;&#47532;\&#44221;&#51648;&#51221;&#47532;\&#54616;&#54217;1&#52572;&#51333;&#50896;&#48376;\&#50724;&#48276;&#54872;\&#48176;&#49688;&#44060;&#49440;\&#48176;&#49688;&#51648;&#49440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8324;2\C\&#46181;&#51060;&#51089;&#50629;&#51109;\&#46160;&#47336;&#45367;&#51088;&#51116;list\xxx2-2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My%20Documents\97&#48372;&#50756;\&#44396;&#52380;\&#44396;&#52380;&#52380;&#46041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&#44277;&#50976;&#48169;\&#49436;&#47732;&#45824;&#44396;&#47532;(&#44608;&#48337;&#52384;-&#44060;&#44036;)\My%20Documents\&#45208;&#51452;&#44400;\&#44221;&#51648;&#51221;&#47532;&#49444;&#44228;\&#50976;&#54217;&#44592;&#53440;&#47928;&#49436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C\EXCEL\&#51064;&#51077;&#49440;&#44277;&#49324;\98&#51064;&#51077;\MSOFFICE\EXCEL\APT&#44277;&#49324;\APT&#51222;&#49328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592;&#48376;&#53664;&#49324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_02_\%2301.WonEng\WINDOWS\&#48148;&#53461;%20&#54868;&#47732;\&#44277;&#49324;\&#50724;&#51648;&#44060;&#48156;\&#50808;&#49436;&#47732;\&#48152;&#50857;&#45453;&#44221;&#51648;&#51652;&#51077;&#47196;\&#48152;&#50857;&#45453;&#44221;&#51648;&#51652;&#51077;&#47196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51456;&#44277;&#45236;&#50669;\&#48120;&#51456;&#44277;\&#51648;&#54616;215\1&#52264;&#51221;&#49328;\EXCEL\&#51222;&#49328;95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C\EXCEL\&#44148;&#44032;&#44277;&#49324;\97&#45380;&#46020;\97-3A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98&#45380;&#46020;\98&#49444;&#44228;\&#44396;&#47329;\&#44396;&#47329;2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2006%20&#45817;&#51652;&#51648;&#49324;\6.%20&#44277;&#49324;&#44048;&#46021;\1.%20&#49345;&#44417;&#51648;&#44396;\7.%202006%20&#49884;&#54665;&#48516;\5.%20&#48372;&#50756;(&#51613;)\3.%20&#52712;&#54633;\&#51116;&#47308;&#51068;&#50948;-05080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5768;&#51088;&#47308;\&#51088;&#52404;&#49444;&#44228;\&#49688;&#50896;&#51221;&#51088;2\&#51221;&#51088;2&#45236;&#50669;&#49436;\&#45800;&#50948;&#49688;&#47049;&#49328;&#52636;1(&#44396;&#44040;&#52636;)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&#44277;&#50976;&#48169;\&#49436;&#47732;&#45824;&#44396;&#47532;(&#44608;&#48337;&#52384;-&#44060;&#44036;)\data\&#50868;&#44592;\&#44221;&#54252;&#52380;\&#50516;&#44144;1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My%20Documents\2001&#51221;&#50672;\&#48512;&#50504;&#50577;&#49688;9910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50689;\D\KANG\HWP\HWP\DF98513\PROJECT\LOAD\BONGSAN\BONG\HWP\OUT\YE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uments\My%20Documents\2001&#45380;&#54260;&#45908;\&#44552;&#44053;&#51648;&#48512;\&#50885;&#54252;&#51648;&#44396;\&#44228;&#50557;&#45236;&#50669;&#54260;&#45908;\2001&#50885;&#54252;&#48372;&#50756;(&#47932;&#47049;&#48372;&#50756;-2)1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&#44277;&#50976;&#48169;\&#49436;&#47732;&#45824;&#44396;&#47532;(&#44608;&#48337;&#52384;-&#44060;&#44036;)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44060;&#48372;&#49688;\2003&#44060;&#48372;&#49688;(&#49692;&#49457;,&#54617;&#51221;)\&#54617;&#51221;\&#44277;&#49324;&#48708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&#44277;&#50976;&#48169;\&#49436;&#47732;&#45824;&#44396;&#47532;(&#44608;&#48337;&#52384;-&#44060;&#44036;)\design\&#44221;&#49688;\&#52572;&#51333;\My%20Documents\&#54924;&#47329;&#44592;&#48376;\&#44277;&#49324;&#48708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0;&#51109;&#44256;\&#46020;&#47196;2\JMS\GA-DAE\&#48512;&#45824;&#49688;&#47049;\&#48512;&#45824;~04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mmexd-my.sharepoint.com/ksj-project/0%20&#44305;&#51452;%20&#45804;&#47868;&#51088;&#50672;&#47560;&#45817;/2%20&#45236;&#50669;&#49436;/&#45804;&#47868;%20&#51088;&#50672;&#47560;&#45817;%20&#51204;&#44592;%20&#45236;&#50669;&#49436;3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&#51064;&#51077;&#49440;&#44277;&#49324;\98&#51064;&#51077;\98-1&#51064;&#51077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49328;-&#45733;&#49440;&#44036;(&#49884;&#54665;)\&#48176;&#49688;&#44288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11.1.41/cgi-bin/mail.cgi/&#54616;&#49328;/&#54616;&#49328;/&#54616;&#44277;&#51221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My%20Documents\&#44592;&#44228;\&#49324;&#50629;\&#44221;&#51648;&#51221;&#47532;\&#50689;&#51204;\&#44592;&#44228;\&#50984;&#52492;&#45800;&#44032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My%20Documents\&#44592;&#44228;\&#49324;&#50629;\&#44221;&#51648;&#51221;&#47532;\&#50689;&#51204;\&#44592;&#44228;\NEWJONG\KSY1\&#50900;&#50556;&#45800;&#44032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-ho-pc\&#51089;&#50629;&#51109;\&#47928;&#49436;\&#46041;&#54868;&#51648;&#44396;&#50756;&#44208;\&#49688;&#48513;&#47928;&#54868;\&#49688;&#48513;&#45800;&#44032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2003&#45380;%20&#54028;&#51068;\03&#44221;&#51089;&#47196;\&#51204;&#52488;\My%20Documents\&#49437;&#50864;&#51648;&#44396;%20&#53664;&#47785;&#45236;&#50669;\&#49688;&#47532;(&#49440;&#53469;)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&#51089;&#50629;&#51109;\&#44032;)&#54616;&#52380;\&#45824;&#47560;&#52380;\&#49688;&#47049;excel\&#47560;&#51204;&#44368;No3+10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\c\My%20Documents\&#51088;&#47308;&#49688;&#51665;(&#52264;&#51109;&#45784;)\&#46020;&#47196;\&#44257;&#49457;&#46020;&#47196;\&#45208;)&#49688;&#47049;&#50641;&#49472;\1&#44277;&#44396;\&#50516;&#44144;&#44277;\01&#50516;&#44144;(3+10)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44060;&#48372;&#49688;\&#51456;&#49444;2\&#54616;&#54217;1(&#44221;&#47532;&#51221;&#47532;)\&#54616;&#54217;('00)\&#51116;&#47308;&#44228;&#49328;\&#50857;&#48176;&#49688;&#47196;&#45800;&#47732;&#44160;&#53664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98_Execl\&#50577;&#47561;&#51648;&#44396;\SEOUL\&#50577;&#47561;&#48372;&#50756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microsoft.com/office/2006/relationships/xlExternalLinkPath/xlStartup" Target="&#49884;&#52397;/My%20Documents/&#50976;&#54868;/&#50976;&#54868;&#44204;&#51201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715;&#45216;&#44732;\&#44277;&#49324;&#44288;&#47144;&#44277;&#53685;\&#54408;&#49480;&#44288;&#47144;\&#54408;&#49480;(&#52992;&#51060;&#48660;TV&#50948;&#51452;)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C\&#50689;&#46020;\&#51648;&#51109;&#51204;&#51452;\&#45817;&#49324;\&#49688;&#50857;&#44032;&#48512;\&#50516;&#45224;&#44277;&#50896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44592;&#49692;&#50629;&#47924;\&#50668;&#47084;&#44032;&#51648;&#44277;&#49324;\'00&#45380;&#46020;\&#54616;&#45208;&#47196;&#53685;&#49888;HFC&#47581;\&#49569;&#54028;&#44396;&#46321;\&#51061;&#49328;1&#49444;&#44228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4600;&#47168;\C\PROJECT\2002\&#44396;&#47168;&#44400;\&#45236;&#49436;&#44396;&#51312;&#47932;\&#49688;&#47049;\1&#44277;&#44396;\U&#54805;&#52769;&#44396;&#49688;&#47049;\J&#54805;&#52769;&#44396;(29)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1\&#45800;&#50948;&#49688;&#47049;\My%20Documents\&#51088;&#51008;%20&#45824;&#50984;-&#48177;&#49328;&#44036;\&#49888;&#51032;%20&#47784;&#45453;%20&#45824;&#51109;&#44036;%20&#44400;&#46020;%20&#54869;&#54252;&#51109;&#44277;&#49324;\&#51613;&#46020;&#50864;&#51204;&#48169;&#51312;&#51228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2015&#45380;&#54532;&#47196;&#51229;&#53944;\01.&#44284;&#50629;2004\&#54616;&#48152;&#44592;%20&#44284;&#50629;\02.&#46020;&#49884;&#44228;&#54925;&#46020;&#47196;(&#52380;&#48320;&#47532;)\&#50808;&#48512;&#51088;&#47308;\&#45824;&#51204;&#47732;%20&#46020;&#49884;&#44228;&#54925;&#46020;&#47196;%20&#44060;&#49444;&#44277;&#49324;(S-2-3)\&#49688;&#47049;\&#48176;&#49688;&#44277;~2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RBSLAB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50517;&#47197;&#44368;\&#49688;&#47049;&#49328;&#52636;&#49436;\&#48513;&#52380;&#44368;-&#44368;&#44033;-&#54616;&#45208;&#54616;&#45208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2636;3\C\&#46181;&#51060;&#51089;&#50629;&#49892;\&#50472;&#50644;&#50656;\&#44305;\&#49569;&#54028;&#44228;&#50557;\My%20Documents\&#44404;&#52265;&#49444;&#44228;&#52280;&#44256;\&#51089;&#49457;\&#44404;&#52265;&#49444;&#44228;&#52280;&#44256;\&#54620;&#51204;\&#44404;&#52265;&#49444;&#44228;&#49436;%209805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WINDOWS\TEMP\TD_0001.DIR\mankyung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My%20Documents/08&#45380;&#51088;&#47308;/&#51204;&#49569;&#47581;&#51088;&#47308;/Documents%20and%20Settings/Administrator/My%20Documents/&#51060;&#49884;&#54620;/(&#51452;)&#51473;&#46993;&#50976;&#49440;&#48169;&#49569;%20&#51204;&#49569;&#47581;&#44277;&#49324;%20&#51228;&#50504;&#49436;&#49885;/&#51068;&#50948;&#45824;&#44032;%20&#45800;&#44032;&#54364;(2002.09.10)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44060;&#48372;&#49688;\&#51456;&#49444;2\&#48372;&#45236;&#51452;&#49464;&#50836;\&#50900;&#44228;2&#51648;&#44396;\&#50900;&#44228;&#44277;&#49324;&#48708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Documents%20and%20Settings\AA\&#48148;&#53461;%20&#54868;&#47732;\&#48149;&#44228;&#49345;%20&#54260;&#45908;\&#50500;&#49328;&#51648;&#44396;\2003&#45380;&#45236;&#50669;\02&#50500;&#49328;&#49444;&#44228;&#48372;&#50756;815\&#45236;%20&#49436;&#47448;%20&#44032;&#48169;\&#50500;&#49328;.&#45224;&#50577;&#48372;&#50756;&#51088;&#47308;\2001.&#45224;&#50577;\&#50689;&#50629;&#48512;\MYDOCU~1\&#50641;&#49472;\PROJECT\&#45453;&#50629;&#44592;&#48152;&#44277;&#49324;\&#54217;&#53469;&#51648;&#48512;\&#45224;&#50577;&#47564;\&#50641;&#49472;&#47928;&#49436;\PROJECT\&#46356;&#50640;&#49828;&#44148;&#49444;\&#48512;&#49324;&#48176;&#49688;\&#48512;&#49324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C\EXCEL\&#51648;&#51109;&#51204;&#51452;\99&#51648;&#51109;\&#44148;&#44032;&#44277;&#49324;\97&#45380;&#46020;\MPCCON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80;&#47925;\&#44277;&#50976;&#54260;&#45908;\My%20Documents\2001&#51221;&#50672;\HIH\BATGIBAN\&#48173;&#44592;&#48152;97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8176;&#51648;&#44144;&#52509;&#51116;&#47308;&#51665;&#44228;&#54364;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project\daho\&#51109;&#52632;&#50977;&#44368;\GOOMI\DOHWA03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37;&#52384;1\D\My%20Documents\2001&#45380;\&#44256;&#52285;\&#49457;&#45236;\&#45236;&#50669;&#49436;\&#49457;&#45236;&#45236;&#50669;&#49436;1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2015&#45380;&#54532;&#47196;&#51229;&#53944;\&#44032;)&#54616;&#52380;\&#45824;&#47560;&#52380;\&#49688;&#47049;excel\&#47560;&#51204;&#44368;No3+10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&#44277;&#50976;&#48169;\&#49436;&#47732;&#45824;&#44396;&#47532;(&#44608;&#48337;&#52384;-&#44060;&#44036;)\DATA\&#49888;&#54868;\&#44032;&#54217;&#51648;&#44396;\&#46020;&#47732;\&#44256;&#52285;&#51200;&#49688;&#51648;\&#44277;&#49324;&#48708;&#52509;&#44292;\&#44032;&#54217;&#44277;&#49324;&#48708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2015&#45380;&#54532;&#47196;&#51229;&#53944;\WINDOWS\&#48148;&#53461;%20&#54868;&#47732;\&#44277;&#49324;\&#50724;&#51648;&#44060;&#48156;\&#50808;&#49436;&#47732;\&#48152;&#50857;&#45453;&#44221;&#51648;&#51652;&#51077;&#47196;\&#48152;&#50857;&#45453;&#44221;&#51648;&#51652;&#51077;&#47196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48;&#44592;&#47932;&#47049;-&#46041;&#54868;&#52380;1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1456;&#44277;&#51221;&#49328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064;&#49688;\C\My%20Documents\&#46020;&#47196;\&#50756;&#46020;&#54840;&#50504;\&#46041;&#44256;&#54840;&#50504;\&#53664;%20%20&#44277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51456;&#44277;&#45236;&#50669;\&#48120;&#51456;&#44277;\&#51648;&#54616;215\KANG\3&#52264;\&#51648;&#51109;&#51060;&#51204;\&#47749;&#51648;&#48320;&#45824;\&#44608;&#49688;&#47749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C\EXCEL\&#51452;&#48512;&#51025;&#45824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788;\C\post\&#49688;&#47049;(new)\YOUNGDOC\CIVIL\EXCLE\DAT\&#44288;&#51116;&#47308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6;&#44553;&#44396;&#52629;&#44277;&#49324;\&#54408;&#49480;(KDN0301)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&#44277;&#50976;&#48169;\&#49436;&#47732;&#45824;&#44396;&#47532;(&#44608;&#48337;&#52384;-&#44060;&#44036;)\My%20Documents\&#46020;&#47196;\&#49444;&#44228;&#54028;&#51068;&#47784;&#51020;\&#49444;&#44228;&#54532;&#47196;&#44536;&#47016;\&#51068;&#50948;&#45824;&#44032;&#54364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&#44277;&#50976;&#48169;\&#49436;&#47732;&#45824;&#44396;&#47532;(&#44608;&#48337;&#52384;-&#44060;&#44036;)\design\&#44221;&#49688;\&#52572;&#51333;\BAEKPO\DAN1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064;&#49688;1\C\My%20Documents\&#46020;&#47196;\&#50756;&#46020;&#54840;&#50504;\&#46041;&#44256;&#54840;&#50504;\&#53664;%20%20&#44277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2001&#52572;&#50980;&#47925;&#50629;&#47924;&#54260;&#45908;\&#54788;&#51109;&#48324;&#49444;&#44228;\&#44592;&#53440;&#51648;&#44396;11&#50900;\&#51109;&#55141;&#51648;&#48512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8&#45380;&#46020;\98&#48372;&#50756;\&#45572;&#49328;\98NS-N2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2015&#45380;&#54532;&#47196;&#51229;&#53944;\&#45236;%20&#51089;&#50629;&#49892;\2003\&#48177;&#47144;-&#44228;&#49328;\&#49688;&#47049;&#49328;&#52636;\&#52280;&#51312;\&#44396;&#51312;&#47932;&#44277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8373;&#44508;\D\&#46160;&#47336;&#45367;&#51088;&#51116;list&#49328;&#52636;&#54364;\&#50504;&#50577;\&#50504;&#50577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44060;&#48372;&#49688;\&#51456;&#49444;2\obh\&#54616;&#54217;1&#51648;&#44396;\&#44221;&#51648;&#51221;&#47532;\&#50857;&#49688;&#51648;&#44144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44060;&#48372;&#49688;\&#51456;&#49444;2\WORK\&#44221;&#51648;&#51221;&#47532;\&#54616;&#54217;1&#52572;&#51333;&#50896;&#48376;\&#51221;&#50857;&#49453;\1&#44277;&#44396;\&#50857;&#49688;&#47196;\&#50857;&#49688;&#51648;&#49440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44060;&#48372;&#49688;\&#51456;&#49444;2\WORK\&#44221;&#51648;&#51221;&#47532;\&#44221;&#51648;&#51221;&#47532;\&#54616;&#54217;1&#52572;&#51333;&#50896;&#48376;\&#51221;&#50857;&#49453;\1&#44277;&#44396;\&#50857;&#49688;&#47196;\&#50857;&#49688;&#51648;&#44144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664;&#51201;&#44228;&#49328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ch\2&#52264;&#49444;&#44228;&#48320;&#44221;\&#49444;&#48320;0711\mexcel\&#51064;&#52380;&#51648;&#54616;&#52384;\&#44592;&#49457;\&#46020;&#44553;\&#47928;&#54408;&#51032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2015&#45380;&#54532;&#47196;&#51229;&#53944;\My%20Documents\&#47785;&#54252;&#48320;&#44221;\&#44396;&#49457;&#49888;&#44036;&#51204;\2&#54840;&#44305;&#51109;%20&#46020;&#47196;&#44060;&#49444;&#44277;&#49324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&#50885;&#54252;&#48372;&#50756;(&#47932;&#47049;&#48372;&#50756;-2)1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45236;&#50669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4\&#54788;&#51109;&#48324;2000\My%20Documents\&#51077;&#52272;\&#45733;&#46041;&#47196;\MOMEY\&#45824;&#52397;-1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My%20Documents\&#50668;&#49688;%20&#44288;&#47928;&#46041;&#46020;&#47196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My%20Documents\&#44592;&#44228;\&#49324;&#50629;\&#44221;&#51648;&#51221;&#47532;\&#50689;&#51204;\&#44592;&#44228;\NEWJONG\KSY1\yuldan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&#44277;&#50976;&#48169;\&#49436;&#47732;&#45824;&#44396;&#47532;(&#44608;&#48337;&#52384;-&#44060;&#44036;)\My%20Documents\&#44033;&#51333;&#49444;&#44228;&#45236;&#50669;\&#44221;&#51648;&#51221;&#47532;&#49444;&#44228;\&#51652;&#46020;&#45208;&#47532;&#44221;&#51648;&#51221;&#47532;&#49444;&#44228;&#52509;\&#50976;&#54217;&#44592;&#53440;&#47928;&#49436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&#51076;&#51064;&#49457;\2004%20&#51452;&#48124;&#51648;&#50896;&#49324;&#50629;\&#45800;&#44032;\&#45800;&#44032;&#49328;&#52636;\&#53364;&#47200;&#48288;&#51060;&#49828;\&#53364;&#47200;&#48288;&#51060;&#49828;2000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44060;&#48372;&#49688;\&#51456;&#49444;2\Documents%20and%20Settings\&#44592;&#48376;&#44050;\Local%20Settings\Temporary%20Internet%20Files\Content.IE5\IRD1VRCB\&#48516;&#49688;&#44288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BANDAL\EXCEL\RAHMEN\RAHMEN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2015&#45380;&#54532;&#47196;&#51229;&#53944;\My%20Documents\&#44368;&#47049;\&#45824;&#50896;&#49324;\&#44368;&#44033;&#44396;&#51312;3&#51452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2015&#45380;&#54532;&#47196;&#51229;&#53944;\10&#51333;&#44397;&#51068;&#48169;&#51060;&#50836;!\0&#52285;&#54217;\&#49688;&#48513;\&#49688;-&#50641;&#49472;\&#49688;-&#54252;&#51109;&#44277;1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1204;&#48512;2\JHK\jhk\'20&#49444;&#44228;\&#49892;&#49884;&#49444;&#44228;\&#48176;&#49688;&#51109;\&#54924;&#47329;\&#48176;&#49688;&#51109;\jhk\&#45800;&#44032;&#48372;&#50756;\'99&#45800;&#44032;&#48372;&#50756;\&#50984;&#52492;&#45800;&#44032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4868;&#51648;&#44396;%20&#44396;&#51312;&#47932;&#44760;&#44592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2015&#45380;&#54532;&#47196;&#51229;&#53944;\01.&#44284;&#50629;2004\&#54616;&#48152;&#44592;%20&#44284;&#50629;\02.&#46020;&#49884;&#44228;&#54925;&#46020;&#47196;(&#52380;&#48320;&#47532;)\&#50808;&#48512;&#51088;&#47308;\&#45824;&#51204;&#47732;%20&#46020;&#49884;&#44228;&#54925;&#46020;&#47196;%20&#44060;&#49444;&#44277;&#49324;(S-2-3)\&#49688;&#47049;\&#48176;&#49688;&#44288;&#44277;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54532;&#47196;&#51229;&#53944;\&#51648;&#54364;&#49688;&#48372;&#44053;&#44060;&#48156;\&#49352;%20&#54260;&#45908;\&#49444;&#44228;&#49436;\&#52509;&#44292;\&#44277;&#49324;&#48708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&#44277;&#50976;&#48169;\&#49436;&#47732;&#45824;&#44396;&#47532;(&#44608;&#48337;&#52384;-&#44060;&#44036;)\design\&#44221;&#49688;\&#52572;&#51333;\&#48176;&#49688;&#44060;&#49440;\&#49892;&#49884;&#49444;&#44228;\&#50864;&#44053;\&#49888;&#50864;&#44053;\excel\&#49888;&#50864;&#44053;&#49324;&#50629;&#48708;2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305;&#49688;\&#48149;&#44305;&#49688;\&#51060;&#49884;&#54620;\excel%20data\&#54620;&#44397;&#51204;&#47141;&#44277;&#49324;\&#49436;&#52488;&#44396;catv\97&#49436;&#52488;&#44396;%20&#44305;&#51613;&#49444;\MSOFFICE\EXCEL\&#51648;&#51109;\&#51648;&#51109;&#51060;&#49444;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305;&#49688;\&#48149;&#44305;&#49688;\My%20Documents\&#52384;&#53457;&#46020;&#51109;(&#54624;&#51613;)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&#44552;&#51648;&#51648;&#44396;\'98\&#45800;&#44032;&#48372;&#50756;\&#54616;&#47532;&#51648;&#44396;\munhwa\juchon\&#51452;&#52380;&#47928;&#54868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&#44277;&#50976;&#48169;\&#49436;&#47732;&#45824;&#44396;&#47532;(&#44608;&#48337;&#52384;-&#44060;&#44036;)\WORK\&#44396;&#51060;&#51221;&#51452;&#44428;\1\1-1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&#44277;&#50976;&#48169;\&#49436;&#47732;&#45824;&#44396;&#47532;(&#44608;&#48337;&#52384;-&#44060;&#44036;)\My%20Documents\&#49444;&#44228;&#54028;&#51068;&#47784;&#51020;\&#49444;&#44228;&#54532;&#47196;&#44536;&#47016;\&#51068;&#50948;&#45824;&#44032;&#54364;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44277;&#44060;&#48169;\&#48372;&#50756;\WINAPP\EXCEL\'97&#45236;&#50669;\'97&#44228;&#54925;\&#50696;&#45817;2\&#50696;&#45817;2&#52509;\&#52509;&#44277;&#49324;&#48708;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93;&#44508;\d\&#49444;&#44228;&#48169;\2004&#45380;&#49444;&#44228;\&#44257;&#49457;&#44400;\2004(&#54616;&#52380;)&#49688;&#54644;&#48373;&#44396;&#44277;&#49324;(1&#51648;&#44396;)\&#49688;&#47049;&#49328;&#52636;&#49436;\04.&#44396;&#50896;2&#49548;&#54616;&#52380;\Book1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microsoft.com/office/2006/relationships/xlExternalLinkPath/xlStartup" Target="&#47749;&#50516;&#52380;/&#47749;&#50516;&#45236;&#50669;(&#52572;&#51333;)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APP\EXCEL\'97&#45236;&#50669;\'97&#44228;&#54925;\&#50696;&#45817;2\&#50696;&#45817;2&#52509;\&#52509;&#44277;&#49324;&#48708;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My%20Documents\&#44288;&#47532;&#44284;\p.d.j%20&#50896;&#48376;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My%20Documents\&#49888;&#50504;(6&#44148;)\&#50517;&#54644;(&#50896;&#51109;)\&#50896;&#51109;&#54252;&#51109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2000&#52572;&#50980;&#47925;&#50629;&#47924;&#54260;&#45908;\&#51068;&#48152;&#50629;&#47924;\99&#49444;&#44228;&#51032;&#47280;&#45236;&#50669;\&#44277;&#49324;&#48708;99-10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1&#50885;&#54252;&#47932;&#47049;&#48372;&#50756;(&#52509;&#44292;)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54532;&#47196;&#51229;&#53944;\&#49688;&#47532;&#49884;&#49444;&#44060;&#48372;&#49688;\2003&#49688;&#51648;&#49464;&#48512;\&#54217;&#50556;&#48512;\&#44060;&#44144;\&#48372;&#47161;&#44060;&#44144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Documents%20and%20Settings\&#44592;&#44228;&#50696;&#48708;\&#48148;&#53461;%20&#54868;&#47732;\&#50577;&#49688;&#51109;%20&#44592;&#44228;&#45236;&#50669;(&#45824;&#54840;)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49444;&#48320;&#45236;&#50669;&#49436;\&#49444;&#48320;%201&#54924;\&#53664;&#47785;\&#49688;&#47049;&#45800;&#44032;&#44288;&#47144;\&#49892;&#51221;&#48372;&#44256;\&#48512;&#45824;&#44277;\PHC&#54637;&#53440;&#48320;&#44221;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50689;\D\PROJECT\KANG\HWP\OK\HWP\DF98513\PROJECT\LOAD\BONGSAN\BONG\HWP\OUT\YES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-han-ho\&#44277;&#50976;&#48169;\&#49436;&#47732;&#45824;&#44396;&#47532;(&#44608;&#48337;&#52384;-&#44060;&#44036;)\My%20Documents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44;&#47196;\D\&#46020;&#47196;&#48143;&#44277;&#54637;\&#46020;&#47196;\&#49569;&#50516;&#49440;\&#50516;&#44144;&#44277;-&#49569;&#50516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89\&#45453;&#50612;&#50629;&#53664;&#47785;&#48512;\&#54616;&#54217;1(&#44221;&#47532;&#51221;&#47532;)\&#49464;&#48512;&#49444;&#44228;\&#51088;&#47308;\&#51116;&#47308;\&#50857;&#49688;&#47196;\&#54736;&#44592;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&#50641;&#49472;&#51088;&#47308;\&#44592;&#53440;&#44396;&#51312;&#47932;\&#44033;&#54805;&#47592;&#54848;&#48143;&#44060;&#44144;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8177;&#50629;&#51088;&#47308;_2010.9.1-(&#46020;&#47732;&amp;&#49345;&#49464;&#46020;)\&#48148;&#53461;&#54868;&#47732;-(CAD)=ok\CAD-&#46020;&#47732;=ok\&#44228;&#47548;&#53664;&#47785;\&#44228;&#47548;35(&#48149;&#51064;&#48276;)-&#48372;&#47161;&#49884;%20&#44032;&#52629;&#48516;&#45544;&#44277;&#44277;&#52376;&#47532;&#49884;&#49444;%20&#49836;&#47084;&#51648;&#52992;&#51061;%20&#54840;&#54140;%20&#49444;&#52824;&#44277;&#49324;\1.&#51204;&#44592;&#49444;&#44228;&#49436;(20260123)_&#48372;&#47161;&#49884;%20&#44032;&#52629;&#48516;&#45544;&#44277;&#44277;&#52376;&#47532;&#49884;&#49444;\&#51204;&#44592;&#49444;&#44228;&#49436;\&#49688;&#47049;&#49328;&#526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"/>
      <sheetName val="정리"/>
      <sheetName val="표지"/>
      <sheetName val="계화총괄"/>
      <sheetName val="계화배수(3대)"/>
      <sheetName val="당초수문"/>
      <sheetName val="계화양산"/>
      <sheetName val="일위대캧"/>
      <sheetName val="자재단가"/>
      <sheetName val="DOJANGB"/>
      <sheetName val="GYUNGBI"/>
      <sheetName val="ILDEGA"/>
      <sheetName val="INGEONB"/>
      <sheetName val="JAJEBI"/>
      <sheetName val="JANGBI"/>
      <sheetName val="JANGBIC"/>
      <sheetName val="SOMOJAJ"/>
      <sheetName val="산출근거 "/>
      <sheetName val="수량집계"/>
      <sheetName val="단가조사"/>
      <sheetName val="단가"/>
      <sheetName val="제1용수간선"/>
      <sheetName val="노임단가"/>
      <sheetName val="#REF"/>
      <sheetName val="2000계화시행(변경)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조명시설"/>
      <sheetName val="본선 토공 분배표"/>
      <sheetName val="단위중량"/>
      <sheetName val="반응조"/>
      <sheetName val="갑지"/>
      <sheetName val="소업1교"/>
      <sheetName val="참조"/>
      <sheetName val="사통"/>
      <sheetName val="물가시세"/>
      <sheetName val="노임단가"/>
      <sheetName val="터파기및재료"/>
      <sheetName val="가설건물"/>
      <sheetName val="6PILE  _돌출_"/>
      <sheetName val="내역서"/>
      <sheetName val="공사비집계"/>
      <sheetName val="진주방향"/>
      <sheetName val="입찰안"/>
      <sheetName val="토공 갑지"/>
      <sheetName val="Sheet1"/>
      <sheetName val="수지표"/>
      <sheetName val="셀명"/>
      <sheetName val="총괄"/>
      <sheetName val="3BL공동구 수량"/>
      <sheetName val="하도내역 (철콘)"/>
      <sheetName val="SLAB&quot;1&quot;"/>
      <sheetName val="샘플표지"/>
      <sheetName val="총괄내역서"/>
      <sheetName val="DATE"/>
      <sheetName val="옹벽조금수정"/>
      <sheetName val="부안일위"/>
      <sheetName val="원형1호맨홀토공수량"/>
      <sheetName val="가도공"/>
      <sheetName val="인사자료총집계"/>
      <sheetName val="2.단면가정 "/>
      <sheetName val="빗물받이(910-510-410)"/>
      <sheetName val="공사비증감"/>
      <sheetName val="가격조사서"/>
      <sheetName val="U-TYPE(1)"/>
      <sheetName val="배수관산출"/>
      <sheetName val="수안보-MBR1"/>
      <sheetName val="3.공통공사대비"/>
      <sheetName val="목표세부명세"/>
      <sheetName val="견적서(토공)"/>
      <sheetName val="교각계산"/>
      <sheetName val="내역표지"/>
      <sheetName val="약품설비"/>
      <sheetName val="2공구산출내역"/>
      <sheetName val="일위대가"/>
      <sheetName val="오동"/>
      <sheetName val="대조"/>
      <sheetName val="나한"/>
      <sheetName val="총 괄 표"/>
      <sheetName val="산출내역서"/>
      <sheetName val="실행철강하도"/>
      <sheetName val="업무처리전"/>
      <sheetName val="원가"/>
      <sheetName val="실정보고"/>
      <sheetName val="갑지1"/>
      <sheetName val="포장물량집계"/>
      <sheetName val="1,2,3,4,5단위수량"/>
      <sheetName val="DATA98"/>
      <sheetName val="Sheet1 (2)"/>
      <sheetName val="#REF"/>
      <sheetName val="Sheet2"/>
      <sheetName val="견적의뢰서"/>
      <sheetName val="2000년1차"/>
      <sheetName val="2000전체분"/>
      <sheetName val="200"/>
      <sheetName val="연돌일위집계"/>
      <sheetName val="예가표"/>
      <sheetName val="ELECTRIC"/>
      <sheetName val="SCHEDULE"/>
      <sheetName val="세대구분"/>
      <sheetName val="공문"/>
      <sheetName val="COVER"/>
      <sheetName val="간지(1)"/>
      <sheetName val="Sheet4"/>
      <sheetName val="수로집계"/>
      <sheetName val="내역"/>
      <sheetName val="금액내역서"/>
      <sheetName val="1. 설계조건 2.단면가정 3. 하중계산"/>
      <sheetName val="DATA 입력란"/>
      <sheetName val="슬래브"/>
      <sheetName val="음봉방향"/>
      <sheetName val="DATA입력"/>
      <sheetName val="D200"/>
      <sheetName val="S.중기사용료"/>
      <sheetName val="97노임단가"/>
      <sheetName val="입력란"/>
      <sheetName val="식재"/>
      <sheetName val="시설물"/>
      <sheetName val="식재출력용"/>
      <sheetName val="유지관리"/>
      <sheetName val="단가"/>
      <sheetName val="장비"/>
      <sheetName val="산근1"/>
      <sheetName val="노무"/>
      <sheetName val="자재"/>
      <sheetName val="간선계산"/>
      <sheetName val="해전배수"/>
      <sheetName val="수문일1"/>
      <sheetName val="결과조달"/>
      <sheetName val="포장공자재집계표"/>
      <sheetName val="수량명세서"/>
      <sheetName val="산출근거"/>
      <sheetName val="000000"/>
      <sheetName val="8.PILE  (돌출)"/>
      <sheetName val="산근터빈"/>
      <sheetName val="말뚝지지력산정"/>
      <sheetName val="TOTAL_BOQ"/>
      <sheetName val="안산기계장치"/>
      <sheetName val="날개벽(시점좌측)"/>
      <sheetName val="단면 (2)"/>
      <sheetName val="공종단가"/>
      <sheetName val="을 2"/>
      <sheetName val="을 1"/>
      <sheetName val="손익분석"/>
      <sheetName val="bid"/>
      <sheetName val="발주설계서(당초)"/>
      <sheetName val="SIL98"/>
      <sheetName val="1062-X방향 "/>
      <sheetName val="BOX 본체"/>
      <sheetName val="제출내역 (2)"/>
      <sheetName val="밸브설치"/>
      <sheetName val="SG"/>
      <sheetName val="ABUT수량-A1"/>
      <sheetName val="2호맨홀공제수량"/>
      <sheetName val="일위대가목차"/>
      <sheetName val="Quantity"/>
      <sheetName val="Sheet15"/>
      <sheetName val="정보"/>
      <sheetName val="자료"/>
      <sheetName val="수량3"/>
      <sheetName val="일위대가목록"/>
      <sheetName val="수량산출내역1115"/>
      <sheetName val="약품공급2"/>
      <sheetName val="6PILE  _돌_x001c__"/>
      <sheetName val="단면A-A(TR)"/>
      <sheetName val="단면B-B(EA)"/>
      <sheetName val="역T형"/>
      <sheetName val="6PILE 과속방지턱집계표!$K$12 (돌출)"/>
      <sheetName val="6PILE+옹벽집계!$G$6+옹벽집계!$H$10  (돌출"/>
      <sheetName val="집계표(육상)"/>
      <sheetName val="지급자재"/>
      <sheetName val="경상비"/>
      <sheetName val="일위대가(계측기설치)"/>
      <sheetName val="J형측구단위수량"/>
      <sheetName val="소산진입"/>
      <sheetName val="대비"/>
      <sheetName val="전차선로 물량표"/>
      <sheetName val="메서,변+증"/>
      <sheetName val="고창방향"/>
      <sheetName val="공통비총괄표"/>
      <sheetName val="1TL종점(1)"/>
      <sheetName val="토목품셈"/>
      <sheetName val="PAD TR보호대기초"/>
      <sheetName val="가로등기초"/>
      <sheetName val="HANDHOLE(2)"/>
      <sheetName val="뚝토공"/>
      <sheetName val="제수변수량H2.15"/>
      <sheetName val="_공기변수량"/>
      <sheetName val="인건비"/>
      <sheetName val="4)유동표"/>
      <sheetName val="바닥판"/>
      <sheetName val="신당동집계표"/>
      <sheetName val="일위(PN)"/>
      <sheetName val="수량집계"/>
      <sheetName val="4.2유효폭의 계산"/>
      <sheetName val="입찰"/>
      <sheetName val="현경"/>
      <sheetName val="기성내역"/>
      <sheetName val="공사내역"/>
      <sheetName val="실행"/>
      <sheetName val="시행후면적"/>
      <sheetName val="내역(전체)"/>
      <sheetName val="유림골조"/>
      <sheetName val="토공"/>
      <sheetName val="1.설계조건"/>
      <sheetName val="CTEMCOST"/>
      <sheetName val="합천내역"/>
      <sheetName val="가공비"/>
      <sheetName val="수량산출"/>
      <sheetName val="설계산출표지"/>
      <sheetName val="공사비증감(P4) "/>
      <sheetName val="간 지1"/>
      <sheetName val="실행예산"/>
      <sheetName val="DATA2000"/>
      <sheetName val="주식"/>
      <sheetName val="집계표"/>
      <sheetName val="우수받이재료집계표"/>
      <sheetName val="지장물C"/>
      <sheetName val="토사(PE)"/>
      <sheetName val="이토변실(A3-LINE)"/>
      <sheetName val="격점수량"/>
      <sheetName val="1호맨홀토공"/>
      <sheetName val="프랜트면허"/>
      <sheetName val="수량집계표"/>
      <sheetName val="BOX(1.5X1.5)"/>
      <sheetName val="대로근거"/>
      <sheetName val="COPING"/>
      <sheetName val="기본"/>
      <sheetName val="교각정보"/>
      <sheetName val="기기리스트"/>
      <sheetName val="대림경상68억"/>
      <sheetName val="archi(본사)"/>
      <sheetName val="9509"/>
      <sheetName val="관로토공집계표"/>
      <sheetName val="01.견적내역서"/>
      <sheetName val="교대(A1-A2)"/>
      <sheetName val="가설사무소수량집계"/>
      <sheetName val="3.하중산정4.지지력"/>
      <sheetName val="type-F"/>
      <sheetName val="설계조건"/>
      <sheetName val="TYPE-1"/>
      <sheetName val="기계경비"/>
      <sheetName val="DAILY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토목주소"/>
      <sheetName val="배수통관(좌)"/>
      <sheetName val="단가일람"/>
      <sheetName val="조경일람"/>
      <sheetName val="포장공"/>
      <sheetName val="Sheet3"/>
      <sheetName val="단위수량"/>
      <sheetName val="구조물공"/>
      <sheetName val="참고사항"/>
      <sheetName val="근로자자료입력"/>
      <sheetName val="교통표지판수량집계표"/>
      <sheetName val="1.토공"/>
      <sheetName val="TOWER 10TON"/>
      <sheetName val="TOWER 12TON"/>
      <sheetName val="산마루측구단위수량"/>
      <sheetName val="6PILE__(돌출)"/>
      <sheetName val="중기사용료"/>
      <sheetName val="일위"/>
      <sheetName val="갑지(집행)"/>
      <sheetName val="교량전기"/>
      <sheetName val="DRUM"/>
      <sheetName val="2.교량(신설)"/>
      <sheetName val="2.단면가정"/>
      <sheetName val="2002상반기노임기준"/>
      <sheetName val="1NYS(당)"/>
      <sheetName val="본체"/>
      <sheetName val="공사비예산서(토목분)"/>
      <sheetName val="배수관설치현황"/>
      <sheetName val="토목"/>
      <sheetName val="기계(집계표)"/>
      <sheetName val="배수내역"/>
      <sheetName val="견적서"/>
      <sheetName val="도봉2지구"/>
      <sheetName val="비목군분류일위"/>
      <sheetName val="사유서제출현황-2"/>
      <sheetName val="코드표"/>
      <sheetName val="배수내역(98년도분)"/>
      <sheetName val="본부소개"/>
      <sheetName val="6PILE___돌출_"/>
      <sheetName val="3BL공동구_수량"/>
      <sheetName val="부하(성남)"/>
      <sheetName val="경영상태"/>
      <sheetName val="★도급내역"/>
      <sheetName val="최적단면"/>
      <sheetName val="직재"/>
      <sheetName val="건축내역서"/>
      <sheetName val="설비내역서"/>
      <sheetName val="전기내역서"/>
      <sheetName val="집수정"/>
      <sheetName val="입상내역"/>
      <sheetName val="마감사양"/>
      <sheetName val="갑지(추정)"/>
      <sheetName val="식생블럭단위수량"/>
      <sheetName val="공량산출서"/>
      <sheetName val="노무비"/>
      <sheetName val="EQUIP"/>
      <sheetName val="합의경상"/>
      <sheetName val="예정(3)"/>
      <sheetName val="현장관리비"/>
      <sheetName val="계산근거"/>
      <sheetName val="woo(mac)"/>
      <sheetName val="20-6(L)"/>
      <sheetName val="관로조사공"/>
      <sheetName val="본선차로수량집계표"/>
      <sheetName val="기자재비"/>
      <sheetName val="김여중"/>
      <sheetName val="방음벽기초"/>
      <sheetName val="무근깨기"/>
      <sheetName val="96보완계획7.12"/>
      <sheetName val="INPUT"/>
      <sheetName val="A1(토공)"/>
      <sheetName val="A1(구조물)"/>
      <sheetName val="수량집계(1)"/>
      <sheetName val="철근집계표"/>
      <sheetName val="포장직선구간"/>
      <sheetName val="Sheet17"/>
      <sheetName val="계약용량(서포)"/>
      <sheetName val="맨홀수량산출"/>
      <sheetName val="BOX-1510"/>
      <sheetName val="품셈TABLE"/>
      <sheetName val="도배공사언고"/>
      <sheetName val="I.설계조건"/>
      <sheetName val="단가산출서"/>
      <sheetName val="2000시행예상"/>
      <sheetName val="차액보증"/>
      <sheetName val="견적대비표"/>
      <sheetName val="비탈면보호공수량산출"/>
      <sheetName val="수지예산"/>
      <sheetName val="전기"/>
      <sheetName val="입출재고현황 (2)"/>
      <sheetName val="당초내역서"/>
      <sheetName val="토적표(우안)"/>
      <sheetName val="토적표(좌안)"/>
      <sheetName val="I一般比"/>
      <sheetName val="정부노임단가"/>
      <sheetName val="DATA"/>
      <sheetName val="설비"/>
      <sheetName val="간접비"/>
      <sheetName val="실행내역서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중로근거"/>
      <sheetName val="지하"/>
      <sheetName val="보차도경계석"/>
      <sheetName val="민자토목설변1차"/>
      <sheetName val="허용지지력"/>
      <sheetName val="Output"/>
      <sheetName val="대,유,램"/>
      <sheetName val="찍기"/>
      <sheetName val="토공계산서(부체도로)"/>
      <sheetName val="칠산대교 중앙부"/>
      <sheetName val="칠산대교 시종점부"/>
      <sheetName val="BOX"/>
      <sheetName val="전체변경예정공정표_2012.07.30"/>
      <sheetName val="건축"/>
      <sheetName val="산출근거(S4)"/>
      <sheetName val="신표지1"/>
      <sheetName val="화재 탐지 설비"/>
      <sheetName val="직노"/>
      <sheetName val="하천하류 철근수량 집계표"/>
      <sheetName val="01.인원현황 (계획)"/>
      <sheetName val="3련 BOX"/>
      <sheetName val="의뢰서"/>
      <sheetName val="중기비"/>
      <sheetName val="돌담교 상부수량"/>
      <sheetName val="대운산출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골재및자재집계표"/>
      <sheetName val="수문보고"/>
      <sheetName val="할증 "/>
      <sheetName val="침하계"/>
      <sheetName val="설계내역"/>
      <sheetName val="옹벽집계표"/>
      <sheetName val="용산1(해보)"/>
      <sheetName val="부하계산서"/>
      <sheetName val="70%"/>
      <sheetName val="소비자가"/>
      <sheetName val="공통가설공사"/>
      <sheetName val="건축물터파기"/>
      <sheetName val="주요자재집계"/>
      <sheetName val="A-4"/>
      <sheetName val="1단계"/>
      <sheetName val="일위대가1"/>
      <sheetName val="표준단면수량(출력안함)"/>
      <sheetName val="날개벽"/>
      <sheetName val="교각1"/>
      <sheetName val="설계내역서"/>
      <sheetName val="관급총괄"/>
      <sheetName val="토공-내역"/>
      <sheetName val="우수받이"/>
      <sheetName val="기계경비적용기준"/>
      <sheetName val="기초INPUT"/>
      <sheetName val="건설기계_목록"/>
      <sheetName val="수입"/>
      <sheetName val="대부예산서"/>
      <sheetName val="기초공"/>
      <sheetName val="기둥(원형)"/>
      <sheetName val="부대공"/>
      <sheetName val="CIVIL4"/>
      <sheetName val="전기혼잡제경비(45)"/>
      <sheetName val="Pier 3"/>
      <sheetName val="화전내"/>
      <sheetName val="40총괄"/>
      <sheetName val="1.수인터널"/>
      <sheetName val="CAL(1)."/>
      <sheetName val="12CGOU"/>
      <sheetName val="Bend_fact "/>
      <sheetName val="요약배부"/>
      <sheetName val="주관사업"/>
      <sheetName val="STAFF ANALYSIS"/>
      <sheetName val="C"/>
      <sheetName val="자재집계표"/>
      <sheetName val="우각부보강"/>
      <sheetName val="가압장구체수량산출서"/>
      <sheetName val="96노임기준"/>
      <sheetName val="YES-T"/>
      <sheetName val="단가조사"/>
      <sheetName val="수로단위수량"/>
      <sheetName val="옹벽"/>
      <sheetName val="단위단가"/>
      <sheetName val="가옥철거"/>
      <sheetName val="철근량"/>
      <sheetName val="국공유지및사유지"/>
      <sheetName val="변경집계표"/>
      <sheetName val="guard(mac)"/>
      <sheetName val="AN-01"/>
      <sheetName val="PRICES"/>
      <sheetName val="골조시행"/>
      <sheetName val="예상"/>
      <sheetName val="전선 및 전선관"/>
      <sheetName val="토공 total"/>
      <sheetName val="상부공"/>
      <sheetName val="2.대외공문"/>
      <sheetName val="설직재-1"/>
      <sheetName val="1을"/>
      <sheetName val="배수공"/>
      <sheetName val="간지"/>
      <sheetName val="기계경비일람"/>
      <sheetName val="연습"/>
      <sheetName val="당초"/>
      <sheetName val="낙찰표"/>
      <sheetName val="J01"/>
      <sheetName val="데리네이타현황"/>
      <sheetName val="6PILE (돌출)"/>
      <sheetName val="원형맨홀수량"/>
      <sheetName val="좌측"/>
      <sheetName val="설계"/>
      <sheetName val="6공구(당초)"/>
      <sheetName val="여과지동"/>
      <sheetName val="기초자료"/>
      <sheetName val="에너지동"/>
      <sheetName val="중기목록표"/>
      <sheetName val="계화총괄"/>
      <sheetName val="계화배수(3대)"/>
      <sheetName val="Sheet13"/>
      <sheetName val="Sheet14"/>
      <sheetName val="GEN"/>
      <sheetName val="총수량 (기성)"/>
      <sheetName val="4-1.노무비(직영)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우수"/>
      <sheetName val="운반"/>
      <sheetName val="부대토목"/>
      <sheetName val="지장물조서"/>
      <sheetName val="2.하중산정"/>
      <sheetName val="산출근거-S1"/>
      <sheetName val="트랜치 집수정 연결관-연장산출서"/>
      <sheetName val="배수장토목공사비"/>
      <sheetName val="일반수량"/>
      <sheetName val="L형집계"/>
      <sheetName val="IW-LIST"/>
      <sheetName val="금융비용"/>
      <sheetName val="자금신청서"/>
      <sheetName val="ASP 일반구간_250A"/>
      <sheetName val="횡배날개"/>
      <sheetName val="제직재"/>
      <sheetName val="제-노임"/>
      <sheetName val="내역서(교량)전체"/>
      <sheetName val="견적서세부내용"/>
      <sheetName val="견적내용입력"/>
      <sheetName val="_xffff__xffff__xffff__xffff_"/>
      <sheetName val="_x0018__x0000_℀"/>
      <sheetName val="자재(설치)"/>
      <sheetName val="loading"/>
      <sheetName val="단위수량(출력X)"/>
      <sheetName val="구체"/>
      <sheetName val="좌측날개벽"/>
      <sheetName val="우측날개벽"/>
      <sheetName val="tggwan(mac)"/>
      <sheetName val="관급자재대"/>
      <sheetName val="내역-가"/>
      <sheetName val="집계표(OPTION)"/>
      <sheetName val="T.T.P 단위수량"/>
      <sheetName val="설계예시"/>
      <sheetName val="수량산출서"/>
      <sheetName val="을"/>
      <sheetName val="매립"/>
      <sheetName val="전력구구조물산근"/>
      <sheetName val="DHEQSUPT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BQMPALOC"/>
      <sheetName val="Cash2"/>
      <sheetName val="Z"/>
      <sheetName val="단가산출2"/>
      <sheetName val="중기사용료산출근거"/>
      <sheetName val="일위대가표"/>
      <sheetName val="외주현황.wq1"/>
      <sheetName val="조건표"/>
      <sheetName val="동원(3)"/>
      <sheetName val="9GNG운반"/>
      <sheetName val="INPUTDATA"/>
      <sheetName val="지장물현황"/>
      <sheetName val="분묘 총 현황"/>
      <sheetName val="지하매설물조서"/>
      <sheetName val="지장물도면"/>
      <sheetName val="단면검토"/>
      <sheetName val="철집"/>
      <sheetName val="6PILE  _돌_x005f_x001c__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단면가정"/>
      <sheetName val="Supplement2"/>
      <sheetName val="6PILE_______G_6_______H_10____2"/>
      <sheetName val="직원인원"/>
      <sheetName val="품"/>
      <sheetName val="현황"/>
      <sheetName val="기존-내역"/>
      <sheetName val="노임"/>
      <sheetName val="깨기"/>
      <sheetName val="집수정(600-700)"/>
      <sheetName val="가시설(TYPE-A)"/>
      <sheetName val="1호맨홀가감수량"/>
      <sheetName val="1-1평균터파기고(1)"/>
      <sheetName val="1호맨홀수량산출"/>
      <sheetName val="단위수량산출"/>
      <sheetName val="이름"/>
      <sheetName val="LOB"/>
      <sheetName val="C-직노1"/>
      <sheetName val="날개벽수량표"/>
      <sheetName val="자재 집계표"/>
      <sheetName val="단위가격"/>
      <sheetName val="연결원본-절대지우지말것"/>
      <sheetName val="P.M 별"/>
      <sheetName val="토적계산"/>
      <sheetName val="단가산출"/>
      <sheetName val="전기일위대가"/>
      <sheetName val="인부노임"/>
      <sheetName val="1.설계기준"/>
      <sheetName val="설계내역(2001)"/>
      <sheetName val="흥양2교토공집계표"/>
      <sheetName val="JUCKEYK"/>
      <sheetName val="TYPE-A"/>
      <sheetName val="부표총괄"/>
      <sheetName val="이형관격점별수량산출(2)"/>
      <sheetName val="N賃率-職"/>
      <sheetName val="총괄표"/>
      <sheetName val="외자배분"/>
      <sheetName val="외자내역"/>
      <sheetName val="수량"/>
      <sheetName val="시멘트 및 골재량 (슬래브)"/>
      <sheetName val="시멘트 및 골재량 (거더)"/>
      <sheetName val="시중노임"/>
      <sheetName val="STEEL BOX 단면설계(SEC.8)"/>
      <sheetName val="단위자갈수량1"/>
      <sheetName val="계수시트"/>
      <sheetName val="실행대비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일위대가(1)"/>
      <sheetName val="토공산출(시)"/>
      <sheetName val="토공산출(포)"/>
      <sheetName val="공종별내역서"/>
      <sheetName val="준검 내역서"/>
      <sheetName val="업체선정"/>
      <sheetName val="교차구"/>
      <sheetName val="토목검측서"/>
      <sheetName val="건축내역"/>
      <sheetName val="우수맨홀공제단위수량"/>
      <sheetName val="우수공"/>
      <sheetName val="6월인원"/>
      <sheetName val="부대토공"/>
      <sheetName val="차선위치조서"/>
      <sheetName val="A1-DATA"/>
      <sheetName val="단면"/>
      <sheetName val="마산방향"/>
      <sheetName val="주형"/>
      <sheetName val="중기목록"/>
      <sheetName val="운반단가"/>
      <sheetName val="포장총괄집계표"/>
      <sheetName val="우수관로단위수량(300)"/>
      <sheetName val="연결관암거"/>
      <sheetName val="격점관로집계"/>
      <sheetName val="MATERIAL"/>
      <sheetName val="상반기손익차2총괄"/>
      <sheetName val="토공정보"/>
      <sheetName val="CODE"/>
      <sheetName val="MOTOR"/>
      <sheetName val="품의"/>
      <sheetName val="공틀공사"/>
      <sheetName val="부대내역"/>
      <sheetName val="일위대가-1"/>
      <sheetName val="REINF."/>
      <sheetName val="배명(단가)"/>
      <sheetName val="1련박스"/>
      <sheetName val="일반공사"/>
      <sheetName val="저"/>
      <sheetName val="A LINE"/>
      <sheetName val="C.배수관공"/>
      <sheetName val="옹벽식측구단위"/>
      <sheetName val="임목폐기물집계"/>
      <sheetName val="3절_CheckList_구분"/>
      <sheetName val="개요"/>
      <sheetName val="입력시트"/>
      <sheetName val="광주전남"/>
      <sheetName val="평가데이터"/>
      <sheetName val="경산"/>
      <sheetName val="공사명입력"/>
      <sheetName val="참고자료"/>
      <sheetName val="데이타"/>
      <sheetName val="Finansal tamamlanma Eğrisi"/>
      <sheetName val="TESİSAT"/>
      <sheetName val="Finansal_tamamlanma_Eğrisi"/>
      <sheetName val="구조물철거개소별명세"/>
      <sheetName val="단가비교"/>
      <sheetName val="표지"/>
      <sheetName val="입찰내역 발주처 양식"/>
      <sheetName val="증감내역"/>
      <sheetName val="대목"/>
      <sheetName val="일위대가(가설)"/>
      <sheetName val="_x0018_"/>
      <sheetName val="맨홀되메우기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01. 지사동"/>
      <sheetName val="총집계"/>
      <sheetName val="타견적(을)"/>
      <sheetName val="단가조사표"/>
      <sheetName val="토공사"/>
      <sheetName val="모델링"/>
      <sheetName val="하중계산"/>
      <sheetName val="보험료산출"/>
      <sheetName val="산출내역(4월)"/>
      <sheetName val="산출내역(5월) (2)"/>
      <sheetName val="EP0618"/>
      <sheetName val="공사개요"/>
      <sheetName val="영동(D)"/>
      <sheetName val="선급금신청서"/>
      <sheetName val="특2맨홀(차도)(T-A)"/>
      <sheetName val="특2맨홀(보도)(T-A)"/>
      <sheetName val="맨홀이음부 몰탈수량 집계표"/>
      <sheetName val="연결임시"/>
      <sheetName val="하수급견적대비"/>
      <sheetName val="GAEYO"/>
      <sheetName val="99노임단가"/>
      <sheetName val="자판실행"/>
      <sheetName val="원가(조경)"/>
      <sheetName val="원가(토목)"/>
      <sheetName val="각형맨홀"/>
      <sheetName val="요율"/>
      <sheetName val="전체철근집계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Thiet bi"/>
      <sheetName val="DM.ChiPhi"/>
      <sheetName val="MAIN GATE HOUSE"/>
      <sheetName val="escon"/>
      <sheetName val="과속방지턱"/>
      <sheetName val="흄관기초"/>
      <sheetName val="사리부설"/>
      <sheetName val="자재집계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간_지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도급견적가"/>
      <sheetName val="Eq. Mobilization"/>
      <sheetName val="날개수량1.5"/>
      <sheetName val="0"/>
      <sheetName val="안정검토"/>
      <sheetName val="소방현물"/>
      <sheetName val="7.PILE  (돌출)"/>
      <sheetName val="작성"/>
      <sheetName val="danga"/>
      <sheetName val="ilch"/>
      <sheetName val="일위대가(여기까지)"/>
      <sheetName val="금융"/>
      <sheetName val="목창호"/>
      <sheetName val="중기"/>
      <sheetName val="포설list원본"/>
      <sheetName val="횡배수관"/>
      <sheetName val="직공시공계획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/>
      <sheetData sheetId="718" refreshError="1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시작"/>
      <sheetName val="투자효율분석"/>
      <sheetName val="공사설명서"/>
      <sheetName val="공사계획서"/>
      <sheetName val="공사비예산서"/>
      <sheetName val="케이블피스표"/>
      <sheetName val="기별(종합)"/>
      <sheetName val="기별(수궁)"/>
      <sheetName val="기별(중앙상가)"/>
      <sheetName val="기별(대림1)"/>
      <sheetName val="기별(신정교)"/>
      <sheetName val="기별(개포4)"/>
      <sheetName val="기별(동해역)"/>
      <sheetName val="기별(풍동)"/>
      <sheetName val="기별(교현3)"/>
      <sheetName val="기별(방축2)"/>
      <sheetName val="기안"/>
      <sheetName val="투자효율"/>
      <sheetName val="기별(교동)"/>
      <sheetName val="기별(다리안)"/>
      <sheetName val="공사지시서(감)"/>
      <sheetName val="공사지시서 (시)"/>
      <sheetName val="계통도"/>
      <sheetName val="설계명세서(선로)"/>
      <sheetName val="주자재내역"/>
      <sheetName val="설계명세서 (장비)"/>
      <sheetName val="공사계획서류"/>
      <sheetName val="기본요율"/>
      <sheetName val="cost9801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지매수비산출"/>
      <sheetName val="보상물(건물)조서"/>
      <sheetName val="전주이설물조서"/>
      <sheetName val="편입조서(총괄)"/>
      <sheetName val="편입조서(신규단지)"/>
      <sheetName val="편입조서(기존마을)"/>
      <sheetName val="편입조서(하수처리)"/>
      <sheetName val="지목별조서(총괄)"/>
      <sheetName val="지목별 조서"/>
      <sheetName val="국공유지총괄"/>
      <sheetName val="국공유지및사유지"/>
      <sheetName val="단가조사서"/>
      <sheetName val="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C3" t="str">
            <v>지 번</v>
          </cell>
        </row>
      </sheetData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인건비"/>
      <sheetName val="배관자재 단가조사서"/>
      <sheetName val="000000"/>
      <sheetName val="VXXXX"/>
      <sheetName val="사급자재대"/>
      <sheetName val="단가비교"/>
      <sheetName val="4. 배관공사"/>
      <sheetName val="3.시운전비"/>
      <sheetName val="설치공사"/>
      <sheetName val="원가계산"/>
      <sheetName val="총괄내역"/>
      <sheetName val="시운전비(계약직)"/>
      <sheetName val="수량산출서"/>
      <sheetName val="산출내역"/>
      <sheetName val="토목"/>
      <sheetName val="품질관리비"/>
      <sheetName val="건축"/>
      <sheetName val="기계 "/>
    </sheetNames>
    <sheetDataSet>
      <sheetData sheetId="0"/>
      <sheetData sheetId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BUT수량-A1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공사비증감"/>
      <sheetName val="수로교총재료집계"/>
      <sheetName val="도장수량(하1)"/>
      <sheetName val="주형"/>
      <sheetName val="기초공"/>
      <sheetName val="기둥(원형)"/>
      <sheetName val="간선계산"/>
      <sheetName val="양수장(기계)"/>
      <sheetName val="INPUT"/>
      <sheetName val="D-3109"/>
      <sheetName val="산출근거"/>
      <sheetName val="유림골조"/>
      <sheetName val="교각계산"/>
      <sheetName val="2.단면가정 "/>
      <sheetName val="A-4"/>
      <sheetName val="투찰"/>
      <sheetName val="공문"/>
      <sheetName val="북방3터널"/>
      <sheetName val="관로"/>
      <sheetName val="BOX-E"/>
      <sheetName val="BQ List"/>
      <sheetName val="PipWT"/>
      <sheetName val="경비"/>
      <sheetName val="요율"/>
      <sheetName val="자재대"/>
      <sheetName val="공사내역"/>
      <sheetName val="000000"/>
      <sheetName val="ETC"/>
      <sheetName val="다곡2교"/>
      <sheetName val="진주방향"/>
      <sheetName val="수로BOX(시점부)"/>
      <sheetName val="날1"/>
      <sheetName val="COPING"/>
      <sheetName val="Sheet3"/>
      <sheetName val="포장복구집계"/>
      <sheetName val="Sheet1"/>
      <sheetName val="관로토공집계표"/>
      <sheetName val="데이타"/>
      <sheetName val="DATA"/>
      <sheetName val="#REF"/>
      <sheetName val="data_dci"/>
      <sheetName val="data_mci"/>
      <sheetName val="behind"/>
      <sheetName val="Main"/>
      <sheetName val="1.설계조건"/>
      <sheetName val="노임이"/>
      <sheetName val="전계가"/>
      <sheetName val="반중력식옹벽"/>
      <sheetName val="총괄"/>
      <sheetName val="내역"/>
      <sheetName val="입찰안"/>
      <sheetName val="인건비"/>
      <sheetName val="품셈"/>
      <sheetName val="실행철강하도"/>
      <sheetName val="기둥"/>
      <sheetName val="저판(버림100)"/>
      <sheetName val="도색집계"/>
      <sheetName val="5CHBDC"/>
      <sheetName val="CABLE SIZE-3"/>
      <sheetName val="집수정"/>
      <sheetName val="ASP포장"/>
      <sheetName val="SLIDES"/>
      <sheetName val="배수내역 (2)"/>
      <sheetName val="자재단가"/>
      <sheetName val="단가 및 재료비"/>
      <sheetName val="AC포장수량"/>
      <sheetName val="공사비예산서(토목분)"/>
      <sheetName val="전체도급"/>
      <sheetName val="토사(PE)"/>
      <sheetName val="ACUNIT"/>
      <sheetName val="중기비"/>
      <sheetName val="부대내역"/>
      <sheetName val="표지"/>
      <sheetName val="6PILE  (돌출)"/>
      <sheetName val="장문교(대전)"/>
      <sheetName val="원내역"/>
      <sheetName val="BID"/>
      <sheetName val="도장수량"/>
      <sheetName val="교각1"/>
      <sheetName val="설계조건"/>
      <sheetName val="기성2"/>
      <sheetName val="내역서"/>
      <sheetName val="점수계산1-2"/>
      <sheetName val="96보완계획7.12"/>
      <sheetName val="INPUT_DATA_(2)"/>
      <sheetName val="단면_(2)"/>
      <sheetName val="BOX본체수량_(2)"/>
      <sheetName val="BOX토공_(2)"/>
      <sheetName val="JUCKEYK"/>
      <sheetName val=" 상부공통집계(총괄)"/>
      <sheetName val="자재단가비교표"/>
      <sheetName val="상수도토공집계표"/>
      <sheetName val="AS복구"/>
      <sheetName val="1-1"/>
      <sheetName val="전신환매도율"/>
      <sheetName val="준검 내역서"/>
      <sheetName val="3.공통공사대비"/>
      <sheetName val="Sheet1 (2)"/>
      <sheetName val="일위대가"/>
      <sheetName val="공통가설"/>
      <sheetName val="부서현황"/>
      <sheetName val="소업1교"/>
      <sheetName val="2000.11월설계내역"/>
      <sheetName val="제-노임"/>
      <sheetName val="제직재"/>
      <sheetName val="양수장내역"/>
      <sheetName val="산출서양식01"/>
      <sheetName val="별표집계"/>
      <sheetName val="단가조사"/>
      <sheetName val="1호맨홀토공"/>
      <sheetName val="집계"/>
      <sheetName val="기본일위"/>
      <sheetName val="패널"/>
      <sheetName val="직노"/>
      <sheetName val="내역서2안"/>
      <sheetName val="실행내역"/>
      <sheetName val="R.C RAHMEN 해석"/>
      <sheetName val="본체 설 계"/>
      <sheetName val="Sheet4"/>
      <sheetName val="갑지(추정)"/>
      <sheetName val="Y-WORK"/>
      <sheetName val="4)유동표"/>
      <sheetName val="DATE"/>
      <sheetName val="노임단가"/>
      <sheetName val="물질수지(2011)"/>
      <sheetName val="단면가정"/>
      <sheetName val="도급"/>
      <sheetName val="인사자료총집계"/>
      <sheetName val="단가목록"/>
      <sheetName val="SLAB&quot;1&quot;"/>
      <sheetName val="SG"/>
      <sheetName val="수량산출"/>
      <sheetName val="6.교좌면보강"/>
      <sheetName val="포장공"/>
      <sheetName val="자료"/>
      <sheetName val="횡배수관"/>
      <sheetName val="예정(3)"/>
      <sheetName val="동원(3)"/>
      <sheetName val="일위대가목차"/>
      <sheetName val="대비"/>
      <sheetName val="중기터파기"/>
      <sheetName val="변수값"/>
      <sheetName val="중기상차"/>
      <sheetName val="변경집계표"/>
      <sheetName val="투찰내역"/>
      <sheetName val="집계표"/>
      <sheetName val="신공항A-9(원가수정)"/>
      <sheetName val="옹벽"/>
      <sheetName val="전차선로 물량표"/>
      <sheetName val="표준계약서"/>
      <sheetName val="포장수량집계"/>
      <sheetName val="골재산출"/>
      <sheetName val="조명율표"/>
      <sheetName val="산출근거1"/>
      <sheetName val="제수변수량"/>
      <sheetName val="공기변수량"/>
      <sheetName val="노임"/>
      <sheetName val="중기"/>
      <sheetName val="B부대공"/>
      <sheetName val="금액내역서"/>
      <sheetName val="guard(mac)"/>
      <sheetName val="산출2-기기동력"/>
      <sheetName val="7단가"/>
      <sheetName val="ⴭⴭⴭⴭⴭ"/>
      <sheetName val="98지급계획"/>
      <sheetName val="입출재고현황 (2)"/>
      <sheetName val="수목단가"/>
      <sheetName val="시설수량표"/>
      <sheetName val="시설일위"/>
      <sheetName val="식재수량표"/>
      <sheetName val="식재일위"/>
      <sheetName val="일위목록"/>
      <sheetName val="총괄집계 "/>
      <sheetName val="SLAB근거-1"/>
      <sheetName val="U-TYPE(1)"/>
      <sheetName val="전기일위대가"/>
      <sheetName val="세부내역(직접인건비)"/>
      <sheetName val="가정단면"/>
      <sheetName val="말뚝기초(안정검토)-외측"/>
      <sheetName val="Sheet2"/>
      <sheetName val="옹벽1"/>
      <sheetName val="건식PD설치현황표"/>
      <sheetName val="화산경계"/>
      <sheetName val="기흥하도용"/>
      <sheetName val="국공유지및사유지"/>
      <sheetName val="타공종이기"/>
      <sheetName val="내역서(총)"/>
      <sheetName val="I.설계조건"/>
      <sheetName val="2F 회의실견적(5_14 일대)"/>
      <sheetName val="ITEM"/>
      <sheetName val="CONCRETE"/>
      <sheetName val="하수급견적대비"/>
      <sheetName val="말뚝설계"/>
      <sheetName val="AAA"/>
      <sheetName val="장비가동"/>
      <sheetName val="CODE"/>
      <sheetName val="EQUIP-H"/>
      <sheetName val="일  위  대  가  목  록"/>
      <sheetName val="갑지1"/>
      <sheetName val="기초INPUT"/>
      <sheetName val="내역서적용수량"/>
      <sheetName val="낙석방지망현황"/>
      <sheetName val="현장관리비내역서"/>
      <sheetName val="옹벽철근"/>
      <sheetName val="sw1"/>
      <sheetName val="NOMUBI"/>
      <sheetName val="지장물조서"/>
      <sheetName val="원가계산서"/>
      <sheetName val="적용단위길이"/>
      <sheetName val="106C0300"/>
      <sheetName val="CCTV내역서"/>
      <sheetName val="자재조서"/>
      <sheetName val="2.단면가정"/>
      <sheetName val="안정검토"/>
      <sheetName val="노원열병합  건축공사기성내역서"/>
      <sheetName val="예가표"/>
      <sheetName val="카메라"/>
      <sheetName val="공사개요"/>
      <sheetName val="일위대가(계측기설치)"/>
      <sheetName val="02자재"/>
      <sheetName val="재료"/>
      <sheetName val="플랜트 설치"/>
      <sheetName val="주beam"/>
      <sheetName val="더돋기량"/>
      <sheetName val="단가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설계개요"/>
      <sheetName val="제경비"/>
      <sheetName val="실적공사비"/>
      <sheetName val="입력(K0)"/>
      <sheetName val="장비기준"/>
      <sheetName val="재료비"/>
      <sheetName val="환율"/>
      <sheetName val="일위대가표"/>
      <sheetName val="상행선"/>
      <sheetName val="8.PILE  (돌출)"/>
      <sheetName val="현장관리비 산출내역"/>
      <sheetName val="2_단면가정_"/>
      <sheetName val="1_설계조건"/>
      <sheetName val="CABLE_SIZE-3"/>
      <sheetName val="BQ_List"/>
      <sheetName val="배수내역_(2)"/>
      <sheetName val="단가_및_재료비"/>
      <sheetName val="도장"/>
      <sheetName val="보현동3교종점측"/>
      <sheetName val="암거공"/>
      <sheetName val="터파기및재료"/>
      <sheetName val="VXXXXXXX"/>
      <sheetName val="수안보-MBR1"/>
      <sheetName val="CON포장수량"/>
      <sheetName val="좌측"/>
      <sheetName val="공사비총괄"/>
      <sheetName val="제수"/>
      <sheetName val="공기"/>
      <sheetName val="설계요율"/>
      <sheetName val="96까지"/>
      <sheetName val="97년"/>
      <sheetName val="98이후"/>
      <sheetName val="낙차공산출근거"/>
      <sheetName val="조명시설"/>
      <sheetName val="INPUT-DATA"/>
      <sheetName val="협의단가"/>
      <sheetName val="시험물량산출"/>
      <sheetName val="960318-1"/>
      <sheetName val="내역서(기성청구)"/>
      <sheetName val="우배수"/>
      <sheetName val="단위수량"/>
      <sheetName val="구조물포장"/>
      <sheetName val="말뚝지지력산정"/>
      <sheetName val="BOX단위철근"/>
      <sheetName val="1.설계기준"/>
      <sheetName val="공정양식(원본)"/>
      <sheetName val="뚝토공"/>
      <sheetName val="데리네이타현황"/>
      <sheetName val="3BL공동구 수량"/>
      <sheetName val="지급자재"/>
      <sheetName val="CVT산정"/>
      <sheetName val="40총괄"/>
      <sheetName val="40집계"/>
      <sheetName val="Sheet17"/>
      <sheetName val="주방환기"/>
      <sheetName val="맨홀토공(3)"/>
      <sheetName val="방음벽기초"/>
      <sheetName val="본체"/>
      <sheetName val="산출내역서집계표"/>
      <sheetName val="조경"/>
      <sheetName val="주빔의 설계"/>
      <sheetName val="입력DATA"/>
      <sheetName val="바닥판"/>
      <sheetName val="공사비집계"/>
      <sheetName val="최적단면"/>
      <sheetName val="오수관"/>
      <sheetName val="오수관토공"/>
      <sheetName val="목동1절주.bh01"/>
      <sheetName val="기계내역"/>
      <sheetName val="본사S"/>
      <sheetName val="설산1.나"/>
      <sheetName val="개요"/>
      <sheetName val="총괄내역서"/>
      <sheetName val="단면기준"/>
      <sheetName val="ENE-CAL 1"/>
      <sheetName val="고창방향"/>
      <sheetName val="이기(집계)"/>
      <sheetName val="2000전체분"/>
      <sheetName val="2000년1차"/>
      <sheetName val="건축내역"/>
      <sheetName val="우수공"/>
      <sheetName val="설계예산2"/>
      <sheetName val="안산기계장치"/>
      <sheetName val="자금청구"/>
      <sheetName val="기본DATA"/>
      <sheetName val="CTEMCOST"/>
      <sheetName val="철근량"/>
      <sheetName val="Sheet6"/>
      <sheetName val="마산방향"/>
      <sheetName val="전체제잡비"/>
      <sheetName val="반중력식옹벽3.5"/>
      <sheetName val="고분전시관"/>
      <sheetName val="낙찰표"/>
      <sheetName val="SLAB"/>
      <sheetName val="공사비내역"/>
      <sheetName val="설 계"/>
      <sheetName val="총괄표"/>
      <sheetName val="Ⅴ-2.공종별내역"/>
      <sheetName val="취수탑"/>
      <sheetName val="배수갑문"/>
      <sheetName val="토목"/>
      <sheetName val="찍기"/>
      <sheetName val="Regenerator  Concrete Structure"/>
      <sheetName val="철거총괄집계"/>
      <sheetName val="철근총괄집계"/>
      <sheetName val="2BOX본체"/>
      <sheetName val="1호인버트수량"/>
      <sheetName val="전체내역"/>
      <sheetName val="노무비"/>
      <sheetName val="TOT"/>
      <sheetName val="원가"/>
      <sheetName val="품셈TABLE"/>
      <sheetName val="배수통관(좌)"/>
      <sheetName val="갑지"/>
      <sheetName val="구리토평1전기"/>
      <sheetName val="가격조사서"/>
      <sheetName val="교통표지판기초자료"/>
      <sheetName val="관음목장(제출용)자105인97.5"/>
      <sheetName val="정부노임단가"/>
      <sheetName val="경비2내역"/>
      <sheetName val="고유코드_설계"/>
      <sheetName val="석"/>
      <sheetName val="경비실"/>
      <sheetName val="DANGA"/>
      <sheetName val="판"/>
      <sheetName val="재료집계(분수관)"/>
      <sheetName val="BQMPALOC"/>
      <sheetName val="토적표"/>
      <sheetName val="우수"/>
      <sheetName val="5.정산서"/>
      <sheetName val="INPUT(덕도방향-시점)"/>
      <sheetName val="교대(A1-A2)"/>
      <sheetName val="전기"/>
      <sheetName val="날개벽수량표"/>
      <sheetName val="combi(wall)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수량3"/>
      <sheetName val="EACT10"/>
      <sheetName val="I一般比"/>
      <sheetName val="차선도색현황"/>
      <sheetName val="COVER"/>
      <sheetName val="토공사"/>
      <sheetName val="설계기준"/>
      <sheetName val="PSV"/>
      <sheetName val="입력자료(노무비)"/>
      <sheetName val="TOTAL_BOQ"/>
      <sheetName val="자재 집계표"/>
      <sheetName val="유효폭의 계산"/>
      <sheetName val="제잡비"/>
      <sheetName val="제수변수량H2.15"/>
      <sheetName val="_공기변수량"/>
      <sheetName val="토공계산서(부체도로)"/>
      <sheetName val="설직재-1"/>
      <sheetName val="교대(A1)"/>
      <sheetName val="c_balju"/>
      <sheetName val="단가표"/>
      <sheetName val="적용환율"/>
      <sheetName val="252K444"/>
      <sheetName val="공주방향"/>
      <sheetName val="변경현황"/>
      <sheetName val="markup"/>
      <sheetName val="JOIN(2span)"/>
      <sheetName val="철근량산정및사용성검토"/>
      <sheetName val="백호우계수"/>
      <sheetName val="코드표"/>
      <sheetName val="청주-교대(A1)"/>
      <sheetName val="D-623D"/>
      <sheetName val="CAL"/>
      <sheetName val="ERECIN"/>
      <sheetName val="BOX형 교대"/>
      <sheetName val="Sheet5"/>
      <sheetName val="실행"/>
      <sheetName val="합계금액"/>
      <sheetName val="설계명세서(선로)"/>
      <sheetName val="98수문일위"/>
      <sheetName val="MOTOR"/>
      <sheetName val="토공"/>
      <sheetName val="XL4Poppy"/>
      <sheetName val="일위대가(가설)"/>
      <sheetName val="기계경비일람"/>
      <sheetName val="상부집계표"/>
      <sheetName val="FB25JN"/>
      <sheetName val="경상비"/>
      <sheetName val="전문하도급"/>
      <sheetName val="교량전기"/>
      <sheetName val="평가데이터"/>
      <sheetName val="4.장비손료"/>
      <sheetName val="TEL"/>
      <sheetName val="언양휴게소배수관 흄관설치"/>
      <sheetName val="직접경비"/>
      <sheetName val="배지거총재료집계표"/>
      <sheetName val="wall"/>
      <sheetName val="7.PILE  (돌출)"/>
      <sheetName val="부대공"/>
      <sheetName val="전체_1설계"/>
      <sheetName val="제출내역 (2)"/>
      <sheetName val="DATA 입력란"/>
      <sheetName val="시화점실행"/>
      <sheetName val="총수량집계표"/>
      <sheetName val="지장물건조서"/>
      <sheetName val="BOX(1.5X1.5)"/>
      <sheetName val="수토공단위당"/>
      <sheetName val="순서도"/>
      <sheetName val="전선"/>
      <sheetName val="내역서(삼호)"/>
      <sheetName val="tggwan(mac)"/>
      <sheetName val="토 목"/>
      <sheetName val="97년 추정"/>
      <sheetName val="일반전기"/>
      <sheetName val="AS포장복구 "/>
      <sheetName val="수문일1"/>
      <sheetName val="woo(mac)"/>
      <sheetName val="단가산출2"/>
      <sheetName val="CPM챠트"/>
      <sheetName val="내역표지"/>
      <sheetName val="배치계획"/>
      <sheetName val="식재가격"/>
      <sheetName val="식재총괄"/>
      <sheetName val="적격분석"/>
      <sheetName val="Pier 3"/>
      <sheetName val="가로등기초"/>
      <sheetName val="HANDHOLE(2)"/>
      <sheetName val="준검_내역서"/>
      <sheetName val="경영상태"/>
      <sheetName val="3.하중산정4.지지력"/>
      <sheetName val="용소리교"/>
      <sheetName val="¿Á¿Üµî½Å¼³"/>
      <sheetName val="건축공사"/>
      <sheetName val="별표"/>
      <sheetName val="설계명세서"/>
      <sheetName val="소산진입"/>
      <sheetName val="J형측구단위수량"/>
      <sheetName val="가시설(TYPE-A)"/>
      <sheetName val="1-1평균터파기고(1)"/>
      <sheetName val="입상내역"/>
      <sheetName val="토공정보"/>
      <sheetName val="일위대가(출입)"/>
      <sheetName val="CONUNIT"/>
      <sheetName val="공작물조직표(용배수)"/>
      <sheetName val="98비정기소모"/>
      <sheetName val="98NS-N"/>
      <sheetName val="200"/>
      <sheetName val="수자재단위당"/>
      <sheetName val="N賃率-職"/>
      <sheetName val="비계,CON'C"/>
      <sheetName val="관로경고2"/>
      <sheetName val="부대공자재집계표"/>
      <sheetName val="노견단위수량"/>
      <sheetName val="시설물"/>
      <sheetName val="토공 total"/>
      <sheetName val="토공집계표"/>
      <sheetName val="통합"/>
      <sheetName val="약품공급2"/>
      <sheetName val="type-F"/>
      <sheetName val="공사별총괄표(도급)"/>
      <sheetName val="단가산출"/>
      <sheetName val="차액보증"/>
      <sheetName val="건축"/>
      <sheetName val="L형옹벽단위수량(35)"/>
      <sheetName val="설계"/>
      <sheetName val="횡날개수집"/>
      <sheetName val="전신"/>
      <sheetName val="예산M12A"/>
      <sheetName val="3.현장배치"/>
      <sheetName val="현장배치"/>
      <sheetName val="이토변실(A3-LINE)"/>
      <sheetName val="P4-C"/>
      <sheetName val="홍보비디오"/>
      <sheetName val="부대비율"/>
      <sheetName val="단면검토"/>
      <sheetName val="재집"/>
      <sheetName val="직재"/>
      <sheetName val="슬래브"/>
      <sheetName val="IN"/>
      <sheetName val="맨홀토공수량"/>
      <sheetName val="수량"/>
      <sheetName val="대림경상68억"/>
      <sheetName val="참고-설계변경검토(2012년예정분)-내부관리"/>
      <sheetName val="참고-예비비현황"/>
      <sheetName val="IMPEADENCE MAP 취수장"/>
      <sheetName val="청천내"/>
      <sheetName val="기초코드"/>
      <sheetName val="경성자금"/>
      <sheetName val="삼성전기"/>
      <sheetName val="정렬"/>
      <sheetName val="P5"/>
      <sheetName val="P6"/>
      <sheetName val="P7"/>
      <sheetName val="P8"/>
      <sheetName val="P14"/>
      <sheetName val="기본"/>
      <sheetName val="suk(mac)"/>
      <sheetName val="MYUN(MAC)"/>
      <sheetName val="날개벽(시점좌측)"/>
      <sheetName val="전체"/>
      <sheetName val="기별-공가용"/>
      <sheetName val="설계예산서(전체)"/>
      <sheetName val="화해(함평)"/>
      <sheetName val="화해(장성)"/>
      <sheetName val="배수관 제원표(DON'T PLOT)"/>
      <sheetName val="수로관단위수량"/>
      <sheetName val="배수관설치현황"/>
      <sheetName val="배수관단위수량"/>
      <sheetName val="식재"/>
      <sheetName val="식재출력용"/>
      <sheetName val="유지관리"/>
      <sheetName val="단면별연장"/>
      <sheetName val="TYPE-1"/>
      <sheetName val="맨홀수량산출"/>
      <sheetName val="골조시행"/>
      <sheetName val="가로등내역서"/>
      <sheetName val="처리단락"/>
      <sheetName val="수로단위수량"/>
      <sheetName val="입력값"/>
      <sheetName val="단면치수"/>
      <sheetName val="측구집계"/>
      <sheetName val="설계기준 및 하중계산"/>
      <sheetName val="단면설계"/>
      <sheetName val="역T형"/>
      <sheetName val="상부공"/>
      <sheetName val="표층포설및다짐"/>
      <sheetName val="여흥"/>
      <sheetName val="토질별천공수량(2공구)"/>
      <sheetName val="노안2지구총(시행계획)"/>
      <sheetName val="수목데이타 "/>
      <sheetName val="수목표준대가"/>
      <sheetName val="포장공사"/>
      <sheetName val="횡배수관토공수량"/>
      <sheetName val="남양시작동자105노65기1.3화1.2"/>
      <sheetName val="을지"/>
      <sheetName val="장비집계"/>
      <sheetName val="역T형(H=6.0) (2)"/>
      <sheetName val="총집계표"/>
      <sheetName val="condition"/>
      <sheetName val="수량산출서"/>
      <sheetName val="출자한도"/>
      <sheetName val="공사수행방안"/>
      <sheetName val="계산내역"/>
      <sheetName val="대로근거"/>
      <sheetName val="공통부대비"/>
      <sheetName val="인수공규격"/>
      <sheetName val="법면단"/>
      <sheetName val="석축단"/>
      <sheetName val="법면수집"/>
      <sheetName val="석축설면"/>
      <sheetName val="B"/>
      <sheetName val="착공계"/>
      <sheetName val="가격"/>
      <sheetName val="토공(우물통,기타) "/>
      <sheetName val="본선 토공 분배표"/>
      <sheetName val="종단계산"/>
      <sheetName val="용산1(해보)"/>
      <sheetName val="배수통관토공수량"/>
      <sheetName val="유동표"/>
      <sheetName val="1.토공"/>
      <sheetName val="6공구(당초)"/>
      <sheetName val="토량1-1"/>
      <sheetName val="지주목시비량산출서"/>
      <sheetName val="견적서(대외) (2)"/>
      <sheetName val="식재인부"/>
      <sheetName val="간지(1)"/>
      <sheetName val="견적대비표"/>
      <sheetName val="상-교대(A1-A2)"/>
      <sheetName val="R_C_RAHMEN_해석"/>
      <sheetName val="본체_설_계"/>
      <sheetName val="Sheet1_(2)"/>
      <sheetName val="6PILE__(돌출)"/>
      <sheetName val="2000_11월설계내역"/>
      <sheetName val="업무연락 갑지"/>
      <sheetName val="5.단면설계"/>
      <sheetName val="일위_파일"/>
      <sheetName val="MORTAR생산및타설(1;3)"/>
      <sheetName val="대운산출"/>
      <sheetName val="총괄-1"/>
      <sheetName val="깨기수량"/>
      <sheetName val="포장공자재집계표"/>
      <sheetName val="항목(1)"/>
      <sheetName val="입찰"/>
      <sheetName val="현경"/>
      <sheetName val="부하(성남)"/>
      <sheetName val=" 노임단가"/>
      <sheetName val="당진1,2호기전선관설치및접지4차공사내역서-을지"/>
      <sheetName val="Eq. Mobilization"/>
      <sheetName val="DAN"/>
      <sheetName val="C-직노1"/>
      <sheetName val="법면설면"/>
      <sheetName val="깎기 4구간"/>
      <sheetName val="깎기 2-3구간"/>
      <sheetName val="조명일위"/>
      <sheetName val="금융비용"/>
      <sheetName val="철근단면적"/>
      <sheetName val="8. 안정검토"/>
      <sheetName val="부대대비"/>
      <sheetName val="냉연집계"/>
      <sheetName val="2공구산출내역"/>
      <sheetName val="MAT"/>
      <sheetName val="공종"/>
      <sheetName val="POOM_MOTO"/>
      <sheetName val="수량이동"/>
      <sheetName val="내촌육교방음벽수량집계표"/>
      <sheetName val="L형옹벽단위수량(25)"/>
      <sheetName val="구조물철거타공정이월"/>
      <sheetName val="RAHMEN"/>
      <sheetName val="예상"/>
      <sheetName val="발파유용(3)"/>
      <sheetName val="본장"/>
      <sheetName val="1단계"/>
      <sheetName val="일위대가목록"/>
      <sheetName val="단가대비표"/>
      <sheetName val="증감대비"/>
      <sheetName val="지계"/>
      <sheetName val="지구단위계획"/>
      <sheetName val="변경후-SHEET"/>
      <sheetName val="비탈면보호공수량산출"/>
      <sheetName val="입력"/>
      <sheetName val="특2호하천산근"/>
      <sheetName val="특2호부관하천산근"/>
      <sheetName val="방음벽 기초(H=2.0m)"/>
      <sheetName val="실행예산"/>
      <sheetName val="내역및총괄"/>
      <sheetName val="포장면적산출"/>
      <sheetName val="식생블럭단위수량"/>
      <sheetName val="unit 4"/>
      <sheetName val="2.계약외추가비계물량"/>
      <sheetName val="3.지하층끊어치기라스물량"/>
      <sheetName val="총공사내역서"/>
      <sheetName val="TYPE A"/>
      <sheetName val="기계경비(시간당)"/>
      <sheetName val="반중력식옹벽3_5"/>
      <sheetName val="3.하중계산"/>
      <sheetName val="날개벽"/>
      <sheetName val="단가일람"/>
      <sheetName val="조경일람"/>
      <sheetName val="총집계2"/>
      <sheetName val="사통"/>
      <sheetName val="철집"/>
      <sheetName val="C.배수관공"/>
      <sheetName val="한강운반비"/>
      <sheetName val="자재"/>
      <sheetName val="공통(20-91)"/>
      <sheetName val="단가산출서"/>
      <sheetName val="하중산정"/>
      <sheetName val="DC-O-4-S(설명서)"/>
      <sheetName val="TOWER 12TON"/>
      <sheetName val="TOWER 10TON"/>
      <sheetName val="밸브설치"/>
      <sheetName val="내역1"/>
      <sheetName val="소비자가"/>
      <sheetName val="내역서 "/>
      <sheetName val="재료값"/>
      <sheetName val="상부수로교(입력용)"/>
      <sheetName val="충주"/>
      <sheetName val="01"/>
      <sheetName val="을"/>
      <sheetName val="VENDOR LIST"/>
      <sheetName val="2.공사비내역서(당초,변경)"/>
      <sheetName val="PAD TR보호대기초"/>
      <sheetName val="터널조도"/>
      <sheetName val="집계표(육상)"/>
      <sheetName val="음료실행"/>
      <sheetName val="NYS"/>
      <sheetName val="총공비"/>
      <sheetName val="토목검측서"/>
      <sheetName val="교량하부공"/>
      <sheetName val="환경기계공정표 (3)"/>
      <sheetName val="건설성적"/>
      <sheetName val="공정 (총괄) (2)"/>
      <sheetName val="양천현"/>
      <sheetName val="산출및내역"/>
      <sheetName val="9GNG운반"/>
      <sheetName val="물가자료"/>
      <sheetName val="_산근2_"/>
      <sheetName val="_산근5_"/>
      <sheetName val="중기사용료산출근거"/>
      <sheetName val="단가산출1"/>
      <sheetName val="자재조사표"/>
      <sheetName val="BQ"/>
      <sheetName val="단위중량"/>
      <sheetName val="5지구단위"/>
      <sheetName val="94"/>
      <sheetName val="BOX구조해석 설명서"/>
      <sheetName val="간지"/>
      <sheetName val="좌표단면SPRING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9811"/>
      <sheetName val="1. 설계조건 2.단면가정 3. 하중계산"/>
      <sheetName val="목표세부명세"/>
      <sheetName val="직공비"/>
      <sheetName val="직접인건비"/>
      <sheetName val="접수"/>
      <sheetName val="U형측구 토공"/>
      <sheetName val="3련 BOX"/>
      <sheetName val="원가계산(총괄)"/>
      <sheetName val="형식 - 1-2-3"/>
      <sheetName val="SP-B1"/>
      <sheetName val="총사업비명세"/>
      <sheetName val="민감도"/>
      <sheetName val="Sens&amp;Anal"/>
      <sheetName val="총투자비산정"/>
      <sheetName val="주현(해보)"/>
      <sheetName val="주현(영광)"/>
      <sheetName val="개거호형별수량"/>
      <sheetName val="수축이음"/>
      <sheetName val="신축이음"/>
      <sheetName val="1"/>
      <sheetName val="원형측구(B-type)"/>
      <sheetName val="70%"/>
      <sheetName val="단가비교표"/>
      <sheetName val="1,2,3,4,5단위수량"/>
      <sheetName val="역T형교대-2수량"/>
      <sheetName val="관리비현황"/>
      <sheetName val="(C)원내역"/>
      <sheetName val="일  위  _x0002__x0000_陀6_x0000__x0000__x0001_ࠀ 록"/>
      <sheetName val="내역서(䰍‶"/>
      <sheetName val="대치판정"/>
      <sheetName val="노무단가"/>
      <sheetName val="보차도낮춤경계석재료집계"/>
      <sheetName val="맨홀토공산출"/>
      <sheetName val="3.빗물받이연결관"/>
      <sheetName val="1.우수맨홀"/>
      <sheetName val="도로정위치부표"/>
      <sheetName val="도로조사부표"/>
      <sheetName val="전체철근집계"/>
      <sheetName val="공사요율"/>
      <sheetName val="횡배수관수량집계"/>
      <sheetName val="해전배수"/>
      <sheetName val="견적"/>
      <sheetName val="TYPE-A"/>
      <sheetName val="DHEQSUPT"/>
      <sheetName val="장부(05상)"/>
      <sheetName val="별총"/>
      <sheetName val="INPUT DATA박주용_x0000_"/>
      <sheetName val="암거단위-1련"/>
      <sheetName val="연돌일위집계"/>
      <sheetName val="하수관로재료집계"/>
      <sheetName val="1TL종점(1)"/>
      <sheetName val="6호기"/>
      <sheetName val="차수"/>
      <sheetName val="건축원가"/>
      <sheetName val="인구밀도산정"/>
      <sheetName val="근고 블록 유형별 수량"/>
      <sheetName val="동물이동경사현황"/>
      <sheetName val="Paint,Fire-Proof,Insul(48)"/>
      <sheetName val="몰탈재료산출"/>
      <sheetName val="토목주소"/>
      <sheetName val="예산변경사항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/>
      <sheetData sheetId="693"/>
      <sheetData sheetId="694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수문일1"/>
      <sheetName val="VXXXXX"/>
      <sheetName val="제진기"/>
      <sheetName val="밸브설치"/>
      <sheetName val="산수배수"/>
      <sheetName val="2공구산출내역"/>
      <sheetName val="금액내역서"/>
      <sheetName val="설계개요"/>
      <sheetName val="가설공사비"/>
      <sheetName val="도로구조공사비"/>
      <sheetName val="도로토공공사비"/>
      <sheetName val="여수토공사비"/>
      <sheetName val="96보완계획7.12"/>
      <sheetName val="교각계산"/>
      <sheetName val="계화총괄"/>
      <sheetName val="계화배수(3대)"/>
      <sheetName val="일위대가표"/>
      <sheetName val="VXXXXXXX"/>
      <sheetName val="DATA"/>
      <sheetName val="부안일위"/>
      <sheetName val="지급자재"/>
      <sheetName val="집계표(육상)"/>
      <sheetName val="9GNG운반"/>
      <sheetName val="해전배수"/>
      <sheetName val="단가산출서"/>
      <sheetName val="노임"/>
      <sheetName val="쇠스랑보계산"/>
      <sheetName val="(옹벽계산1.1m)"/>
      <sheetName val="물푸기계산"/>
      <sheetName val="구조물헐기"/>
      <sheetName val="가채절"/>
      <sheetName val="1SGATE97"/>
      <sheetName val="설계명세서"/>
      <sheetName val="예산명세서"/>
      <sheetName val="자료입력"/>
      <sheetName val="단가일람"/>
      <sheetName val="조경일람"/>
      <sheetName val="단가"/>
      <sheetName val="가공비"/>
      <sheetName val="수지"/>
      <sheetName val="년도별"/>
      <sheetName val="자재집계"/>
      <sheetName val="자재대"/>
      <sheetName val="공사비산출내역"/>
      <sheetName val="3.하중산정4.지지력"/>
      <sheetName val="DATE"/>
      <sheetName val="단면 (2)"/>
      <sheetName val="교각1"/>
      <sheetName val="입상내역"/>
      <sheetName val="국공유지및사유지"/>
      <sheetName val="유림골조"/>
      <sheetName val="내역"/>
      <sheetName val="스톱로그내역"/>
      <sheetName val="30신설일위대가"/>
      <sheetName val="30집계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발주내역"/>
      <sheetName val="설계개요"/>
      <sheetName val="내역"/>
      <sheetName val="사유서(출)"/>
      <sheetName val="도로구조공사비"/>
      <sheetName val="도로토공공사비"/>
      <sheetName val="여수토공사비"/>
      <sheetName val="ABUT수량-A1"/>
      <sheetName val="집계표"/>
      <sheetName val="예가표"/>
      <sheetName val="실행철강하도"/>
      <sheetName val="한전납입금"/>
      <sheetName val="계약일반사항"/>
      <sheetName val="제경비요율"/>
      <sheetName val="총괄표"/>
      <sheetName val="수토공단위당"/>
      <sheetName val="사리부설"/>
      <sheetName val="#REF"/>
      <sheetName val="내역서"/>
      <sheetName val="결과조달"/>
      <sheetName val="철집"/>
      <sheetName val="재료값"/>
      <sheetName val="자재견적 (대왕) (2)"/>
      <sheetName val="재료비"/>
      <sheetName val="약품설비"/>
      <sheetName val="전기"/>
      <sheetName val="품셈(기초)"/>
      <sheetName val="NYS"/>
      <sheetName val="공사비"/>
      <sheetName val="요율"/>
      <sheetName val="노무비"/>
      <sheetName val="산출근거"/>
      <sheetName val="현장관리비 산출내역"/>
      <sheetName val="VXXXXX"/>
      <sheetName val="토적"/>
      <sheetName val="전차선로 물량표"/>
      <sheetName val="공내역"/>
      <sheetName val="교각계산"/>
      <sheetName val="조경일람"/>
      <sheetName val="내역표지"/>
      <sheetName val="PAD TR보호대기초"/>
      <sheetName val="가로등기초"/>
      <sheetName val="HANDHOLE(2)"/>
      <sheetName val="일위대가(계측기설치)"/>
      <sheetName val="부안일위"/>
      <sheetName val="unit"/>
      <sheetName val="1.동력공사"/>
      <sheetName val="구조물철거타공정이월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CCTV내역서"/>
      <sheetName val="Sheet2"/>
      <sheetName val="횡배수관집현황(2공구)"/>
      <sheetName val="밸브설치"/>
      <sheetName val="Sheet1 (2)"/>
      <sheetName val="일위대가표"/>
      <sheetName val="설명"/>
      <sheetName val="시공여유율"/>
      <sheetName val="일위대가"/>
      <sheetName val="1호맨홀토공"/>
      <sheetName val="단면 (2)"/>
      <sheetName val="제출내역 (2)"/>
      <sheetName val="금액내역서"/>
      <sheetName val="전기혼잡제경비(45)"/>
      <sheetName val="DATE"/>
      <sheetName val="단위가격 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일위_파일"/>
      <sheetName val="찍기"/>
      <sheetName val="P-산#1-1(WOWA1)"/>
      <sheetName val="배수내역"/>
      <sheetName val="입찰안"/>
      <sheetName val="96보완계획7.12"/>
      <sheetName val="업무처리전"/>
      <sheetName val="설계내역서"/>
      <sheetName val="INPUT"/>
      <sheetName val="공사비집계"/>
      <sheetName val="중기비"/>
      <sheetName val="일위집계표"/>
      <sheetName val="여과지동"/>
      <sheetName val="1.토공"/>
      <sheetName val="전선 및 전선관"/>
      <sheetName val="매립"/>
      <sheetName val="98수문일위"/>
      <sheetName val="고창방향"/>
      <sheetName val="일위대가(목록)"/>
      <sheetName val="자원리스트"/>
      <sheetName val="조건표"/>
      <sheetName val="유림골조"/>
      <sheetName val="가설공사비"/>
      <sheetName val="공사비예산서(토목분)"/>
      <sheetName val="대비"/>
      <sheetName val="터파기및재료"/>
      <sheetName val="설계"/>
      <sheetName val="1단계"/>
      <sheetName val="단면가정"/>
      <sheetName val="부대내역"/>
      <sheetName val="별첨1-임식"/>
      <sheetName val="기본자료"/>
      <sheetName val="총괄내역서"/>
      <sheetName val="천방교접속"/>
      <sheetName val="양수장내역"/>
      <sheetName val="양수장"/>
      <sheetName val="견적대비"/>
      <sheetName val="지급자재"/>
      <sheetName val="변경집계표"/>
      <sheetName val="참조"/>
      <sheetName val="날개벽(시점좌측)"/>
      <sheetName val="년도별"/>
      <sheetName val="공사비총괄표"/>
      <sheetName val="조명시설"/>
      <sheetName val="건              축"/>
      <sheetName val="참조자료"/>
      <sheetName val="날개벽"/>
      <sheetName val="PIPE내역_FCN_"/>
      <sheetName val="남양내역"/>
      <sheetName val="SG"/>
      <sheetName val="98NS-N"/>
      <sheetName val="입상내역"/>
      <sheetName val="M-EQPT-Z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MACRO(MCC)"/>
      <sheetName val="수량산출"/>
      <sheetName val="문학간접"/>
      <sheetName val="Sheet1"/>
      <sheetName val="계산근거"/>
      <sheetName val="반중력식옹벽"/>
      <sheetName val="DATA"/>
      <sheetName val="당초명세(평)"/>
      <sheetName val="작업일보"/>
      <sheetName val="표준계약서"/>
      <sheetName val="대치판정"/>
      <sheetName val="교각1"/>
      <sheetName val="CODE"/>
      <sheetName val="COPING"/>
      <sheetName val="기초공"/>
      <sheetName val="기둥(원형)"/>
      <sheetName val="본선 토공 분배표"/>
      <sheetName val="장비"/>
      <sheetName val="BID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본지점중"/>
      <sheetName val="단가일람"/>
      <sheetName val="안정검토"/>
      <sheetName val="MOTOR"/>
      <sheetName val="8.PILE  (돌출)"/>
      <sheetName val="현산지구200420"/>
      <sheetName val="가공비"/>
      <sheetName val="갑지"/>
      <sheetName val="자재단가비교표"/>
      <sheetName val="원가계산서(집계)"/>
      <sheetName val="토공총괄표"/>
      <sheetName val="TYPE-A"/>
      <sheetName val="청하배수"/>
      <sheetName val="샌딩 에폭시 도장"/>
      <sheetName val="스텐문틀설치"/>
      <sheetName val="일반문틀 설치"/>
      <sheetName val="기계경비일람"/>
      <sheetName val="설치중량_"/>
      <sheetName val="수문일위_"/>
      <sheetName val="상 부"/>
      <sheetName val="공문"/>
      <sheetName val="경비2내역"/>
      <sheetName val="1.설계조건"/>
      <sheetName val="아파트 "/>
      <sheetName val="A(Rev.3)"/>
      <sheetName val="Macro"/>
      <sheetName val="Taux"/>
      <sheetName val="일위"/>
      <sheetName val="수지예산서(세부) (2)"/>
      <sheetName val="각형맨홀"/>
      <sheetName val="단가산출"/>
      <sheetName val="건축"/>
      <sheetName val="건축-물가변동"/>
      <sheetName val="주beam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관급수량총"/>
      <sheetName val="설계조건"/>
      <sheetName val="안정계산"/>
      <sheetName val="단면검토"/>
      <sheetName val="석탄2.3물량"/>
      <sheetName val="수문일위(2012)"/>
      <sheetName val="공장유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200"/>
      <sheetName val="설계명세서"/>
      <sheetName val="예산명세서"/>
      <sheetName val="자료입력"/>
      <sheetName val="계화총괄"/>
      <sheetName val="계화배수(3대)"/>
      <sheetName val="총괄내역"/>
      <sheetName val="제진기"/>
      <sheetName val="원가계산서"/>
      <sheetName val="CAT_5"/>
      <sheetName val="지장물C"/>
      <sheetName val="견적"/>
      <sheetName val="수량이동"/>
      <sheetName val="가도공"/>
      <sheetName val="분전함신설"/>
      <sheetName val="접지1종"/>
      <sheetName val="기기리스트"/>
      <sheetName val="기존구조물철거집계계표"/>
      <sheetName val="일위대가목차"/>
      <sheetName val="충돌 내용"/>
      <sheetName val="장문교(대전)"/>
      <sheetName val="주재료비"/>
      <sheetName val="공통"/>
      <sheetName val="약품공급2"/>
      <sheetName val="6PILE  (돌출)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내역서1"/>
      <sheetName val="차액보증"/>
      <sheetName val="자재견적_(대왕)_(2)"/>
      <sheetName val="D-623D"/>
      <sheetName val="국내"/>
      <sheetName val="1NYS(당)"/>
      <sheetName val="입력시트"/>
      <sheetName val="3.하중산정4.지지력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계화배수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1-1"/>
      <sheetName val="실행예산(97.12.17)"/>
      <sheetName val="집계표(육상)"/>
      <sheetName val="TOWER 12TON"/>
      <sheetName val="TOWER 10TON"/>
      <sheetName val="COPING-1"/>
      <sheetName val="역T형교대-2수량"/>
      <sheetName val="Macro1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INPUT(덕도방향-시점)"/>
      <sheetName val="Y-WORK"/>
      <sheetName val="Sheet4"/>
      <sheetName val="준검 내역서"/>
      <sheetName val="공사비내역서"/>
      <sheetName val="산근터빈"/>
      <sheetName val="3.공통공사대비"/>
      <sheetName val="strut type"/>
      <sheetName val="DATA1"/>
      <sheetName val="부표총괄"/>
      <sheetName val="간접비"/>
      <sheetName val="단위수량"/>
      <sheetName val="SHL"/>
      <sheetName val="자재일위(경)"/>
      <sheetName val="Macro2"/>
      <sheetName val="새공통"/>
      <sheetName val="화해(함평)"/>
      <sheetName val="화해(장성)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이설도로유용토"/>
      <sheetName val="사  업  비  수  지  예  산  서"/>
      <sheetName val="1.설계기준"/>
      <sheetName val="갑지(추정)"/>
      <sheetName val="다곡2교"/>
      <sheetName val="MODELING"/>
      <sheetName val="시설물일위"/>
      <sheetName val="손익분석"/>
      <sheetName val="일반부표"/>
      <sheetName val="공사비증감"/>
      <sheetName val="NAI"/>
      <sheetName val="1공구원가계산서"/>
      <sheetName val="플랜트 설치"/>
      <sheetName val="교량하부공"/>
      <sheetName val="제수변수량"/>
      <sheetName val="000000"/>
      <sheetName val="하수처리장-사급자재대"/>
      <sheetName val="사급자재대-기계"/>
      <sheetName val="사급자재대-전기"/>
      <sheetName val="시운전비"/>
      <sheetName val="차집관로, 중계펌프장원가"/>
      <sheetName val="수량산출서 갑지"/>
      <sheetName val="포장물량집계"/>
      <sheetName val="b_balju_cho"/>
      <sheetName val="인부신상자료"/>
      <sheetName val="BLOCK(1)"/>
      <sheetName val="위치조서"/>
      <sheetName val="Total"/>
      <sheetName val="단면설계"/>
      <sheetName val="입력단가"/>
      <sheetName val="시행후면적"/>
      <sheetName val="수지예산"/>
      <sheetName val="TOTAL3"/>
      <sheetName val="소산진입"/>
      <sheetName val="사업수지"/>
      <sheetName val="DHEQSUPT"/>
      <sheetName val=""/>
      <sheetName val="3도로"/>
      <sheetName val="자료"/>
      <sheetName val="단위가격"/>
      <sheetName val="단가보완"/>
      <sheetName val="무근깨기"/>
      <sheetName val="tggwan(mac)"/>
      <sheetName val="IW-LIST"/>
      <sheetName val="공사총원가계多⾊"/>
      <sheetName val="국공유지및사유지"/>
      <sheetName val="골조시행"/>
      <sheetName val="토사(PE)"/>
      <sheetName val="연면적(평)단가"/>
      <sheetName val="간접비총계"/>
      <sheetName val="부안변전"/>
      <sheetName val="공통부대비"/>
      <sheetName val="A1"/>
      <sheetName val="집수정(600-700)"/>
      <sheetName val="직원유류수불현황"/>
      <sheetName val="GI-LIST"/>
      <sheetName val="수로단위수량"/>
      <sheetName val="포장공위치조서"/>
      <sheetName val="ESC(K치)"/>
      <sheetName val="PIPE내역(FCN)"/>
      <sheetName val="착공내역서"/>
      <sheetName val="신표지1"/>
      <sheetName val="맨홀수량산출"/>
      <sheetName val="전체내역서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투찰"/>
      <sheetName val="견적대비표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1062-X방향 "/>
      <sheetName val="Sheet3"/>
      <sheetName val="입력값"/>
      <sheetName val="설계기준 및 하중계산"/>
      <sheetName val="BSD (2)"/>
      <sheetName val="차집관로, 중계펌프장"/>
      <sheetName val="중계펌프장-건축"/>
      <sheetName val="중계펌프장-사급자재대"/>
      <sheetName val="JUCK"/>
      <sheetName val="연결관암거"/>
      <sheetName val="구의33고"/>
      <sheetName val="B.O.M"/>
      <sheetName val="CTEMCOST"/>
      <sheetName val="대림경상68억"/>
      <sheetName val="cal"/>
      <sheetName val="Eq. Mobilization"/>
      <sheetName val="PI"/>
      <sheetName val="계수시트"/>
      <sheetName val="용수간선"/>
      <sheetName val="수문보고"/>
      <sheetName val="S0"/>
      <sheetName val="대로근거"/>
      <sheetName val="중로근거"/>
      <sheetName val="진로도급"/>
      <sheetName val="백호우계수"/>
      <sheetName val="N賃率-職"/>
      <sheetName val="연돌일위집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S.중기사용료"/>
      <sheetName val="입력란"/>
      <sheetName val="97노임단가"/>
      <sheetName val="케이슨Type-A(제원)"/>
      <sheetName val="총집계표"/>
      <sheetName val="LRT Style BOQ"/>
      <sheetName val="3.바닥판설계"/>
      <sheetName val="호안블럭단가"/>
      <sheetName val="아울렛박스"/>
      <sheetName val="Macro(전선)"/>
      <sheetName val="내역적용"/>
      <sheetName val="CC16-내역서"/>
      <sheetName val="노무비계"/>
      <sheetName val="제직재"/>
      <sheetName val="설직재-1"/>
      <sheetName val="제-노임"/>
      <sheetName val="환경기계공정표 (3)"/>
      <sheetName val="깨기"/>
      <sheetName val="내역서적용집계표"/>
      <sheetName val="용역비내역-진짜"/>
      <sheetName val="기계경비"/>
      <sheetName val="96노임기준"/>
      <sheetName val="보온 회사분"/>
      <sheetName val="RING WALL"/>
      <sheetName val="우수공"/>
      <sheetName val="공구원가계산"/>
      <sheetName val="다곡땭⾘"/>
      <sheetName val="산근(PE,300)"/>
      <sheetName val="특2호부관하천산근"/>
      <sheetName val="청구서 (별지)(3차분)"/>
      <sheetName val="기성내역서(전체,3차)"/>
      <sheetName val="1.레미콘집계"/>
      <sheetName val="2.아스콘집계"/>
      <sheetName val="3.보도집계"/>
      <sheetName val="4.보차도경계석및 도로경계블럭"/>
      <sheetName val="Ⅰ.골재집계 "/>
      <sheetName val="자재일람"/>
      <sheetName val="DT"/>
      <sheetName val="롤러"/>
      <sheetName val="BH"/>
      <sheetName val="펌프차타설"/>
      <sheetName val="기계원가계_xd800_"/>
      <sheetName val="TARGET"/>
      <sheetName val="건축내역서"/>
      <sheetName val="설비내역서"/>
      <sheetName val="전기내역서"/>
      <sheetName val="토적계산서(전체)"/>
      <sheetName val="종단유용(전체)"/>
      <sheetName val="data2"/>
      <sheetName val="세골재  T2 변경 현황"/>
      <sheetName val="옹벽수량집계"/>
      <sheetName val="DATA-UPS"/>
      <sheetName val="배관배선 단가조사"/>
      <sheetName val="일위대가집계"/>
      <sheetName val="데리네이타현황"/>
      <sheetName val="3.공통공사_x0000__x0000_"/>
      <sheetName val="U-TYPE(1)"/>
      <sheetName val="총괄집계표"/>
      <sheetName val="list"/>
      <sheetName val="9GNG운반"/>
      <sheetName val="도근좌표"/>
      <sheetName val="제출내역_(2)"/>
      <sheetName val="전차선로_물량표"/>
      <sheetName val="마-2.전화"/>
      <sheetName val="구천"/>
      <sheetName val="대부예산서"/>
      <sheetName val="FOOTING단면력"/>
      <sheetName val="화설내"/>
      <sheetName val="신당동집계표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3련 BOX"/>
      <sheetName val="YES-T"/>
      <sheetName val="데이타"/>
      <sheetName val="식재인부"/>
      <sheetName val="관리비"/>
      <sheetName val="1차네트공정"/>
      <sheetName val="(A)내역서"/>
      <sheetName val="말뚝지지력산정"/>
      <sheetName val="내역서01"/>
      <sheetName val="DANGA"/>
      <sheetName val="3BL공동구 수량"/>
      <sheetName val="AHU집계"/>
      <sheetName val="공조기휀"/>
      <sheetName val="공조기"/>
      <sheetName val="목표세부명세"/>
      <sheetName val="교대(A1)"/>
      <sheetName val="T13(P68~72,78)"/>
      <sheetName val="신규일위대가"/>
      <sheetName val="C3"/>
      <sheetName val="포장복구집계"/>
      <sheetName val="Baby일_x0000__x0000__x0005_"/>
      <sheetName val="공종단가"/>
      <sheetName val="P.M 별"/>
      <sheetName val="48일위(기존)"/>
      <sheetName val="관로조서"/>
      <sheetName val="바닥판"/>
      <sheetName val="정_x0000__x0000__x0005_"/>
      <sheetName val="인건비"/>
      <sheetName val="6.7.8.우물통"/>
      <sheetName val="Baby일鄀谏Û"/>
      <sheetName val="Baby일닑⾸_x0005_"/>
      <sheetName val="Requirement(Work Crew)"/>
      <sheetName val="Electricity"/>
      <sheetName val="최적단면"/>
      <sheetName val="송라터널총괄"/>
      <sheetName val="COVER"/>
      <sheetName val="전력"/>
      <sheetName val="woo(mac)"/>
      <sheetName val="설계예시"/>
      <sheetName val="정부노임단가"/>
      <sheetName val="빗물받이(910-510-410)"/>
      <sheetName val="날개벽(TYPE1)"/>
      <sheetName val="PKG"/>
      <sheetName val="본부소개"/>
      <sheetName val="I一般比"/>
      <sheetName val="2.단면가정"/>
      <sheetName val="평균H"/>
      <sheetName val="견"/>
      <sheetName val="1.설_x0000__x0000__x0005_"/>
      <sheetName val="연결관산출조서"/>
      <sheetName val="주행"/>
      <sheetName val="1.설_x0000__x0000_Ā"/>
      <sheetName val="순공사비"/>
      <sheetName val="일_방수"/>
      <sheetName val="대상1"/>
      <sheetName val="요약서"/>
      <sheetName val="단"/>
      <sheetName val="왕십리방향"/>
      <sheetName val="현금"/>
      <sheetName val="지선량"/>
      <sheetName val="횡배수관"/>
      <sheetName val="TEST1"/>
      <sheetName val="산출2-기기동력"/>
      <sheetName val="신고분기설정참고"/>
      <sheetName val="4.포장집계"/>
      <sheetName val="집계표(OPTION)"/>
      <sheetName val="우수"/>
      <sheetName val="SLAB"/>
      <sheetName val="공종"/>
      <sheetName val="외주비"/>
      <sheetName val="견적조건"/>
      <sheetName val="저리조양"/>
      <sheetName val="평가데이터"/>
      <sheetName val="b_balj_x0000__x0000__x0005__x0000_彀"/>
      <sheetName val="b_balj_x0000__x0000__x0005__x0000_㻀"/>
      <sheetName val="비탈면보호공수량산출"/>
      <sheetName val="マージン"/>
      <sheetName val="설명(1~8) "/>
      <sheetName val="화산경계"/>
      <sheetName val="설치중량_1"/>
      <sheetName val="수문일위_1"/>
      <sheetName val="자재견적_(대왕)_(2)1"/>
      <sheetName val="현장관리비_산출내역"/>
      <sheetName val="8_PILE__(돌출)"/>
      <sheetName val="耀僵䅛‎ӥ"/>
      <sheetName val="렀హ䆍2"/>
      <sheetName val="Sheet1_(2)"/>
      <sheetName val="상_부"/>
      <sheetName val="단위가격_"/>
      <sheetName val="1_동력공사"/>
      <sheetName val="내역서_(변경)"/>
      <sheetName val="_U형배수관"/>
      <sheetName val="집수정_(우오수)"/>
      <sheetName val="_냉각수펌프"/>
      <sheetName val="PAD_TR보호대기초"/>
      <sheetName val="단면_(2)"/>
      <sheetName val="전선_및_전선관"/>
      <sheetName val="샌딩_에폭시_도장"/>
      <sheetName val="일반문틀_설치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원가계산서_"/>
      <sheetName val="96보완계획7_12"/>
      <sheetName val="본선_토공_분배표"/>
      <sheetName val="전화번호DATA_(2001)"/>
      <sheetName val="충돌_내용"/>
      <sheetName val="아파트_"/>
      <sheetName val="공__종__별__집__계__표"/>
      <sheetName val="일__위__대__가__목__록"/>
      <sheetName val="일_위_대_가_표"/>
      <sheetName val="단__가__대__비__표"/>
      <sheetName val="1공구_건정토건_철콘"/>
      <sheetName val="1_설계조건"/>
      <sheetName val="1공구8_개소"/>
      <sheetName val="조립식_가설건물"/>
      <sheetName val="수지예산서(세부)_(2)"/>
      <sheetName val="석탄2_3물량"/>
      <sheetName val="A(Rev_3)"/>
      <sheetName val="6PILE__(돌출)"/>
      <sheetName val="토총괄_(2)"/>
      <sheetName val="3_하중산정4_지지력"/>
      <sheetName val="3_공통공사대비"/>
      <sheetName val="1TL종점(1)"/>
      <sheetName val="입력정보"/>
      <sheetName val="직재"/>
      <sheetName val="견적서갑지연속"/>
      <sheetName val="MAT"/>
      <sheetName val="와동수량"/>
      <sheetName val="철근단면적"/>
      <sheetName val="전기일위대가"/>
      <sheetName val="이형관중량"/>
      <sheetName val="산근(목록)"/>
      <sheetName val="경비"/>
      <sheetName val="01"/>
      <sheetName val="산출내역서"/>
      <sheetName val="간접재료비산출표-27-30"/>
      <sheetName val="정"/>
      <sheetName val="범례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30신설일위대가"/>
      <sheetName val="30집계표"/>
      <sheetName val="B"/>
      <sheetName val="1.설壆⿜_x0000_"/>
      <sheetName val="날개벽수량표"/>
      <sheetName val="DATA2000"/>
      <sheetName val="옵션"/>
      <sheetName val="합산자재"/>
      <sheetName val="노임근거"/>
      <sheetName val="옵션1"/>
      <sheetName val="합산자재1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3. GROUNDING SYSTEM"/>
      <sheetName val="1.경관조명산출"/>
      <sheetName val="1.경관조명산출집계"/>
      <sheetName val="수량산출표"/>
      <sheetName val="산업_x0000__x0000__x0005_"/>
      <sheetName val="시운전연료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_x005f_x0000__x005f_x000c__x005f_x0000__x005f_x000c__x0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견적의뢰"/>
      <sheetName val="횡배수관설치현황"/>
      <sheetName val="노임,재료비"/>
      <sheetName val="노견단위수량"/>
      <sheetName val="설계서을"/>
      <sheetName val="공사총원가계_x0000__x0000_"/>
      <sheetName val="공사총원가계芨-"/>
      <sheetName val="예산총괄표"/>
      <sheetName val="내역(한신APT)"/>
      <sheetName val="7.PILE  (돌출)"/>
      <sheetName val="용소리교"/>
      <sheetName val="기성내역"/>
      <sheetName val="건축집계"/>
      <sheetName val="2"/>
      <sheetName val="1을"/>
      <sheetName val="소운반"/>
      <sheetName val="철골"/>
      <sheetName val="마감산출"/>
      <sheetName val="토공,철콘"/>
      <sheetName val="40총괄"/>
      <sheetName val="40집계"/>
      <sheetName val="곡관산근원본"/>
      <sheetName val="유동표"/>
      <sheetName val="가시설(TYPE-A)"/>
      <sheetName val="1호맨홀가감수량"/>
      <sheetName val="1호맨홀수량산출"/>
      <sheetName val="펌프장토공수량산출"/>
      <sheetName val="woo_mac_"/>
      <sheetName val="예정_3_"/>
      <sheetName val="동원_3_"/>
      <sheetName val="자재 집계표"/>
      <sheetName val="I.설계조건"/>
      <sheetName val="L형옹벽(key)"/>
      <sheetName val="진주방향"/>
      <sheetName val="ENE-CAL 1"/>
      <sheetName val="EQT-ESTN"/>
      <sheetName val="인건-측정"/>
      <sheetName val="정산내역서"/>
      <sheetName val="표준건축비"/>
      <sheetName val="전정1"/>
      <sheetName val="건축(공종별내역서)"/>
      <sheetName val="수량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대운산출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변경내역대비표(2)"/>
      <sheetName val="경산"/>
      <sheetName val="실행"/>
      <sheetName val="간접"/>
      <sheetName val="일위대가(건축)"/>
      <sheetName val="조도계산"/>
      <sheetName val="세목전체"/>
      <sheetName val="이토변실(A3-LINE)"/>
      <sheetName val="용산1(해보)"/>
      <sheetName val="산출내역_x0000__x0000_Ԁ_x0000_"/>
      <sheetName val="공사비명세서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대가수량"/>
      <sheetName val="L형옹벽단위수량(35)"/>
      <sheetName val="L형옹벽_x0006__x0004__x0004__x001a__x001b__x0003__x0004__x000b_"/>
      <sheetName val="_x0000__x0006__x0000__x0000__x0000__x0000_"/>
      <sheetName val="개거산출내역"/>
      <sheetName val="아파트"/>
      <sheetName val="금융비용"/>
      <sheetName val="05년"/>
      <sheetName val="재료_x0000__x0000_Ԁ_x0000_"/>
      <sheetName val="총집계"/>
      <sheetName val="GAS"/>
      <sheetName val="일위대가-1"/>
      <sheetName val="2000양배"/>
      <sheetName val="유천배수장"/>
      <sheetName val="토적1"/>
      <sheetName val="교대"/>
      <sheetName val="단가표"/>
      <sheetName val="2000시행총괄"/>
      <sheetName val="기초자료"/>
      <sheetName val="여주,이천(명세)"/>
      <sheetName val="공종별내역서"/>
      <sheetName val="1.공사원가"/>
      <sheetName val="1공구8.개쌃"/>
      <sheetName val="토적계산"/>
      <sheetName val="감액총괄표"/>
      <sheetName val="Baby嚸×닑『"/>
      <sheetName val="[내역.XLS]A__MSOffice_Excel_wor_2"/>
      <sheetName val="[내역.XLS]A__MSOffice_Excel_wo_11"/>
      <sheetName val="[내역.XLS]A__MSOffice_Excel_wor_4"/>
      <sheetName val="[내역.XLS]A__MSOffice_Excel_wor_3"/>
      <sheetName val="[내역.XLS]A__MSOffice_Excel_wor_5"/>
      <sheetName val="[내역.XLS]A__MSOffice_Excel_wor_8"/>
      <sheetName val="[내역.XLS]A__MSOffice_Excel_wor_6"/>
      <sheetName val="[내역.XLS]A__MSOffice_Excel_wor_7"/>
      <sheetName val="[내역.XLS]A__MSOffice_Excel_wo_10"/>
      <sheetName val="화전내"/>
      <sheetName val="[내역.XLS]A__MSOffice_Excel_wor_9"/>
      <sheetName val="복통공Á_x0000_"/>
      <sheetName val="설산1.나"/>
      <sheetName val="본사S"/>
      <sheetName val="수안보-MBR1"/>
      <sheetName val="bm(CIcable)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[내역.XLS]A__MSOffice_Excel_wo_20"/>
      <sheetName val="해전배수"/>
      <sheetName val="3.하중산정枵⿯_x0000__x0000_肨"/>
      <sheetName val="제진헾"/>
      <sheetName val="로우프"/>
      <sheetName val="데이터입력"/>
      <sheetName val="유효성검사"/>
      <sheetName val="1.(5억 미만)원가계산서(지급) "/>
      <sheetName val="흄관헐기(원본)"/>
      <sheetName val="예정(3)"/>
      <sheetName val="동원(3)"/>
      <sheetName val="입력DATA"/>
      <sheetName val="옹벽"/>
      <sheetName val="사유"/>
      <sheetName val="증감내역"/>
      <sheetName val="99노임"/>
      <sheetName val="산출서"/>
      <sheetName val="증설시공분"/>
      <sheetName val="교대(A1-A2)"/>
      <sheetName val="부대공Ⅱ"/>
      <sheetName val="석탄2ဴ_x0000_倀ﰨ"/>
      <sheetName val="석탄2쎕々/_x0000_"/>
      <sheetName val="주현(해보)"/>
      <sheetName val="FACTOR"/>
      <sheetName val="3.하중산정枵⿯"/>
      <sheetName val="석탄2ဴ"/>
      <sheetName val="금융"/>
      <sheetName val="화해(장︀跕"/>
      <sheetName val="MAT_N048"/>
      <sheetName val="가락화장을지"/>
      <sheetName val="역T형(H=6.0) (2)"/>
      <sheetName val="주입재산출조서"/>
      <sheetName val="중간부"/>
      <sheetName val="본체"/>
      <sheetName val="품셈총괄표"/>
      <sheetName val="L형옹벽측구"/>
      <sheetName val="옹벽식측구단위"/>
      <sheetName val="원데이타"/>
      <sheetName val="D+W"/>
      <sheetName val="KL THÉP MÓNG,DẦM, SÀN, CỘT B2"/>
      <sheetName val="THKLTT THÉP B2"/>
      <sheetName val="DGNC"/>
      <sheetName val="CHITIET VL-NC-TT -1p"/>
      <sheetName val="chitiet"/>
      <sheetName val="NEW-PANEL"/>
      <sheetName val="MTL(AG)"/>
      <sheetName val="MTL$-INTER"/>
      <sheetName val="計算条件"/>
      <sheetName val="SITE-E"/>
      <sheetName val="Cao độ"/>
      <sheetName val="gvl"/>
      <sheetName val="Tra_bang"/>
      <sheetName val="CT -THVLNC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TBVL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Rekap Addendum"/>
      <sheetName val="Har-mat"/>
      <sheetName val="?_x000c_?_x000c_??耀僵䅛????_x0001_???‎ӥ_x001b_?_x000c_?_x000c_??"/>
      <sheetName val="?_x000c_?_x000c_??렀హ䆍????_x0001_???2?????_x001c_?_x000c_?"/>
      <sheetName val="제잡비집계"/>
      <sheetName val="[내역.XLS]A__MSOffice_Excel_wo_22"/>
      <sheetName val="[내역.XLS]A__MSOffice_Excel_wo_21"/>
      <sheetName val="산출내역"/>
      <sheetName val="106C0300"/>
      <sheetName val="FB25JN"/>
      <sheetName val="JUCKEY_x0000_"/>
      <sheetName val="하수처리장-토_x0002__x0004__x0004_"/>
      <sheetName val="ఀ᠀갇_x0001__x0000_"/>
      <sheetName val="착공내_x0000__x0000_"/>
      <sheetName val="INSTR"/>
      <sheetName val="유입_x0000_"/>
      <sheetName val="경영혁신본부"/>
      <sheetName val="총투입계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배선DATA"/>
      <sheetName val="내역갑지"/>
      <sheetName val="증감표"/>
      <sheetName val="원가계산서(증감)"/>
      <sheetName val="원가계산서 (변경)"/>
      <sheetName val="내역서(변경)"/>
      <sheetName val="통합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자재(원원+원대)"/>
      <sheetName val="종배수관"/>
      <sheetName val="기계공사"/>
      <sheetName val="기초목"/>
      <sheetName val="재료"/>
      <sheetName val="새공·"/>
      <sheetName val="[내역.XLS]A__MSOffice_Excel_wo_23"/>
      <sheetName val="[내역.XLS]A__MSOffice_Excel_wo_24"/>
      <sheetName val="[내역.XLS]A__MSOffice_Excel_wo_26"/>
      <sheetName val="[내역.XLS]A__MSOffice_Excel_wo_25"/>
      <sheetName val="[내역.XLS]A__MSOffice_Excel_wo_27"/>
      <sheetName val="[내역.XLS]A__MSOffice_Excel_wo_28"/>
      <sheetName val="[내역.XLS]A__MSOffice_Excel_wo_29"/>
      <sheetName val="[내역.XLS]A__MSOffice_Excel_wo_30"/>
      <sheetName val="[내역.XLS]A__MSOffice_Excel_wo_31"/>
      <sheetName val="[내역.XLS]A__MSOffice_Excel_wo_32"/>
      <sheetName val="[내역.XLS]A__MSOffice_Excel_wo_33"/>
      <sheetName val="[내역.XLS]A__MSOffice_Excel_wo_34"/>
      <sheetName val="[내역.XLS]A__MSOffice_Excel_wo_35"/>
      <sheetName val="Supplement2"/>
      <sheetName val="입찰내역 발주처 양식"/>
      <sheetName val="아이콘"/>
      <sheetName val="DATA(내업)"/>
      <sheetName val="[내역.XLS]석탄2쎕々/_x0000_"/>
      <sheetName val="본사공가현황"/>
      <sheetName val="원가계산서(변경)"/>
      <sheetName val="SORCE1"/>
      <sheetName val="Sensitivity"/>
      <sheetName val="설계기준"/>
      <sheetName val="내역1"/>
      <sheetName val="[내역.XLS]A__MSOffice_Excel_wo_36"/>
      <sheetName val="[내역.XLS]A__MSOffice_Excel_wo_37"/>
      <sheetName val="하수처리_x0000__x0000_Ԁ_x0000_"/>
      <sheetName val="상하차비용(기계상차)"/>
      <sheetName val="수간보호"/>
      <sheetName val="운반비"/>
      <sheetName val="방지책개소별명세"/>
      <sheetName val="총내"/>
      <sheetName val="아수배전(1회)"/>
      <sheetName val="간선"/>
      <sheetName val="수로교깨기"/>
      <sheetName val="깨기 총괄"/>
      <sheetName val="남양주댠가표"/>
      <sheetName val="2_x0000__x0000__x0005_"/>
      <sheetName val="집행예산"/>
      <sheetName val="2Ვ쭻"/>
      <sheetName val="4월가격"/>
      <sheetName val="제경_x0000_"/>
      <sheetName val="당진1,2호기전선관설치및접지4차공사내역서-을지"/>
      <sheetName val="1.설Ꙩօ됨"/>
      <sheetName val="예산변경사항"/>
      <sheetName val="내역(총)"/>
      <sheetName val="Hauptdaten"/>
      <sheetName val="COPk_x0000__x0000__x0001_Ԁ"/>
      <sheetName val="식재일위"/>
      <sheetName val="기계설비"/>
      <sheetName val="저"/>
      <sheetName val="[내역.XLS]A__MSOffice_Excel_wo_40"/>
      <sheetName val="[내역.XLS]A__MSOffice_Excel_wo_38"/>
      <sheetName val="[내역.XLS]A__MSOffice_Excel_wo_39"/>
      <sheetName val="[내역.XLS]A__MSOffice_Excel_wo_42"/>
      <sheetName val="[내역.XLS]A__MSOffice_Excel_wo_41"/>
      <sheetName val="[내역.XLS]A__MSOffice_Excel_wo_43"/>
      <sheetName val="입찰결과보고"/>
      <sheetName val="아스팔트 포장총괄집계표"/>
      <sheetName val="[내역.XLS]A__MSOffice_Excel_wo_64"/>
      <sheetName val="중기일위대가"/>
      <sheetName val="[내역.XLS]A__MSOffice_Excel_wo_44"/>
      <sheetName val="[내역.XLS]A__MSOffice_Excel_wo_45"/>
      <sheetName val="[내역.XLS]A__MSOffice_Excel_wo_46"/>
      <sheetName val="J直材4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현설갑지"/>
      <sheetName val="[내역.XLS]A__MSOffice_Excel_wo_47"/>
      <sheetName val="[내역.XLS]A__MSOffice_Excel_wo_48"/>
      <sheetName val="[내역.XLS]A__MSOffice_Excel_wo_60"/>
      <sheetName val="[내역.XLS]A__MSOffice_Excel_wo_49"/>
      <sheetName val="[내역.XLS]A__MSOffice_Excel_wo_50"/>
      <sheetName val="[내역.XLS]A__MSOffice_Excel_wo_58"/>
      <sheetName val="하도급대비"/>
      <sheetName val="[내역.XLS]A__MSOffice_Excel_wo_57"/>
      <sheetName val="[내역.XLS]A__MSOffice_Excel_wo_51"/>
      <sheetName val="[내역.XLS]A__MSOffice_Excel_wo_52"/>
      <sheetName val="[내역.XLS]A__MSOffice_Excel_wo_53"/>
      <sheetName val="[내역.XLS]A__MSOffice_Excel_wo_54"/>
      <sheetName val="[내역.XLS]A__MSOffice_Excel_wo_56"/>
      <sheetName val="[내역.XLS]A__MSOffice_Excel_wo_55"/>
      <sheetName val="[내역.XLS]A__MSOffice_Excel_wo_59"/>
      <sheetName val="[내역.XLS]A__MSOffice_Excel_wo_62"/>
      <sheetName val="[내역.XLS]A__MSOffice_Excel_wo_61"/>
      <sheetName val="[내역.XLS]A__MSOffice_Excel_wo_63"/>
      <sheetName val="차선도색(1)"/>
      <sheetName val="BM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Macro(전기)"/>
      <sheetName val="방음벽기초"/>
      <sheetName val="3.하중산정4_x0000__x0000__x0005__x0000_"/>
      <sheetName val="부표怀_x0010_"/>
      <sheetName val="thao-go"/>
      <sheetName val="토적계산서"/>
      <sheetName val="내역서(전체)(횡)"/>
      <sheetName val="집수정"/>
      <sheetName val="제비율"/>
      <sheetName val="일위대가목록"/>
      <sheetName val="공통가설"/>
      <sheetName val="신_x0000__x0000_Ԁ"/>
      <sheetName val="변수"/>
      <sheetName val="1.CB"/>
      <sheetName val="TOTAL_BOQ"/>
      <sheetName val="단가조_x0000_"/>
      <sheetName val="입력0_x0000_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모니터링"/>
      <sheetName val="설계단Ä"/>
      <sheetName val="단가결정"/>
      <sheetName val="설계단®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간접비총_x0000_"/>
      <sheetName val="Medagama"/>
      <sheetName val="BQMPALOC"/>
      <sheetName val="부서별(배부후)_계획"/>
      <sheetName val="[내역.XLS]A__MSOffice_Excel_w_121"/>
      <sheetName val="[내역.XLS]A__MSOffice_Excel_w_117"/>
      <sheetName val="[내역.XLS]A__MSOffice_Excel_wo_82"/>
      <sheetName val="[내역.XLS]A__MSOffice_Excel_wo_68"/>
      <sheetName val="[내역.XLS]A__MSOffice_Excel_wo_65"/>
      <sheetName val="[내역.XLS]A__MSOffice_Excel_wo_66"/>
      <sheetName val="[내역.XLS]A__MSOffice_Excel_wo_67"/>
      <sheetName val="[내역.XLS]A__MSOffice_Excel_wo_69"/>
      <sheetName val="[내역.XLS]A__MSOffice_Excel_wo_70"/>
      <sheetName val="[내역.XLS]A__MSOffice_Excel_wo_76"/>
      <sheetName val="[내역.XLS]A__MSOffice_Excel_wo_72"/>
      <sheetName val="[내역.XLS]A__MSOffice_Excel_wo_71"/>
      <sheetName val="[내역.XLS]A__MSOffice_Excel_wo_74"/>
      <sheetName val="[내역.XLS]A__MSOffice_Excel_wo_73"/>
      <sheetName val="[내역.XLS]A__MSOffice_Excel_wo_75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18"/>
      <sheetName val="[내역.XLS]A__MSOffice_Excel_w_120"/>
      <sheetName val="[내역.XLS]A__MSOffice_Excel_w_119"/>
      <sheetName val="[내역.XLS]A__MSOffice_Excel_w_122"/>
      <sheetName val="[내역.XLS]A__MSOffice_Excel_w_123"/>
      <sheetName val="Macro(차단기)"/>
      <sheetName val="설비원가"/>
      <sheetName val="DESIGN CRITERIA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현장경비"/>
      <sheetName val="방배동내역 (총괄)"/>
      <sheetName val="구조물공수량집계표 (2)"/>
      <sheetName val="[내역.XLS]A__MSOffice_Excel_w_126"/>
      <sheetName val="[내역.XLS]A__MSOffice_Excel_w_124"/>
      <sheetName val="[내역.XLS]A__MSOffice_Excel_w_125"/>
      <sheetName val="[내역.XLS]A__MSOffice_Excel_w_127"/>
      <sheetName val="[내역.XLS]A__MSOffice_Excel_w_128"/>
      <sheetName val="49Ø_x0000_"/>
      <sheetName val="적용단가"/>
      <sheetName val="잔여세부내역"/>
      <sheetName val="단위세대물량"/>
      <sheetName val="전체도_x0000_"/>
      <sheetName val="맨홀펌프장 수량집계표(Φ1500)"/>
      <sheetName val="[내역.XLS]A__MSOffice_Excel_w_178"/>
      <sheetName val="[내역.XLS]A__MSOffice_Excel_w_131"/>
      <sheetName val="[내역.XLS]A__MSOffice_Excel_w_129"/>
      <sheetName val="[내역.XLS]A__MSOffice_Excel_w_130"/>
      <sheetName val="[내역.XLS]A__MSOffice_Excel_w_133"/>
      <sheetName val="[내역.XLS]A__MSOffice_Excel_w_132"/>
      <sheetName val="[내역.XLS]A__MSOffice_Excel_w_135"/>
      <sheetName val="[내역.XLS]A__MSOffice_Excel_w_134"/>
      <sheetName val="[내역.XLS]A__MSOffice_Excel_w_136"/>
      <sheetName val="[내역.XLS]A__MSOffice_Excel_w_159"/>
      <sheetName val="[내역.XLS]A__MSOffice_Excel_w_144"/>
      <sheetName val="[내역.XLS]A__MSOffice_Excel_w_137"/>
      <sheetName val="[내역.XLS]A__MSOffice_Excel_w_140"/>
      <sheetName val="[내역.XLS]A__MSOffice_Excel_w_138"/>
      <sheetName val="[내역.XLS]A__MSOffice_Excel_w_139"/>
      <sheetName val="[내역.XLS]A__MSOffice_Excel_w_142"/>
      <sheetName val="[내역.XLS]A__MSOffice_Excel_w_141"/>
      <sheetName val="[내역.XLS]A__MSOffice_Excel_w_143"/>
      <sheetName val="[내역.XLS]A__MSOffice_Excel_w_145"/>
      <sheetName val="[내역.XLS]A__MSOffice_Excel_w_151"/>
      <sheetName val="[내역.XLS]A__MSOffice_Excel_w_146"/>
      <sheetName val="[내역.XLS]A__MSOffice_Excel_w_147"/>
      <sheetName val="[내역.XLS]A__MSOffice_Excel_w_148"/>
      <sheetName val="[내역.XLS]A__MSOffice_Excel_w_149"/>
      <sheetName val="[내역.XLS]A__MSOffice_Excel_w_150"/>
      <sheetName val="[내역.XLS]A__MSOffice_Excel_w_152"/>
      <sheetName val="[내역.XLS]A__MSOffice_Excel_w_153"/>
      <sheetName val="[내역.XLS]A__MSOffice_Excel_w_154"/>
      <sheetName val="[내역.XLS]A__MSOffice_Excel_w_155"/>
      <sheetName val="[내역.XLS]A__MSOffice_Excel_w_156"/>
      <sheetName val="[내역.XLS]A__MSOffice_Excel_w_157"/>
      <sheetName val="[내역.XLS]A__MSOffice_Excel_w_158"/>
      <sheetName val="[내역.XLS]A__MSOffice_Excel_w_162"/>
      <sheetName val="[내역.XLS]A__MSOffice_Excel_w_160"/>
      <sheetName val="[내역.XLS]A__MSOffice_Excel_w_161"/>
      <sheetName val="[내역.XLS]A__MSOffice_Excel_w_169"/>
      <sheetName val="[내역.XLS]A__MSOffice_Excel_w_163"/>
      <sheetName val="[내역.XLS]A__MSOffice_Excel_w_167"/>
      <sheetName val="[내역.XLS]A__MSOffice_Excel_w_164"/>
      <sheetName val="[내역.XLS]A__MSOffice_Excel_w_165"/>
      <sheetName val="[내역.XLS]A__MSOffice_Excel_w_166"/>
      <sheetName val="[내역.XLS]A__MSOffice_Excel_w_168"/>
      <sheetName val="치수표"/>
      <sheetName val="변경내역서 (1단)산정회관"/>
      <sheetName val="[내역.XLS]A__MSOffice_Excel_w_171"/>
      <sheetName val="[내역.XLS]A__MSOffice_Excel_w_170"/>
      <sheetName val="[내역.XLS]A__MSOffice_Excel_w_175"/>
      <sheetName val="[내역.XLS]A__MSOffice_Excel_w_172"/>
      <sheetName val="[내역.XLS]A__MSOffice_Excel_w_173"/>
      <sheetName val="[내역.XLS]A__MSOffice_Excel_w_174"/>
      <sheetName val="[내역.XLS]A__MSOffice_Excel_w_176"/>
      <sheetName val="[내역.XLS]A__MSOffice_Excel_w_177"/>
      <sheetName val="현장관리비"/>
      <sheetName val="총집계2"/>
      <sheetName val="관보호공조서"/>
      <sheetName val="안산기계장치"/>
      <sheetName val="Sheet17"/>
      <sheetName val="냉연집ç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BQ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cable-data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CALCULATION"/>
      <sheetName val="도"/>
      <sheetName val="1차변경내역"/>
      <sheetName val="관급턠ʦ"/>
      <sheetName val="관급턠˧"/>
      <sheetName val="석탄2_x0000__x0000_Ԁ_x0000_"/>
      <sheetName val="중기(목록)"/>
      <sheetName val="1SGATE97"/>
      <sheetName val="가颌亸"/>
      <sheetName val="시설물기초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산근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QT_Ky_T11"/>
      <sheetName val="4)유동표"/>
      <sheetName val="연장조서"/>
      <sheetName val="설계단넼"/>
      <sheetName val="집계표(육_x0000__x0000_"/>
      <sheetName val="공예을"/>
      <sheetName val="운E"/>
      <sheetName val="토공수량집계"/>
      <sheetName val="굴화내_x0000_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>
        <row r="1">
          <cell r="C1" t="str">
            <v>F_CODE</v>
          </cell>
        </row>
      </sheetData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/>
      <sheetData sheetId="1059"/>
      <sheetData sheetId="1060">
        <row r="1">
          <cell r="C1" t="str">
            <v>F_CODE</v>
          </cell>
        </row>
      </sheetData>
      <sheetData sheetId="1061"/>
      <sheetData sheetId="1062"/>
      <sheetData sheetId="1063">
        <row r="1">
          <cell r="C1" t="str">
            <v>F_CODE</v>
          </cell>
        </row>
      </sheetData>
      <sheetData sheetId="1064">
        <row r="1">
          <cell r="C1" t="str">
            <v>F_CODE</v>
          </cell>
        </row>
      </sheetData>
      <sheetData sheetId="1065">
        <row r="1">
          <cell r="C1" t="str">
            <v>F_CODE</v>
          </cell>
        </row>
      </sheetData>
      <sheetData sheetId="1066">
        <row r="1">
          <cell r="C1" t="str">
            <v>F_CODE</v>
          </cell>
        </row>
      </sheetData>
      <sheetData sheetId="1067">
        <row r="1">
          <cell r="C1" t="str">
            <v>F_CODE</v>
          </cell>
        </row>
      </sheetData>
      <sheetData sheetId="1068">
        <row r="1">
          <cell r="C1" t="str">
            <v>F_CODE</v>
          </cell>
        </row>
      </sheetData>
      <sheetData sheetId="1069">
        <row r="1">
          <cell r="C1" t="str">
            <v>F_CODE</v>
          </cell>
        </row>
      </sheetData>
      <sheetData sheetId="1070">
        <row r="1">
          <cell r="C1" t="str">
            <v>F_CODE</v>
          </cell>
        </row>
      </sheetData>
      <sheetData sheetId="1071">
        <row r="1">
          <cell r="C1" t="str">
            <v>F_CODE</v>
          </cell>
        </row>
      </sheetData>
      <sheetData sheetId="1072">
        <row r="1">
          <cell r="C1" t="str">
            <v>F_CODE</v>
          </cell>
        </row>
      </sheetData>
      <sheetData sheetId="1073">
        <row r="1">
          <cell r="C1" t="str">
            <v>F_CODE</v>
          </cell>
        </row>
      </sheetData>
      <sheetData sheetId="1074">
        <row r="1">
          <cell r="C1" t="str">
            <v>F_CODE</v>
          </cell>
        </row>
      </sheetData>
      <sheetData sheetId="1075">
        <row r="1">
          <cell r="C1" t="str">
            <v>F_CODE</v>
          </cell>
        </row>
      </sheetData>
      <sheetData sheetId="1076">
        <row r="1">
          <cell r="C1" t="str">
            <v>F_CODE</v>
          </cell>
        </row>
      </sheetData>
      <sheetData sheetId="1077">
        <row r="1">
          <cell r="C1" t="str">
            <v>F_CODE</v>
          </cell>
        </row>
      </sheetData>
      <sheetData sheetId="1078">
        <row r="1">
          <cell r="C1" t="str">
            <v>F_CODE</v>
          </cell>
        </row>
      </sheetData>
      <sheetData sheetId="1079">
        <row r="1">
          <cell r="C1" t="str">
            <v>F_CODE</v>
          </cell>
        </row>
      </sheetData>
      <sheetData sheetId="1080">
        <row r="1">
          <cell r="C1" t="str">
            <v>F_CODE</v>
          </cell>
        </row>
      </sheetData>
      <sheetData sheetId="1081">
        <row r="1">
          <cell r="C1" t="str">
            <v>F_CODE</v>
          </cell>
        </row>
      </sheetData>
      <sheetData sheetId="1082">
        <row r="1">
          <cell r="C1" t="str">
            <v>F_CODE</v>
          </cell>
        </row>
      </sheetData>
      <sheetData sheetId="1083">
        <row r="1">
          <cell r="C1" t="str">
            <v>F_CODE</v>
          </cell>
        </row>
      </sheetData>
      <sheetData sheetId="1084">
        <row r="1">
          <cell r="C1" t="str">
            <v>F_CODE</v>
          </cell>
        </row>
      </sheetData>
      <sheetData sheetId="1085">
        <row r="1">
          <cell r="C1" t="str">
            <v>F_CODE</v>
          </cell>
        </row>
      </sheetData>
      <sheetData sheetId="1086">
        <row r="1">
          <cell r="C1" t="str">
            <v>F_CODE</v>
          </cell>
        </row>
      </sheetData>
      <sheetData sheetId="1087">
        <row r="1">
          <cell r="C1" t="str">
            <v>F_CODE</v>
          </cell>
        </row>
      </sheetData>
      <sheetData sheetId="1088">
        <row r="1">
          <cell r="C1" t="str">
            <v>F_CODE</v>
          </cell>
        </row>
      </sheetData>
      <sheetData sheetId="1089">
        <row r="1">
          <cell r="C1" t="str">
            <v>F_CODE</v>
          </cell>
        </row>
      </sheetData>
      <sheetData sheetId="1090">
        <row r="1">
          <cell r="C1" t="str">
            <v>F_CODE</v>
          </cell>
        </row>
      </sheetData>
      <sheetData sheetId="1091">
        <row r="1">
          <cell r="C1" t="str">
            <v>F_CODE</v>
          </cell>
        </row>
      </sheetData>
      <sheetData sheetId="1092">
        <row r="1">
          <cell r="C1" t="str">
            <v>F_CODE</v>
          </cell>
        </row>
      </sheetData>
      <sheetData sheetId="1093">
        <row r="1">
          <cell r="C1" t="str">
            <v>F_CODE</v>
          </cell>
        </row>
      </sheetData>
      <sheetData sheetId="1094">
        <row r="1">
          <cell r="C1" t="str">
            <v>F_CODE</v>
          </cell>
        </row>
      </sheetData>
      <sheetData sheetId="1095">
        <row r="1">
          <cell r="C1" t="str">
            <v>F_CODE</v>
          </cell>
        </row>
      </sheetData>
      <sheetData sheetId="1096">
        <row r="1">
          <cell r="C1" t="str">
            <v>F_CODE</v>
          </cell>
        </row>
      </sheetData>
      <sheetData sheetId="1097">
        <row r="1">
          <cell r="C1" t="str">
            <v>F_CODE</v>
          </cell>
        </row>
      </sheetData>
      <sheetData sheetId="1098">
        <row r="1">
          <cell r="C1" t="str">
            <v>F_CODE</v>
          </cell>
        </row>
      </sheetData>
      <sheetData sheetId="1099">
        <row r="1">
          <cell r="C1" t="str">
            <v>F_CODE</v>
          </cell>
        </row>
      </sheetData>
      <sheetData sheetId="1100">
        <row r="1">
          <cell r="C1" t="str">
            <v>F_CODE</v>
          </cell>
        </row>
      </sheetData>
      <sheetData sheetId="1101">
        <row r="1">
          <cell r="C1" t="str">
            <v>F_CODE</v>
          </cell>
        </row>
      </sheetData>
      <sheetData sheetId="1102">
        <row r="1">
          <cell r="C1" t="str">
            <v>F_CODE</v>
          </cell>
        </row>
      </sheetData>
      <sheetData sheetId="1103">
        <row r="1">
          <cell r="C1" t="str">
            <v>F_CODE</v>
          </cell>
        </row>
      </sheetData>
      <sheetData sheetId="1104">
        <row r="1">
          <cell r="C1" t="str">
            <v>F_CODE</v>
          </cell>
        </row>
      </sheetData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>
        <row r="1">
          <cell r="C1" t="str">
            <v>F_CODE</v>
          </cell>
        </row>
      </sheetData>
      <sheetData sheetId="1108">
        <row r="1">
          <cell r="C1" t="str">
            <v>F_CODE</v>
          </cell>
        </row>
      </sheetData>
      <sheetData sheetId="1109">
        <row r="1">
          <cell r="C1" t="str">
            <v>F_CODE</v>
          </cell>
        </row>
      </sheetData>
      <sheetData sheetId="1110">
        <row r="1">
          <cell r="C1" t="str">
            <v>F_CODE</v>
          </cell>
        </row>
      </sheetData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>
        <row r="1">
          <cell r="C1" t="str">
            <v>F_CODE</v>
          </cell>
        </row>
      </sheetData>
      <sheetData sheetId="1118">
        <row r="1">
          <cell r="C1" t="str">
            <v>F_CODE</v>
          </cell>
        </row>
      </sheetData>
      <sheetData sheetId="1119">
        <row r="1">
          <cell r="C1" t="str">
            <v>F_CODE</v>
          </cell>
        </row>
      </sheetData>
      <sheetData sheetId="1120">
        <row r="1">
          <cell r="C1" t="str">
            <v>F_CODE</v>
          </cell>
        </row>
      </sheetData>
      <sheetData sheetId="1121">
        <row r="1">
          <cell r="C1" t="str">
            <v>F_CODE</v>
          </cell>
        </row>
      </sheetData>
      <sheetData sheetId="1122">
        <row r="1">
          <cell r="C1" t="str">
            <v>F_CODE</v>
          </cell>
        </row>
      </sheetData>
      <sheetData sheetId="1123">
        <row r="1">
          <cell r="C1" t="str">
            <v>F_CODE</v>
          </cell>
        </row>
      </sheetData>
      <sheetData sheetId="1124">
        <row r="1">
          <cell r="C1" t="str">
            <v>F_CODE</v>
          </cell>
        </row>
      </sheetData>
      <sheetData sheetId="1125">
        <row r="1">
          <cell r="C1" t="str">
            <v>F_CODE</v>
          </cell>
        </row>
      </sheetData>
      <sheetData sheetId="1126">
        <row r="1">
          <cell r="C1" t="str">
            <v>F_CODE</v>
          </cell>
        </row>
      </sheetData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>
        <row r="1">
          <cell r="C1" t="str">
            <v>F_CODE</v>
          </cell>
        </row>
      </sheetData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>
        <row r="1">
          <cell r="C1" t="str">
            <v>F_CODE</v>
          </cell>
        </row>
      </sheetData>
      <sheetData sheetId="1135">
        <row r="1">
          <cell r="C1" t="str">
            <v>F_CODE</v>
          </cell>
        </row>
      </sheetData>
      <sheetData sheetId="1136">
        <row r="1">
          <cell r="C1" t="str">
            <v>F_CODE</v>
          </cell>
        </row>
      </sheetData>
      <sheetData sheetId="1137">
        <row r="1">
          <cell r="C1" t="str">
            <v>F_CODE</v>
          </cell>
        </row>
      </sheetData>
      <sheetData sheetId="1138">
        <row r="1">
          <cell r="C1" t="str">
            <v>F_CODE</v>
          </cell>
        </row>
      </sheetData>
      <sheetData sheetId="1139">
        <row r="1">
          <cell r="C1" t="str">
            <v>F_CODE</v>
          </cell>
        </row>
      </sheetData>
      <sheetData sheetId="1140">
        <row r="1">
          <cell r="C1" t="str">
            <v>F_CODE</v>
          </cell>
        </row>
      </sheetData>
      <sheetData sheetId="1141">
        <row r="1">
          <cell r="C1" t="str">
            <v>F_CODE</v>
          </cell>
        </row>
      </sheetData>
      <sheetData sheetId="1142">
        <row r="1">
          <cell r="C1" t="str">
            <v>F_CODE</v>
          </cell>
        </row>
      </sheetData>
      <sheetData sheetId="1143">
        <row r="1">
          <cell r="C1" t="str">
            <v>F_CODE</v>
          </cell>
        </row>
      </sheetData>
      <sheetData sheetId="1144">
        <row r="1">
          <cell r="C1" t="str">
            <v>F_CODE</v>
          </cell>
        </row>
      </sheetData>
      <sheetData sheetId="1145">
        <row r="1">
          <cell r="C1" t="str">
            <v>F_CODE</v>
          </cell>
        </row>
      </sheetData>
      <sheetData sheetId="1146">
        <row r="1">
          <cell r="C1" t="str">
            <v>F_CODE</v>
          </cell>
        </row>
      </sheetData>
      <sheetData sheetId="1147">
        <row r="1">
          <cell r="C1" t="str">
            <v>F_CODE</v>
          </cell>
        </row>
      </sheetData>
      <sheetData sheetId="1148">
        <row r="1">
          <cell r="C1" t="str">
            <v>F_CODE</v>
          </cell>
        </row>
      </sheetData>
      <sheetData sheetId="1149">
        <row r="1">
          <cell r="C1" t="str">
            <v>F_CODE</v>
          </cell>
        </row>
      </sheetData>
      <sheetData sheetId="1150">
        <row r="1">
          <cell r="C1" t="str">
            <v>F_CODE</v>
          </cell>
        </row>
      </sheetData>
      <sheetData sheetId="1151">
        <row r="1">
          <cell r="C1" t="str">
            <v>F_CODE</v>
          </cell>
        </row>
      </sheetData>
      <sheetData sheetId="1152">
        <row r="1">
          <cell r="C1" t="str">
            <v>F_CODE</v>
          </cell>
        </row>
      </sheetData>
      <sheetData sheetId="1153">
        <row r="1">
          <cell r="C1" t="str">
            <v>F_CODE</v>
          </cell>
        </row>
      </sheetData>
      <sheetData sheetId="1154">
        <row r="1">
          <cell r="C1" t="str">
            <v>F_CODE</v>
          </cell>
        </row>
      </sheetData>
      <sheetData sheetId="1155">
        <row r="1">
          <cell r="C1" t="str">
            <v>F_CODE</v>
          </cell>
        </row>
      </sheetData>
      <sheetData sheetId="1156">
        <row r="1">
          <cell r="C1" t="str">
            <v>F_CODE</v>
          </cell>
        </row>
      </sheetData>
      <sheetData sheetId="1157">
        <row r="1">
          <cell r="C1" t="str">
            <v>F_CODE</v>
          </cell>
        </row>
      </sheetData>
      <sheetData sheetId="1158">
        <row r="1">
          <cell r="C1" t="str">
            <v>F_CODE</v>
          </cell>
        </row>
      </sheetData>
      <sheetData sheetId="1159">
        <row r="1">
          <cell r="C1" t="str">
            <v>F_CODE</v>
          </cell>
        </row>
      </sheetData>
      <sheetData sheetId="1160">
        <row r="1">
          <cell r="C1" t="str">
            <v>F_CODE</v>
          </cell>
        </row>
      </sheetData>
      <sheetData sheetId="1161">
        <row r="1">
          <cell r="C1" t="str">
            <v>F_CODE</v>
          </cell>
        </row>
      </sheetData>
      <sheetData sheetId="1162">
        <row r="1">
          <cell r="C1" t="str">
            <v>F_CODE</v>
          </cell>
        </row>
      </sheetData>
      <sheetData sheetId="1163">
        <row r="1">
          <cell r="C1" t="str">
            <v>F_CODE</v>
          </cell>
        </row>
      </sheetData>
      <sheetData sheetId="1164">
        <row r="1">
          <cell r="C1" t="str">
            <v>F_CODE</v>
          </cell>
        </row>
      </sheetData>
      <sheetData sheetId="1165">
        <row r="1">
          <cell r="C1" t="str">
            <v>F_CODE</v>
          </cell>
        </row>
      </sheetData>
      <sheetData sheetId="1166">
        <row r="1">
          <cell r="C1" t="str">
            <v>F_CODE</v>
          </cell>
        </row>
      </sheetData>
      <sheetData sheetId="1167">
        <row r="1">
          <cell r="C1" t="str">
            <v>F_CODE</v>
          </cell>
        </row>
      </sheetData>
      <sheetData sheetId="1168">
        <row r="1">
          <cell r="C1" t="str">
            <v>F_CODE</v>
          </cell>
        </row>
      </sheetData>
      <sheetData sheetId="1169">
        <row r="1">
          <cell r="C1" t="str">
            <v>F_CODE</v>
          </cell>
        </row>
      </sheetData>
      <sheetData sheetId="1170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>
        <row r="1">
          <cell r="C1" t="str">
            <v>F_CODE</v>
          </cell>
        </row>
      </sheetData>
      <sheetData sheetId="1348" refreshError="1"/>
      <sheetData sheetId="1349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>
        <row r="1">
          <cell r="C1" t="str">
            <v>F_CODE</v>
          </cell>
        </row>
      </sheetData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/>
      <sheetData sheetId="1410">
        <row r="1">
          <cell r="C1" t="str">
            <v>F_CODE</v>
          </cell>
        </row>
      </sheetData>
      <sheetData sheetId="1411">
        <row r="1">
          <cell r="C1" t="str">
            <v>F_CODE</v>
          </cell>
        </row>
      </sheetData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>
        <row r="1">
          <cell r="C1" t="str">
            <v>F_CODE</v>
          </cell>
        </row>
      </sheetData>
      <sheetData sheetId="1422">
        <row r="1">
          <cell r="C1" t="str">
            <v>F_CODE</v>
          </cell>
        </row>
      </sheetData>
      <sheetData sheetId="1423">
        <row r="1">
          <cell r="C1" t="str">
            <v>F_CODE</v>
          </cell>
        </row>
      </sheetData>
      <sheetData sheetId="1424"/>
      <sheetData sheetId="1425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>
        <row r="1">
          <cell r="C1" t="str">
            <v>F_CODE</v>
          </cell>
        </row>
      </sheetData>
      <sheetData sheetId="1462">
        <row r="1">
          <cell r="C1" t="str">
            <v>F_CODE</v>
          </cell>
        </row>
      </sheetData>
      <sheetData sheetId="1463">
        <row r="1">
          <cell r="C1" t="str">
            <v>F_CODE</v>
          </cell>
        </row>
      </sheetData>
      <sheetData sheetId="1464">
        <row r="1">
          <cell r="C1" t="str">
            <v>F_CODE</v>
          </cell>
        </row>
      </sheetData>
      <sheetData sheetId="1465">
        <row r="1">
          <cell r="C1" t="str">
            <v>F_CODE</v>
          </cell>
        </row>
      </sheetData>
      <sheetData sheetId="1466">
        <row r="1">
          <cell r="C1" t="str">
            <v>F_CODE</v>
          </cell>
        </row>
      </sheetData>
      <sheetData sheetId="1467">
        <row r="1">
          <cell r="C1" t="str">
            <v>F_CODE</v>
          </cell>
        </row>
      </sheetData>
      <sheetData sheetId="1468">
        <row r="1">
          <cell r="C1" t="str">
            <v>F_CODE</v>
          </cell>
        </row>
      </sheetData>
      <sheetData sheetId="1469">
        <row r="1">
          <cell r="C1" t="str">
            <v>F_CODE</v>
          </cell>
        </row>
      </sheetData>
      <sheetData sheetId="1470">
        <row r="1">
          <cell r="C1" t="str">
            <v>F_CODE</v>
          </cell>
        </row>
      </sheetData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/>
      <sheetData sheetId="1476"/>
      <sheetData sheetId="1477"/>
      <sheetData sheetId="1478"/>
      <sheetData sheetId="1479"/>
      <sheetData sheetId="1480"/>
      <sheetData sheetId="1481"/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>
        <row r="1">
          <cell r="C1" t="str">
            <v>F_CODE</v>
          </cell>
        </row>
      </sheetData>
      <sheetData sheetId="1628">
        <row r="1">
          <cell r="C1" t="str">
            <v>F_CODE</v>
          </cell>
        </row>
      </sheetData>
      <sheetData sheetId="1629">
        <row r="1">
          <cell r="C1" t="str">
            <v>F_CODE</v>
          </cell>
        </row>
      </sheetData>
      <sheetData sheetId="1630">
        <row r="1">
          <cell r="C1" t="str">
            <v>F_CODE</v>
          </cell>
        </row>
      </sheetData>
      <sheetData sheetId="1631">
        <row r="1">
          <cell r="C1" t="str">
            <v>F_CODE</v>
          </cell>
        </row>
      </sheetData>
      <sheetData sheetId="1632">
        <row r="1">
          <cell r="C1" t="str">
            <v>F_CODE</v>
          </cell>
        </row>
      </sheetData>
      <sheetData sheetId="1633">
        <row r="1">
          <cell r="C1" t="str">
            <v>F_CODE</v>
          </cell>
        </row>
      </sheetData>
      <sheetData sheetId="1634">
        <row r="1">
          <cell r="C1" t="str">
            <v>F_CODE</v>
          </cell>
        </row>
      </sheetData>
      <sheetData sheetId="1635">
        <row r="1">
          <cell r="C1" t="str">
            <v>F_CODE</v>
          </cell>
        </row>
      </sheetData>
      <sheetData sheetId="1636"/>
      <sheetData sheetId="1637">
        <row r="1">
          <cell r="C1" t="str">
            <v>F_CODE</v>
          </cell>
        </row>
      </sheetData>
      <sheetData sheetId="1638">
        <row r="1">
          <cell r="C1" t="str">
            <v>F_CODE</v>
          </cell>
        </row>
      </sheetData>
      <sheetData sheetId="1639">
        <row r="1">
          <cell r="C1" t="str">
            <v>F_CODE</v>
          </cell>
        </row>
      </sheetData>
      <sheetData sheetId="1640">
        <row r="1">
          <cell r="C1" t="str">
            <v>F_CODE</v>
          </cell>
        </row>
      </sheetData>
      <sheetData sheetId="1641">
        <row r="1">
          <cell r="C1" t="str">
            <v>F_CODE</v>
          </cell>
        </row>
      </sheetData>
      <sheetData sheetId="1642">
        <row r="1">
          <cell r="C1" t="str">
            <v>F_CODE</v>
          </cell>
        </row>
      </sheetData>
      <sheetData sheetId="1643">
        <row r="1">
          <cell r="C1" t="str">
            <v>F_CODE</v>
          </cell>
        </row>
      </sheetData>
      <sheetData sheetId="1644">
        <row r="1">
          <cell r="C1" t="str">
            <v>F_CODE</v>
          </cell>
        </row>
      </sheetData>
      <sheetData sheetId="1645">
        <row r="1">
          <cell r="C1" t="str">
            <v>F_CODE</v>
          </cell>
        </row>
      </sheetData>
      <sheetData sheetId="1646">
        <row r="1">
          <cell r="C1" t="str">
            <v>F_CODE</v>
          </cell>
        </row>
      </sheetData>
      <sheetData sheetId="1647">
        <row r="1">
          <cell r="C1" t="str">
            <v>F_CODE</v>
          </cell>
        </row>
      </sheetData>
      <sheetData sheetId="1648">
        <row r="1">
          <cell r="C1" t="str">
            <v>F_CODE</v>
          </cell>
        </row>
      </sheetData>
      <sheetData sheetId="1649">
        <row r="1">
          <cell r="C1" t="str">
            <v>F_CODE</v>
          </cell>
        </row>
      </sheetData>
      <sheetData sheetId="1650">
        <row r="1">
          <cell r="C1" t="str">
            <v>F_CODE</v>
          </cell>
        </row>
      </sheetData>
      <sheetData sheetId="1651">
        <row r="1">
          <cell r="C1" t="str">
            <v>F_CODE</v>
          </cell>
        </row>
      </sheetData>
      <sheetData sheetId="1652">
        <row r="1">
          <cell r="C1" t="str">
            <v>F_CODE</v>
          </cell>
        </row>
      </sheetData>
      <sheetData sheetId="1653">
        <row r="1">
          <cell r="C1" t="str">
            <v>F_CODE</v>
          </cell>
        </row>
      </sheetData>
      <sheetData sheetId="1654">
        <row r="1">
          <cell r="C1" t="str">
            <v>F_CODE</v>
          </cell>
        </row>
      </sheetData>
      <sheetData sheetId="1655">
        <row r="1">
          <cell r="C1" t="str">
            <v>F_CODE</v>
          </cell>
        </row>
      </sheetData>
      <sheetData sheetId="1656">
        <row r="1">
          <cell r="C1" t="str">
            <v>F_CODE</v>
          </cell>
        </row>
      </sheetData>
      <sheetData sheetId="1657" refreshError="1"/>
      <sheetData sheetId="1658">
        <row r="1">
          <cell r="C1" t="str">
            <v>F_CODE</v>
          </cell>
        </row>
      </sheetData>
      <sheetData sheetId="1659">
        <row r="1">
          <cell r="C1" t="str">
            <v>F_CODE</v>
          </cell>
        </row>
      </sheetData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>
        <row r="1">
          <cell r="C1" t="str">
            <v>F_CODE</v>
          </cell>
        </row>
      </sheetData>
      <sheetData sheetId="1758">
        <row r="1">
          <cell r="C1" t="str">
            <v>F_CODE</v>
          </cell>
        </row>
      </sheetData>
      <sheetData sheetId="1759">
        <row r="1">
          <cell r="C1" t="str">
            <v>F_CODE</v>
          </cell>
        </row>
      </sheetData>
      <sheetData sheetId="1760">
        <row r="1">
          <cell r="C1" t="str">
            <v>F_CODE</v>
          </cell>
        </row>
      </sheetData>
      <sheetData sheetId="1761">
        <row r="1">
          <cell r="C1" t="str">
            <v>F_CODE</v>
          </cell>
        </row>
      </sheetData>
      <sheetData sheetId="1762">
        <row r="1">
          <cell r="C1" t="str">
            <v>F_CODE</v>
          </cell>
        </row>
      </sheetData>
      <sheetData sheetId="1763">
        <row r="1">
          <cell r="C1" t="str">
            <v>F_CODE</v>
          </cell>
        </row>
      </sheetData>
      <sheetData sheetId="1764">
        <row r="1">
          <cell r="C1" t="str">
            <v>F_CODE</v>
          </cell>
        </row>
      </sheetData>
      <sheetData sheetId="1765">
        <row r="1">
          <cell r="C1" t="str">
            <v>F_CODE</v>
          </cell>
        </row>
      </sheetData>
      <sheetData sheetId="1766">
        <row r="1">
          <cell r="C1" t="str">
            <v>F_CODE</v>
          </cell>
        </row>
      </sheetData>
      <sheetData sheetId="1767">
        <row r="1">
          <cell r="C1" t="str">
            <v>F_CODE</v>
          </cell>
        </row>
      </sheetData>
      <sheetData sheetId="1768">
        <row r="1">
          <cell r="C1" t="str">
            <v>F_CODE</v>
          </cell>
        </row>
      </sheetData>
      <sheetData sheetId="1769">
        <row r="1">
          <cell r="C1" t="str">
            <v>F_CODE</v>
          </cell>
        </row>
      </sheetData>
      <sheetData sheetId="1770">
        <row r="1">
          <cell r="C1" t="str">
            <v>F_CODE</v>
          </cell>
        </row>
      </sheetData>
      <sheetData sheetId="1771">
        <row r="1">
          <cell r="C1" t="str">
            <v>F_CODE</v>
          </cell>
        </row>
      </sheetData>
      <sheetData sheetId="1772">
        <row r="1">
          <cell r="C1" t="str">
            <v>F_CODE</v>
          </cell>
        </row>
      </sheetData>
      <sheetData sheetId="1773">
        <row r="1">
          <cell r="C1" t="str">
            <v>F_CODE</v>
          </cell>
        </row>
      </sheetData>
      <sheetData sheetId="1774">
        <row r="1">
          <cell r="C1" t="str">
            <v>F_CODE</v>
          </cell>
        </row>
      </sheetData>
      <sheetData sheetId="1775">
        <row r="1">
          <cell r="C1" t="str">
            <v>F_CODE</v>
          </cell>
        </row>
      </sheetData>
      <sheetData sheetId="1776">
        <row r="1">
          <cell r="C1" t="str">
            <v>F_CODE</v>
          </cell>
        </row>
      </sheetData>
      <sheetData sheetId="1777">
        <row r="1">
          <cell r="C1" t="str">
            <v>F_CODE</v>
          </cell>
        </row>
      </sheetData>
      <sheetData sheetId="1778">
        <row r="1">
          <cell r="C1" t="str">
            <v>F_CODE</v>
          </cell>
        </row>
      </sheetData>
      <sheetData sheetId="1779">
        <row r="1">
          <cell r="C1" t="str">
            <v>F_CODE</v>
          </cell>
        </row>
      </sheetData>
      <sheetData sheetId="1780">
        <row r="1">
          <cell r="C1" t="str">
            <v>F_CODE</v>
          </cell>
        </row>
      </sheetData>
      <sheetData sheetId="1781">
        <row r="1">
          <cell r="C1" t="str">
            <v>F_CODE</v>
          </cell>
        </row>
      </sheetData>
      <sheetData sheetId="1782">
        <row r="1">
          <cell r="C1" t="str">
            <v>F_CODE</v>
          </cell>
        </row>
      </sheetData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>
        <row r="1">
          <cell r="C1" t="str">
            <v>F_CODE</v>
          </cell>
        </row>
      </sheetData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/>
      <sheetData sheetId="1835">
        <row r="1">
          <cell r="C1" t="str">
            <v>F_CODE</v>
          </cell>
        </row>
      </sheetData>
      <sheetData sheetId="1836">
        <row r="1">
          <cell r="C1" t="str">
            <v>F_CODE</v>
          </cell>
        </row>
      </sheetData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>
        <row r="1">
          <cell r="C1" t="str">
            <v>F_CODE</v>
          </cell>
        </row>
      </sheetData>
      <sheetData sheetId="1846"/>
      <sheetData sheetId="1847"/>
      <sheetData sheetId="1848"/>
      <sheetData sheetId="1849"/>
      <sheetData sheetId="1850"/>
      <sheetData sheetId="1851"/>
      <sheetData sheetId="1852"/>
      <sheetData sheetId="1853">
        <row r="1">
          <cell r="C1" t="str">
            <v>F_CODE</v>
          </cell>
        </row>
      </sheetData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>
        <row r="1">
          <cell r="C1" t="str">
            <v>F_CODE</v>
          </cell>
        </row>
      </sheetData>
      <sheetData sheetId="1914">
        <row r="1">
          <cell r="C1" t="str">
            <v>F_CODE</v>
          </cell>
        </row>
      </sheetData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>
        <row r="1">
          <cell r="C1" t="str">
            <v>F_CODE</v>
          </cell>
        </row>
      </sheetData>
      <sheetData sheetId="1929">
        <row r="1">
          <cell r="C1" t="str">
            <v>F_CODE</v>
          </cell>
        </row>
      </sheetData>
      <sheetData sheetId="1930">
        <row r="1">
          <cell r="C1" t="str">
            <v>F_CODE</v>
          </cell>
        </row>
      </sheetData>
      <sheetData sheetId="1931">
        <row r="1">
          <cell r="C1" t="str">
            <v>F_CODE</v>
          </cell>
        </row>
      </sheetData>
      <sheetData sheetId="1932">
        <row r="1">
          <cell r="C1" t="str">
            <v>F_CODE</v>
          </cell>
        </row>
      </sheetData>
      <sheetData sheetId="1933">
        <row r="1">
          <cell r="C1" t="str">
            <v>F_CODE</v>
          </cell>
        </row>
      </sheetData>
      <sheetData sheetId="1934">
        <row r="1">
          <cell r="C1" t="str">
            <v>F_CODE</v>
          </cell>
        </row>
      </sheetData>
      <sheetData sheetId="1935">
        <row r="1">
          <cell r="C1" t="str">
            <v>F_CODE</v>
          </cell>
        </row>
      </sheetData>
      <sheetData sheetId="1936">
        <row r="1">
          <cell r="C1" t="str">
            <v>F_CODE</v>
          </cell>
        </row>
      </sheetData>
      <sheetData sheetId="1937">
        <row r="1">
          <cell r="C1" t="str">
            <v>F_CODE</v>
          </cell>
        </row>
      </sheetData>
      <sheetData sheetId="1938">
        <row r="1">
          <cell r="C1" t="str">
            <v>F_CODE</v>
          </cell>
        </row>
      </sheetData>
      <sheetData sheetId="1939">
        <row r="1">
          <cell r="C1" t="str">
            <v>F_CODE</v>
          </cell>
        </row>
      </sheetData>
      <sheetData sheetId="1940">
        <row r="1">
          <cell r="C1" t="str">
            <v>F_CODE</v>
          </cell>
        </row>
      </sheetData>
      <sheetData sheetId="1941">
        <row r="1">
          <cell r="C1" t="str">
            <v>F_CODE</v>
          </cell>
        </row>
      </sheetData>
      <sheetData sheetId="1942">
        <row r="1">
          <cell r="C1" t="str">
            <v>F_CODE</v>
          </cell>
        </row>
      </sheetData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/>
      <sheetData sheetId="2032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>
        <row r="1">
          <cell r="C1" t="str">
            <v>F_CODE</v>
          </cell>
        </row>
      </sheetData>
      <sheetData sheetId="2072">
        <row r="1">
          <cell r="C1" t="str">
            <v>F_CODE</v>
          </cell>
        </row>
      </sheetData>
      <sheetData sheetId="2073">
        <row r="1">
          <cell r="C1" t="str">
            <v>F_CODE</v>
          </cell>
        </row>
      </sheetData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/>
      <sheetData sheetId="2306" refreshError="1"/>
      <sheetData sheetId="2307" refreshError="1"/>
      <sheetData sheetId="2308" refreshError="1"/>
      <sheetData sheetId="2309" refreshError="1"/>
      <sheetData sheetId="2310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/>
      <sheetData sheetId="2408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/>
      <sheetData sheetId="2548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광피스표세부"/>
      <sheetName val="공정량산출시설"/>
      <sheetName val="동축기별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설계개요"/>
      <sheetName val="현경1-총괄"/>
      <sheetName val="현경1내역"/>
      <sheetName val="현경2-총괄"/>
      <sheetName val="현경2-내역"/>
      <sheetName val="2001양배"/>
      <sheetName val="Sheet1"/>
      <sheetName val="함평총괄"/>
      <sheetName val="지급-순공사내역"/>
      <sheetName val="총괄"/>
      <sheetName val="송수관로내역"/>
      <sheetName val="VXXX"/>
      <sheetName val="지급자재"/>
      <sheetName val="신성내역"/>
      <sheetName val="공구내역"/>
      <sheetName val="25X2수문"/>
      <sheetName val="원가비율"/>
      <sheetName val="공사총괄"/>
      <sheetName val="대정내역"/>
      <sheetName val="배수문(2x2x2)"/>
      <sheetName val="수문일위"/>
      <sheetName val="현경1송수관로"/>
      <sheetName val="현경2송수관로"/>
      <sheetName val="설계계산서"/>
      <sheetName val="취수탑"/>
      <sheetName val="콘밸브"/>
      <sheetName val="Sheet2"/>
      <sheetName val="Sheet3"/>
      <sheetName val="내역서"/>
      <sheetName val="자료"/>
      <sheetName val="공사비총괄표"/>
      <sheetName val="국공유지및사유지"/>
      <sheetName val="수문일1"/>
      <sheetName val="2000년1차"/>
      <sheetName val="가공비"/>
      <sheetName val="98수문일위"/>
      <sheetName val="일위대가"/>
      <sheetName val="노임단가"/>
      <sheetName val="0000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표지"/>
      <sheetName val="목차"/>
      <sheetName val="기별"/>
      <sheetName val="설계명세서"/>
      <sheetName val="예산서"/>
      <sheetName val="공사계획서"/>
      <sheetName val="사급자재"/>
      <sheetName val="예정표"/>
      <sheetName val="준공보고서"/>
      <sheetName val="비닐바인"/>
      <sheetName val="광접속"/>
      <sheetName val="광접속 (2)"/>
      <sheetName val="광접속 (3)"/>
      <sheetName val="Sheet14"/>
      <sheetName val="Sheet15"/>
      <sheetName val="Sheet16"/>
      <sheetName val="수량산출1"/>
      <sheetName val="첨)시중노임단가"/>
      <sheetName val="고신의~1"/>
      <sheetName val="인부임"/>
      <sheetName val="20관리비율"/>
      <sheetName val="cost"/>
      <sheetName val="예산내역서"/>
      <sheetName val="공사설명서외"/>
      <sheetName val="chitimc"/>
      <sheetName val="기초자료입력"/>
      <sheetName val="순천#1cell"/>
      <sheetName val="지역별요약"/>
      <sheetName val="공리공제"/>
      <sheetName val="총괄"/>
      <sheetName val="투자효율분석"/>
      <sheetName val="설계명세서(선로)"/>
      <sheetName val="설계명세"/>
      <sheetName val="내역서(kdn)"/>
      <sheetName val="Macro2"/>
      <sheetName val="자료사전"/>
      <sheetName val="최종설계"/>
      <sheetName val="정산설계"/>
      <sheetName val="품셈"/>
      <sheetName val="노임단가표"/>
      <sheetName val="공리일"/>
      <sheetName val="일위대가"/>
      <sheetName val="자재단가표"/>
      <sheetName val="근무일지"/>
      <sheetName val="별표"/>
      <sheetName val="앞표지"/>
      <sheetName val="LANGUAGE"/>
      <sheetName val="48일위(기존)"/>
      <sheetName val="소요자재"/>
      <sheetName val="목록_수정금지"/>
      <sheetName val="노임단가"/>
      <sheetName val="총괄집계표"/>
    </sheetNames>
    <sheetDataSet>
      <sheetData sheetId="0" refreshError="1"/>
      <sheetData sheetId="1" refreshError="1"/>
      <sheetData sheetId="2"/>
      <sheetData sheetId="3"/>
      <sheetData sheetId="4"/>
      <sheetData sheetId="5" refreshError="1">
        <row r="135">
          <cell r="G135">
            <v>62779</v>
          </cell>
        </row>
        <row r="136">
          <cell r="G136">
            <v>428719</v>
          </cell>
        </row>
        <row r="137">
          <cell r="G137">
            <v>360005</v>
          </cell>
        </row>
        <row r="139">
          <cell r="G139">
            <v>19524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리공제"/>
      <sheetName val="설계명세서"/>
    </sheetNames>
    <sheetDataSet>
      <sheetData sheetId="0"/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명세서"/>
    </sheetNames>
    <sheetDataSet>
      <sheetData sheetId="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아파트기별"/>
      <sheetName val="설계명세"/>
      <sheetName val="공리일"/>
      <sheetName val="가설사무소"/>
      <sheetName val="운반비산출"/>
      <sheetName val="#REF"/>
      <sheetName val="설계명세서"/>
      <sheetName val="기별"/>
      <sheetName val="ASP(주20m이상)"/>
      <sheetName val="2-2.&quot;전송망&quot;설비(예비품포함)"/>
      <sheetName val="자료사전"/>
      <sheetName val="단순공사비단가표"/>
      <sheetName val="교환노무"/>
      <sheetName val="예산내역서(총괄)"/>
      <sheetName val="예산내역서"/>
      <sheetName val="공제대산출"/>
      <sheetName val="운반공사,공구손료"/>
      <sheetName val="위탁계약내역서"/>
      <sheetName val="현황관리필요사항.xlsx"/>
      <sheetName val="공리공제"/>
      <sheetName val="예정(3)"/>
      <sheetName val="동원(3)"/>
      <sheetName val="총괄"/>
      <sheetName val="인수공"/>
      <sheetName val="참고"/>
      <sheetName val="9GNG운반"/>
      <sheetName val="설계내역서"/>
      <sheetName val="한눌~상록"/>
      <sheetName val="&quot;운용&quot;설비현황"/>
      <sheetName val="APT설계"/>
      <sheetName val="foxz"/>
      <sheetName val="노임단가표"/>
      <sheetName val="품셈"/>
      <sheetName val="원본데이타"/>
      <sheetName val="G.R300경비"/>
      <sheetName val="Sheet7"/>
      <sheetName val="품셈표"/>
      <sheetName val="기준자료"/>
      <sheetName val="바인드"/>
      <sheetName val="코넥타산출"/>
      <sheetName val="창고"/>
      <sheetName val="운반"/>
      <sheetName val="단가표"/>
      <sheetName val="신흑2"/>
    </sheetNames>
    <sheetDataSet>
      <sheetData sheetId="0" refreshError="1">
        <row r="52">
          <cell r="G52">
            <v>7630</v>
          </cell>
          <cell r="I52">
            <v>10930</v>
          </cell>
          <cell r="J52">
            <v>1150</v>
          </cell>
          <cell r="K52">
            <v>7630</v>
          </cell>
          <cell r="L52">
            <v>7630</v>
          </cell>
          <cell r="M52">
            <v>8</v>
          </cell>
          <cell r="O52">
            <v>33</v>
          </cell>
          <cell r="P52">
            <v>26</v>
          </cell>
          <cell r="Q52">
            <v>0</v>
          </cell>
          <cell r="S52">
            <v>230</v>
          </cell>
          <cell r="T52">
            <v>87</v>
          </cell>
          <cell r="V52">
            <v>22</v>
          </cell>
          <cell r="Y52">
            <v>41</v>
          </cell>
          <cell r="Z52">
            <v>9</v>
          </cell>
          <cell r="AA52">
            <v>6</v>
          </cell>
          <cell r="AB52">
            <v>13</v>
          </cell>
          <cell r="AC52">
            <v>8</v>
          </cell>
          <cell r="AD52">
            <v>0</v>
          </cell>
          <cell r="AE52">
            <v>0</v>
          </cell>
          <cell r="AF52">
            <v>2</v>
          </cell>
          <cell r="AG52">
            <v>201</v>
          </cell>
          <cell r="AH52">
            <v>0</v>
          </cell>
          <cell r="AI52">
            <v>0</v>
          </cell>
          <cell r="AK52">
            <v>1</v>
          </cell>
          <cell r="AL52">
            <v>1</v>
          </cell>
          <cell r="AM52">
            <v>0</v>
          </cell>
          <cell r="AN52">
            <v>24</v>
          </cell>
          <cell r="AO52">
            <v>73</v>
          </cell>
          <cell r="AP52">
            <v>30</v>
          </cell>
          <cell r="AQ52">
            <v>1</v>
          </cell>
          <cell r="AR52">
            <v>192</v>
          </cell>
          <cell r="AS52">
            <v>8</v>
          </cell>
          <cell r="AW52">
            <v>13</v>
          </cell>
        </row>
      </sheetData>
      <sheetData sheetId="1"/>
      <sheetData sheetId="2" refreshError="1">
        <row r="8">
          <cell r="J8">
            <v>42140</v>
          </cell>
        </row>
      </sheetData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차변경내역"/>
      <sheetName val="증감조서"/>
      <sheetName val="1차기성"/>
      <sheetName val="1차기성 (2)"/>
      <sheetName val="표지"/>
      <sheetName val="결재"/>
      <sheetName val="간지2"/>
      <sheetName val="표지1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------"/>
      <sheetName val="관급자재대"/>
      <sheetName val="관급자재재료집계"/>
      <sheetName val="공사비총괄표"/>
      <sheetName val="부대공사"/>
      <sheetName val="토목공사"/>
      <sheetName val="기계공사"/>
      <sheetName val="일대가목록"/>
      <sheetName val="일위대가"/>
      <sheetName val="단가산출목록"/>
      <sheetName val="산출근거표"/>
      <sheetName val="장비총괄"/>
      <sheetName val="장비단가"/>
      <sheetName val="사용자재단가"/>
      <sheetName val="자재비"/>
      <sheetName val="노임단가"/>
      <sheetName val="기계물량산출"/>
      <sheetName val="기계수문일위"/>
      <sheetName val="ⴭⴭⴭⴭⴭⴭ"/>
      <sheetName val="단가"/>
      <sheetName val="소포지구 (DS검토)"/>
      <sheetName val="뚝토공"/>
      <sheetName val="내역"/>
      <sheetName val="98NS-N"/>
      <sheetName val="설계개요"/>
      <sheetName val="제진기"/>
      <sheetName val="내역서"/>
      <sheetName val="금액내역서"/>
      <sheetName val="단면 (2)"/>
      <sheetName val="공종별"/>
      <sheetName val="지급자재조서"/>
      <sheetName val="용지매수보상비조서"/>
      <sheetName val="측량,공감,관리"/>
      <sheetName val="잡지출"/>
      <sheetName val="청천내"/>
      <sheetName val="구천"/>
      <sheetName val="설계조건"/>
      <sheetName val="단가일람"/>
      <sheetName val="조경일람"/>
      <sheetName val="계화총괄"/>
      <sheetName val="계화배수(3대)"/>
      <sheetName val="일위대가_호표"/>
      <sheetName val="국공유지및사유지"/>
      <sheetName val="ABUT수량-A1"/>
      <sheetName val="가설공사비"/>
      <sheetName val="도로구조공사비"/>
      <sheetName val="도로토공공사비"/>
      <sheetName val="여수토공사비"/>
      <sheetName val="방송(체육관)"/>
      <sheetName val="중기일위대가"/>
      <sheetName val="MOTOR"/>
      <sheetName val="0"/>
      <sheetName val="비당1제수문전동화공사"/>
      <sheetName val="수문물량"/>
      <sheetName val="자재단가"/>
      <sheetName val="수문일위"/>
      <sheetName val="비당1방수문공사"/>
      <sheetName val="수문계산서"/>
      <sheetName val="우,오수"/>
      <sheetName val="수량이동"/>
      <sheetName val="공사비예산서(토목분)"/>
      <sheetName val="취수탑"/>
      <sheetName val="조명시설"/>
      <sheetName val="평가데이터"/>
      <sheetName val="중사"/>
      <sheetName val="CON포장수량"/>
      <sheetName val="CONUNIT"/>
      <sheetName val="포장공"/>
      <sheetName val="98수문일위"/>
      <sheetName val="공내역"/>
      <sheetName val="단가산출서"/>
      <sheetName val="단가대비표(기계설비)"/>
      <sheetName val="일위대가목록"/>
      <sheetName val="자재소요량집계표"/>
      <sheetName val="철거산출근거"/>
      <sheetName val="2000년1차"/>
      <sheetName val="가흥배수장"/>
      <sheetName val="한전납입금"/>
      <sheetName val="참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-TYPE일반수량집계"/>
      <sheetName val="U-TYPE(1)"/>
      <sheetName val="U-TYPE(2)"/>
      <sheetName val="U-TYPE(3)"/>
      <sheetName val="U-TYPE(4)"/>
      <sheetName val="노임단가"/>
      <sheetName val="말뚝지지력산정"/>
      <sheetName val="조도계산서 (도서)"/>
      <sheetName val="Sheet1 (2)"/>
      <sheetName val="정부노임단가"/>
      <sheetName val="ABUT수량-A1"/>
      <sheetName val="공사비예산서(토목분)"/>
      <sheetName val="토사(PE)"/>
      <sheetName val="자료"/>
    </sheetNames>
    <sheetDataSet>
      <sheetData sheetId="0"/>
      <sheetData sheetId="1" refreshError="1">
        <row r="10">
          <cell r="F10">
            <v>5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간지"/>
      <sheetName val="간지1"/>
      <sheetName val="구조물수량집계"/>
      <sheetName val="간지1 (2)"/>
      <sheetName val="역T형옹벽집계"/>
      <sheetName val="역T형옹벽단위수량"/>
      <sheetName val="역T형옹벽신축이음단위수량"/>
      <sheetName val="역T형옹벽마구리단위수량"/>
      <sheetName val="옹벽배수"/>
      <sheetName val="간지2"/>
      <sheetName val="L형옹벽집계(25~35)"/>
      <sheetName val="L형옹벽단위수량(25)"/>
      <sheetName val="L형옹벽마구리단위수량(25)"/>
      <sheetName val="옹벽배수(25)"/>
      <sheetName val="L형옹벽단위수량(35)"/>
      <sheetName val="L형옹벽마구리단위수량(35)"/>
      <sheetName val="옹벽배수(35)"/>
      <sheetName val="간지4"/>
      <sheetName val="석축집계"/>
      <sheetName val="석축단위2"/>
      <sheetName val="평균높이"/>
      <sheetName val="J형측구단위수량"/>
      <sheetName val="구조물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J형측구집계"/>
      <sheetName val="J형측구단위수량"/>
      <sheetName val="J형측구신축이음단위수량"/>
      <sheetName val="J형측구마구리단위수량"/>
      <sheetName val="J형측구배수"/>
      <sheetName val="L형옹벽단위수량(35)"/>
      <sheetName val="#REF"/>
      <sheetName val="설비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명세"/>
      <sheetName val="공사명세 (2)"/>
      <sheetName val="계산(1)"/>
      <sheetName val="계산(2)"/>
      <sheetName val="부하배열"/>
      <sheetName val="특고압 (1)"/>
      <sheetName val="특고압 (2)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연결삭제"/>
      <sheetName val="하수실행"/>
      <sheetName val="단가보완"/>
      <sheetName val="가공비"/>
      <sheetName val="1SGATE97"/>
      <sheetName val="일위대가"/>
      <sheetName val="실행"/>
      <sheetName val="#REF"/>
      <sheetName val="내역"/>
      <sheetName val="단가"/>
      <sheetName val="제진기"/>
      <sheetName val="NOMUBI"/>
      <sheetName val="sw1"/>
      <sheetName val="MOTOR"/>
      <sheetName val="WORK"/>
      <sheetName val="노임단가"/>
      <sheetName val="자재단가"/>
      <sheetName val="기둥(원형)"/>
      <sheetName val="수안보-MBR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Sheet1 (2)"/>
      <sheetName val="내역(영일)"/>
      <sheetName val="예정(3)"/>
      <sheetName val="동원(3)"/>
      <sheetName val="주형"/>
      <sheetName val="ABUT수량-A1"/>
      <sheetName val="소업1교"/>
      <sheetName val="교각계산"/>
      <sheetName val="Sheet17"/>
      <sheetName val="DATE"/>
      <sheetName val="자압1"/>
      <sheetName val="단면 (2)"/>
      <sheetName val="Sheet3"/>
      <sheetName val="6PILE  (돌출)"/>
      <sheetName val="입력DATA"/>
      <sheetName val="#REF"/>
      <sheetName val="설계"/>
      <sheetName val="1-1"/>
      <sheetName val="수안보-MBR1"/>
      <sheetName val="3련 BOX"/>
      <sheetName val="부하계산서"/>
      <sheetName val="정부노임단가"/>
      <sheetName val="조명시설"/>
      <sheetName val="Sheet2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</sheetNames>
    <sheetDataSet>
      <sheetData sheetId="0" refreshError="1">
        <row r="12">
          <cell r="I12">
            <v>240</v>
          </cell>
        </row>
        <row r="38">
          <cell r="M38">
            <v>0.17799999999999999</v>
          </cell>
        </row>
        <row r="40">
          <cell r="M40">
            <v>0.81599999999999995</v>
          </cell>
        </row>
        <row r="95">
          <cell r="Q95">
            <v>12.120000000000001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  <sheetName val="날개벽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위치조서"/>
      <sheetName val="각형맨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앞장"/>
      <sheetName val="내역서본지"/>
      <sheetName val="동축분 종합설계서"/>
    </sheetNames>
    <sheetDataSet>
      <sheetData sheetId="0" refreshError="1"/>
      <sheetData sheetId="1" refreshError="1"/>
      <sheetData sheetId="2"/>
      <sheetData sheetId="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예산서(토목)"/>
      <sheetName val="공사비내역서"/>
      <sheetName val="중기산출"/>
      <sheetName val="토공"/>
      <sheetName val="중기운반계통도"/>
      <sheetName val="토공집계표"/>
      <sheetName val="구조물철거 (2)"/>
      <sheetName val="구조물철거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예정공정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갑지 (2)"/>
      <sheetName val="갑지"/>
      <sheetName val="기타경비산출근거"/>
      <sheetName val="제경비산출근거"/>
      <sheetName val="토적계산"/>
      <sheetName val="공사비내역서"/>
      <sheetName val="갑지인쇄"/>
      <sheetName val="일위대가표"/>
      <sheetName val="목록"/>
      <sheetName val="1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총괄"/>
      <sheetName val="내역"/>
      <sheetName val="일위"/>
      <sheetName val="청용계산"/>
      <sheetName val="개략"/>
      <sheetName val="기계중량"/>
      <sheetName val="표지"/>
      <sheetName val="사통"/>
      <sheetName val="단가검토"/>
      <sheetName val="설치중량 "/>
      <sheetName val="철거중량"/>
      <sheetName val="수문일위 "/>
      <sheetName val="자재단가"/>
      <sheetName val="200"/>
      <sheetName val="계화배수(3대)"/>
      <sheetName val="수문일1"/>
      <sheetName val="입상내역"/>
      <sheetName val="단가산출"/>
      <sheetName val="일위대가"/>
      <sheetName val="견적대비표"/>
      <sheetName val="총괄표"/>
      <sheetName val="자재일람"/>
      <sheetName val="중기사용료"/>
      <sheetName val="내역서"/>
      <sheetName val="수로교총재료집계"/>
      <sheetName val="공사비총괄표"/>
      <sheetName val="자재운반단가일람표"/>
      <sheetName val="청용"/>
      <sheetName val="산출근거"/>
      <sheetName val="도로구조공사비"/>
      <sheetName val="국도접속 차도부수량"/>
      <sheetName val="예정공정완"/>
      <sheetName val="단가"/>
      <sheetName val="공내역"/>
      <sheetName val="차수공개요"/>
      <sheetName val="계화총괄"/>
      <sheetName val="직노"/>
      <sheetName val="실행내역"/>
      <sheetName val="일위대가표"/>
      <sheetName val="기초일위"/>
      <sheetName val="시설일위"/>
      <sheetName val="조명일위"/>
      <sheetName val="노임단가"/>
      <sheetName val="약품공급2"/>
      <sheetName val="청곡지선입력"/>
      <sheetName val="부안일위"/>
      <sheetName val="지급자재"/>
      <sheetName val="#REF"/>
      <sheetName val="계약서"/>
      <sheetName val="입찰안"/>
      <sheetName val="구천"/>
      <sheetName val="1호구조물"/>
      <sheetName val="기둥(원형)"/>
      <sheetName val="설계개요"/>
      <sheetName val="DATA"/>
      <sheetName val="품목기록"/>
      <sheetName val="청천내"/>
      <sheetName val="GI-LIST"/>
      <sheetName val="MAIN_TABLE"/>
      <sheetName val="설계"/>
      <sheetName val="1SPAN"/>
      <sheetName val="기계경비"/>
      <sheetName val="EP0618"/>
      <sheetName val="토공 total"/>
      <sheetName val="2000년1차"/>
      <sheetName val="철집"/>
      <sheetName val="98수문일위"/>
      <sheetName val="조명율표"/>
      <sheetName val="재료"/>
      <sheetName val="항측노임단가"/>
      <sheetName val="가설공사비"/>
      <sheetName val="도로토공공사비"/>
      <sheetName val="여수토공사비"/>
      <sheetName val="기기리스트"/>
      <sheetName val="일위대가(가설)"/>
      <sheetName val="청곡지거입력"/>
      <sheetName val="INPUT"/>
      <sheetName val="7.PILE  (돌출)"/>
      <sheetName val="노임"/>
      <sheetName val="MECH"/>
      <sheetName val="조명시설"/>
      <sheetName val="9GNG운반"/>
      <sheetName val="2공구자재집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총괄 (2)"/>
      <sheetName val="공사비총괄"/>
      <sheetName val="SR99-2"/>
      <sheetName val="2SGATE99"/>
      <sheetName val="가공비"/>
      <sheetName val="장비손료"/>
      <sheetName val="99수문일위"/>
      <sheetName val="99장비손료"/>
      <sheetName val="2000년1차"/>
      <sheetName val="2000전체분"/>
      <sheetName val="내역"/>
      <sheetName val="1SGATE97"/>
      <sheetName val="SR97-1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1"/>
      <sheetName val="일위대가2"/>
      <sheetName val="수문일위 "/>
      <sheetName val="자재단가"/>
      <sheetName val="이시트이후는 출력하지마세요"/>
      <sheetName val="운반비"/>
      <sheetName val="재료비"/>
      <sheetName val="#REF"/>
      <sheetName val="재료일위-0508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북천교-교각-하나하나"/>
      <sheetName val="#REF"/>
      <sheetName val="교각1"/>
      <sheetName val="설계개요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(1)"/>
      <sheetName val="자재집계(2)"/>
      <sheetName val="-철근집계"/>
      <sheetName val="-흄관집계"/>
      <sheetName val="-몰탈콘크리트"/>
      <sheetName val="자갈,시멘트,모래산출"/>
      <sheetName val="골재집계"/>
      <sheetName val="와이어메쉬"/>
      <sheetName val="토공집계표"/>
      <sheetName val="흄관(횡배수관)-"/>
      <sheetName val="횡배수관토공"/>
      <sheetName val="횡배수관재료-"/>
      <sheetName val="횡배수관날개산출"/>
      <sheetName val="횡배수관날개벽재료-"/>
      <sheetName val="종배수관면벽-"/>
      <sheetName val="종배수관수량산출-"/>
      <sheetName val="-배수구조물공토공"/>
      <sheetName val="-배수구조총재료"/>
      <sheetName val="단위수량(L형옹벽)"/>
      <sheetName val="L형측구(성토부)"/>
      <sheetName val="콘크리트측구연장"/>
      <sheetName val="단위수량(U형옹벽0.8)"/>
      <sheetName val="콘크리트포장(1공구)"/>
      <sheetName val="콘크리트포장(2공구)"/>
      <sheetName val="콘크리트접속"/>
      <sheetName val="콘크리트진입"/>
      <sheetName val="집수정재료"/>
      <sheetName val="집수정수량"/>
      <sheetName val="집수정토공"/>
      <sheetName val="배수구조물공총"/>
      <sheetName val="배수구조물토공"/>
      <sheetName val="종배수관면벽재료"/>
      <sheetName val="종배수관수량표"/>
      <sheetName val="횡배수관재료"/>
      <sheetName val="흄관(횡배수관)"/>
      <sheetName val="횡배수날개벽재료"/>
      <sheetName val="횡배수날개벽"/>
      <sheetName val="포장공총재료"/>
      <sheetName val="콘크리트측구재료집계"/>
      <sheetName val="콘크리트포장재료"/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</sheetNames>
    <sheetDataSet>
      <sheetData sheetId="0"/>
      <sheetData sheetId="1"/>
      <sheetData sheetId="2"/>
      <sheetData sheetId="3"/>
      <sheetData sheetId="4" refreshError="1">
        <row r="1">
          <cell r="B1" t="str">
            <v>몰        탈</v>
          </cell>
          <cell r="F1" t="str">
            <v>콘  크  리  트 (기계)</v>
          </cell>
          <cell r="I1" t="str">
            <v>콘  크  리  트 (무 근)</v>
          </cell>
        </row>
        <row r="2">
          <cell r="A2" t="str">
            <v>구      분</v>
          </cell>
          <cell r="B2" t="str">
            <v xml:space="preserve"> 1 : 1</v>
          </cell>
          <cell r="C2" t="str">
            <v xml:space="preserve"> 1 : 2</v>
          </cell>
          <cell r="D2" t="str">
            <v xml:space="preserve"> 1 : 3</v>
          </cell>
          <cell r="E2" t="str">
            <v>무수축</v>
          </cell>
          <cell r="F2" t="str">
            <v>σck=210kg/㎠</v>
          </cell>
          <cell r="G2" t="str">
            <v>σck=180kg/㎠</v>
          </cell>
          <cell r="H2" t="str">
            <v>σck=160kg/㎠</v>
          </cell>
          <cell r="I2" t="str">
            <v>σck=210kg/㎠</v>
          </cell>
          <cell r="J2" t="str">
            <v>σck=180kg/㎠</v>
          </cell>
          <cell r="K2" t="str">
            <v>σck=160kg/㎠</v>
          </cell>
          <cell r="L2" t="str">
            <v>비      고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㎥</v>
          </cell>
        </row>
        <row r="4">
          <cell r="B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</row>
        <row r="5">
          <cell r="A5" t="str">
            <v>구 조 물 공</v>
          </cell>
          <cell r="B5">
            <v>0</v>
          </cell>
          <cell r="C5">
            <v>9.8400000000000001E-2</v>
          </cell>
          <cell r="E5">
            <v>0</v>
          </cell>
          <cell r="G5">
            <v>0</v>
          </cell>
          <cell r="J5">
            <v>46.134</v>
          </cell>
        </row>
        <row r="6">
          <cell r="A6" t="str">
            <v xml:space="preserve">포  장  공 </v>
          </cell>
          <cell r="D6">
            <v>0</v>
          </cell>
          <cell r="E6">
            <v>0</v>
          </cell>
          <cell r="H6">
            <v>0</v>
          </cell>
          <cell r="J6">
            <v>736</v>
          </cell>
          <cell r="K6">
            <v>0</v>
          </cell>
        </row>
        <row r="7">
          <cell r="D7">
            <v>0</v>
          </cell>
          <cell r="G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A8" t="str">
            <v xml:space="preserve"> </v>
          </cell>
          <cell r="D8">
            <v>0</v>
          </cell>
          <cell r="E8">
            <v>0</v>
          </cell>
          <cell r="G8">
            <v>0</v>
          </cell>
          <cell r="H8">
            <v>0</v>
          </cell>
          <cell r="J8">
            <v>0</v>
          </cell>
          <cell r="K8">
            <v>0</v>
          </cell>
        </row>
        <row r="9">
          <cell r="A9" t="str">
            <v xml:space="preserve"> </v>
          </cell>
          <cell r="D9">
            <v>0</v>
          </cell>
          <cell r="E9">
            <v>0</v>
          </cell>
          <cell r="G9">
            <v>0</v>
          </cell>
          <cell r="H9">
            <v>0</v>
          </cell>
          <cell r="J9">
            <v>0</v>
          </cell>
          <cell r="K9">
            <v>0</v>
          </cell>
          <cell r="L9" t="str">
            <v xml:space="preserve"> </v>
          </cell>
        </row>
        <row r="10">
          <cell r="A10" t="str">
            <v>계</v>
          </cell>
          <cell r="B10">
            <v>0</v>
          </cell>
          <cell r="C10">
            <v>9.8400000000000001E-2</v>
          </cell>
          <cell r="F10">
            <v>0</v>
          </cell>
          <cell r="G10">
            <v>0</v>
          </cell>
          <cell r="J10">
            <v>782.13400000000001</v>
          </cell>
          <cell r="K10">
            <v>0</v>
          </cell>
          <cell r="L10" t="str">
            <v xml:space="preserve"> </v>
          </cell>
        </row>
        <row r="11">
          <cell r="A11" t="str">
            <v>할      증</v>
          </cell>
          <cell r="B11">
            <v>0</v>
          </cell>
          <cell r="D11">
            <v>0</v>
          </cell>
          <cell r="E11">
            <v>0</v>
          </cell>
          <cell r="L11" t="str">
            <v xml:space="preserve"> </v>
          </cell>
        </row>
        <row r="12">
          <cell r="A12" t="str">
            <v>합      계</v>
          </cell>
          <cell r="B12">
            <v>0</v>
          </cell>
          <cell r="C12">
            <v>9.8000000000000004E-2</v>
          </cell>
          <cell r="F12">
            <v>0</v>
          </cell>
          <cell r="J12">
            <v>782.13400000000001</v>
          </cell>
          <cell r="K12">
            <v>0</v>
          </cell>
          <cell r="L12" t="str">
            <v xml:space="preserve"> 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>
        <row r="1">
          <cell r="D1" t="str">
            <v>몰  탈</v>
          </cell>
          <cell r="E1" t="str">
            <v>콘크리트</v>
          </cell>
          <cell r="F1" t="str">
            <v>거 푸 집</v>
          </cell>
          <cell r="G1" t="str">
            <v xml:space="preserve">      횡 배 수 관 (흄관)</v>
          </cell>
        </row>
        <row r="2">
          <cell r="A2" t="str">
            <v>관  경</v>
          </cell>
          <cell r="B2" t="str">
            <v>수 량</v>
          </cell>
          <cell r="C2" t="str">
            <v>단위</v>
          </cell>
          <cell r="D2" t="str">
            <v xml:space="preserve"> 1 : 2</v>
          </cell>
          <cell r="E2" t="str">
            <v>δck180</v>
          </cell>
          <cell r="F2" t="str">
            <v>합판6회</v>
          </cell>
          <cell r="G2" t="str">
            <v>D=450</v>
          </cell>
          <cell r="H2" t="str">
            <v>D=500</v>
          </cell>
          <cell r="I2" t="str">
            <v>D=600</v>
          </cell>
          <cell r="J2" t="str">
            <v>D=800</v>
          </cell>
        </row>
        <row r="3">
          <cell r="D3" t="str">
            <v>㎥</v>
          </cell>
          <cell r="E3" t="str">
            <v>㎥</v>
          </cell>
          <cell r="F3" t="str">
            <v>㎡</v>
          </cell>
          <cell r="G3" t="str">
            <v>m</v>
          </cell>
          <cell r="H3" t="str">
            <v>m</v>
          </cell>
          <cell r="I3" t="str">
            <v>m</v>
          </cell>
          <cell r="J3" t="str">
            <v>m</v>
          </cell>
        </row>
        <row r="4">
          <cell r="A4" t="str">
            <v>D=450m/m</v>
          </cell>
          <cell r="B4">
            <v>0</v>
          </cell>
          <cell r="C4" t="str">
            <v>m</v>
          </cell>
          <cell r="D4">
            <v>3.5999999999999999E-3</v>
          </cell>
          <cell r="E4">
            <v>0.19800000000000001</v>
          </cell>
          <cell r="F4">
            <v>0.84599999999999997</v>
          </cell>
          <cell r="G4">
            <v>0</v>
          </cell>
          <cell r="H4">
            <v>0</v>
          </cell>
          <cell r="J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</row>
        <row r="6">
          <cell r="A6" t="str">
            <v>D=500m/m</v>
          </cell>
          <cell r="B6">
            <v>0</v>
          </cell>
          <cell r="C6" t="str">
            <v>m</v>
          </cell>
          <cell r="D6">
            <v>4.0000000000000001E-3</v>
          </cell>
          <cell r="E6">
            <v>0.251</v>
          </cell>
          <cell r="F6">
            <v>0.98399999999999999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 t="str">
            <v>D=600m/m</v>
          </cell>
          <cell r="B8">
            <v>20</v>
          </cell>
          <cell r="C8" t="str">
            <v>m</v>
          </cell>
          <cell r="D8">
            <v>4.7999999999999996E-3</v>
          </cell>
          <cell r="E8">
            <v>0.34699999999999998</v>
          </cell>
          <cell r="F8">
            <v>1.2</v>
          </cell>
          <cell r="G8">
            <v>0</v>
          </cell>
          <cell r="I8">
            <v>20</v>
          </cell>
          <cell r="J8">
            <v>0</v>
          </cell>
        </row>
        <row r="9">
          <cell r="D9">
            <v>9.6000000000000002E-2</v>
          </cell>
          <cell r="E9">
            <v>6.94</v>
          </cell>
          <cell r="F9">
            <v>24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A10" t="str">
            <v>D=800m/m</v>
          </cell>
          <cell r="B10">
            <v>0</v>
          </cell>
          <cell r="C10" t="str">
            <v>m</v>
          </cell>
          <cell r="D10">
            <v>6.4000000000000003E-3</v>
          </cell>
          <cell r="E10">
            <v>0.46899999999999997</v>
          </cell>
          <cell r="F10">
            <v>1.4319999999999999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</row>
        <row r="12">
          <cell r="A12" t="str">
            <v xml:space="preserve"> </v>
          </cell>
          <cell r="B12">
            <v>0</v>
          </cell>
          <cell r="C12" t="str">
            <v xml:space="preserve"> 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</row>
        <row r="14">
          <cell r="A14" t="str">
            <v xml:space="preserve"> </v>
          </cell>
          <cell r="B14">
            <v>0</v>
          </cell>
          <cell r="C14" t="str">
            <v xml:space="preserve"> 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A16" t="str">
            <v xml:space="preserve"> </v>
          </cell>
          <cell r="B16">
            <v>0</v>
          </cell>
          <cell r="C16" t="str">
            <v xml:space="preserve"> 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계</v>
          </cell>
          <cell r="D18">
            <v>9.6000000000000002E-2</v>
          </cell>
          <cell r="E18">
            <v>6.94</v>
          </cell>
          <cell r="F18">
            <v>24</v>
          </cell>
          <cell r="G18">
            <v>0</v>
          </cell>
          <cell r="H18">
            <v>0</v>
          </cell>
          <cell r="I18">
            <v>20</v>
          </cell>
          <cell r="J18">
            <v>0</v>
          </cell>
        </row>
        <row r="19">
          <cell r="G19">
            <v>0</v>
          </cell>
          <cell r="H19">
            <v>0</v>
          </cell>
          <cell r="I19">
            <v>8</v>
          </cell>
          <cell r="J19">
            <v>0</v>
          </cell>
        </row>
      </sheetData>
      <sheetData sheetId="12"/>
      <sheetData sheetId="13"/>
      <sheetData sheetId="14"/>
      <sheetData sheetId="15"/>
      <sheetData sheetId="16" refreshError="1">
        <row r="1">
          <cell r="A1" t="str">
            <v xml:space="preserve">         배 수 구 조 물 토 공 집 계 표</v>
          </cell>
        </row>
        <row r="2">
          <cell r="B2" t="str">
            <v>터  파  기</v>
          </cell>
          <cell r="E2" t="str">
            <v>되메우기</v>
          </cell>
          <cell r="F2" t="str">
            <v>잔토</v>
          </cell>
          <cell r="G2" t="str">
            <v>성토공제</v>
          </cell>
          <cell r="H2" t="str">
            <v>줄떼공제</v>
          </cell>
        </row>
        <row r="3">
          <cell r="A3" t="str">
            <v>공     종</v>
          </cell>
          <cell r="B3" t="str">
            <v>토사</v>
          </cell>
          <cell r="C3" t="str">
            <v>리핑암</v>
          </cell>
          <cell r="D3" t="str">
            <v>발파암</v>
          </cell>
          <cell r="E3" t="str">
            <v xml:space="preserve"> </v>
          </cell>
          <cell r="F3" t="str">
            <v xml:space="preserve"> </v>
          </cell>
          <cell r="G3" t="str">
            <v>노체</v>
          </cell>
          <cell r="H3" t="str">
            <v xml:space="preserve"> </v>
          </cell>
          <cell r="I3" t="str">
            <v>비    고</v>
          </cell>
        </row>
        <row r="4">
          <cell r="B4" t="str">
            <v>㎥</v>
          </cell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  <cell r="H4" t="str">
            <v>㎥</v>
          </cell>
        </row>
        <row r="5">
          <cell r="A5" t="str">
            <v>횡배수관</v>
          </cell>
          <cell r="B5">
            <v>58</v>
          </cell>
          <cell r="C5">
            <v>0</v>
          </cell>
          <cell r="D5">
            <v>0</v>
          </cell>
          <cell r="E5">
            <v>43.36</v>
          </cell>
          <cell r="F5">
            <v>14.64</v>
          </cell>
          <cell r="H5">
            <v>0</v>
          </cell>
        </row>
        <row r="6">
          <cell r="A6" t="str">
            <v>횡배수관날개</v>
          </cell>
          <cell r="B6">
            <v>7.44</v>
          </cell>
          <cell r="C6">
            <v>0</v>
          </cell>
          <cell r="D6">
            <v>0</v>
          </cell>
          <cell r="G6">
            <v>1.76</v>
          </cell>
          <cell r="H6">
            <v>5.72</v>
          </cell>
        </row>
        <row r="7">
          <cell r="A7" t="str">
            <v>집수정</v>
          </cell>
          <cell r="B7">
            <v>27.484000000000002</v>
          </cell>
          <cell r="E7">
            <v>20.556000000000001</v>
          </cell>
          <cell r="F7">
            <v>6.9279999999999999</v>
          </cell>
          <cell r="G7">
            <v>0</v>
          </cell>
          <cell r="H7">
            <v>0</v>
          </cell>
        </row>
        <row r="12">
          <cell r="A12" t="str">
            <v>계</v>
          </cell>
          <cell r="B12">
            <v>92.924000000000007</v>
          </cell>
          <cell r="C12">
            <v>0</v>
          </cell>
          <cell r="D12">
            <v>0</v>
          </cell>
          <cell r="E12">
            <v>63.915999999999997</v>
          </cell>
          <cell r="F12">
            <v>21.568000000000001</v>
          </cell>
          <cell r="G12">
            <v>1.76</v>
          </cell>
          <cell r="H12">
            <v>5.72</v>
          </cell>
        </row>
      </sheetData>
      <sheetData sheetId="17"/>
      <sheetData sheetId="18"/>
      <sheetData sheetId="19"/>
      <sheetData sheetId="20" refreshError="1">
        <row r="1">
          <cell r="A1" t="str">
            <v xml:space="preserve">         콘 크 리 트 측 구 연 장 산 출 표</v>
          </cell>
        </row>
        <row r="2">
          <cell r="A2" t="str">
            <v xml:space="preserve"> </v>
          </cell>
          <cell r="J2" t="str">
            <v>단위</v>
          </cell>
          <cell r="K2" t="str">
            <v>L    형
옹벽측구</v>
          </cell>
          <cell r="L2" t="str">
            <v>L    형
옹벽측구</v>
          </cell>
          <cell r="M2" t="str">
            <v>L형측구</v>
          </cell>
          <cell r="N2" t="str">
            <v>U형측구</v>
          </cell>
          <cell r="O2" t="str">
            <v>U형측구</v>
          </cell>
          <cell r="P2" t="str">
            <v>비 고</v>
          </cell>
        </row>
        <row r="3">
          <cell r="K3" t="str">
            <v>H=1.0m</v>
          </cell>
          <cell r="L3" t="str">
            <v>H=0.5m</v>
          </cell>
          <cell r="M3" t="str">
            <v>H=0.15m</v>
          </cell>
          <cell r="N3" t="str">
            <v>H=0.7×0.7</v>
          </cell>
          <cell r="O3" t="str">
            <v>H=0.8×0.8</v>
          </cell>
        </row>
        <row r="4">
          <cell r="A4" t="str">
            <v>NO.</v>
          </cell>
          <cell r="B4">
            <v>5</v>
          </cell>
          <cell r="C4" t="str">
            <v>+</v>
          </cell>
          <cell r="D4">
            <v>18</v>
          </cell>
          <cell r="E4" t="str">
            <v>~</v>
          </cell>
          <cell r="F4" t="str">
            <v>NO.</v>
          </cell>
          <cell r="G4">
            <v>6</v>
          </cell>
          <cell r="H4" t="str">
            <v>+</v>
          </cell>
          <cell r="I4">
            <v>8</v>
          </cell>
          <cell r="J4" t="str">
            <v>m</v>
          </cell>
          <cell r="K4">
            <v>0</v>
          </cell>
          <cell r="M4">
            <v>10</v>
          </cell>
        </row>
        <row r="5">
          <cell r="A5" t="str">
            <v>NO.</v>
          </cell>
          <cell r="B5">
            <v>6</v>
          </cell>
          <cell r="C5" t="str">
            <v>+</v>
          </cell>
          <cell r="D5">
            <v>8</v>
          </cell>
          <cell r="E5" t="str">
            <v>~</v>
          </cell>
          <cell r="F5" t="str">
            <v>NO.</v>
          </cell>
          <cell r="G5">
            <v>9</v>
          </cell>
          <cell r="H5" t="str">
            <v>+</v>
          </cell>
          <cell r="I5">
            <v>10</v>
          </cell>
          <cell r="J5" t="str">
            <v>m</v>
          </cell>
          <cell r="L5">
            <v>62</v>
          </cell>
          <cell r="O5">
            <v>0</v>
          </cell>
        </row>
        <row r="6">
          <cell r="A6" t="str">
            <v>NO.</v>
          </cell>
          <cell r="B6">
            <v>9</v>
          </cell>
          <cell r="C6" t="str">
            <v>+</v>
          </cell>
          <cell r="D6">
            <v>10</v>
          </cell>
          <cell r="E6" t="str">
            <v>~</v>
          </cell>
          <cell r="F6" t="str">
            <v>NO.</v>
          </cell>
          <cell r="G6">
            <v>10</v>
          </cell>
          <cell r="H6" t="str">
            <v>+</v>
          </cell>
          <cell r="I6">
            <v>4</v>
          </cell>
          <cell r="J6" t="str">
            <v>m</v>
          </cell>
          <cell r="M6">
            <v>14</v>
          </cell>
        </row>
        <row r="7">
          <cell r="A7" t="str">
            <v>NO.</v>
          </cell>
          <cell r="B7">
            <v>10</v>
          </cell>
          <cell r="C7" t="str">
            <v>+</v>
          </cell>
          <cell r="D7">
            <v>4</v>
          </cell>
          <cell r="E7" t="str">
            <v>~</v>
          </cell>
          <cell r="F7" t="str">
            <v>NO.</v>
          </cell>
          <cell r="G7">
            <v>14</v>
          </cell>
          <cell r="H7" t="str">
            <v>+</v>
          </cell>
          <cell r="I7">
            <v>14</v>
          </cell>
          <cell r="J7" t="str">
            <v>m</v>
          </cell>
          <cell r="L7">
            <v>80</v>
          </cell>
        </row>
        <row r="22">
          <cell r="A22" t="str">
            <v>계</v>
          </cell>
          <cell r="K22">
            <v>0</v>
          </cell>
          <cell r="L22">
            <v>142</v>
          </cell>
          <cell r="M22">
            <v>24</v>
          </cell>
          <cell r="N22">
            <v>0</v>
          </cell>
          <cell r="O22">
            <v>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>
        <row r="1">
          <cell r="C1" t="str">
            <v xml:space="preserve"> 포장단위수량(직선부)</v>
          </cell>
        </row>
        <row r="2">
          <cell r="A2" t="str">
            <v xml:space="preserve"> </v>
          </cell>
          <cell r="B2" t="str">
            <v>WT =</v>
          </cell>
          <cell r="C2">
            <v>5.4</v>
          </cell>
          <cell r="D2" t="str">
            <v>WP =</v>
          </cell>
          <cell r="E2">
            <v>5</v>
          </cell>
          <cell r="F2" t="str">
            <v>S =</v>
          </cell>
          <cell r="G2">
            <v>0.4</v>
          </cell>
          <cell r="H2" t="str">
            <v>t' =</v>
          </cell>
          <cell r="I2">
            <v>0.4</v>
          </cell>
          <cell r="J2" t="str">
            <v xml:space="preserve"> </v>
          </cell>
        </row>
        <row r="3">
          <cell r="A3" t="str">
            <v xml:space="preserve"> </v>
          </cell>
          <cell r="B3" t="str">
            <v>t1 =</v>
          </cell>
          <cell r="C3">
            <v>0.2</v>
          </cell>
          <cell r="D3" t="str">
            <v>t2 =</v>
          </cell>
          <cell r="E3">
            <v>0</v>
          </cell>
          <cell r="F3" t="str">
            <v>t3 =</v>
          </cell>
          <cell r="G3">
            <v>0.2</v>
          </cell>
          <cell r="H3" t="str">
            <v>t4 =</v>
          </cell>
          <cell r="I3">
            <v>0</v>
          </cell>
        </row>
        <row r="4">
          <cell r="A4" t="str">
            <v>h1</v>
          </cell>
          <cell r="C4" t="str">
            <v>(t1 + t2) - (S * 0.02)</v>
          </cell>
          <cell r="J4">
            <v>0.192</v>
          </cell>
        </row>
        <row r="5">
          <cell r="A5" t="str">
            <v>h2</v>
          </cell>
          <cell r="C5" t="str">
            <v>(t1 + t2 + t3) - (S * 0.02)</v>
          </cell>
          <cell r="J5">
            <v>0.39200000000000002</v>
          </cell>
        </row>
        <row r="6">
          <cell r="A6" t="str">
            <v>h3</v>
          </cell>
          <cell r="C6" t="str">
            <v>(t1 + t2 + t3 + t4) - (S * 0.02)</v>
          </cell>
          <cell r="J6">
            <v>0.39200000000000002</v>
          </cell>
        </row>
        <row r="7">
          <cell r="A7" t="str">
            <v>b1</v>
          </cell>
          <cell r="C7" t="str">
            <v>h1 * 1.546</v>
          </cell>
          <cell r="J7">
            <v>0.29680000000000001</v>
          </cell>
        </row>
        <row r="8">
          <cell r="A8" t="str">
            <v>b2</v>
          </cell>
          <cell r="C8" t="str">
            <v>h2 * 1.546</v>
          </cell>
          <cell r="J8">
            <v>0.60599999999999998</v>
          </cell>
        </row>
        <row r="9">
          <cell r="A9" t="str">
            <v>b3</v>
          </cell>
          <cell r="C9" t="str">
            <v>h3 * 1.546</v>
          </cell>
          <cell r="J9">
            <v>0.60599999999999998</v>
          </cell>
        </row>
        <row r="10">
          <cell r="A10" t="str">
            <v>A.전단면</v>
          </cell>
          <cell r="C10" t="str">
            <v>WP * t1 + (S * t' + b3 * h3 * 0.5) * 2</v>
          </cell>
          <cell r="J10">
            <v>2.5575999999999999</v>
          </cell>
        </row>
        <row r="11">
          <cell r="A11" t="str">
            <v>B.표층+기층+노견</v>
          </cell>
          <cell r="C11" t="str">
            <v>(2 * S +WP) * (t1 + t2) + (b1 * h1)</v>
          </cell>
          <cell r="J11">
            <v>1.2170000000000001</v>
          </cell>
        </row>
        <row r="12">
          <cell r="A12" t="str">
            <v>C.보조기층</v>
          </cell>
          <cell r="C12" t="str">
            <v>(2 * S + WP) * t3 + ((b1+b2)/2) * t3 *2</v>
          </cell>
          <cell r="J12">
            <v>1.3406</v>
          </cell>
        </row>
        <row r="13">
          <cell r="A13" t="str">
            <v>D.선 택 층</v>
          </cell>
          <cell r="C13" t="str">
            <v>(2 * S + WP) * t4 + ((b1+b2)/2) * t4 *2</v>
          </cell>
          <cell r="J13">
            <v>0</v>
          </cell>
        </row>
        <row r="14">
          <cell r="A14" t="str">
            <v>E.기    층</v>
          </cell>
          <cell r="C14" t="str">
            <v>(WP + 2t1 + 0.2) * t2 + (t2 * t2)</v>
          </cell>
          <cell r="J14">
            <v>0</v>
          </cell>
        </row>
        <row r="15">
          <cell r="A15" t="str">
            <v>F.표    층</v>
          </cell>
          <cell r="C15" t="str">
            <v>(WP * t1 ) + (t1 * t1)</v>
          </cell>
          <cell r="J15">
            <v>1.04</v>
          </cell>
        </row>
        <row r="16">
          <cell r="A16" t="str">
            <v>G.노 견 토</v>
          </cell>
          <cell r="C16" t="str">
            <v>B - (E + F)</v>
          </cell>
          <cell r="J16">
            <v>0.17699999999999999</v>
          </cell>
        </row>
        <row r="18">
          <cell r="A18" t="str">
            <v>검      산</v>
          </cell>
          <cell r="B18" t="str">
            <v>:</v>
          </cell>
          <cell r="C18" t="str">
            <v>C + D + E + F + G</v>
          </cell>
          <cell r="J18">
            <v>2.5575999999999999</v>
          </cell>
        </row>
        <row r="19">
          <cell r="A19" t="str">
            <v>표      층</v>
          </cell>
          <cell r="B19" t="str">
            <v>:</v>
          </cell>
          <cell r="C19" t="str">
            <v>F / t1</v>
          </cell>
          <cell r="J19">
            <v>5.2</v>
          </cell>
        </row>
        <row r="20">
          <cell r="A20" t="str">
            <v>택  코  팅</v>
          </cell>
          <cell r="B20" t="str">
            <v>:</v>
          </cell>
          <cell r="C20" t="str">
            <v>WP + 2t1 + 0.2</v>
          </cell>
          <cell r="J20">
            <v>5.6</v>
          </cell>
        </row>
        <row r="21">
          <cell r="A21" t="str">
            <v>기      층</v>
          </cell>
          <cell r="B21" t="str">
            <v>:</v>
          </cell>
          <cell r="C21" t="str">
            <v>E / t2</v>
          </cell>
          <cell r="J21" t="e">
            <v>#DIV/0!</v>
          </cell>
        </row>
        <row r="22">
          <cell r="A22" t="str">
            <v>프라임코팅</v>
          </cell>
          <cell r="B22" t="str">
            <v>:</v>
          </cell>
          <cell r="C22" t="str">
            <v>WP + 2t1 + 0.2 + 2t2 + 0.2</v>
          </cell>
          <cell r="J22">
            <v>5.8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 refreshError="1">
        <row r="1">
          <cell r="A1" t="str">
            <v xml:space="preserve"> </v>
          </cell>
          <cell r="C1" t="str">
            <v xml:space="preserve">      포 장 공 총 재 료 집 계 표</v>
          </cell>
        </row>
        <row r="2">
          <cell r="A2" t="str">
            <v xml:space="preserve"> </v>
          </cell>
          <cell r="B2" t="str">
            <v>표    층</v>
          </cell>
          <cell r="C2" t="str">
            <v>택 코 팅</v>
          </cell>
          <cell r="D2" t="str">
            <v>기    층</v>
          </cell>
          <cell r="E2" t="str">
            <v>프라임코팅</v>
          </cell>
          <cell r="F2" t="str">
            <v>보조기층</v>
          </cell>
          <cell r="G2" t="str">
            <v>선 택 층</v>
          </cell>
          <cell r="H2" t="str">
            <v>노 견 토</v>
          </cell>
          <cell r="I2" t="str">
            <v>비   고</v>
          </cell>
          <cell r="J2" t="str">
            <v xml:space="preserve"> </v>
          </cell>
        </row>
        <row r="3">
          <cell r="A3" t="str">
            <v>구        분</v>
          </cell>
          <cell r="B3" t="str">
            <v>t = 5cm</v>
          </cell>
          <cell r="C3" t="str">
            <v>RSC - 4</v>
          </cell>
          <cell r="D3" t="str">
            <v>t = 7cm</v>
          </cell>
          <cell r="E3" t="str">
            <v>MC - 1</v>
          </cell>
          <cell r="F3" t="str">
            <v>t = 20cm</v>
          </cell>
          <cell r="G3" t="str">
            <v>t = 20cm</v>
          </cell>
          <cell r="H3">
            <v>0</v>
          </cell>
          <cell r="J3" t="str">
            <v>비      고</v>
          </cell>
        </row>
        <row r="4">
          <cell r="B4" t="str">
            <v>㎡</v>
          </cell>
          <cell r="C4" t="str">
            <v>㎡</v>
          </cell>
          <cell r="D4" t="str">
            <v>㎡</v>
          </cell>
          <cell r="E4" t="str">
            <v>㎡</v>
          </cell>
          <cell r="F4" t="str">
            <v>㎥</v>
          </cell>
          <cell r="G4" t="str">
            <v>㎥</v>
          </cell>
          <cell r="H4" t="str">
            <v>㎥</v>
          </cell>
        </row>
        <row r="5">
          <cell r="A5" t="str">
            <v>본   선   부</v>
          </cell>
          <cell r="B5">
            <v>14070.81</v>
          </cell>
          <cell r="C5">
            <v>15153.18</v>
          </cell>
          <cell r="D5" t="e">
            <v>#DIV/0!</v>
          </cell>
          <cell r="E5">
            <v>15694.36</v>
          </cell>
          <cell r="F5">
            <v>3636.46</v>
          </cell>
          <cell r="G5">
            <v>0</v>
          </cell>
          <cell r="H5">
            <v>484.52</v>
          </cell>
        </row>
        <row r="6">
          <cell r="A6" t="str">
            <v>확 폭 구 간</v>
          </cell>
          <cell r="B6">
            <v>449.31000000000006</v>
          </cell>
          <cell r="C6">
            <v>449.31000000000006</v>
          </cell>
          <cell r="D6">
            <v>449.31000000000006</v>
          </cell>
          <cell r="E6">
            <v>449.31000000000006</v>
          </cell>
          <cell r="F6">
            <v>89.861999999999995</v>
          </cell>
          <cell r="G6">
            <v>89.861999999999995</v>
          </cell>
          <cell r="H6">
            <v>0</v>
          </cell>
        </row>
        <row r="7">
          <cell r="A7" t="str">
            <v>구조물설치부</v>
          </cell>
          <cell r="B7">
            <v>2084.38</v>
          </cell>
          <cell r="C7">
            <v>1725</v>
          </cell>
          <cell r="D7">
            <v>1358.2800000000002</v>
          </cell>
          <cell r="E7">
            <v>1249.55</v>
          </cell>
          <cell r="F7">
            <v>-172.64000000000001</v>
          </cell>
          <cell r="G7">
            <v>-287.3</v>
          </cell>
          <cell r="H7">
            <v>-222.98000000000002</v>
          </cell>
        </row>
        <row r="8">
          <cell r="A8" t="str">
            <v>접        속            도   로   부</v>
          </cell>
          <cell r="B8">
            <v>5755</v>
          </cell>
          <cell r="C8">
            <v>5755</v>
          </cell>
          <cell r="D8">
            <v>5755</v>
          </cell>
          <cell r="E8">
            <v>5755</v>
          </cell>
          <cell r="F8">
            <v>1151</v>
          </cell>
          <cell r="G8">
            <v>1151</v>
          </cell>
          <cell r="H8">
            <v>0</v>
          </cell>
        </row>
        <row r="9">
          <cell r="A9" t="str">
            <v xml:space="preserve"> 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1">
          <cell r="A11" t="str">
            <v>계</v>
          </cell>
          <cell r="B11">
            <v>22359.5</v>
          </cell>
          <cell r="C11">
            <v>23082.489999999998</v>
          </cell>
          <cell r="D11" t="e">
            <v>#DIV/0!</v>
          </cell>
          <cell r="E11">
            <v>23148.22</v>
          </cell>
          <cell r="F11">
            <v>4704.6820000000007</v>
          </cell>
          <cell r="G11">
            <v>953.56200000000001</v>
          </cell>
          <cell r="H11">
            <v>261.53999999999996</v>
          </cell>
          <cell r="J11" t="str">
            <v xml:space="preserve"> </v>
          </cell>
        </row>
      </sheetData>
      <sheetData sheetId="51" refreshError="1">
        <row r="1">
          <cell r="A1" t="str">
            <v>공       종</v>
          </cell>
          <cell r="D1" t="str">
            <v>산     출     근     거</v>
          </cell>
          <cell r="K1" t="str">
            <v xml:space="preserve">        계</v>
          </cell>
        </row>
        <row r="2">
          <cell r="A2" t="str">
            <v>1.아  스  콘               #78                     (T = 5cm)</v>
          </cell>
          <cell r="B2">
            <v>223.595</v>
          </cell>
          <cell r="C2" t="str">
            <v>a</v>
          </cell>
          <cell r="D2" t="str">
            <v>×</v>
          </cell>
          <cell r="E2">
            <v>11.6</v>
          </cell>
          <cell r="F2" t="str">
            <v>TON/a</v>
          </cell>
          <cell r="G2" t="str">
            <v>×</v>
          </cell>
          <cell r="H2">
            <v>1.02</v>
          </cell>
          <cell r="I2" t="str">
            <v xml:space="preserve"> </v>
          </cell>
          <cell r="J2" t="str">
            <v xml:space="preserve"> </v>
          </cell>
          <cell r="K2">
            <v>2645.5760399999999</v>
          </cell>
          <cell r="L2" t="str">
            <v>TON</v>
          </cell>
        </row>
        <row r="3">
          <cell r="A3" t="str">
            <v>2.아  스  콘              #467               (T = 7cm)</v>
          </cell>
          <cell r="B3" t="e">
            <v>#DIV/0!</v>
          </cell>
          <cell r="C3" t="str">
            <v>a</v>
          </cell>
          <cell r="D3" t="str">
            <v>×</v>
          </cell>
          <cell r="E3">
            <v>16.38</v>
          </cell>
          <cell r="F3" t="str">
            <v>TON/a</v>
          </cell>
          <cell r="G3" t="str">
            <v>×</v>
          </cell>
          <cell r="H3">
            <v>1.02</v>
          </cell>
          <cell r="I3" t="str">
            <v xml:space="preserve"> </v>
          </cell>
          <cell r="K3" t="e">
            <v>#DIV/0!</v>
          </cell>
          <cell r="L3" t="str">
            <v>TON</v>
          </cell>
        </row>
        <row r="4">
          <cell r="A4" t="str">
            <v>3.보 조 기 층    슬래그 MS-40           (T = 20cm)</v>
          </cell>
          <cell r="B4">
            <v>4704.6820000000007</v>
          </cell>
          <cell r="C4" t="str">
            <v>㎥</v>
          </cell>
          <cell r="D4" t="str">
            <v>×</v>
          </cell>
          <cell r="E4">
            <v>2.16</v>
          </cell>
          <cell r="F4" t="str">
            <v>TON/㎥</v>
          </cell>
          <cell r="G4" t="str">
            <v>×</v>
          </cell>
          <cell r="H4">
            <v>1.03</v>
          </cell>
          <cell r="I4" t="str">
            <v xml:space="preserve"> </v>
          </cell>
          <cell r="K4">
            <v>10466.976513600002</v>
          </cell>
          <cell r="L4" t="str">
            <v>TON</v>
          </cell>
        </row>
        <row r="5">
          <cell r="A5" t="str">
            <v>4.선  택  층           슬래그 CS-40                    (T = 20cm)</v>
          </cell>
          <cell r="B5">
            <v>953.56200000000001</v>
          </cell>
          <cell r="C5" t="str">
            <v>㎥</v>
          </cell>
          <cell r="D5" t="str">
            <v>×</v>
          </cell>
          <cell r="E5">
            <v>2.0499999999999998</v>
          </cell>
          <cell r="F5" t="str">
            <v>TON/㎥</v>
          </cell>
          <cell r="G5" t="str">
            <v>×</v>
          </cell>
          <cell r="H5">
            <v>1.03</v>
          </cell>
          <cell r="I5" t="str">
            <v xml:space="preserve"> </v>
          </cell>
          <cell r="K5">
            <v>2013.4461629999998</v>
          </cell>
          <cell r="L5" t="str">
            <v>TON</v>
          </cell>
        </row>
        <row r="6">
          <cell r="A6" t="str">
            <v>5.택  코  팅                 RSC - 4</v>
          </cell>
          <cell r="B6">
            <v>230.82489999999999</v>
          </cell>
          <cell r="C6" t="str">
            <v>a</v>
          </cell>
          <cell r="D6" t="str">
            <v>×</v>
          </cell>
          <cell r="E6">
            <v>30</v>
          </cell>
          <cell r="F6" t="str">
            <v>l/a</v>
          </cell>
          <cell r="G6" t="str">
            <v>×</v>
          </cell>
          <cell r="H6">
            <v>1.02</v>
          </cell>
          <cell r="I6" t="str">
            <v>÷</v>
          </cell>
          <cell r="J6">
            <v>200</v>
          </cell>
          <cell r="K6">
            <v>35.316209700000002</v>
          </cell>
          <cell r="L6" t="str">
            <v>D/M</v>
          </cell>
        </row>
        <row r="7">
          <cell r="A7" t="str">
            <v>6.프라임코팅              MC - 1</v>
          </cell>
          <cell r="B7">
            <v>231.48220000000001</v>
          </cell>
          <cell r="C7" t="str">
            <v>a</v>
          </cell>
          <cell r="D7" t="str">
            <v>×</v>
          </cell>
          <cell r="E7">
            <v>75</v>
          </cell>
          <cell r="F7" t="str">
            <v>l/a</v>
          </cell>
          <cell r="G7" t="str">
            <v>×</v>
          </cell>
          <cell r="H7">
            <v>1.02</v>
          </cell>
          <cell r="I7" t="str">
            <v>÷</v>
          </cell>
          <cell r="J7">
            <v>200</v>
          </cell>
          <cell r="K7">
            <v>88.541941500000007</v>
          </cell>
          <cell r="L7" t="str">
            <v>D/M</v>
          </cell>
        </row>
        <row r="8">
          <cell r="A8" t="str">
            <v>7.노  견  토                 슬래그 MS-40</v>
          </cell>
          <cell r="B8">
            <v>261.53999999999996</v>
          </cell>
          <cell r="C8" t="str">
            <v>㎥</v>
          </cell>
          <cell r="D8" t="str">
            <v>×</v>
          </cell>
          <cell r="E8">
            <v>2.16</v>
          </cell>
          <cell r="F8" t="str">
            <v>TON/㎥</v>
          </cell>
          <cell r="G8" t="str">
            <v>×</v>
          </cell>
          <cell r="H8">
            <v>1.04</v>
          </cell>
          <cell r="I8" t="str">
            <v xml:space="preserve"> </v>
          </cell>
          <cell r="K8">
            <v>587.52345600000001</v>
          </cell>
          <cell r="L8" t="str">
            <v>TON</v>
          </cell>
        </row>
        <row r="9">
          <cell r="A9" t="str">
            <v>8.모      래                 (프라임코팅        살포용)</v>
          </cell>
          <cell r="B9">
            <v>231.48220000000001</v>
          </cell>
          <cell r="C9" t="str">
            <v>a</v>
          </cell>
          <cell r="D9" t="str">
            <v>×</v>
          </cell>
          <cell r="E9">
            <v>0.33600000000000002</v>
          </cell>
          <cell r="F9" t="str">
            <v>㎥/a</v>
          </cell>
          <cell r="G9" t="str">
            <v xml:space="preserve"> </v>
          </cell>
          <cell r="I9" t="str">
            <v xml:space="preserve"> </v>
          </cell>
          <cell r="K9">
            <v>77.778019200000003</v>
          </cell>
          <cell r="L9" t="str">
            <v>㎥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현황 1공구"/>
      <sheetName val="건물현황2공구"/>
      <sheetName val="물건조서"/>
      <sheetName val="물건조서 1공구"/>
      <sheetName val="물건조서 2공구"/>
      <sheetName val="물건조서 (4)"/>
      <sheetName val="지장물철거수량(1공구)"/>
      <sheetName val="지장물철거수량 (2공구)"/>
      <sheetName val="-철근집계 (2)"/>
      <sheetName val="와이어메쉬"/>
      <sheetName val="폴리에틸렌관"/>
      <sheetName val="포장재료(1)"/>
      <sheetName val="-레미콘집계 (2)"/>
      <sheetName val="-몰탈콘크리트"/>
      <sheetName val="자갈,시멘트,모래산출"/>
      <sheetName val="골재집계 (2)"/>
      <sheetName val="총재료집계표 (2)"/>
      <sheetName val="관접합수량산출"/>
      <sheetName val="상수도토공집계표"/>
      <sheetName val="우수관총재료집계 "/>
      <sheetName val="우수공토공집계표"/>
      <sheetName val="-폴리에틸렌관집계"/>
      <sheetName val="우수관연장"/>
      <sheetName val="우오수토공집계표 "/>
      <sheetName val="-우수받이,연결관재료집계 "/>
      <sheetName val="우수받이,연결관"/>
      <sheetName val="맨홀수량 (2)"/>
      <sheetName val="맨홀 (2)"/>
      <sheetName val="맨홀재료집계 (2)"/>
      <sheetName val="집수정연장산출-"/>
      <sheetName val="-집수정재료집계"/>
      <sheetName val="콘크리트측구재료집계-"/>
      <sheetName val="구조물공집계"/>
      <sheetName val="-암거재료집계"/>
      <sheetName val="단위수량(L형H=1.00)"/>
      <sheetName val="L형옹벽측구"/>
      <sheetName val="-L형옹벽재료집계 "/>
      <sheetName val="-옹벽집계표"/>
      <sheetName val="암  거(2.5×2.5×2a)"/>
      <sheetName val="L형옹벽단위수량(H=4.0)"/>
      <sheetName val="L형측구단위수량"/>
      <sheetName val="L형측구재료집계"/>
      <sheetName val="콘크리트측구연장(1공구)"/>
      <sheetName val="콘크리트측구연장(2공구)"/>
      <sheetName val="콘크리트측구재료집계 (1공구)"/>
      <sheetName val="콘크리트측구재료집계 (2공구)"/>
      <sheetName val="콘크리트측구재료집계 (총) "/>
      <sheetName val="계산서(직선부)"/>
      <sheetName val="-평면선형조서(1공구)-"/>
      <sheetName val="-평면선형조서(2공구)"/>
      <sheetName val="본선부포장(1공구)"/>
      <sheetName val="본선부포장(2공구)"/>
      <sheetName val="구조물설치(2공구,)"/>
      <sheetName val="구조물설치(1공구)"/>
      <sheetName val="구조물설치(1공구+2공구)"/>
      <sheetName val="-접속도로-"/>
      <sheetName val="-접속도로증감-"/>
      <sheetName val="포장공"/>
      <sheetName val="포장재료집계표"/>
      <sheetName val="구조물포장증감수량"/>
      <sheetName val="부대공수량"/>
      <sheetName val="콘크리트포장구간"/>
      <sheetName val="콘크리트포장구간 (2)"/>
      <sheetName val="도로표시판수량산출"/>
      <sheetName val="도로표지수량"/>
      <sheetName val="교통표지위치"/>
      <sheetName val="차선도색"/>
      <sheetName val="콘크리트깨기"/>
      <sheetName val="급수관로관재료집계 (4)"/>
      <sheetName val="난간보도용"/>
      <sheetName val="난간노견용"/>
      <sheetName val="6"/>
      <sheetName val="7"/>
      <sheetName val="교각계산"/>
      <sheetName val="암거날개벽재료집계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1">
          <cell r="A1" t="str">
            <v>상 수 도 토 공 집 계 표</v>
          </cell>
        </row>
        <row r="2">
          <cell r="C2" t="str">
            <v>터  파  기</v>
          </cell>
          <cell r="E2" t="str">
            <v>되 메 우 기</v>
          </cell>
          <cell r="G2" t="str">
            <v>바닥고르기</v>
          </cell>
          <cell r="H2" t="str">
            <v>비  고</v>
          </cell>
        </row>
        <row r="3">
          <cell r="A3" t="str">
            <v>공     종</v>
          </cell>
          <cell r="B3" t="str">
            <v>수  량</v>
          </cell>
          <cell r="C3" t="str">
            <v>토   사</v>
          </cell>
          <cell r="D3" t="str">
            <v>리 핑 암</v>
          </cell>
          <cell r="E3" t="str">
            <v>기  계</v>
          </cell>
          <cell r="F3" t="str">
            <v>인  력</v>
          </cell>
          <cell r="G3" t="str">
            <v xml:space="preserve"> </v>
          </cell>
        </row>
        <row r="4"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</row>
        <row r="5">
          <cell r="A5" t="str">
            <v>상수도공</v>
          </cell>
          <cell r="B5">
            <v>65</v>
          </cell>
          <cell r="C5">
            <v>0.6</v>
          </cell>
          <cell r="E5">
            <v>0.6</v>
          </cell>
          <cell r="G5">
            <v>0.03</v>
          </cell>
        </row>
        <row r="6">
          <cell r="C6">
            <v>39</v>
          </cell>
          <cell r="E6">
            <v>39</v>
          </cell>
          <cell r="G6">
            <v>1.95</v>
          </cell>
        </row>
        <row r="13">
          <cell r="A13" t="str">
            <v>계</v>
          </cell>
          <cell r="C13">
            <v>39</v>
          </cell>
          <cell r="D13">
            <v>0</v>
          </cell>
          <cell r="E13">
            <v>39</v>
          </cell>
          <cell r="F13">
            <v>0</v>
          </cell>
          <cell r="G13">
            <v>1.95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입찰안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P(주20m이상)"/>
      <sheetName val="ASP(야20m이상)"/>
      <sheetName val="ASP(주20m이하)"/>
      <sheetName val="보도(주간보)"/>
      <sheetName val="보도(야간)"/>
      <sheetName val="투스콘(주간보)"/>
      <sheetName val="사리도(주간보)"/>
      <sheetName val="맨홀시설도"/>
      <sheetName val="참고"/>
    </sheetNames>
    <sheetDataSet>
      <sheetData sheetId="0">
        <row r="3">
          <cell r="I3">
            <v>50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>
        <row r="26">
          <cell r="A26" t="str">
            <v>BA1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통전1교-A1토공"/>
      <sheetName val="통전1교-A2토공"/>
      <sheetName val="사천2교-A1토공"/>
      <sheetName val="사천2교-A2토공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부대공집계(옛날)"/>
      <sheetName val="부대공집계표"/>
      <sheetName val="오수공"/>
      <sheetName val="우수공"/>
      <sheetName val="구내배관"/>
      <sheetName val="BYPASS날개벽"/>
      <sheetName val="abut집계"/>
      <sheetName val="상-교대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Sheet2"/>
      <sheetName val="Sheet3"/>
      <sheetName val="총괄토공집계"/>
      <sheetName val="1 line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교대집계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용수개거 내역수량집계표"/>
      <sheetName val="용수개거연장조서"/>
      <sheetName val="용수개거재료집계표"/>
      <sheetName val="용수개거단위수량"/>
      <sheetName val="토공집계표"/>
      <sheetName val="구조물깨기수량집계"/>
      <sheetName val="교량깨기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교대수량집계표"/>
      <sheetName val="교대수량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기본DATA"/>
      <sheetName val="맨홀수량산출"/>
      <sheetName val="1호인버트수량"/>
      <sheetName val="CABLE SIZE-3"/>
      <sheetName val="요율"/>
      <sheetName val="사  업  비  수  지  예  산  서"/>
      <sheetName val="1.취수장"/>
      <sheetName val="단면 (2)"/>
      <sheetName val="당진1,2호기전선관설치및접지4차공사내역서-을지"/>
      <sheetName val="BOQ(전체)"/>
      <sheetName val="간선계산"/>
      <sheetName val="INPUT"/>
      <sheetName val="남양내역"/>
      <sheetName val="실행내역"/>
      <sheetName val="단면가정"/>
      <sheetName val="대전-교대(A1-A2)"/>
      <sheetName val="#REF"/>
      <sheetName val="집 계 표"/>
      <sheetName val="기계내역"/>
      <sheetName val="SLIDES"/>
      <sheetName val="도장수량(하1)"/>
      <sheetName val="주형"/>
      <sheetName val="편입토지조서"/>
      <sheetName val="공사비예산서(토목분)"/>
      <sheetName val="전체_1설계"/>
      <sheetName val="정렬"/>
      <sheetName val="绑ꣃ˞짛༏濼殃恸䁍◣"/>
      <sheetName val="도급대실행대비표"/>
      <sheetName val="골재산출"/>
      <sheetName val="가로등내역서"/>
      <sheetName val="BID"/>
      <sheetName val="3.바닥판설계"/>
      <sheetName val="입찰안"/>
      <sheetName val="전체제잡비"/>
      <sheetName val="공주-교대(A1)"/>
      <sheetName val="000000"/>
      <sheetName val="시점부"/>
      <sheetName val="시점부토적표"/>
      <sheetName val="종점부"/>
      <sheetName val="종점부토적표"/>
      <sheetName val="현황산출서"/>
      <sheetName val="품셈"/>
      <sheetName val="배수공"/>
      <sheetName val="기자재비"/>
      <sheetName val="type-F"/>
      <sheetName val="전입"/>
      <sheetName val="apt수량"/>
      <sheetName val="Sheet15"/>
      <sheetName val="위치조서"/>
      <sheetName val="성서방향-교대(A2)"/>
      <sheetName val="날개벽"/>
      <sheetName val="조명시설"/>
      <sheetName val="용늪교종점측교대?_x0009_ӐЀ_x0004_?_xdfa0_̠ӴЀF?_x0010_[교대토공.XLS]"/>
      <sheetName val="용늪교종점측교대?????????_x0009_?ӐЀ?_x0004_??????_xdfa0_̠"/>
      <sheetName val="앉음벽 (2)"/>
      <sheetName val="전기일위목록"/>
      <sheetName val="산출근거"/>
      <sheetName val="수량집계표"/>
      <sheetName val="산수배수"/>
      <sheetName val="플랜트 설치"/>
      <sheetName val="투찰"/>
      <sheetName val="하수급견적대비"/>
      <sheetName val="기초코드"/>
      <sheetName val="A-4"/>
      <sheetName val="B(함)일반수량"/>
      <sheetName val="적용토목"/>
      <sheetName val="ABUT수량-A1"/>
      <sheetName val="진주방향"/>
      <sheetName val="마산방향"/>
      <sheetName val="마산방향철근집계"/>
      <sheetName val="수량명세서"/>
      <sheetName val="소방"/>
      <sheetName val="포장복구집계"/>
      <sheetName val="6공구(당초)"/>
      <sheetName val="["/>
      <sheetName val="설계명세서"/>
      <sheetName val="토목"/>
      <sheetName val="B2BERP"/>
      <sheetName val="유동표"/>
      <sheetName val="건축내역"/>
      <sheetName val="수로교총재료집계"/>
      <sheetName val="연결임시"/>
      <sheetName val="8설7발"/>
      <sheetName val="전차선로 물량표"/>
      <sheetName val="일위대가(계측기설치)"/>
      <sheetName val="변화치수"/>
      <sheetName val="지급자재"/>
      <sheetName val="6.교좌면보강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교각계산"/>
      <sheetName val="가정단면"/>
      <sheetName val="2.8 부재_xffff_도(_xffff_한)"/>
      <sheetName val="2._xffff_.2 벽설계"/>
      <sheetName val="포장공"/>
      <sheetName val="B부대공"/>
      <sheetName val="산출근거1"/>
      <sheetName val="자재단가비교표"/>
      <sheetName val="부대내역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I一般比"/>
      <sheetName val="설직재-1"/>
      <sheetName val="N賃率-職"/>
      <sheetName val="제직재"/>
      <sheetName val="공사비내역"/>
      <sheetName val="기초공"/>
      <sheetName val="기둥(원형)"/>
      <sheetName val="준검 내역서"/>
      <sheetName val="물가시세"/>
      <sheetName val="노임단가"/>
      <sheetName val="시설수량표"/>
      <sheetName val="단가조사"/>
      <sheetName val="2공구산출내역"/>
      <sheetName val="산출내역서집계표"/>
      <sheetName val="공작물조직표(용배수)"/>
      <sheetName val="SLAB"/>
      <sheetName val="집수정현황"/>
      <sheetName val="실행대비"/>
      <sheetName val="VXXXXXXX"/>
      <sheetName val="TEL"/>
      <sheetName val="BLOCK-1"/>
      <sheetName val="남양시작동자105노65기1.3화1.2"/>
      <sheetName val="초곡1교(일반)"/>
      <sheetName val="토량1-1"/>
      <sheetName val="상수도토공집계표"/>
      <sheetName val="전신"/>
      <sheetName val="용산1(해보)"/>
      <sheetName val="5.정산서"/>
      <sheetName val="단위단가"/>
      <sheetName val="조도계산서 (도서)"/>
      <sheetName val="날개벽(시점좌측)"/>
      <sheetName val="토공(우물통,기타) "/>
      <sheetName val="우,오수"/>
      <sheetName val="2.단면가정"/>
      <sheetName val="환율"/>
      <sheetName val="부서현황"/>
      <sheetName val="양수장구조물총"/>
      <sheetName val="양수장토공총"/>
      <sheetName val="(C)원내역"/>
      <sheetName val="일위대가"/>
      <sheetName val="사다리"/>
      <sheetName val="백호우계수"/>
      <sheetName val="반중력식옹벽"/>
      <sheetName val="용늪교종점측교대_x0000__x0009_ӐЀ_x0004__x0000__xdfa0_̠ӴЀF_x0010_[교대토공.XLS]S"/>
      <sheetName val="일위대가1"/>
      <sheetName val="일위대가10"/>
      <sheetName val="일위대가11"/>
      <sheetName val="일위대가12"/>
      <sheetName val="총괄표"/>
      <sheetName val="터파기및재료"/>
      <sheetName val="공사수행방안"/>
      <sheetName val="시멘트"/>
      <sheetName val="암거 제원표"/>
      <sheetName val="품셈TABLE"/>
      <sheetName val="상행-교대(A1-A2)"/>
      <sheetName val="직노"/>
      <sheetName val="가격조사서"/>
      <sheetName val="3CHBDC"/>
      <sheetName val="기둥"/>
      <sheetName val="저판(버림100)"/>
      <sheetName val="화산경계"/>
      <sheetName val="sub"/>
      <sheetName val="1,2공구원가계산서"/>
      <sheetName val="1공구산출내역서"/>
      <sheetName val="(1)본선수량집계"/>
      <sheetName val="건축집계"/>
      <sheetName val="토목집계"/>
      <sheetName val="조경집계"/>
      <sheetName val="공사일보(4월11탬גּ"/>
      <sheetName val="VXXXX"/>
      <sheetName val="명세표지"/>
      <sheetName val="명세서"/>
      <sheetName val="총집계"/>
      <sheetName val="진출콘크.푸집"/>
      <sheetName val="진출철집"/>
      <sheetName val="wall"/>
      <sheetName val="공내역"/>
      <sheetName val="DATA"/>
      <sheetName val="연부97-1"/>
      <sheetName val="DATA 입력란"/>
      <sheetName val="200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포장공사"/>
      <sheetName val="실행철강하도"/>
      <sheetName val="증감대비"/>
      <sheetName val="일위대가13"/>
      <sheetName val="일위대가14"/>
      <sheetName val="일위대가15"/>
      <sheetName val="일위"/>
      <sheetName val="자재일람"/>
      <sheetName val="장문교(대전)"/>
      <sheetName val="봉양~조차장간고하개명(신설)"/>
      <sheetName val="기계경비"/>
      <sheetName val="DATE"/>
      <sheetName val="변수값"/>
      <sheetName val="중기상차"/>
      <sheetName val="AS복구"/>
      <sheetName val="중기터파기"/>
      <sheetName val="교대(A1-A2)"/>
      <sheetName val="일위대가16"/>
      <sheetName val="일위대가17"/>
      <sheetName val="일위대가2"/>
      <sheetName val="일위대가3"/>
      <sheetName val="일위대가4"/>
      <sheetName val="밸브설치"/>
      <sheetName val="Sheet1 (2)"/>
      <sheetName val="원본"/>
      <sheetName val="JUCKEYK"/>
      <sheetName val="2000노임기준"/>
      <sheetName val="일반수량"/>
      <sheetName val="예가내역서"/>
      <sheetName val="데리네이타현황"/>
      <sheetName val="수목표준대가"/>
      <sheetName val="손익분석"/>
      <sheetName val="J형측구단위수량"/>
      <sheetName val="Macro1"/>
      <sheetName val="토사(PE)"/>
      <sheetName val="가도공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원형1호맨홀토공수량"/>
      <sheetName val="원가계산서구조조정"/>
      <sheetName val="참조-(1)"/>
      <sheetName val="본체"/>
      <sheetName val="입적표"/>
      <sheetName val="공사비총괄"/>
      <sheetName val="서울교대토공집계(★)"/>
      <sheetName val="춘천교대토공집계(★)"/>
      <sheetName val="70%"/>
      <sheetName val="일반수량집계_(진주)"/>
      <sheetName val="접속_슬래브"/>
      <sheetName val="총괄-S_(2)"/>
      <sheetName val="슬래브-S_(40)"/>
      <sheetName val="총괄집계1_(3)"/>
      <sheetName val="총괄_(2)"/>
      <sheetName val="슬래브_(40)"/>
      <sheetName val="공사비집계"/>
      <sheetName val="노무비"/>
      <sheetName val="견적서"/>
      <sheetName val="도급"/>
      <sheetName val="공통가설"/>
      <sheetName val="근로자자료입력"/>
      <sheetName val="SG"/>
      <sheetName val="토공산근"/>
      <sheetName val="초기화면"/>
      <sheetName val="문학간접"/>
      <sheetName val="일위대가(가설)"/>
      <sheetName val="자재단가"/>
      <sheetName val="COPING"/>
      <sheetName val="도장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공사내역"/>
      <sheetName val="실행(1)"/>
      <sheetName val="차액보증"/>
      <sheetName val="예산명세서"/>
      <sheetName val="자료입력"/>
      <sheetName val="설계기준"/>
      <sheetName val="인사자료총집계"/>
      <sheetName val="갑지1"/>
      <sheetName val="경산(을)"/>
      <sheetName val="전체"/>
      <sheetName val="용늪교종점측교대_x0000_ ӐЀ_x0004__x0000__xdfa0_̠ӴЀF_x0000__x0010_[교대토공.XLS]"/>
      <sheetName val="용늪교종점측교대_x0000__x0000__x0000__x0000__x0000__x0000__x0000__x0000__x0000_ _x0000_ӐЀ_x0000__x0004__x0000__x0000__x0000__x0000__x0000__x0000__xdfa0_̠"/>
      <sheetName val="설계조건"/>
      <sheetName val="말뚝설계"/>
      <sheetName val="월별자금계획"/>
      <sheetName val="대가(표)"/>
      <sheetName val="입출재고현황 (2)"/>
      <sheetName val="C &amp; G RHS"/>
      <sheetName val="지수"/>
      <sheetName val="노무비단가"/>
      <sheetName val="설계내역(2000)"/>
      <sheetName val="총괄-1"/>
      <sheetName val="ENTRY"/>
      <sheetName val="JJ"/>
      <sheetName val="인원조직표"/>
      <sheetName val="설계예산2"/>
      <sheetName val="화심2교(함양 종ȩ"/>
      <sheetName val=""/>
      <sheetName val="Sheet6"/>
      <sheetName val="부대비율"/>
      <sheetName val="IN"/>
      <sheetName val="직접인건비"/>
      <sheetName val="하중계산"/>
      <sheetName val="안정성검토"/>
      <sheetName val="ETC"/>
      <sheetName val="2000년하반기"/>
      <sheetName val="수량산출"/>
      <sheetName val="내역서1"/>
      <sheetName val="COPING설계"/>
      <sheetName val="내역(설계)"/>
      <sheetName val="CODE"/>
      <sheetName val="전체내역서"/>
      <sheetName val="허용전류-IEC"/>
      <sheetName val="재료집계표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1호맨홀토공"/>
      <sheetName val="전선 및 전선관"/>
      <sheetName val="A-8 PD(도로중앙)"/>
      <sheetName val="NYS"/>
      <sheetName val="도담구내 개소별 명세"/>
      <sheetName val="용늪교종점측교대_x0000_ ӐЀ_x0004__x0000__xdfa0_̠ӴЀF_x0010_[교대토공.XLS]S"/>
      <sheetName val="용늪교종점측교대_x0000__x0009_ӐЀ_x0004__x0000_�̠ӴЀF_x0000__x0010_[교대토공.XLS]"/>
      <sheetName val="용늪교종점측교대_x0000__x0000__x0000__x0000__x0000__x0000__x0000__x0000__x0000__x0009__x0000_ӐЀ_x0000__x0004__x0000__x0000__x0000__x0000__x0000__x0000_�̠"/>
      <sheetName val="용늪교종점측교대_x0000_ ӐЀ_x0004__x0000_�̠ӴЀF_x0000__x0010_[교대토공.XLS]"/>
      <sheetName val="용늪교종점측교대_x0000__x0000__x0000__x0000__x0000__x0000__x0000__x0000__x0000_ _x0000_ӐЀ_x0000__x0004__x0000__x0000__x0000__x0000__x0000__x0000_�̠"/>
      <sheetName val="RE9604"/>
      <sheetName val="예측단가간지"/>
      <sheetName val="말뚝지지력산정"/>
      <sheetName val="DATA 입력부"/>
      <sheetName val="이형관중량"/>
      <sheetName val="일위대가(목록)"/>
      <sheetName val="산근(목록)"/>
      <sheetName val="재료비"/>
      <sheetName val="경비"/>
      <sheetName val="대창(장성)"/>
      <sheetName val="대창(함평)-창열"/>
      <sheetName val="IMPEADENCE MAP 취수장"/>
      <sheetName val="1m당_(2)"/>
      <sheetName val="용늪교교대토공집계_"/>
      <sheetName val="1_설계조건"/>
      <sheetName val="2_1단면가정"/>
      <sheetName val="2_5하중재하도"/>
      <sheetName val="자판실행"/>
      <sheetName val="2_7_전산입력"/>
      <sheetName val="2_7_2_단면력집계"/>
      <sheetName val="2_8_부재력도(극한)"/>
      <sheetName val="2_9_단면검토"/>
      <sheetName val="2_9_2_벽설계"/>
      <sheetName val="2_10주철근_조립도"/>
      <sheetName val="2_11정착장검토"/>
      <sheetName val="2_12_부재력도(허용)"/>
      <sheetName val="2_13_우각부_보강검토"/>
      <sheetName val="_REF"/>
      <sheetName val="기성내역"/>
      <sheetName val="양성교상행선"/>
      <sheetName val="양성교하행선"/>
      <sheetName val="양성교총괄"/>
      <sheetName val="6.교좌면보_x0000_"/>
      <sheetName val="단가 및 재료비"/>
      <sheetName val="약품공급2"/>
      <sheetName val="일위대가2_x0000__x0000_⫰"/>
      <sheetName val="일위대가2_x0000__x0000_쉠"/>
      <sheetName val="현장조사"/>
      <sheetName val="기별수량산출서"/>
      <sheetName val="내역표지"/>
      <sheetName val="투입실적"/>
      <sheetName val="EQUIP-H"/>
      <sheetName val="갑지(추정)"/>
      <sheetName val="공사비증감"/>
      <sheetName val="단위수량"/>
      <sheetName val="금액내역서"/>
      <sheetName val="일위(토목)"/>
      <sheetName val="다곡2교"/>
      <sheetName val="2.1  노무비 평균단가산출"/>
      <sheetName val="6호기"/>
      <sheetName val="전기일위대가"/>
      <sheetName val="내역서 "/>
      <sheetName val="WORK"/>
      <sheetName val="허용전류-IEC DATA"/>
      <sheetName val="끝이없네"/>
      <sheetName val="순공사비"/>
      <sheetName val="전기2005"/>
      <sheetName val="통신2005"/>
      <sheetName val="중기손료"/>
      <sheetName val="중기사용료"/>
      <sheetName val="단가표"/>
      <sheetName val="충주"/>
      <sheetName val="OPT7"/>
      <sheetName val="교량대비"/>
      <sheetName val="소업1교"/>
      <sheetName val="중기솔뇨"/>
      <sheetName val="노임"/>
      <sheetName val="지가케포"/>
      <sheetName val="내역(원안-대안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/>
      <sheetData sheetId="353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/>
      <sheetData sheetId="494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/>
      <sheetData sheetId="70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기준자료"/>
      <sheetName val="품셈표"/>
      <sheetName val="지입단가"/>
    </sheetNames>
    <sheetDataSet>
      <sheetData sheetId="0"/>
      <sheetData sheetId="1" refreshError="1">
        <row r="4">
          <cell r="C4">
            <v>44101</v>
          </cell>
        </row>
        <row r="8">
          <cell r="C8">
            <v>57177</v>
          </cell>
        </row>
        <row r="9">
          <cell r="C9">
            <v>51718</v>
          </cell>
        </row>
        <row r="10">
          <cell r="C10">
            <v>42361</v>
          </cell>
        </row>
        <row r="11">
          <cell r="C11">
            <v>41929</v>
          </cell>
        </row>
        <row r="12">
          <cell r="C12">
            <v>57460</v>
          </cell>
        </row>
        <row r="13">
          <cell r="C13">
            <v>39631</v>
          </cell>
        </row>
        <row r="14">
          <cell r="C14">
            <v>28541</v>
          </cell>
        </row>
        <row r="21">
          <cell r="C21">
            <v>64949</v>
          </cell>
        </row>
        <row r="22">
          <cell r="C22">
            <v>62850</v>
          </cell>
        </row>
        <row r="26">
          <cell r="C26">
            <v>35423</v>
          </cell>
        </row>
        <row r="27">
          <cell r="C27">
            <v>42279</v>
          </cell>
        </row>
      </sheetData>
      <sheetData sheetId="2"/>
      <sheetData sheetId="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물총"/>
      <sheetName val="암거총"/>
      <sheetName val="암거공"/>
      <sheetName val="날개벽"/>
      <sheetName val="신축이음집계"/>
      <sheetName val="신축이음1"/>
      <sheetName val="신축이음2"/>
      <sheetName val="계화배수(3대)"/>
      <sheetName val="당초수문"/>
      <sheetName val="계화배수"/>
      <sheetName val="사통"/>
      <sheetName val="단면 (2)"/>
      <sheetName val="COPING"/>
      <sheetName val="하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맨홀평균H"/>
      <sheetName val="맨홀수량산출"/>
    </sheetNames>
    <sheetDataSet>
      <sheetData sheetId="0"/>
      <sheetData sheetId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CODE"/>
      <sheetName val="PIER2"/>
      <sheetName val="기본"/>
      <sheetName val="960318-1"/>
      <sheetName val="맨홀수량산출"/>
      <sheetName val="가감수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단면가정"/>
      <sheetName val="표지 (2)"/>
      <sheetName val="표지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SLAB&quot;1&quot;"/>
      <sheetName val="3.하중산정4.지지력"/>
      <sheetName val="DATA"/>
      <sheetName val="Sheet3"/>
      <sheetName val="설계조건"/>
      <sheetName val="4.COPING검토(CORBEL)"/>
      <sheetName val="VXXXXXXX"/>
      <sheetName val="단면 (2)"/>
      <sheetName val="통합"/>
      <sheetName val="PIER44"/>
      <sheetName val="내역"/>
      <sheetName val="3CHBDC"/>
      <sheetName val="전기"/>
      <sheetName val="마산방향철근집계"/>
      <sheetName val="진주방향"/>
      <sheetName val="마산방향"/>
      <sheetName val="11.우각부 보강"/>
      <sheetName val="교각1"/>
      <sheetName val="input"/>
      <sheetName val="DATE"/>
      <sheetName val="CABdata"/>
      <sheetName val="조작대(1연)"/>
      <sheetName val="노임단가"/>
      <sheetName val="토공총괄표"/>
      <sheetName val="암거공"/>
      <sheetName val="단위수량"/>
      <sheetName val="기둥"/>
      <sheetName val="저판(버림100)"/>
      <sheetName val="원가입력"/>
      <sheetName val="토공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"/>
      <sheetName val="토목경비"/>
      <sheetName val="토목내역"/>
      <sheetName val="건축경비"/>
      <sheetName val="건축집계"/>
      <sheetName val="건축내역"/>
      <sheetName val="기계경비"/>
      <sheetName val="기계집계"/>
      <sheetName val="기계내역"/>
      <sheetName val="조경경비"/>
      <sheetName val="조경내역"/>
      <sheetName val="기둥(원형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">
          <cell r="B2" t="str">
            <v>규   격</v>
          </cell>
          <cell r="E2" t="str">
            <v>단    가</v>
          </cell>
          <cell r="F2" t="str">
            <v>금     액</v>
          </cell>
          <cell r="G2" t="str">
            <v>단    가</v>
          </cell>
          <cell r="H2" t="str">
            <v>금     액</v>
          </cell>
          <cell r="I2" t="str">
            <v>단    가</v>
          </cell>
          <cell r="J2" t="str">
            <v>금     액</v>
          </cell>
          <cell r="K2" t="str">
            <v>단     가</v>
          </cell>
          <cell r="L2" t="str">
            <v>금    액</v>
          </cell>
          <cell r="N2" t="str">
            <v>F_INIT</v>
          </cell>
        </row>
        <row r="3">
          <cell r="A3" t="str">
            <v>강동권역 공영차고지 조성 조경공사</v>
          </cell>
          <cell r="C3">
            <v>1</v>
          </cell>
          <cell r="D3" t="str">
            <v>식</v>
          </cell>
        </row>
        <row r="6">
          <cell r="A6" t="str">
            <v>1. 수목식재공사</v>
          </cell>
          <cell r="C6">
            <v>1</v>
          </cell>
          <cell r="D6" t="str">
            <v>식</v>
          </cell>
          <cell r="F6">
            <v>147394642</v>
          </cell>
          <cell r="H6">
            <v>59855573</v>
          </cell>
          <cell r="J6">
            <v>928571</v>
          </cell>
          <cell r="L6">
            <v>208178786</v>
          </cell>
        </row>
        <row r="7">
          <cell r="A7" t="str">
            <v>2. 시설물 설치공사</v>
          </cell>
          <cell r="C7">
            <v>1</v>
          </cell>
          <cell r="D7" t="str">
            <v>식</v>
          </cell>
          <cell r="F7">
            <v>21848970</v>
          </cell>
          <cell r="H7">
            <v>6633930</v>
          </cell>
          <cell r="J7">
            <v>0</v>
          </cell>
          <cell r="L7">
            <v>28482900</v>
          </cell>
        </row>
        <row r="9">
          <cell r="A9" t="str">
            <v>소  계</v>
          </cell>
          <cell r="F9">
            <v>169243612</v>
          </cell>
          <cell r="H9">
            <v>66489503</v>
          </cell>
          <cell r="J9">
            <v>928571</v>
          </cell>
          <cell r="L9">
            <v>236661686</v>
          </cell>
        </row>
        <row r="22">
          <cell r="A22" t="str">
            <v>1. 수목식재공사</v>
          </cell>
          <cell r="C22">
            <v>1</v>
          </cell>
          <cell r="D22" t="str">
            <v>식</v>
          </cell>
          <cell r="F22">
            <v>147394642</v>
          </cell>
          <cell r="H22">
            <v>59855573</v>
          </cell>
          <cell r="J22">
            <v>928571</v>
          </cell>
          <cell r="L22">
            <v>208178786</v>
          </cell>
        </row>
        <row r="24">
          <cell r="A24" t="str">
            <v>(1)식재공사</v>
          </cell>
        </row>
        <row r="26">
          <cell r="A26" t="str">
            <v>소나무</v>
          </cell>
          <cell r="B26" t="str">
            <v>H3.0 * W1.5 * R10</v>
          </cell>
          <cell r="C26">
            <v>50</v>
          </cell>
          <cell r="D26" t="str">
            <v>주</v>
          </cell>
          <cell r="E26">
            <v>192000</v>
          </cell>
          <cell r="F26">
            <v>9600000</v>
          </cell>
          <cell r="G26">
            <v>36703</v>
          </cell>
          <cell r="H26">
            <v>1835150</v>
          </cell>
          <cell r="J26">
            <v>0</v>
          </cell>
          <cell r="K26">
            <v>228703</v>
          </cell>
          <cell r="L26">
            <v>11435150</v>
          </cell>
          <cell r="M26" t="str">
            <v>No.1</v>
          </cell>
        </row>
        <row r="27">
          <cell r="A27" t="str">
            <v>소나무</v>
          </cell>
          <cell r="B27" t="str">
            <v>H4.0 * W2.0 * R15</v>
          </cell>
          <cell r="C27">
            <v>61</v>
          </cell>
          <cell r="D27" t="str">
            <v>주</v>
          </cell>
          <cell r="E27">
            <v>312000</v>
          </cell>
          <cell r="F27">
            <v>19032000</v>
          </cell>
          <cell r="G27">
            <v>62894</v>
          </cell>
          <cell r="H27">
            <v>3836534</v>
          </cell>
          <cell r="J27">
            <v>0</v>
          </cell>
          <cell r="K27">
            <v>374894</v>
          </cell>
          <cell r="L27">
            <v>22868534</v>
          </cell>
          <cell r="M27" t="str">
            <v>No.2</v>
          </cell>
        </row>
        <row r="28">
          <cell r="A28" t="str">
            <v>소나무</v>
          </cell>
          <cell r="B28" t="str">
            <v>H5.0 * W2.5 * R20</v>
          </cell>
          <cell r="C28">
            <v>39</v>
          </cell>
          <cell r="D28" t="str">
            <v>주</v>
          </cell>
          <cell r="E28">
            <v>446000</v>
          </cell>
          <cell r="F28">
            <v>17394000</v>
          </cell>
          <cell r="G28">
            <v>90609</v>
          </cell>
          <cell r="H28">
            <v>3533751</v>
          </cell>
          <cell r="J28">
            <v>0</v>
          </cell>
          <cell r="K28">
            <v>536609</v>
          </cell>
          <cell r="L28">
            <v>20927751</v>
          </cell>
          <cell r="M28" t="str">
            <v>No.3</v>
          </cell>
        </row>
        <row r="29">
          <cell r="A29" t="str">
            <v>스트로브잣나무</v>
          </cell>
          <cell r="B29" t="str">
            <v>H3.0 * W1.5</v>
          </cell>
          <cell r="C29">
            <v>210</v>
          </cell>
          <cell r="D29" t="str">
            <v>주</v>
          </cell>
          <cell r="E29">
            <v>45400</v>
          </cell>
          <cell r="F29">
            <v>9534000</v>
          </cell>
          <cell r="G29">
            <v>14644</v>
          </cell>
          <cell r="H29">
            <v>3075240</v>
          </cell>
          <cell r="J29">
            <v>0</v>
          </cell>
          <cell r="K29">
            <v>60044</v>
          </cell>
          <cell r="L29">
            <v>12609240</v>
          </cell>
          <cell r="M29" t="str">
            <v>No.4</v>
          </cell>
        </row>
        <row r="30">
          <cell r="A30" t="str">
            <v>주목(선주목)</v>
          </cell>
          <cell r="B30" t="str">
            <v>H2.5 * W1.5</v>
          </cell>
          <cell r="C30">
            <v>7</v>
          </cell>
          <cell r="D30" t="str">
            <v>주</v>
          </cell>
          <cell r="E30">
            <v>556000</v>
          </cell>
          <cell r="F30">
            <v>3892000</v>
          </cell>
          <cell r="G30">
            <v>11886</v>
          </cell>
          <cell r="H30">
            <v>83202</v>
          </cell>
          <cell r="J30">
            <v>0</v>
          </cell>
          <cell r="K30">
            <v>567886</v>
          </cell>
          <cell r="L30">
            <v>3975202</v>
          </cell>
          <cell r="M30" t="str">
            <v>No.5</v>
          </cell>
        </row>
        <row r="31">
          <cell r="A31" t="str">
            <v>화백</v>
          </cell>
          <cell r="B31" t="str">
            <v>H3.0 * W1.2</v>
          </cell>
          <cell r="C31">
            <v>185</v>
          </cell>
          <cell r="D31" t="str">
            <v>주</v>
          </cell>
          <cell r="E31">
            <v>22800</v>
          </cell>
          <cell r="F31">
            <v>4218000</v>
          </cell>
          <cell r="G31">
            <v>14644</v>
          </cell>
          <cell r="H31">
            <v>2709140</v>
          </cell>
          <cell r="J31">
            <v>0</v>
          </cell>
          <cell r="K31">
            <v>37444</v>
          </cell>
          <cell r="L31">
            <v>6927140</v>
          </cell>
          <cell r="M31" t="str">
            <v>No.6</v>
          </cell>
        </row>
        <row r="32">
          <cell r="A32" t="str">
            <v>가중나무</v>
          </cell>
          <cell r="B32" t="str">
            <v>H4.0 * B10</v>
          </cell>
          <cell r="C32">
            <v>37</v>
          </cell>
          <cell r="D32" t="str">
            <v>주</v>
          </cell>
          <cell r="E32">
            <v>43200</v>
          </cell>
          <cell r="F32">
            <v>1598400</v>
          </cell>
          <cell r="G32">
            <v>48594</v>
          </cell>
          <cell r="H32">
            <v>1797978</v>
          </cell>
          <cell r="J32">
            <v>0</v>
          </cell>
          <cell r="K32">
            <v>91794</v>
          </cell>
          <cell r="L32">
            <v>3396378</v>
          </cell>
          <cell r="M32" t="str">
            <v>No.7</v>
          </cell>
        </row>
        <row r="33">
          <cell r="A33" t="str">
            <v>느티나무</v>
          </cell>
          <cell r="B33" t="str">
            <v>H3.5 * R8</v>
          </cell>
          <cell r="C33">
            <v>55</v>
          </cell>
          <cell r="D33" t="str">
            <v>주</v>
          </cell>
          <cell r="E33">
            <v>61600</v>
          </cell>
          <cell r="F33">
            <v>3388000</v>
          </cell>
          <cell r="G33">
            <v>26708</v>
          </cell>
          <cell r="H33">
            <v>1468940</v>
          </cell>
          <cell r="J33">
            <v>0</v>
          </cell>
          <cell r="K33">
            <v>88308</v>
          </cell>
          <cell r="L33">
            <v>4856940</v>
          </cell>
          <cell r="M33" t="str">
            <v>No.8</v>
          </cell>
        </row>
        <row r="34">
          <cell r="A34" t="str">
            <v>느티나무</v>
          </cell>
          <cell r="B34" t="str">
            <v>H4.0 * R15</v>
          </cell>
          <cell r="C34">
            <v>8</v>
          </cell>
          <cell r="D34" t="str">
            <v>주</v>
          </cell>
          <cell r="E34">
            <v>363000</v>
          </cell>
          <cell r="F34">
            <v>2904000</v>
          </cell>
          <cell r="G34">
            <v>62894</v>
          </cell>
          <cell r="H34">
            <v>503152</v>
          </cell>
          <cell r="J34">
            <v>0</v>
          </cell>
          <cell r="K34">
            <v>425894</v>
          </cell>
          <cell r="L34">
            <v>3407152</v>
          </cell>
          <cell r="M34" t="str">
            <v>No.9</v>
          </cell>
        </row>
        <row r="35">
          <cell r="A35" t="str">
            <v>느티나무</v>
          </cell>
          <cell r="B35" t="str">
            <v>H4.5 * R25</v>
          </cell>
          <cell r="C35">
            <v>5</v>
          </cell>
          <cell r="D35" t="str">
            <v>주</v>
          </cell>
          <cell r="E35">
            <v>969000</v>
          </cell>
          <cell r="F35">
            <v>4845000</v>
          </cell>
          <cell r="G35">
            <v>117861</v>
          </cell>
          <cell r="H35">
            <v>589305</v>
          </cell>
          <cell r="J35">
            <v>0</v>
          </cell>
          <cell r="K35">
            <v>1086861</v>
          </cell>
          <cell r="L35">
            <v>5434305</v>
          </cell>
          <cell r="M35" t="str">
            <v>No.10</v>
          </cell>
        </row>
        <row r="36">
          <cell r="A36" t="str">
            <v>때죽나무</v>
          </cell>
          <cell r="B36" t="str">
            <v>H3.5 * R8</v>
          </cell>
          <cell r="C36">
            <v>65</v>
          </cell>
          <cell r="D36" t="str">
            <v>주</v>
          </cell>
          <cell r="E36">
            <v>73900</v>
          </cell>
          <cell r="F36">
            <v>4803500</v>
          </cell>
          <cell r="G36">
            <v>26708</v>
          </cell>
          <cell r="H36">
            <v>1736020</v>
          </cell>
          <cell r="J36">
            <v>0</v>
          </cell>
          <cell r="K36">
            <v>100608</v>
          </cell>
          <cell r="L36">
            <v>6539520</v>
          </cell>
          <cell r="M36" t="str">
            <v>No.11</v>
          </cell>
        </row>
        <row r="37">
          <cell r="A37" t="str">
            <v>은행나무(가로수)</v>
          </cell>
          <cell r="B37" t="str">
            <v>H3.5 * B12</v>
          </cell>
          <cell r="C37">
            <v>39</v>
          </cell>
          <cell r="D37" t="str">
            <v>주</v>
          </cell>
          <cell r="E37">
            <v>21000</v>
          </cell>
          <cell r="F37">
            <v>819000</v>
          </cell>
          <cell r="G37">
            <v>61690</v>
          </cell>
          <cell r="H37">
            <v>2405910</v>
          </cell>
          <cell r="J37">
            <v>0</v>
          </cell>
          <cell r="K37">
            <v>82690</v>
          </cell>
          <cell r="L37">
            <v>3224910</v>
          </cell>
          <cell r="M37" t="str">
            <v>No.12</v>
          </cell>
        </row>
        <row r="38">
          <cell r="A38" t="str">
            <v>자귀나무</v>
          </cell>
          <cell r="B38" t="str">
            <v>H3.0 * R10</v>
          </cell>
          <cell r="C38">
            <v>50</v>
          </cell>
          <cell r="D38" t="str">
            <v>주</v>
          </cell>
          <cell r="E38">
            <v>93600</v>
          </cell>
          <cell r="F38">
            <v>4680000</v>
          </cell>
          <cell r="G38">
            <v>36703</v>
          </cell>
          <cell r="H38">
            <v>1835150</v>
          </cell>
          <cell r="J38">
            <v>0</v>
          </cell>
          <cell r="K38">
            <v>130303</v>
          </cell>
          <cell r="L38">
            <v>6515150</v>
          </cell>
          <cell r="M38" t="str">
            <v>No.13</v>
          </cell>
        </row>
        <row r="39">
          <cell r="A39" t="str">
            <v>졸참나무</v>
          </cell>
          <cell r="B39" t="str">
            <v>H3.0 * R10</v>
          </cell>
          <cell r="C39">
            <v>44</v>
          </cell>
          <cell r="D39" t="str">
            <v>주</v>
          </cell>
          <cell r="E39">
            <v>163000</v>
          </cell>
          <cell r="F39">
            <v>7172000</v>
          </cell>
          <cell r="G39">
            <v>36703</v>
          </cell>
          <cell r="H39">
            <v>1614932</v>
          </cell>
          <cell r="J39">
            <v>0</v>
          </cell>
          <cell r="K39">
            <v>199703</v>
          </cell>
          <cell r="L39">
            <v>8786932</v>
          </cell>
          <cell r="M39" t="str">
            <v>No.14</v>
          </cell>
        </row>
        <row r="40">
          <cell r="A40" t="str">
            <v>쪽동백</v>
          </cell>
          <cell r="B40" t="str">
            <v>H3.5 * R8</v>
          </cell>
          <cell r="C40">
            <v>49</v>
          </cell>
          <cell r="D40" t="str">
            <v>주</v>
          </cell>
          <cell r="E40">
            <v>51100</v>
          </cell>
          <cell r="F40">
            <v>2503900</v>
          </cell>
          <cell r="G40">
            <v>26708</v>
          </cell>
          <cell r="H40">
            <v>1308692</v>
          </cell>
          <cell r="J40">
            <v>0</v>
          </cell>
          <cell r="K40">
            <v>77808</v>
          </cell>
          <cell r="L40">
            <v>3812592</v>
          </cell>
          <cell r="M40" t="str">
            <v>No.15</v>
          </cell>
        </row>
        <row r="41">
          <cell r="A41" t="str">
            <v>튜립나무(목백합)</v>
          </cell>
          <cell r="B41" t="str">
            <v>H4.0 * R10</v>
          </cell>
          <cell r="C41">
            <v>38</v>
          </cell>
          <cell r="D41" t="str">
            <v>주</v>
          </cell>
          <cell r="E41">
            <v>91900</v>
          </cell>
          <cell r="F41">
            <v>3492200</v>
          </cell>
          <cell r="G41">
            <v>36703</v>
          </cell>
          <cell r="H41">
            <v>1394714</v>
          </cell>
          <cell r="J41">
            <v>0</v>
          </cell>
          <cell r="K41">
            <v>128603</v>
          </cell>
          <cell r="L41">
            <v>4886914</v>
          </cell>
          <cell r="M41" t="str">
            <v>No.16</v>
          </cell>
        </row>
        <row r="42">
          <cell r="A42" t="str">
            <v>회화나무</v>
          </cell>
          <cell r="B42" t="str">
            <v>H4.5 * R12</v>
          </cell>
          <cell r="C42">
            <v>85</v>
          </cell>
          <cell r="D42" t="str">
            <v>주</v>
          </cell>
          <cell r="E42">
            <v>166000</v>
          </cell>
          <cell r="F42">
            <v>14110000</v>
          </cell>
          <cell r="G42">
            <v>47041</v>
          </cell>
          <cell r="H42">
            <v>3998485</v>
          </cell>
          <cell r="J42">
            <v>0</v>
          </cell>
          <cell r="K42">
            <v>213041</v>
          </cell>
          <cell r="L42">
            <v>18108485</v>
          </cell>
          <cell r="M42" t="str">
            <v>No.17</v>
          </cell>
        </row>
        <row r="43">
          <cell r="A43" t="str">
            <v>회양목</v>
          </cell>
          <cell r="B43" t="str">
            <v>H0.3 * W0.3</v>
          </cell>
          <cell r="C43">
            <v>1900</v>
          </cell>
          <cell r="D43" t="str">
            <v>주</v>
          </cell>
          <cell r="E43">
            <v>2800</v>
          </cell>
          <cell r="F43">
            <v>5320000</v>
          </cell>
          <cell r="G43">
            <v>2239</v>
          </cell>
          <cell r="H43">
            <v>4254100</v>
          </cell>
          <cell r="J43">
            <v>0</v>
          </cell>
          <cell r="K43">
            <v>5039</v>
          </cell>
          <cell r="L43">
            <v>9574100</v>
          </cell>
          <cell r="M43" t="str">
            <v>No.18</v>
          </cell>
        </row>
        <row r="44">
          <cell r="A44" t="str">
            <v>명자나무</v>
          </cell>
          <cell r="B44" t="str">
            <v>H0.6 * W0.4</v>
          </cell>
          <cell r="C44">
            <v>1460</v>
          </cell>
          <cell r="D44" t="str">
            <v>주</v>
          </cell>
          <cell r="E44">
            <v>1300</v>
          </cell>
          <cell r="F44">
            <v>1898000</v>
          </cell>
          <cell r="G44">
            <v>2239</v>
          </cell>
          <cell r="H44">
            <v>3268940</v>
          </cell>
          <cell r="J44">
            <v>0</v>
          </cell>
          <cell r="K44">
            <v>3539</v>
          </cell>
          <cell r="L44">
            <v>5166940</v>
          </cell>
          <cell r="M44" t="str">
            <v>No.19</v>
          </cell>
        </row>
        <row r="45">
          <cell r="A45" t="str">
            <v>병꽃나무</v>
          </cell>
          <cell r="B45" t="str">
            <v>H1.0 * W0.4</v>
          </cell>
          <cell r="C45">
            <v>750</v>
          </cell>
          <cell r="D45" t="str">
            <v>주</v>
          </cell>
          <cell r="E45">
            <v>1100</v>
          </cell>
          <cell r="F45">
            <v>825000</v>
          </cell>
          <cell r="G45">
            <v>3618</v>
          </cell>
          <cell r="H45">
            <v>2713500</v>
          </cell>
          <cell r="J45">
            <v>0</v>
          </cell>
          <cell r="K45">
            <v>4718</v>
          </cell>
          <cell r="L45">
            <v>3538500</v>
          </cell>
          <cell r="M45" t="str">
            <v>No.20</v>
          </cell>
        </row>
        <row r="46">
          <cell r="A46" t="str">
            <v>산철쭉</v>
          </cell>
          <cell r="B46" t="str">
            <v>H0.3 * W0.4</v>
          </cell>
          <cell r="C46">
            <v>1850</v>
          </cell>
          <cell r="D46" t="str">
            <v>주</v>
          </cell>
          <cell r="E46">
            <v>1400</v>
          </cell>
          <cell r="F46">
            <v>2590000</v>
          </cell>
          <cell r="G46">
            <v>2239</v>
          </cell>
          <cell r="H46">
            <v>4142150</v>
          </cell>
          <cell r="J46">
            <v>0</v>
          </cell>
          <cell r="K46">
            <v>3639</v>
          </cell>
          <cell r="L46">
            <v>6732150</v>
          </cell>
          <cell r="M46" t="str">
            <v>No.21</v>
          </cell>
        </row>
        <row r="47">
          <cell r="A47" t="str">
            <v>수수꽃다리</v>
          </cell>
          <cell r="B47" t="str">
            <v>H2.0 * W1.0</v>
          </cell>
          <cell r="C47">
            <v>44</v>
          </cell>
          <cell r="D47" t="str">
            <v>주</v>
          </cell>
          <cell r="E47">
            <v>17400</v>
          </cell>
          <cell r="F47">
            <v>765600</v>
          </cell>
          <cell r="G47">
            <v>8785</v>
          </cell>
          <cell r="H47">
            <v>386540</v>
          </cell>
          <cell r="J47">
            <v>0</v>
          </cell>
          <cell r="K47">
            <v>26185</v>
          </cell>
          <cell r="L47">
            <v>1152140</v>
          </cell>
          <cell r="M47" t="str">
            <v>No.22</v>
          </cell>
        </row>
        <row r="48">
          <cell r="A48" t="str">
            <v>담쟁이덩굴</v>
          </cell>
          <cell r="B48" t="str">
            <v>L0.4</v>
          </cell>
          <cell r="C48">
            <v>350</v>
          </cell>
          <cell r="D48" t="str">
            <v>본</v>
          </cell>
          <cell r="E48">
            <v>990</v>
          </cell>
          <cell r="F48">
            <v>346500</v>
          </cell>
          <cell r="H48">
            <v>0</v>
          </cell>
          <cell r="J48">
            <v>0</v>
          </cell>
          <cell r="K48">
            <v>990</v>
          </cell>
          <cell r="L48">
            <v>346500</v>
          </cell>
          <cell r="M48" t="str">
            <v>No.23</v>
          </cell>
        </row>
        <row r="49">
          <cell r="A49" t="str">
            <v>소 계</v>
          </cell>
          <cell r="F49">
            <v>125731100</v>
          </cell>
          <cell r="H49">
            <v>48491525</v>
          </cell>
          <cell r="J49">
            <v>0</v>
          </cell>
          <cell r="K49">
            <v>0</v>
          </cell>
          <cell r="L49">
            <v>174222625</v>
          </cell>
        </row>
        <row r="50">
          <cell r="F50">
            <v>0</v>
          </cell>
          <cell r="H50">
            <v>0</v>
          </cell>
          <cell r="J50">
            <v>0</v>
          </cell>
          <cell r="K50">
            <v>0</v>
          </cell>
          <cell r="L50">
            <v>0</v>
          </cell>
        </row>
        <row r="51">
          <cell r="A51" t="str">
            <v>(2)수목할증</v>
          </cell>
          <cell r="B51" t="str">
            <v>재료비의 5%</v>
          </cell>
          <cell r="C51">
            <v>1</v>
          </cell>
          <cell r="D51" t="str">
            <v>식</v>
          </cell>
          <cell r="E51">
            <v>6286550</v>
          </cell>
          <cell r="F51">
            <v>6286550</v>
          </cell>
          <cell r="H51">
            <v>0</v>
          </cell>
          <cell r="J51">
            <v>0</v>
          </cell>
          <cell r="K51">
            <v>6286550</v>
          </cell>
          <cell r="L51">
            <v>6286550</v>
          </cell>
        </row>
        <row r="52">
          <cell r="F52">
            <v>0</v>
          </cell>
          <cell r="H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A53" t="str">
            <v>(3)식재부대공사</v>
          </cell>
          <cell r="F53">
            <v>15376992</v>
          </cell>
          <cell r="H53">
            <v>11364048</v>
          </cell>
          <cell r="J53">
            <v>928571</v>
          </cell>
          <cell r="K53">
            <v>0</v>
          </cell>
          <cell r="L53">
            <v>27669611</v>
          </cell>
        </row>
        <row r="54">
          <cell r="F54">
            <v>0</v>
          </cell>
          <cell r="H54">
            <v>0</v>
          </cell>
          <cell r="J54">
            <v>0</v>
          </cell>
          <cell r="K54">
            <v>0</v>
          </cell>
          <cell r="L54">
            <v>0</v>
          </cell>
        </row>
        <row r="55">
          <cell r="A55" t="str">
            <v>1)SEED SPRAY</v>
          </cell>
          <cell r="B55" t="str">
            <v>향토초종+양잔디</v>
          </cell>
          <cell r="C55">
            <v>5944</v>
          </cell>
          <cell r="D55" t="str">
            <v>M2</v>
          </cell>
          <cell r="E55">
            <v>661</v>
          </cell>
          <cell r="F55">
            <v>3928984</v>
          </cell>
          <cell r="G55">
            <v>876</v>
          </cell>
          <cell r="H55">
            <v>5206944</v>
          </cell>
          <cell r="I55">
            <v>30</v>
          </cell>
          <cell r="J55">
            <v>178320</v>
          </cell>
          <cell r="K55">
            <v>1567</v>
          </cell>
          <cell r="L55">
            <v>9314248</v>
          </cell>
          <cell r="M55" t="str">
            <v>No.24</v>
          </cell>
        </row>
        <row r="56">
          <cell r="A56" t="str">
            <v>2)마운딩 고르기</v>
          </cell>
          <cell r="B56" t="str">
            <v>성토면고르기</v>
          </cell>
          <cell r="C56">
            <v>3188</v>
          </cell>
          <cell r="D56" t="str">
            <v>M2</v>
          </cell>
          <cell r="F56">
            <v>0</v>
          </cell>
          <cell r="G56">
            <v>652</v>
          </cell>
          <cell r="H56">
            <v>2078576</v>
          </cell>
          <cell r="J56">
            <v>0</v>
          </cell>
          <cell r="K56">
            <v>652</v>
          </cell>
          <cell r="L56">
            <v>2078576</v>
          </cell>
          <cell r="M56" t="str">
            <v>No.25</v>
          </cell>
        </row>
        <row r="57">
          <cell r="A57" t="str">
            <v>2)마운딩 포설</v>
          </cell>
          <cell r="B57" t="str">
            <v>BH 0.7M3</v>
          </cell>
          <cell r="C57">
            <v>1709</v>
          </cell>
          <cell r="D57" t="str">
            <v>M3</v>
          </cell>
          <cell r="E57">
            <v>587</v>
          </cell>
          <cell r="F57">
            <v>1003183</v>
          </cell>
          <cell r="G57">
            <v>824</v>
          </cell>
          <cell r="H57">
            <v>1408216</v>
          </cell>
          <cell r="I57">
            <v>439</v>
          </cell>
          <cell r="J57">
            <v>750251</v>
          </cell>
          <cell r="K57">
            <v>1850</v>
          </cell>
          <cell r="L57">
            <v>3161650</v>
          </cell>
          <cell r="M57" t="str">
            <v>#.1</v>
          </cell>
        </row>
        <row r="58">
          <cell r="A58" t="str">
            <v>3)지주목 설치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</row>
        <row r="59">
          <cell r="A59" t="str">
            <v>이각형지주목</v>
          </cell>
          <cell r="B59" t="str">
            <v>외송 D45MM</v>
          </cell>
          <cell r="C59">
            <v>7</v>
          </cell>
          <cell r="D59" t="str">
            <v>조</v>
          </cell>
          <cell r="E59">
            <v>3700</v>
          </cell>
          <cell r="F59">
            <v>25900</v>
          </cell>
          <cell r="H59">
            <v>0</v>
          </cell>
          <cell r="J59">
            <v>0</v>
          </cell>
          <cell r="K59">
            <v>3700</v>
          </cell>
          <cell r="L59">
            <v>25900</v>
          </cell>
          <cell r="M59" t="str">
            <v>No.26</v>
          </cell>
        </row>
        <row r="60">
          <cell r="A60" t="str">
            <v>삼발이소형지주목</v>
          </cell>
          <cell r="B60" t="str">
            <v>외송 D45MM</v>
          </cell>
          <cell r="C60">
            <v>658</v>
          </cell>
          <cell r="D60" t="str">
            <v>조</v>
          </cell>
          <cell r="E60">
            <v>4700</v>
          </cell>
          <cell r="F60">
            <v>3092600</v>
          </cell>
          <cell r="H60">
            <v>0</v>
          </cell>
          <cell r="J60">
            <v>0</v>
          </cell>
          <cell r="K60">
            <v>4700</v>
          </cell>
          <cell r="L60">
            <v>3092600</v>
          </cell>
          <cell r="M60" t="str">
            <v>No.27</v>
          </cell>
        </row>
        <row r="61">
          <cell r="A61" t="str">
            <v>삼발이대형지주목</v>
          </cell>
          <cell r="B61" t="str">
            <v>외송 D60MM</v>
          </cell>
          <cell r="C61">
            <v>173</v>
          </cell>
          <cell r="D61" t="str">
            <v>조</v>
          </cell>
          <cell r="E61">
            <v>7500</v>
          </cell>
          <cell r="F61">
            <v>1297500</v>
          </cell>
          <cell r="H61">
            <v>0</v>
          </cell>
          <cell r="J61">
            <v>0</v>
          </cell>
          <cell r="K61">
            <v>7500</v>
          </cell>
          <cell r="L61">
            <v>1297500</v>
          </cell>
          <cell r="M61" t="str">
            <v>No.28</v>
          </cell>
        </row>
        <row r="62">
          <cell r="A62" t="str">
            <v>연계형지주목</v>
          </cell>
          <cell r="B62" t="str">
            <v>대나무 D50MM</v>
          </cell>
          <cell r="C62">
            <v>150</v>
          </cell>
          <cell r="D62" t="str">
            <v>조</v>
          </cell>
          <cell r="E62">
            <v>4400</v>
          </cell>
          <cell r="F62">
            <v>660000</v>
          </cell>
          <cell r="H62">
            <v>0</v>
          </cell>
          <cell r="J62">
            <v>0</v>
          </cell>
          <cell r="K62">
            <v>4400</v>
          </cell>
          <cell r="L62">
            <v>660000</v>
          </cell>
          <cell r="M62" t="str">
            <v>No.29</v>
          </cell>
        </row>
        <row r="63">
          <cell r="A63" t="str">
            <v>가로수형지주목</v>
          </cell>
          <cell r="B63" t="str">
            <v>철재 D31.8MM</v>
          </cell>
          <cell r="C63">
            <v>39</v>
          </cell>
          <cell r="D63" t="str">
            <v>조</v>
          </cell>
          <cell r="E63">
            <v>15000</v>
          </cell>
          <cell r="F63">
            <v>585000</v>
          </cell>
          <cell r="H63">
            <v>0</v>
          </cell>
          <cell r="J63">
            <v>0</v>
          </cell>
          <cell r="K63">
            <v>15000</v>
          </cell>
          <cell r="L63">
            <v>585000</v>
          </cell>
        </row>
        <row r="64">
          <cell r="A64" t="str">
            <v>4)수목비료</v>
          </cell>
          <cell r="F64">
            <v>0</v>
          </cell>
          <cell r="H64">
            <v>0</v>
          </cell>
          <cell r="J64">
            <v>0</v>
          </cell>
          <cell r="K64">
            <v>0</v>
          </cell>
          <cell r="L64">
            <v>0</v>
          </cell>
        </row>
        <row r="65">
          <cell r="A65" t="str">
            <v>유기질비료</v>
          </cell>
          <cell r="B65" t="str">
            <v>부숙톱밥퇴비</v>
          </cell>
          <cell r="C65">
            <v>7907.5</v>
          </cell>
          <cell r="D65" t="str">
            <v>KG</v>
          </cell>
          <cell r="E65">
            <v>250</v>
          </cell>
          <cell r="F65">
            <v>1976875</v>
          </cell>
          <cell r="G65">
            <v>25</v>
          </cell>
          <cell r="H65">
            <v>197687</v>
          </cell>
          <cell r="J65">
            <v>0</v>
          </cell>
          <cell r="K65">
            <v>275</v>
          </cell>
          <cell r="L65">
            <v>2174562</v>
          </cell>
        </row>
        <row r="66">
          <cell r="A66" t="str">
            <v>생명정</v>
          </cell>
          <cell r="B66" t="str">
            <v>20kg/포</v>
          </cell>
          <cell r="C66">
            <v>2585</v>
          </cell>
          <cell r="D66" t="str">
            <v>kg</v>
          </cell>
          <cell r="E66">
            <v>350</v>
          </cell>
          <cell r="F66">
            <v>904750</v>
          </cell>
          <cell r="G66">
            <v>25</v>
          </cell>
          <cell r="H66">
            <v>64625</v>
          </cell>
          <cell r="J66">
            <v>0</v>
          </cell>
          <cell r="K66">
            <v>375</v>
          </cell>
          <cell r="L66">
            <v>969375</v>
          </cell>
        </row>
        <row r="67">
          <cell r="A67" t="str">
            <v>5)수목명패</v>
          </cell>
          <cell r="F67">
            <v>0</v>
          </cell>
          <cell r="H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A68" t="str">
            <v>교목고리형</v>
          </cell>
          <cell r="B68" t="str">
            <v>160*80</v>
          </cell>
          <cell r="C68">
            <v>24</v>
          </cell>
          <cell r="D68" t="str">
            <v>EA</v>
          </cell>
          <cell r="E68">
            <v>300</v>
          </cell>
          <cell r="F68">
            <v>7200</v>
          </cell>
          <cell r="H68">
            <v>0</v>
          </cell>
          <cell r="J68">
            <v>0</v>
          </cell>
          <cell r="K68">
            <v>300</v>
          </cell>
          <cell r="L68">
            <v>7200</v>
          </cell>
          <cell r="M68" t="str">
            <v>No.30</v>
          </cell>
        </row>
        <row r="69">
          <cell r="A69" t="str">
            <v>관목푯말형</v>
          </cell>
          <cell r="B69" t="str">
            <v>200*100</v>
          </cell>
          <cell r="C69">
            <v>10</v>
          </cell>
          <cell r="D69" t="str">
            <v>EA</v>
          </cell>
          <cell r="E69">
            <v>500</v>
          </cell>
          <cell r="F69">
            <v>5000</v>
          </cell>
          <cell r="H69">
            <v>0</v>
          </cell>
          <cell r="J69">
            <v>0</v>
          </cell>
          <cell r="K69">
            <v>500</v>
          </cell>
          <cell r="L69">
            <v>5000</v>
          </cell>
          <cell r="M69" t="str">
            <v>No.31</v>
          </cell>
        </row>
        <row r="70">
          <cell r="A70" t="str">
            <v>6)자연석 놓기</v>
          </cell>
          <cell r="F70">
            <v>0</v>
          </cell>
          <cell r="H70">
            <v>0</v>
          </cell>
          <cell r="J70">
            <v>0</v>
          </cell>
          <cell r="K70">
            <v>0</v>
          </cell>
          <cell r="L70">
            <v>0</v>
          </cell>
        </row>
        <row r="71">
          <cell r="A71" t="str">
            <v>스테시석</v>
          </cell>
          <cell r="B71" t="str">
            <v>1000*900*600</v>
          </cell>
          <cell r="C71">
            <v>4</v>
          </cell>
          <cell r="D71" t="str">
            <v>EA</v>
          </cell>
          <cell r="E71">
            <v>250000</v>
          </cell>
          <cell r="F71">
            <v>1000000</v>
          </cell>
          <cell r="G71">
            <v>172000</v>
          </cell>
          <cell r="H71">
            <v>688000</v>
          </cell>
          <cell r="J71">
            <v>0</v>
          </cell>
          <cell r="K71">
            <v>422000</v>
          </cell>
          <cell r="L71">
            <v>1688000</v>
          </cell>
          <cell r="M71" t="str">
            <v>No.32</v>
          </cell>
        </row>
        <row r="72">
          <cell r="A72" t="str">
            <v>자연석</v>
          </cell>
          <cell r="B72" t="str">
            <v>500*600*700</v>
          </cell>
          <cell r="C72">
            <v>6</v>
          </cell>
          <cell r="D72" t="str">
            <v>EA</v>
          </cell>
          <cell r="E72">
            <v>95000</v>
          </cell>
          <cell r="F72">
            <v>570000</v>
          </cell>
          <cell r="G72">
            <v>172000</v>
          </cell>
          <cell r="H72">
            <v>1032000</v>
          </cell>
          <cell r="J72">
            <v>0</v>
          </cell>
          <cell r="K72">
            <v>267000</v>
          </cell>
          <cell r="L72">
            <v>1602000</v>
          </cell>
          <cell r="M72" t="str">
            <v>No.33</v>
          </cell>
        </row>
        <row r="73">
          <cell r="A73" t="str">
            <v>자연석</v>
          </cell>
          <cell r="B73" t="str">
            <v>400*600*500</v>
          </cell>
          <cell r="C73">
            <v>4</v>
          </cell>
          <cell r="D73" t="str">
            <v>EA</v>
          </cell>
          <cell r="E73">
            <v>80000</v>
          </cell>
          <cell r="F73">
            <v>320000</v>
          </cell>
          <cell r="G73">
            <v>172000</v>
          </cell>
          <cell r="H73">
            <v>688000</v>
          </cell>
          <cell r="J73">
            <v>0</v>
          </cell>
          <cell r="K73">
            <v>252000</v>
          </cell>
          <cell r="L73">
            <v>1008000</v>
          </cell>
          <cell r="M73" t="str">
            <v>No.34</v>
          </cell>
        </row>
        <row r="74">
          <cell r="F74">
            <v>0</v>
          </cell>
          <cell r="H74">
            <v>0</v>
          </cell>
          <cell r="J74">
            <v>0</v>
          </cell>
          <cell r="K74">
            <v>0</v>
          </cell>
          <cell r="L74">
            <v>0</v>
          </cell>
        </row>
        <row r="75">
          <cell r="F75">
            <v>0</v>
          </cell>
          <cell r="H75">
            <v>0</v>
          </cell>
          <cell r="J75">
            <v>0</v>
          </cell>
          <cell r="K75">
            <v>0</v>
          </cell>
          <cell r="L75">
            <v>0</v>
          </cell>
        </row>
        <row r="76">
          <cell r="F76">
            <v>0</v>
          </cell>
          <cell r="H76">
            <v>0</v>
          </cell>
          <cell r="J76">
            <v>0</v>
          </cell>
          <cell r="K76">
            <v>0</v>
          </cell>
          <cell r="L76">
            <v>0</v>
          </cell>
        </row>
        <row r="77">
          <cell r="F77">
            <v>0</v>
          </cell>
          <cell r="H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F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A79" t="str">
            <v>2. 시설물 설치공사</v>
          </cell>
          <cell r="C79">
            <v>1</v>
          </cell>
          <cell r="D79" t="str">
            <v>식</v>
          </cell>
          <cell r="F79">
            <v>0</v>
          </cell>
          <cell r="H79">
            <v>0</v>
          </cell>
          <cell r="J79">
            <v>0</v>
          </cell>
          <cell r="K79">
            <v>0</v>
          </cell>
          <cell r="L79">
            <v>0</v>
          </cell>
        </row>
        <row r="80">
          <cell r="F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A81" t="str">
            <v>쉘터</v>
          </cell>
          <cell r="B81" t="str">
            <v>3500*3500*H3500</v>
          </cell>
          <cell r="C81">
            <v>2</v>
          </cell>
          <cell r="D81" t="str">
            <v>개소</v>
          </cell>
          <cell r="E81">
            <v>4000000</v>
          </cell>
          <cell r="F81">
            <v>8000000</v>
          </cell>
          <cell r="G81">
            <v>400000</v>
          </cell>
          <cell r="H81">
            <v>800000</v>
          </cell>
          <cell r="J81">
            <v>0</v>
          </cell>
          <cell r="K81">
            <v>4400000</v>
          </cell>
          <cell r="L81">
            <v>8800000</v>
          </cell>
          <cell r="M81" t="str">
            <v>No.35</v>
          </cell>
        </row>
        <row r="82">
          <cell r="A82" t="str">
            <v>사각의자</v>
          </cell>
          <cell r="B82" t="str">
            <v>1800*1800*H450</v>
          </cell>
          <cell r="C82">
            <v>2</v>
          </cell>
          <cell r="D82" t="str">
            <v>개소</v>
          </cell>
          <cell r="E82">
            <v>650000</v>
          </cell>
          <cell r="F82">
            <v>1300000</v>
          </cell>
          <cell r="G82">
            <v>120000</v>
          </cell>
          <cell r="H82">
            <v>240000</v>
          </cell>
          <cell r="J82">
            <v>0</v>
          </cell>
          <cell r="K82">
            <v>770000</v>
          </cell>
          <cell r="L82">
            <v>1540000</v>
          </cell>
          <cell r="M82" t="str">
            <v>No.36</v>
          </cell>
        </row>
        <row r="83">
          <cell r="A83" t="str">
            <v>야외탁자</v>
          </cell>
          <cell r="B83" t="str">
            <v>1800*1700*H750</v>
          </cell>
          <cell r="C83">
            <v>2</v>
          </cell>
          <cell r="D83" t="str">
            <v>개소</v>
          </cell>
          <cell r="E83">
            <v>980000</v>
          </cell>
          <cell r="F83">
            <v>1960000</v>
          </cell>
          <cell r="G83">
            <v>200000</v>
          </cell>
          <cell r="H83">
            <v>400000</v>
          </cell>
          <cell r="J83">
            <v>0</v>
          </cell>
          <cell r="K83">
            <v>1180000</v>
          </cell>
          <cell r="L83">
            <v>2360000</v>
          </cell>
          <cell r="M83" t="str">
            <v>No.37</v>
          </cell>
        </row>
        <row r="84">
          <cell r="A84" t="str">
            <v>수목보호홀덮개</v>
          </cell>
          <cell r="B84" t="str">
            <v>1200*1200</v>
          </cell>
          <cell r="C84">
            <v>39</v>
          </cell>
          <cell r="D84" t="str">
            <v>EA</v>
          </cell>
          <cell r="E84">
            <v>120230</v>
          </cell>
          <cell r="F84">
            <v>4688970</v>
          </cell>
          <cell r="G84">
            <v>26370</v>
          </cell>
          <cell r="H84">
            <v>1028430</v>
          </cell>
          <cell r="J84">
            <v>0</v>
          </cell>
          <cell r="K84">
            <v>146600</v>
          </cell>
          <cell r="L84">
            <v>5717400</v>
          </cell>
        </row>
        <row r="85">
          <cell r="A85" t="str">
            <v>자연석판석깔기</v>
          </cell>
          <cell r="B85" t="str">
            <v>T50</v>
          </cell>
          <cell r="C85">
            <v>150</v>
          </cell>
          <cell r="D85" t="str">
            <v>M2</v>
          </cell>
          <cell r="E85">
            <v>30000</v>
          </cell>
          <cell r="F85">
            <v>4500000</v>
          </cell>
          <cell r="G85">
            <v>25770</v>
          </cell>
          <cell r="H85">
            <v>3865500</v>
          </cell>
          <cell r="J85">
            <v>0</v>
          </cell>
          <cell r="K85">
            <v>55770</v>
          </cell>
          <cell r="L85">
            <v>8365500</v>
          </cell>
          <cell r="M85" t="str">
            <v>No.38</v>
          </cell>
        </row>
        <row r="86">
          <cell r="A86" t="str">
            <v>간판석설치</v>
          </cell>
          <cell r="B86" t="str">
            <v>1000*600*H1800</v>
          </cell>
          <cell r="C86">
            <v>1</v>
          </cell>
          <cell r="D86" t="str">
            <v>EA</v>
          </cell>
          <cell r="E86">
            <v>1400000</v>
          </cell>
          <cell r="F86">
            <v>1400000</v>
          </cell>
          <cell r="G86">
            <v>300000</v>
          </cell>
          <cell r="H86">
            <v>300000</v>
          </cell>
          <cell r="J86">
            <v>0</v>
          </cell>
          <cell r="K86">
            <v>1700000</v>
          </cell>
          <cell r="L86">
            <v>1700000</v>
          </cell>
          <cell r="M86" t="str">
            <v>No.39</v>
          </cell>
        </row>
        <row r="87">
          <cell r="F87">
            <v>0</v>
          </cell>
          <cell r="H87">
            <v>0</v>
          </cell>
          <cell r="J87">
            <v>0</v>
          </cell>
          <cell r="K87">
            <v>0</v>
          </cell>
          <cell r="L87">
            <v>0</v>
          </cell>
        </row>
        <row r="88">
          <cell r="A88" t="str">
            <v>소 계</v>
          </cell>
          <cell r="F88">
            <v>21848970</v>
          </cell>
          <cell r="H88">
            <v>6633930</v>
          </cell>
          <cell r="J88">
            <v>0</v>
          </cell>
          <cell r="K88">
            <v>0</v>
          </cell>
          <cell r="L88">
            <v>28482900</v>
          </cell>
        </row>
        <row r="89">
          <cell r="F89">
            <v>0</v>
          </cell>
          <cell r="H89">
            <v>0</v>
          </cell>
          <cell r="J89">
            <v>0</v>
          </cell>
          <cell r="K89">
            <v>0</v>
          </cell>
          <cell r="L89">
            <v>0</v>
          </cell>
        </row>
        <row r="90">
          <cell r="F90">
            <v>0</v>
          </cell>
          <cell r="H90">
            <v>0</v>
          </cell>
          <cell r="J90">
            <v>0</v>
          </cell>
          <cell r="K90">
            <v>0</v>
          </cell>
          <cell r="L90">
            <v>0</v>
          </cell>
        </row>
        <row r="91">
          <cell r="F91">
            <v>0</v>
          </cell>
          <cell r="H91">
            <v>0</v>
          </cell>
          <cell r="J91">
            <v>0</v>
          </cell>
          <cell r="K91">
            <v>0</v>
          </cell>
          <cell r="L91">
            <v>0</v>
          </cell>
        </row>
        <row r="92">
          <cell r="F92">
            <v>0</v>
          </cell>
          <cell r="H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</row>
        <row r="94"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</row>
        <row r="95">
          <cell r="F95">
            <v>0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</row>
        <row r="96">
          <cell r="F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F97">
            <v>0</v>
          </cell>
          <cell r="H97">
            <v>0</v>
          </cell>
          <cell r="J97">
            <v>0</v>
          </cell>
          <cell r="K97">
            <v>0</v>
          </cell>
          <cell r="L97">
            <v>0</v>
          </cell>
        </row>
      </sheetData>
      <sheetData sheetId="1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내역서"/>
      <sheetName val="노임단가표"/>
      <sheetName val="노임품셈(한전정보본사조사-시중노임)"/>
      <sheetName val="자재단가종합(임시-하나로)"/>
      <sheetName val="광분배반 단가 산출기준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우각부보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부대대비"/>
      <sheetName val="냉연집계"/>
      <sheetName val="Sheet3"/>
      <sheetName val="신우"/>
      <sheetName val="I一般比"/>
      <sheetName val="직재"/>
      <sheetName val="교각계산"/>
      <sheetName val="TEL"/>
      <sheetName val="과천MAIN"/>
      <sheetName val="일위대가"/>
      <sheetName val="J直材4"/>
      <sheetName val="단가비교표"/>
      <sheetName val="대비"/>
      <sheetName val="내역서(총)"/>
      <sheetName val="plan&amp;section of foundation"/>
      <sheetName val="노원열병합  건축공사기성내역서"/>
      <sheetName val="민속촌메뉴"/>
      <sheetName val="수량산출서"/>
      <sheetName val="업무"/>
      <sheetName val="code"/>
      <sheetName val="주소록"/>
      <sheetName val="감가상각"/>
      <sheetName val="DATE"/>
      <sheetName val="sheets"/>
      <sheetName val="예산M12A"/>
      <sheetName val="일위대가목차"/>
      <sheetName val="노임단가"/>
      <sheetName val="경비_원본"/>
      <sheetName val="견적서"/>
      <sheetName val="FANDBS"/>
      <sheetName val="GRDATA"/>
      <sheetName val="SHAFTDBSE"/>
      <sheetName val="공사원가계산서"/>
      <sheetName val="TOTAL"/>
      <sheetName val="설직재-1"/>
      <sheetName val="내역"/>
      <sheetName val="N賃率-職"/>
      <sheetName val="자재단가비교표"/>
      <sheetName val="공사현황"/>
      <sheetName val="설계조건"/>
      <sheetName val="직노"/>
      <sheetName val="20관리비율"/>
      <sheetName val="도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동원(3)"/>
      <sheetName val="예정(3)"/>
      <sheetName val="인건-측정"/>
      <sheetName val="조도계산서 (도서)"/>
      <sheetName val="동력부하(도산)"/>
      <sheetName val="명세서"/>
      <sheetName val="경산"/>
      <sheetName val="Sheet2"/>
      <sheetName val="C-노임단가"/>
      <sheetName val="입찰안"/>
      <sheetName val="유림골조"/>
      <sheetName val="Sheet14"/>
      <sheetName val="Sheet13"/>
      <sheetName val="danga"/>
      <sheetName val="ilch"/>
      <sheetName val="소비자가"/>
      <sheetName val="6호기"/>
      <sheetName val="전기일위대가"/>
      <sheetName val="DATA"/>
      <sheetName val="개요"/>
      <sheetName val="을지"/>
      <sheetName val="DB"/>
      <sheetName val="기성금내역서"/>
      <sheetName val="일위단가"/>
      <sheetName val="건축내역"/>
      <sheetName val="화재 탐지 설비"/>
      <sheetName val="工완성공사율"/>
      <sheetName val="Y-WORK"/>
      <sheetName val="Sheet1"/>
      <sheetName val="EACT10"/>
      <sheetName val="음료실행"/>
      <sheetName val="APT내역"/>
      <sheetName val="부대시설"/>
      <sheetName val="기둥(원형)"/>
      <sheetName val="GAEYO"/>
      <sheetName val="재집"/>
      <sheetName val="을"/>
      <sheetName val="DB단가"/>
      <sheetName val="단가조사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소상 &quot;1&quot;"/>
      <sheetName val="내역서1999.8최종"/>
      <sheetName val="합천내역"/>
      <sheetName val="1안"/>
      <sheetName val="단가표"/>
      <sheetName val="사통"/>
      <sheetName val="원가계산서"/>
      <sheetName val="타견적1"/>
      <sheetName val="타견적2"/>
      <sheetName val="타견적3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1.설계조건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부하LOAD"/>
      <sheetName val="견적대비 견적서"/>
      <sheetName val="신규 수주분(사용자 정의)"/>
      <sheetName val="단가산출(변경없음)"/>
      <sheetName val="copy"/>
      <sheetName val="여과지동"/>
      <sheetName val="기초자료"/>
      <sheetName val="통신원가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운반"/>
      <sheetName val="UR2-Calculation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UserData"/>
      <sheetName val="환율"/>
      <sheetName val="11.단가비교표_"/>
      <sheetName val="16.기계경비산출내역_"/>
      <sheetName val="밸브설치"/>
      <sheetName val="OPT7"/>
      <sheetName val="6PILE  (돌출)"/>
      <sheetName val="금액집계"/>
      <sheetName val="Sheet9"/>
      <sheetName val="터파기및재료"/>
      <sheetName val="CONCRETE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원가"/>
      <sheetName val="단"/>
      <sheetName val="기성"/>
      <sheetName val="7.1 자재단가표(케이블)"/>
      <sheetName val="LOAD-46"/>
      <sheetName val="부하(성남)"/>
      <sheetName val="토공계산서(부체도로)"/>
      <sheetName val="dt0301"/>
      <sheetName val="dtt0301"/>
      <sheetName val="목록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CTEMCOST"/>
      <sheetName val="전기"/>
      <sheetName val="날개벽수량표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심사계산"/>
      <sheetName val="심사물량"/>
      <sheetName val="첨부파일"/>
      <sheetName val="단면가정"/>
      <sheetName val="가로등기초"/>
      <sheetName val="백암비스타내역"/>
      <sheetName val="BASIC (2)"/>
      <sheetName val="내부부하"/>
      <sheetName val="입출재고현황 (2)"/>
      <sheetName val="VE절감"/>
      <sheetName val="물량표S"/>
      <sheetName val="금액내역서"/>
      <sheetName val="물가시세"/>
      <sheetName val="ITEM"/>
      <sheetName val="type-F"/>
      <sheetName val="실행"/>
      <sheetName val="제잡비"/>
      <sheetName val="산출내역서집계표"/>
      <sheetName val="플랜트 설치"/>
      <sheetName val="교대(A1-A2)"/>
      <sheetName val="공사비집계"/>
      <sheetName val="건축"/>
      <sheetName val="B(함)일반수량"/>
      <sheetName val="산출근거"/>
      <sheetName val="화재_탐지_설비"/>
      <sheetName val="기계경비(시간당)"/>
      <sheetName val="램머"/>
      <sheetName val="내역서 (2)"/>
      <sheetName val="총괄내역서"/>
      <sheetName val="단가산출"/>
      <sheetName val="환경평가"/>
      <sheetName val="인구"/>
      <sheetName val="배수관공"/>
      <sheetName val="Sheet1 (2)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7내역"/>
      <sheetName val="기계내역"/>
      <sheetName val="소상_&quot;1&quot;"/>
      <sheetName val="건축원가계산서"/>
      <sheetName val="설계내역(2001)"/>
      <sheetName val="본체"/>
      <sheetName val="토목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원가 (2)"/>
      <sheetName val="대치판정"/>
      <sheetName val="rate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단가목록"/>
      <sheetName val="대창(장성)"/>
      <sheetName val="DRUM"/>
      <sheetName val="표지판단위"/>
      <sheetName val="설계"/>
      <sheetName val="BUS제원1"/>
      <sheetName val="품산출서"/>
      <sheetName val="dtxl"/>
      <sheetName val="협조전"/>
      <sheetName val="간지"/>
      <sheetName val="단가조사서"/>
      <sheetName val="목차"/>
      <sheetName val="간선계산"/>
      <sheetName val="담장산출"/>
      <sheetName val="말뚝지지력산정"/>
      <sheetName val="예산대비"/>
      <sheetName val="공문"/>
      <sheetName val="NEYOK"/>
      <sheetName val="견내"/>
      <sheetName val="매립"/>
      <sheetName val="외주가공"/>
      <sheetName val="7단가"/>
      <sheetName val="건축내역서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도근좌표"/>
      <sheetName val="BOX"/>
      <sheetName val="실정공사비단가표"/>
      <sheetName val="PROCESS"/>
      <sheetName val="일위대가(계측기설치)"/>
      <sheetName val="1-1"/>
      <sheetName val="차도조도계산"/>
      <sheetName val="소업1교"/>
      <sheetName val="sub"/>
      <sheetName val="노무비 근거"/>
      <sheetName val="품목"/>
      <sheetName val="AV시스템"/>
      <sheetName val="C1"/>
      <sheetName val="기성내역서표지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약품공급2"/>
      <sheetName val="배수내역 (2)"/>
      <sheetName val="우각부보강"/>
      <sheetName val="FACTOR"/>
      <sheetName val="Cost bd-&quot;A&quot;"/>
      <sheetName val="입상내역"/>
      <sheetName val="11"/>
      <sheetName val="CB"/>
      <sheetName val="단위수량"/>
      <sheetName val="변경갑지"/>
      <sheetName val="증감(갑지)"/>
      <sheetName val="손익차9월2"/>
      <sheetName val="단가"/>
      <sheetName val="계약내력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FAB별"/>
      <sheetName val="견적(갑지)"/>
      <sheetName val="수량산출서 갑지"/>
      <sheetName val=" HIT-&gt;HMC 견적(3900)"/>
      <sheetName val="자판실행"/>
      <sheetName val="우수"/>
      <sheetName val="자재조사표(참고용)"/>
      <sheetName val="품셈집계표"/>
      <sheetName val="일반부표집계표"/>
      <sheetName val="단위중량"/>
      <sheetName val="DLA"/>
      <sheetName val=" 견적서"/>
      <sheetName val="cost"/>
      <sheetName val="상승노임"/>
      <sheetName val="변화치수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단가표 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시화점실행"/>
      <sheetName val="맨홀토공"/>
      <sheetName val="토사(PE)"/>
      <sheetName val="Ekog10"/>
      <sheetName val="코드표"/>
      <sheetName val="기초단가"/>
      <sheetName val="DHEQSUPT"/>
      <sheetName val="DATA1"/>
      <sheetName val="목표세부명세"/>
      <sheetName val="암거공"/>
      <sheetName val="배수통관(좌)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Baby일위대가"/>
      <sheetName val="I.설계조건"/>
      <sheetName val="재1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기초자료입력"/>
      <sheetName val="공주-교대(A1)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공종별내역서"/>
      <sheetName val="Controls"/>
      <sheetName val="교통대책내역"/>
      <sheetName val="__"/>
      <sheetName val="DIAPHRAGM"/>
      <sheetName val="연령현황"/>
      <sheetName val="설계예산서(2016년 보안등 신설공사 단가계약-).xls"/>
      <sheetName val="원계약서"/>
      <sheetName val="총괄내역"/>
      <sheetName val="원가입력"/>
      <sheetName val="수량집계"/>
      <sheetName val="수량산출서 (2)"/>
      <sheetName val="가격표"/>
      <sheetName val="Customer Databas"/>
      <sheetName val="물량산출근거"/>
      <sheetName val="일위대가1"/>
      <sheetName val="원형측구(B-type)"/>
      <sheetName val="총괄표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시행예산"/>
      <sheetName val="자재"/>
      <sheetName val="원형맨홀수량"/>
      <sheetName val="기기리스트"/>
      <sheetName val="01"/>
      <sheetName val="연돌일위집계"/>
      <sheetName val="9호관로"/>
      <sheetName val="전체현황"/>
      <sheetName val="주요측점"/>
      <sheetName val="__MAIN"/>
      <sheetName val="회로내역(승인)"/>
      <sheetName val="안정검토(온1)"/>
      <sheetName val="관급"/>
      <sheetName val="투찰(하수)"/>
      <sheetName val="Site Expenses"/>
      <sheetName val="TYPE-A"/>
      <sheetName val="분류작업"/>
      <sheetName val="기본자료"/>
      <sheetName val="2002상반기노임기준"/>
      <sheetName val="매크로"/>
      <sheetName val="AHU집계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본실행경비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샘플표지"/>
      <sheetName val="수안보-MBR1"/>
      <sheetName val="금융비용"/>
      <sheetName val="주안3차A-A"/>
      <sheetName val="안정계산"/>
      <sheetName val="CATV"/>
      <sheetName val="CAL"/>
      <sheetName val="COVER-P"/>
      <sheetName val="3BL공동구 수량"/>
      <sheetName val="집계"/>
      <sheetName val="L형 옹벽"/>
      <sheetName val="작업일정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유림총괄"/>
      <sheetName val="해상PCB"/>
      <sheetName val="출입자명단"/>
      <sheetName val="뚝토공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몰탈재료산출"/>
      <sheetName val="G.R300경비"/>
      <sheetName val="Macro(전선)"/>
      <sheetName val="기초안정검토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PIPE"/>
      <sheetName val="FLANGE"/>
      <sheetName val="VALVE"/>
      <sheetName val="15100"/>
      <sheetName val="현장지지물물량"/>
      <sheetName val="두앙"/>
      <sheetName val="재료비"/>
      <sheetName val="보온자재단가표"/>
      <sheetName val="소운반"/>
      <sheetName val="단가대비표 표지"/>
      <sheetName val="2000시행"/>
      <sheetName val="단면치수"/>
      <sheetName val="교차구"/>
      <sheetName val="위치조서"/>
      <sheetName val="입찰견적보고서"/>
      <sheetName val="일반공사"/>
      <sheetName val="데리네이타현황"/>
      <sheetName val="사  업  비  수  지  예  산  서"/>
      <sheetName val="암거(내역)"/>
      <sheetName val="VENDOR LIST"/>
      <sheetName val="COVER"/>
      <sheetName val="일보"/>
      <sheetName val="기력고압전동기"/>
      <sheetName val="OH공량old"/>
      <sheetName val="1을"/>
      <sheetName val="예시 (수정 및 삭제금지)"/>
      <sheetName val="예산내역서"/>
      <sheetName val="BOQ(전체)"/>
      <sheetName val="사전공사"/>
      <sheetName val="단위수량산출"/>
      <sheetName val="EPro"/>
      <sheetName val="오존실배관내역"/>
      <sheetName val="특별교실"/>
      <sheetName val="각종양식"/>
      <sheetName val="BSD (2)"/>
      <sheetName val="대전-교대(A1-A2)"/>
      <sheetName val="8-1"/>
      <sheetName val="물가"/>
      <sheetName val="설계명세서"/>
      <sheetName val="기성내역서"/>
      <sheetName val="3.공통공사대비"/>
      <sheetName val="1-3.조건,바닥판 "/>
      <sheetName val="월말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TABLE DB"/>
      <sheetName val="쌍용 data base"/>
      <sheetName val="guard(mac)"/>
      <sheetName val="추가예산"/>
      <sheetName val="Sheet4"/>
      <sheetName val="산수배수"/>
      <sheetName val="통합"/>
      <sheetName val="우棌"/>
      <sheetName val="총요약서"/>
      <sheetName val="지주목시비량산출서"/>
      <sheetName val="사업수지"/>
      <sheetName val="1,2공구원가계산서"/>
      <sheetName val="2공구산출내역"/>
      <sheetName val="1공구산출내역서"/>
      <sheetName val="Proposal"/>
      <sheetName val="배수공 시멘트 및 골재량 산출"/>
      <sheetName val="원가계산하도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첨부1-1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CALCULATION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3.현장배치"/>
      <sheetName val="마산방향"/>
      <sheetName val="사리부설"/>
      <sheetName val="식재가격"/>
      <sheetName val="식재총괄"/>
      <sheetName val="일위목록"/>
      <sheetName val="요율"/>
      <sheetName val="일위집계(기존)"/>
      <sheetName val="제경비"/>
      <sheetName val="기초공"/>
      <sheetName val="내역서(삼호)"/>
      <sheetName val="규격"/>
      <sheetName val="입고장부 (4)"/>
      <sheetName val="견적보고(총액)"/>
      <sheetName val="TYPE1"/>
      <sheetName val="공사손익실적"/>
      <sheetName val="96노임기준"/>
      <sheetName val="깨기"/>
      <sheetName val="하부철근수량"/>
      <sheetName val="2000년1차"/>
      <sheetName val="적용기준"/>
      <sheetName val="실행내역 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23"/>
      <sheetName val="총ꊐ˕"/>
      <sheetName val="우배수"/>
      <sheetName val="설명"/>
      <sheetName val="wing"/>
      <sheetName val="98비정기소모"/>
      <sheetName val="입력자료모음"/>
      <sheetName val="원가계산서(공사)"/>
      <sheetName val="구조물철거타공정이월"/>
      <sheetName val="수목데이타 "/>
      <sheetName val="토공(우물통,기타)_2"/>
      <sheetName val="내역서_(2)2"/>
      <sheetName val="횡_연장2"/>
      <sheetName val="횡_연장"/>
      <sheetName val="토공(우물통,기타)_1"/>
      <sheetName val="내역서_(2)1"/>
      <sheetName val="횡_연장1"/>
      <sheetName val="지주토목내역서"/>
      <sheetName val="일위대가(건축)"/>
      <sheetName val="6. 직접경비"/>
      <sheetName val="DS기성최종"/>
      <sheetName val="DS설변내역서"/>
      <sheetName val="단가_1_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주식"/>
      <sheetName val="참조"/>
      <sheetName val="물가자료"/>
      <sheetName val="부대집계1"/>
      <sheetName val="가도단위"/>
      <sheetName val="단락전류-A"/>
      <sheetName val="SW개발대상목록(기능점수)"/>
      <sheetName val="3BL공동구 수_x0000_"/>
      <sheetName val="3BL공동구 수嚠"/>
      <sheetName val="3BL공동구 수吐"/>
      <sheetName val="토적표"/>
      <sheetName val="Front"/>
      <sheetName val="식재품셈"/>
      <sheetName val="일위목차"/>
      <sheetName val="24.보증금(전신전화가입권)"/>
      <sheetName val="계정code"/>
      <sheetName val="시산표"/>
      <sheetName val="비교1"/>
      <sheetName val="옹벽1"/>
      <sheetName val="직접인건비"/>
      <sheetName val="물량표"/>
      <sheetName val="평가데이터"/>
      <sheetName val="사용성검토"/>
      <sheetName val="깨기수량"/>
      <sheetName val="Oper_Amount"/>
      <sheetName val="8_PILE__(돌출)"/>
      <sheetName val="조도계산서__도서_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설비내역서"/>
      <sheetName val="전기내역서"/>
      <sheetName val="9.1지하2층하부보"/>
      <sheetName val="anchor"/>
      <sheetName val="서울대규장각_가시설흙막이_"/>
      <sheetName val="본사공가현황"/>
      <sheetName val="11.자재단가"/>
      <sheetName val="NEGO"/>
      <sheetName val="직접경비"/>
      <sheetName val="C.배수관공"/>
      <sheetName val="비용"/>
      <sheetName val="4.2.1 마루높이 검토"/>
      <sheetName val="타견적(을)"/>
      <sheetName val="SANTOGO"/>
      <sheetName val="SANBAISU"/>
      <sheetName val="TARGET"/>
      <sheetName val="기본DATA"/>
      <sheetName val="총_x0010__x0000_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>
        <row r="1">
          <cell r="A1" t="str">
            <v>단  종</v>
          </cell>
        </row>
      </sheetData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/>
      <sheetData sheetId="817"/>
      <sheetData sheetId="818"/>
      <sheetData sheetId="819"/>
      <sheetData sheetId="820"/>
      <sheetData sheetId="821"/>
      <sheetData sheetId="822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/>
      <sheetData sheetId="94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/>
      <sheetData sheetId="954" refreshError="1"/>
      <sheetData sheetId="95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M견적서"/>
      <sheetName val="원가계산서"/>
      <sheetName val="집계표"/>
      <sheetName val="내역명세서"/>
      <sheetName val="일위대가목록"/>
      <sheetName val="일위대가표"/>
      <sheetName val="단가조사표"/>
      <sheetName val="개황도(시설도)"/>
      <sheetName val="개황도(작업개요도)"/>
      <sheetName val="광기별"/>
      <sheetName val="건설노임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6">
          <cell r="B6">
            <v>348657</v>
          </cell>
        </row>
        <row r="7">
          <cell r="B7">
            <v>162584</v>
          </cell>
        </row>
        <row r="8">
          <cell r="B8">
            <v>134144</v>
          </cell>
        </row>
        <row r="10">
          <cell r="B10">
            <v>277526</v>
          </cell>
        </row>
        <row r="11">
          <cell r="B11">
            <v>256219</v>
          </cell>
        </row>
        <row r="12">
          <cell r="B12">
            <v>310580</v>
          </cell>
        </row>
        <row r="13">
          <cell r="B13">
            <v>240559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WORK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일반공사"/>
      <sheetName val="2F 회의실견적(5_14 일대)"/>
      <sheetName val="CONCRETE"/>
      <sheetName val="ITEM"/>
      <sheetName val="정부노임단가"/>
      <sheetName val="DS-LOAD"/>
      <sheetName val="P礔CKAGE"/>
      <sheetName val="D-3503"/>
      <sheetName val="운반비(전선륐)"/>
      <sheetName val="지급자재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차액보증"/>
      <sheetName val="건축내역"/>
      <sheetName val="남양시작동자105노65기1.3화1.2"/>
      <sheetName val="공통비"/>
      <sheetName val="경비"/>
      <sheetName val="날개벽"/>
      <sheetName val="교각계산"/>
      <sheetName val="전기일위대가"/>
      <sheetName val="Y-WORK"/>
      <sheetName val="데이타"/>
      <sheetName val="11.자재단가"/>
      <sheetName val="#REF"/>
      <sheetName val="A-4"/>
      <sheetName val="전차선로 물량표"/>
      <sheetName val="코드"/>
      <sheetName val="설계예산내역서"/>
      <sheetName val="노원열병합  건축공사기성내역서"/>
      <sheetName val="공통가설"/>
      <sheetName val="타공종이기"/>
      <sheetName val="소비자가"/>
      <sheetName val="내역분기"/>
      <sheetName val="자재단가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31.고_x0000_RTU"/>
      <sheetName val="중기사용료"/>
      <sheetName val="BLOCK(1)"/>
      <sheetName val="출근부"/>
      <sheetName val="터널조도"/>
      <sheetName val="SG"/>
      <sheetName val="부대내역"/>
      <sheetName val="투찰"/>
      <sheetName val="공사비집계"/>
      <sheetName val="K1자재(3차등)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결과조달"/>
      <sheetName val="Sheet1 (2)"/>
      <sheetName val="CTEMCOST"/>
      <sheetName val="98지급계획"/>
      <sheetName val="CODE"/>
      <sheetName val="sw1"/>
      <sheetName val="NOMUBI"/>
      <sheetName val="I.설계조건"/>
      <sheetName val="TEL"/>
      <sheetName val="ilch"/>
      <sheetName val="c_balju"/>
      <sheetName val="조도계산서 (도서)"/>
      <sheetName val="BQ"/>
      <sheetName val="수량산출서"/>
      <sheetName val="환률"/>
      <sheetName val="토공"/>
      <sheetName val="001"/>
      <sheetName val="단위중량"/>
      <sheetName val="토공(완충)"/>
      <sheetName val="금액내역서"/>
      <sheetName val="현금"/>
      <sheetName val="기초공"/>
      <sheetName val="기둥(원형)"/>
      <sheetName val="구조물철거타공정이월"/>
      <sheetName val="말뚝물량"/>
      <sheetName val="3BL공동구 수량"/>
      <sheetName val="수량산출"/>
      <sheetName val="판"/>
      <sheetName val="견적시담(송포2공구)"/>
      <sheetName val="집1"/>
      <sheetName val="8.PILE  (돌출)"/>
      <sheetName val="인건비"/>
      <sheetName val="설계조건"/>
      <sheetName val="안정계산"/>
      <sheetName val="단면검토"/>
      <sheetName val="기계내역"/>
      <sheetName val="몰탈재료산출"/>
      <sheetName val="내역서(총)"/>
      <sheetName val="L형옹벽(key)"/>
      <sheetName val="연결임시"/>
      <sheetName val="일위대가목차"/>
      <sheetName val="DATE"/>
      <sheetName val="총계"/>
      <sheetName val="내역서 "/>
      <sheetName val="준검 내역서"/>
      <sheetName val="최초침전지집계표"/>
      <sheetName val="한강운반비"/>
      <sheetName val="단가조사서"/>
      <sheetName val="노무비"/>
      <sheetName val="TOTAL"/>
      <sheetName val="수목단가"/>
      <sheetName val="시설수량표"/>
      <sheetName val="식재수량표"/>
      <sheetName val="일위목록"/>
      <sheetName val="BJJIN"/>
      <sheetName val="단가"/>
      <sheetName val="시설물일위"/>
      <sheetName val="관람석제출"/>
      <sheetName val="계화배수"/>
      <sheetName val="원형맨홀수량"/>
      <sheetName val="횡배위치"/>
      <sheetName val="정렬"/>
      <sheetName val="danga"/>
      <sheetName val="공통부대비"/>
      <sheetName val="BID"/>
      <sheetName val="백호우계수"/>
      <sheetName val="산거각호표"/>
      <sheetName val="B"/>
      <sheetName val="겉장"/>
      <sheetName val="기성검사원"/>
      <sheetName val="원가"/>
      <sheetName val="건축"/>
      <sheetName val="토목"/>
      <sheetName val="토목주소"/>
      <sheetName val="프랜트면허"/>
      <sheetName val="FACTOR"/>
      <sheetName val="Sheet4"/>
      <sheetName val="손익분석"/>
      <sheetName val="6호기"/>
      <sheetName val="중기일위대가"/>
      <sheetName val="ABUT수량-A1"/>
      <sheetName val="총집계표"/>
      <sheetName val="32.銅기기초"/>
      <sheetName val="간선계산"/>
      <sheetName val="Site Expenses"/>
      <sheetName val="토공계산서(부체도로)"/>
      <sheetName val="화재 탐지 설비"/>
      <sheetName val="공사개요"/>
      <sheetName val="NEWDRAW"/>
      <sheetName val="실행내역"/>
      <sheetName val="교각1"/>
      <sheetName val="fitting"/>
      <sheetName val="JUCK"/>
      <sheetName val="토공총괄집계"/>
      <sheetName val="맨홀수량집계"/>
      <sheetName val="March"/>
      <sheetName val="소업1교"/>
      <sheetName val="설변물량"/>
      <sheetName val="점수계산1-2"/>
      <sheetName val="2000년1차"/>
      <sheetName val="2000전체분"/>
      <sheetName val="회사99"/>
      <sheetName val="조경"/>
      <sheetName val="노임"/>
      <sheetName val="보합"/>
      <sheetName val="현장지지물물량"/>
      <sheetName val="7.1유효폭"/>
      <sheetName val="경비2내역"/>
      <sheetName val="수량집계"/>
      <sheetName val="총괄집계표"/>
      <sheetName val="STORAGE"/>
      <sheetName val="가공비"/>
      <sheetName val="TYPE-B 평균H"/>
      <sheetName val="eq_data"/>
      <sheetName val="설계예산서"/>
      <sheetName val="신공"/>
      <sheetName val="자재집계"/>
      <sheetName val="DATA(BAC)"/>
      <sheetName val="Dae_Jiju"/>
      <sheetName val="Sikje_ingun"/>
      <sheetName val="TREE_D"/>
      <sheetName val="입찰"/>
      <sheetName val="현경"/>
      <sheetName val="골조시행"/>
      <sheetName val="토목내역"/>
      <sheetName val="터파기및재료"/>
      <sheetName val="EUPDAT2"/>
      <sheetName val="9GNG운반"/>
      <sheetName val="을"/>
      <sheetName val="31.고"/>
      <sheetName val="여흥"/>
      <sheetName val="Explanation for Page 17"/>
      <sheetName val="단중표"/>
      <sheetName val="35_x000e_장주신설"/>
      <sheetName val="사용성검토"/>
      <sheetName val="한전고리-을"/>
      <sheetName val="(2)"/>
      <sheetName val="Customer Databas"/>
      <sheetName val="단면가정"/>
      <sheetName val="조건표"/>
      <sheetName val="난방열교"/>
      <sheetName val="급탕열교"/>
      <sheetName val="현장"/>
      <sheetName val="Sheet2"/>
      <sheetName val="기계실"/>
      <sheetName val="공통"/>
      <sheetName val="자료"/>
      <sheetName val="내역1"/>
      <sheetName val="dtxl"/>
      <sheetName val="견적서"/>
      <sheetName val="2.예산냴역검토서"/>
      <sheetName val="금액집계"/>
      <sheetName val="일위대가목록"/>
      <sheetName val="단가대비표"/>
      <sheetName val="UNIT"/>
      <sheetName val="총투자비산정"/>
      <sheetName val="ROE(FI)"/>
      <sheetName val="Sens&amp;Anal"/>
      <sheetName val="물량산출근거"/>
      <sheetName val="실행예산"/>
      <sheetName val="기계경비"/>
      <sheetName val="TABLE"/>
      <sheetName val="산업개발안내서"/>
      <sheetName val="FRP배관단가(만수)"/>
      <sheetName val="만수배관단가"/>
      <sheetName val="계산근거"/>
      <sheetName val="년"/>
      <sheetName val="장비집계"/>
      <sheetName val="귀래 설계 공내역서"/>
      <sheetName val="대비표"/>
      <sheetName val="woo(mac)"/>
      <sheetName val="일위대가 (목록)"/>
      <sheetName val="공종별 집계"/>
      <sheetName val="입력DATA"/>
      <sheetName val="단면 (2)"/>
      <sheetName val="바닥판"/>
      <sheetName val="TYPE1"/>
      <sheetName val="Macro1"/>
      <sheetName val="장문교(대전)"/>
      <sheetName val="건축(충일분)"/>
      <sheetName val="일위대가표"/>
      <sheetName val="예산서"/>
      <sheetName val="현장관리비집계표"/>
      <sheetName val="품목"/>
      <sheetName val="unit 4"/>
      <sheetName val="실시설계"/>
      <sheetName val="전신환매도율"/>
      <sheetName val="관거공사비"/>
      <sheetName val="hvac(제어동)"/>
      <sheetName val="하수급견적대비"/>
      <sheetName val="단면(RW1)"/>
      <sheetName val="45,46"/>
      <sheetName val="내역총괄표"/>
      <sheetName val="2.대외공문"/>
      <sheetName val="국공유지및사유지"/>
      <sheetName val="제경비"/>
      <sheetName val="C &amp; G RHS"/>
      <sheetName val="1을"/>
      <sheetName val="총괄내역서"/>
      <sheetName val="#230,#235"/>
      <sheetName val="을지"/>
      <sheetName val="예산변경사항"/>
      <sheetName val="P.M 별"/>
      <sheetName val="Sheet5"/>
      <sheetName val="직노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연수동"/>
      <sheetName val="SE-611"/>
      <sheetName val="플랜트 설치"/>
      <sheetName val="실행철강하도"/>
      <sheetName val="실행내역서"/>
      <sheetName val="major"/>
      <sheetName val="토 적 표"/>
      <sheetName val="품질 및 특성 보정계수"/>
      <sheetName val="전체총괄표"/>
      <sheetName val="요소별"/>
      <sheetName val="전기요금"/>
      <sheetName val="도급대비"/>
      <sheetName val="조건"/>
      <sheetName val="한전위탁공사비2"/>
      <sheetName val="아파트건축"/>
      <sheetName val="DS-최종"/>
      <sheetName val="단위수량"/>
      <sheetName val="검색"/>
      <sheetName val="IMP(MAIN)"/>
      <sheetName val="IMP (REACTOR)"/>
      <sheetName val="예산내역서"/>
      <sheetName val="06-BATCH "/>
      <sheetName val="변화치수"/>
      <sheetName val="관리비"/>
      <sheetName val="건물현황"/>
      <sheetName val="재무가정"/>
      <sheetName val="공틀공사"/>
      <sheetName val="5. COST SCHEDULE PER EXPENSE"/>
      <sheetName val="단가산출2"/>
      <sheetName val="명세서"/>
      <sheetName val="입찰안"/>
      <sheetName val=" 견적서"/>
      <sheetName val="원가집계"/>
      <sheetName val="방음벽 기초 일반수량"/>
      <sheetName val="구왤집계표"/>
      <sheetName val="Ⅴ-2.공종별내역"/>
      <sheetName val="코드표"/>
      <sheetName val="단가조정"/>
      <sheetName val="토사(PE)"/>
      <sheetName val="철거수량"/>
      <sheetName val="CIVIL"/>
      <sheetName val="U-TYPE(1)"/>
      <sheetName val="1.수인터널"/>
      <sheetName val="예산M12A"/>
      <sheetName val="초"/>
      <sheetName val="견적조건"/>
      <sheetName val="SLAB"/>
      <sheetName val="J直材4"/>
      <sheetName val="DIAPHRAGM"/>
      <sheetName val="BOQ-Summary_Form A2"/>
      <sheetName val="8.자재단가"/>
      <sheetName val="입적표"/>
      <sheetName val="별표"/>
      <sheetName val="부대대비"/>
      <sheetName val="냉연집계"/>
      <sheetName val="일위단가"/>
      <sheetName val="전기일위목록"/>
      <sheetName val="구리토평1전기"/>
      <sheetName val="배수관공"/>
      <sheetName val="CALCULATION"/>
      <sheetName val="DESIGN_CRETERIA"/>
      <sheetName val="Base_Data"/>
      <sheetName val="GIS재"/>
      <sheetName val="MTR재(한기)"/>
      <sheetName val="GIS.Ry재"/>
      <sheetName val="비대칭계수"/>
      <sheetName val="전동기 SPEC"/>
      <sheetName val="단위세대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공사설명서"/>
      <sheetName val="오산갈곳"/>
      <sheetName val="5공철탑검토표"/>
      <sheetName val="4공철탑검토"/>
      <sheetName val="부대공집계표"/>
      <sheetName val="CS2"/>
      <sheetName val="설계명세서(선로)"/>
      <sheetName val="자재단가표"/>
      <sheetName val="LOPCALC"/>
      <sheetName val="Model"/>
      <sheetName val="Ⅱ1-0타"/>
      <sheetName val="단가비교표_공통1"/>
      <sheetName val="부하계산서"/>
      <sheetName val="재료집계"/>
      <sheetName val="일"/>
      <sheetName val="진주방향"/>
      <sheetName val="cost"/>
      <sheetName val="내역전기"/>
      <sheetName val="품셈(기초)"/>
      <sheetName val="b_balju_cho"/>
      <sheetName val="Indirect Cost"/>
      <sheetName val="Qheet3"/>
      <sheetName val="Proposal"/>
      <sheetName val="dg"/>
      <sheetName val="말뚝지지력산정"/>
      <sheetName val="118.세금과공과"/>
      <sheetName val="요율"/>
      <sheetName val="설계명세서"/>
      <sheetName val="Page 1A - Proposal Strategy "/>
      <sheetName val="Despacho (c.civil)"/>
      <sheetName val="개요"/>
      <sheetName val="산근"/>
      <sheetName val="sum1 (2)"/>
      <sheetName val="건축원가계산서"/>
      <sheetName val="장비당단가 (1)"/>
      <sheetName val="표지 (2)"/>
      <sheetName val="대비2"/>
      <sheetName val="동원인원산출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조도"/>
      <sheetName val="효성CB 1P기초"/>
      <sheetName val="기본자료"/>
      <sheetName val="봉방동근생"/>
      <sheetName val="200"/>
      <sheetName val="골재집계"/>
      <sheetName val="총누계"/>
      <sheetName val="남ꌀ전JC"/>
      <sheetName val="단면치수"/>
      <sheetName val="D040416"/>
      <sheetName val="공종분류"/>
      <sheetName val="보차도경계석"/>
      <sheetName val="보도경계블럭"/>
      <sheetName val="BSD (2)"/>
      <sheetName val="설산1.나"/>
      <sheetName val="본사S"/>
      <sheetName val="배수공토공"/>
      <sheetName val="가설건물"/>
      <sheetName val="IP좌표"/>
      <sheetName val="Breakdown"/>
      <sheetName val="물량표"/>
      <sheetName val="사진"/>
      <sheetName val="토공(우물통,기타) "/>
      <sheetName val="BASIC (2)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원가계산서(남측)"/>
      <sheetName val="48일위"/>
      <sheetName val="22일위"/>
      <sheetName val="49일위"/>
      <sheetName val="설변내역1"/>
      <sheetName val="가설공사내역"/>
      <sheetName val="도급및 실행내역"/>
      <sheetName val="96수출"/>
      <sheetName val="JOINT1"/>
      <sheetName val="표지1"/>
      <sheetName val="투자효율분석"/>
      <sheetName val="투찰내역"/>
      <sheetName val="부재리스트"/>
      <sheetName val="물가"/>
      <sheetName val="수량산출근거"/>
      <sheetName val="양식"/>
      <sheetName val="심사계산"/>
      <sheetName val="심사물량"/>
      <sheetName val="기계경비(시간당)"/>
      <sheetName val="KP1590_E"/>
      <sheetName val="가격조사서"/>
      <sheetName val="부재력정리"/>
      <sheetName val="FILE1"/>
      <sheetName val="ATS단가"/>
      <sheetName val="전기"/>
      <sheetName val="설계서"/>
      <sheetName val="Coeffiecient"/>
      <sheetName val="세부내역서(전기)"/>
      <sheetName val="참고"/>
      <sheetName val="EQUIPMENT -2"/>
      <sheetName val="FLANGE"/>
      <sheetName val="VALVE"/>
      <sheetName val="Main"/>
      <sheetName val="가시설수량"/>
      <sheetName val="VXXX"/>
      <sheetName val="일위대가(계측기설치)"/>
      <sheetName val="99.6"/>
      <sheetName val="대전21토목내역서"/>
      <sheetName val="본부소개"/>
      <sheetName val="INPUT"/>
      <sheetName val="교통대책내역"/>
      <sheetName val="작성"/>
      <sheetName val="FAB별"/>
      <sheetName val="날개벽(시점좌측)"/>
      <sheetName val="RAHMEN"/>
      <sheetName val="단가조사표"/>
      <sheetName val="안정검토"/>
      <sheetName val="비교표"/>
      <sheetName val="studio"/>
      <sheetName val="일용노임단가"/>
      <sheetName val="통합"/>
      <sheetName val="월선수금"/>
      <sheetName val="Parts 1 Feb 2004"/>
      <sheetName val="단가표 "/>
      <sheetName val="정산입력"/>
      <sheetName val="1.설계조건"/>
      <sheetName val="기타 정보통신공사"/>
      <sheetName val="재집"/>
      <sheetName val="직재"/>
      <sheetName val="list price"/>
      <sheetName val="백암비스타내역"/>
      <sheetName val="현대물량"/>
      <sheetName val="dt0301"/>
      <sheetName val="dtt0301"/>
      <sheetName val="20관리비율"/>
      <sheetName val="EP0618"/>
      <sheetName val="현장경비"/>
      <sheetName val="배"/>
      <sheetName val="단가(1)"/>
      <sheetName val="3.현장배치"/>
      <sheetName val="전압강하계산"/>
      <sheetName val="단가조사"/>
      <sheetName val="내역표지"/>
      <sheetName val="하조서"/>
      <sheetName val="현장관리비내역서"/>
      <sheetName val="타워기초"/>
      <sheetName val="가시설(TYPE-A)"/>
      <sheetName val="1-1평균터파기고(1)"/>
      <sheetName val="1NYS(당)"/>
      <sheetName val="부하LOAD"/>
      <sheetName val="연습"/>
      <sheetName val="공통가설공사"/>
      <sheetName val="도장수량"/>
      <sheetName val="Budget 2005(DW)"/>
      <sheetName val="ins"/>
      <sheetName val="방송노임"/>
      <sheetName val="세목별"/>
      <sheetName val="설계내역(2001)"/>
      <sheetName val="일반맨홀수량집계"/>
      <sheetName val="내역서(기성청구)"/>
      <sheetName val="전기단가조사서"/>
      <sheetName val="CAPVC"/>
      <sheetName val="적현로"/>
      <sheetName val="착공내역"/>
      <sheetName val="사급자재"/>
      <sheetName val="순공사비총괄"/>
      <sheetName val="차수"/>
      <sheetName val="3.건축(현장안)"/>
      <sheetName val="FLA"/>
      <sheetName val="대림경상68억"/>
      <sheetName val="시행예산"/>
      <sheetName val="토공,기초"/>
      <sheetName val="6PILE  (돌출)"/>
      <sheetName val="당초수량"/>
      <sheetName val="SORCE1"/>
      <sheetName val="가시설단위수량"/>
      <sheetName val="3련 BOX"/>
      <sheetName val="토&amp;흙"/>
      <sheetName val="BQ-Offsite"/>
      <sheetName val="PipWT"/>
      <sheetName val="재료"/>
      <sheetName val="1.취수장"/>
      <sheetName val="건축내역서"/>
      <sheetName val="건축공사"/>
      <sheetName val="1.우편집중내역서"/>
      <sheetName val="건축마감(E)"/>
      <sheetName val="BOX"/>
      <sheetName val="부대공Ⅱ"/>
      <sheetName val="B767"/>
      <sheetName val="99총공사내역서"/>
      <sheetName val="단가표"/>
      <sheetName val="구조물공"/>
      <sheetName val="구의33고"/>
      <sheetName val="남양내역"/>
      <sheetName val="3.하중산정4.지지력"/>
      <sheetName val="공사비명세서"/>
      <sheetName val="2공구산출내역"/>
      <sheetName val="도급예산내역᐀ባ搀腳"/>
      <sheetName val="101동"/>
      <sheetName val="견적정보"/>
      <sheetName val="토류판설치(t=60)"/>
      <sheetName val="총괄내_x0000__x0000_"/>
      <sheetName val="공사기본내용입력"/>
      <sheetName val="건설성적"/>
      <sheetName val="견적을지"/>
      <sheetName val="업무처리전"/>
      <sheetName val="보집계표"/>
      <sheetName val="시공측량-을"/>
      <sheetName val="포장공"/>
      <sheetName val="배수공1"/>
      <sheetName val="원본"/>
      <sheetName val="견적"/>
      <sheetName val="배수공"/>
      <sheetName val="암거"/>
      <sheetName val="B토목"/>
      <sheetName val="기성내역서표지"/>
      <sheetName val="버스운행안내"/>
      <sheetName val="단가԰_x0000_缀"/>
      <sheetName val="98수금사업"/>
      <sheetName val="L형옹๿"/>
      <sheetName val="L형옹벽"/>
      <sheetName val="L형옹_x0005_"/>
      <sheetName val="봉방동근_x0005_"/>
      <sheetName val="L형옹尜"/>
      <sheetName val="합계"/>
      <sheetName val="s"/>
      <sheetName val="SUB일위대가"/>
      <sheetName val="POL6차-PIPING"/>
      <sheetName val="갑지(추정)"/>
      <sheetName val="2002년요약"/>
      <sheetName val="예산M5A"/>
      <sheetName val="CAL"/>
      <sheetName val="포장복구집계"/>
      <sheetName val="대우단가(풍산)"/>
      <sheetName val="BOM-Form A.1.III"/>
      <sheetName val="토공 토적표"/>
      <sheetName val="6공구전체"/>
      <sheetName val="L_RPTA05_목록"/>
      <sheetName val="BOQ건축"/>
      <sheetName val="DNW"/>
      <sheetName val="︀ᇕ"/>
      <sheetName val="공사내역"/>
      <sheetName val="견ԯ_x0000_缀"/>
      <sheetName val="총누_x0005_"/>
      <sheetName val="전기공사"/>
      <sheetName val="T진도"/>
      <sheetName val="4.말뚝설계"/>
      <sheetName val="Galaxy 소비자가격표"/>
      <sheetName val="TB-내역서"/>
      <sheetName val="산출내역서집계표"/>
      <sheetName val="산๿"/>
      <sheetName val="-15.0"/>
      <sheetName val="기타공"/>
      <sheetName val="배수집계"/>
      <sheetName val="archi(본사)"/>
      <sheetName val="공조생기"/>
      <sheetName val="성토도수로현황"/>
      <sheetName val="COPING"/>
      <sheetName val="아파트1"/>
      <sheetName val="맨홀토공수량"/>
      <sheetName val="총괄-1"/>
      <sheetName val="신천교(음성)"/>
      <sheetName val="DESIGN CRETERIA"/>
      <sheetName val="AP1"/>
      <sheetName val="변경내역"/>
      <sheetName val="기초견적가"/>
      <sheetName val="MW-S"/>
      <sheetName val="NYS"/>
      <sheetName val="MW-BM"/>
      <sheetName val="내역(전체)"/>
      <sheetName val="Data&amp;Result"/>
      <sheetName val="별첨1"/>
      <sheetName val="일위대가(가설)"/>
      <sheetName val="표지판현황"/>
      <sheetName val="1호맨홀토공"/>
      <sheetName val="갑지1"/>
      <sheetName val="자판실행"/>
      <sheetName val="Condition"/>
      <sheetName val="부대"/>
      <sheetName val="RING WALL"/>
      <sheetName val="plan&amp;section of foundation"/>
      <sheetName val="design criteria"/>
      <sheetName val="#4DUCT SUPPORT 체크LIST"/>
      <sheetName val="EACT10"/>
      <sheetName val="CAT_5"/>
      <sheetName val="Testing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코鰀፰"/>
      <sheetName val="԰_x0000_"/>
      <sheetName val="저"/>
      <sheetName val="토공사"/>
      <sheetName val="TCA"/>
      <sheetName val="direct"/>
      <sheetName val="wage"/>
      <sheetName val="Baby일위대가"/>
      <sheetName val="설비내역서"/>
      <sheetName val="전기내역서"/>
      <sheetName val="1호맨홀가감수량"/>
      <sheetName val="1호맨홀수량산출"/>
      <sheetName val="경비_원본"/>
      <sheetName val="APT내역"/>
      <sheetName val="관경별우수관집계"/>
      <sheetName val="입력1"/>
      <sheetName val="6동"/>
      <sheetName val="M1"/>
      <sheetName val="신축수량"/>
      <sheetName val="계렀቟԰"/>
      <sheetName val="대차대조표"/>
      <sheetName val="손익계산서"/>
      <sheetName val="보ᰀ፜搀"/>
      <sheetName val="총누헾"/>
      <sheetName val="부대공"/>
      <sheetName val="방호벽"/>
      <sheetName val="교통표지"/>
      <sheetName val="낙석방지책"/>
      <sheetName val="을 2"/>
      <sheetName val="제조98"/>
      <sheetName val="슬래브(유곡)"/>
      <sheetName val="7내역"/>
      <sheetName val="D01"/>
      <sheetName val="FB25JN"/>
      <sheetName val="날개벽(좌,우=45도,75도)"/>
      <sheetName val="123"/>
      <sheetName val="실행내역서 "/>
      <sheetName val="dg-VTu"/>
      <sheetName val="00내역서"/>
      <sheetName val="부대시설"/>
      <sheetName val="내역(원안-대안)"/>
      <sheetName val="working load at the btm ft."/>
      <sheetName val="말뚝지ᴀᨈ԰_x0000_"/>
      <sheetName val="인사자료총집계"/>
      <sheetName val="편입토지조서"/>
      <sheetName val="공사비총괄표"/>
      <sheetName val="단가조๿"/>
      <sheetName val="1-1"/>
      <sheetName val="가감수량"/>
      <sheetName val="맨홀수량산출"/>
      <sheetName val="토사԰_x0000_缀_x0000_"/>
      <sheetName val="물︀"/>
      <sheetName val="품의서"/>
      <sheetName val="품셈TABLE"/>
      <sheetName val="2.입력"/>
      <sheetName val="단가 및 재료비"/>
      <sheetName val="공사비예산서(토목분)"/>
      <sheetName val="일위산출"/>
      <sheetName val="예산"/>
      <sheetName val="OCT.FDN"/>
      <sheetName val="조명시설"/>
      <sheetName val="말뚝지ᘀ᨜԰_x0000_"/>
      <sheetName val="Ⅴ-2.공ᛇ᨜԰_x0000_"/>
      <sheetName val="오산갈醜"/>
      <sheetName val="말뚝지怀፵∀ᩃ"/>
      <sheetName val="부대_x0005__x0000_"/>
      <sheetName val="견적_x0005__x0000_"/>
      <sheetName val="Ԁ"/>
      <sheetName val="간접비내역-1"/>
      <sheetName val="CAL."/>
      <sheetName val="Mobilization"/>
      <sheetName val="Input Table"/>
      <sheetName val="Sitec120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_견적서"/>
      <sheetName val="Inquiry"/>
      <sheetName val="다이꾸"/>
      <sheetName val="공사비 내역 (가)"/>
      <sheetName val="A-11 Steel Str (2)"/>
      <sheetName val="IPL_SCHEDULE"/>
      <sheetName val="Material"/>
      <sheetName val="Mp-team 1"/>
      <sheetName val="IMPEADENC_x0000__x0000_"/>
      <sheetName val="MAT"/>
      <sheetName val="재료缀ᨎ"/>
      <sheetName val="품질 및 缀ᨎ԰_x0000_缀_x0000__x0000_"/>
      <sheetName val="PILE길이산출(DRA)"/>
      <sheetName val="SILICATE"/>
      <sheetName val="PRO_DCI"/>
      <sheetName val="INST_DCI"/>
      <sheetName val="HVAC_DCI"/>
      <sheetName val="PIPE_DCI"/>
      <sheetName val="입출재고현황 (2)"/>
      <sheetName val="wall"/>
      <sheetName val="Front"/>
      <sheetName val="NEYOK"/>
      <sheetName val="견적내용입력"/>
      <sheetName val="발신정보"/>
      <sheetName val="맨홀수량"/>
      <sheetName val="MRS세부"/>
      <sheetName val="노임변동률"/>
      <sheetName val="Sheet17"/>
      <sheetName val="채권(하반기)"/>
      <sheetName val="sheets"/>
      <sheetName val="CONTENTS"/>
      <sheetName val="세부내역"/>
      <sheetName val="현장별계약현황('98.10.31)"/>
      <sheetName val="쵽괄墌"/>
      <sheetName val="기자재비"/>
      <sheetName val="우각부보강"/>
      <sheetName val="Ⅴ-2.︀ᇕ԰_x0000_缀"/>
      <sheetName val="대로근거"/>
      <sheetName val="1.설계기준"/>
      <sheetName val="guard(mac)"/>
      <sheetName val="장비"/>
      <sheetName val="지계"/>
      <sheetName val="45,4H"/>
      <sheetName val="N賃率-職"/>
      <sheetName val="전동기 SP԰_x0000_"/>
      <sheetName val="Data Vol"/>
      <sheetName val="종합"/>
      <sheetName val="코드蚘"/>
      <sheetName val="표지頀ᎆ뤀ᨇ"/>
      <sheetName val="내역頀ᎆ뤀"/>
      <sheetName val="내역︀ᇕ԰"/>
      <sheetName val="계화徸〒"/>
      <sheetName val="KP1590__x0005_"/>
      <sheetName val="공사원가_x0005__x0000_"/>
      <sheetName val="총공사비"/>
      <sheetName val="비대缀ᨎ԰"/>
      <sheetName val="개԰"/>
      <sheetName val="산尜"/>
      <sheetName val="오산︀폕"/>
      <sheetName val="stability check"/>
      <sheetName val="design load"/>
      <sheetName val="GL연결용"/>
      <sheetName val="적용 기준(환율)-1"/>
      <sheetName val="적용 기준(환율)"/>
      <sheetName val="자재단가 "/>
      <sheetName val="단가산출3"/>
      <sheetName val="단가산출_목록"/>
      <sheetName val="비교缀"/>
      <sheetName val="화산경계"/>
      <sheetName val="을 1"/>
      <sheetName val="방배동내역(리라)"/>
      <sheetName val="부대공사총괄"/>
      <sheetName val="건축공사집계표"/>
      <sheetName val="방배동내역 (총괄)"/>
      <sheetName val="산출"/>
      <sheetName val="BOM"/>
      <sheetName val="계화_x0005__x0000_"/>
      <sheetName val="계화髜_x0013_"/>
      <sheetName val="Code-&gt;No"/>
      <sheetName val="sc0314 Index"/>
      <sheetName val="EQUIP-H"/>
      <sheetName val=""/>
      <sheetName val="/_x0000_"/>
      <sheetName val="Ⰰὖ"/>
      <sheetName val="䀀⹛"/>
      <sheetName val="국내조달(통합-1)"/>
      <sheetName val="　ፙ"/>
      <sheetName val="Construction"/>
      <sheetName val="말뚝지怀፵ን"/>
      <sheetName val="오산갈漰"/>
      <sheetName val="오산갈_x0005_"/>
      <sheetName val="사급자재총괄"/>
      <sheetName val="type-F"/>
      <sheetName val="코드猂"/>
      <sheetName val="31.고_x005f_x0000_RTU"/>
      <sheetName val="35_x005f_x000e_장주신설"/>
      <sheetName val="계화丵〒"/>
      <sheetName val="직공비"/>
      <sheetName val="9호관로"/>
      <sheetName val="사통"/>
      <sheetName val="연령현황"/>
      <sheetName val="40총괄"/>
      <sheetName val="40집계"/>
      <sheetName val="점공통경비배부"/>
      <sheetName val="찍기"/>
      <sheetName val="CC16-내역서"/>
      <sheetName val="COVER"/>
      <sheetName val="기계"/>
      <sheetName val="I一般比"/>
      <sheetName val="倀Ṙ"/>
      <sheetName val="Studiþ"/>
      <sheetName val="명헾】"/>
      <sheetName val="BQ(실행)"/>
      <sheetName val="기준자료"/>
      <sheetName val="항목별내԰_x0000_"/>
      <sheetName val="DS_3Q"/>
      <sheetName val="환율"/>
      <sheetName val="8&amp;장비투입현황"/>
      <sheetName val="ꕬ완터널조명(할증제외)"/>
      <sheetName val="굤완터널소화기(할증)"/>
      <sheetName val="일밐공사"/>
      <sheetName val="신우"/>
      <sheetName val="소요자재명세서"/>
      <sheetName val="노무비명세서"/>
      <sheetName val="단가_x0005__x0000_"/>
      <sheetName val="송중자재"/>
      <sheetName val="증감대비"/>
      <sheetName val="Manual Valve List"/>
      <sheetName val="ᰀ"/>
      <sheetName val="작성방법"/>
      <sheetName val="2선재"/>
      <sheetName val="원형䀀ኀ㠀ኃ"/>
      <sheetName val="원형︀ᇕ԰_x0000_"/>
      <sheetName val="전동기 SP︀ᇕ"/>
      <sheetName val="적聀_x0012_"/>
      <sheetName val="월선︀ᇕ"/>
      <sheetName val="8.자재단가비교표"/>
      <sheetName val="5.수량집계"/>
      <sheetName val="3.일위대가표"/>
      <sheetName val="언어보정"/>
      <sheetName val="품질보정"/>
      <sheetName val="CRUDE RE-bar"/>
      <sheetName val="기본DATA"/>
      <sheetName val="단가조건(02년)"/>
      <sheetName val="XL4Poppy"/>
      <sheetName val="B부대공"/>
      <sheetName val="재해-호표"/>
      <sheetName val="전선 및 전선관"/>
      <sheetName val="제잡비계산"/>
      <sheetName val="물량"/>
      <sheetName val="코헾⿾"/>
      <sheetName val="파일의이용"/>
      <sheetName val="각종장비전압강하계산"/>
      <sheetName val="소요자재"/>
      <sheetName val="05년5월"/>
      <sheetName val="자재㔰቎԰"/>
      <sheetName val="계화㔀቎"/>
      <sheetName val="자재㗇቎԰"/>
      <sheetName val="자재㗈቎԰"/>
      <sheetName val="자재㔀቎԰"/>
      <sheetName val="자재㕑቎԰"/>
      <sheetName val="목차 "/>
      <sheetName val="Macro(전선)"/>
      <sheetName val="광속"/>
      <sheetName val="Macro(전등)"/>
      <sheetName val="Modeþ"/>
      <sheetName val="Mode_x0000_"/>
      <sheetName val="철거산출근거"/>
      <sheetName val="노단"/>
      <sheetName val="36단가"/>
      <sheetName val="계화배׃"/>
      <sheetName val="운반비집계"/>
      <sheetName val="부하(성남)"/>
      <sheetName val="5지구단위"/>
      <sheetName val="식재"/>
      <sheetName val="시설물"/>
      <sheetName val="식재출력용"/>
      <sheetName val="유지관리"/>
      <sheetName val="약품공급2"/>
      <sheetName val="가로등기초"/>
      <sheetName val="계ԯ"/>
      <sheetName val="LOPCAL_x0005_"/>
      <sheetName val="치수표"/>
      <sheetName val="FUSE_MCB"/>
      <sheetName val="철거丵〒"/>
      <sheetName val="직_x0005_"/>
      <sheetName val="설계명세서က_x0000_ꠀ"/>
      <sheetName val="전기簀፰쐀፰"/>
      <sheetName val="물량산〒_x0005_"/>
      <sheetName val="DRAIN DRUM PIT D-301"/>
      <sheetName val="자료(통합)"/>
      <sheetName val="대상공사(조달청)"/>
      <sheetName val="SUMMARY"/>
      <sheetName val="PAINT"/>
      <sheetName val="단가址&quot;垌"/>
      <sheetName val="설산1⥸"/>
      <sheetName val="설산1⠀ᡶ"/>
      <sheetName val="설산1찀᎔"/>
      <sheetName val="설산1倀⮓"/>
      <sheetName val="설산1저ᱵ"/>
      <sheetName val="설산1Ⰰ⊎"/>
      <sheetName val="설산1ᵈ"/>
      <sheetName val="부재泬#洴"/>
      <sheetName val="설산1⍬"/>
      <sheetName val="설산1蠀⍶"/>
      <sheetName val="설산1ࠀṴ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자재총집계"/>
      <sheetName val="JUCKEYK"/>
      <sheetName val="TYPE-A"/>
      <sheetName val="문산방향-교대(A2)"/>
      <sheetName val="공사원가계산㔀"/>
      <sheetName val="㗇቎"/>
      <sheetName val="설산1렀⑙"/>
      <sheetName val="계墨"/>
      <sheetName val="계橂"/>
      <sheetName val="계唸"/>
      <sheetName val="계_x0005_"/>
      <sheetName val="계勠"/>
      <sheetName val="설산1䈀潪"/>
      <sheetName val="수문일1"/>
      <sheetName val="S1"/>
      <sheetName val="진행 DATA (2)"/>
      <sheetName val="설산1_x0000_艭"/>
      <sheetName val="집수정단"/>
      <sheetName val="지장물C"/>
      <sheetName val="말뚝지㰀᎕萀᎕"/>
      <sheetName val="내역서(우)"/>
      <sheetName val="전등"/>
      <sheetName val="도급대԰"/>
      <sheetName val="4.2유효폭의 계산"/>
      <sheetName val="옹벽"/>
      <sheetName val="AS복구"/>
      <sheetName val="중기터파기"/>
      <sheetName val="변수값"/>
      <sheetName val="중기상차"/>
      <sheetName val="기본(98)"/>
      <sheetName val="청제공기계일위대가"/>
      <sheetName val="J直材㥨"/>
      <sheetName val="J直材_x0010_"/>
      <sheetName val="쌌ᄅ"/>
      <sheetName val="일반맨홀수량집계(A-7 LINE)"/>
      <sheetName val="부紀ዱ԰"/>
      <sheetName val="총누怸"/>
      <sheetName val="총누_x0010_"/>
      <sheetName val="내역서(total)"/>
      <sheetName val="증감내역서"/>
      <sheetName val="118.세금丵⼞_x0005_"/>
      <sheetName val="비목군단가비교표"/>
      <sheetName val="Ⅴ-2.缀ᨎ԰_x0000_缀"/>
      <sheetName val="Ⅴ-2.ᰀ፜搀፜"/>
      <sheetName val="총괄내역԰"/>
      <sheetName val="날개벽(TYPE3)"/>
      <sheetName val="예산M︀ᇕ԰"/>
      <sheetName val="ASEM내역"/>
      <sheetName val="데리네이타현황"/>
      <sheetName val="별鰀"/>
      <sheetName val="계摠"/>
      <sheetName val="Ⅴ-2.砀鹅瘂/"/>
      <sheetName val="오산갈橂"/>
      <sheetName val="일︀ᇕ԰"/>
      <sheetName val="KSTAR-M"/>
      <sheetName val="조도계산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구왤집계徸"/>
      <sheetName val="1,2공구원가계산서"/>
      <sheetName val="1공구산출내역서"/>
      <sheetName val="단면炜_x0013_"/>
      <sheetName val="부Ç_x0000_Ԁ"/>
      <sheetName val="안က_x0000_瀀"/>
      <sheetName val="안/_x0000_ "/>
      <sheetName val="일반맨԰_x0000_缀_x0000__x0000_"/>
      <sheetName val="분석"/>
      <sheetName val="Ⅴ-2.԰_x0000_缀_x0000__x0000_"/>
      <sheetName val="제품목록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입력"/>
      <sheetName val="단︀ᇕ԰"/>
      <sheetName val="부쌔ᄅ0"/>
      <sheetName val="단က_x0000_　"/>
      <sheetName val="96보완계획7.12"/>
      <sheetName val="산_x0005_"/>
      <sheetName val="배수贘_x0013_릠"/>
      <sheetName val="배수午_x0013_ᡐ"/>
      <sheetName val="8.자재_x0000__x0000_"/>
      <sheetName val="대치판정"/>
      <sheetName val="기초부재력검토"/>
      <sheetName val="Proposa_x0005_"/>
      <sheetName val="비교尜"/>
      <sheetName val="원가계산 (2)"/>
      <sheetName val="방음벽 기초 尜_x0013_層_x0013_"/>
      <sheetName val="계화배尜"/>
      <sheetName val="154TW"/>
      <sheetName val="방음벽 기초 丵〒_x0005__x0000_"/>
      <sheetName val="노무"/>
      <sheetName val="자재"/>
      <sheetName val="안㔀቎԰"/>
      <sheetName val="118.세금과丵〒"/>
      <sheetName val="경상비내역서"/>
      <sheetName val="명단"/>
      <sheetName val="역T형"/>
      <sheetName val="비교_x0005_"/>
      <sheetName val="4)유동표"/>
      <sheetName val="재1"/>
      <sheetName val="2001예정공정표 "/>
      <sheetName val="Parameter"/>
      <sheetName val="수량산출근窨"/>
      <sheetName val="6-3차"/>
      <sheetName val="부안일위"/>
      <sheetName val="입찰견적보고서"/>
      <sheetName val="부재치수입력"/>
      <sheetName val="일위대가(1)"/>
      <sheetName val="SRC CLOUMN 설계"/>
      <sheetName val="산丵"/>
      <sheetName val="전선(IEC)"/>
      <sheetName val="MFAB"/>
      <sheetName val="MFRT"/>
      <sheetName val="MPKG"/>
      <sheetName val="MPRD"/>
      <sheetName val="토 _x0000__x0000__x0005_"/>
      <sheetName val="조달요청서"/>
      <sheetName val="공사원가계산_x0000_"/>
      <sheetName val="GI_x0000__x0000_"/>
      <sheetName val="GI0_x0000_"/>
      <sheetName val="부대공헾】_x0005_"/>
      <sheetName val="계획세헾"/>
      <sheetName val="항목별내역헾"/>
      <sheetName val="일반전기"/>
      <sheetName val="[DS-LOAD.XLS]안/_x0000_ "/>
      <sheetName val="일반부하"/>
      <sheetName val="전체"/>
      <sheetName val="실행철헾】_x0005_"/>
      <sheetName val="계획세_x0005_"/>
      <sheetName val="계획세喀"/>
      <sheetName val="개ᰀ"/>
      <sheetName val="내역(자100%,노100%)기아화성UD동"/>
      <sheetName val="1.설계설명서"/>
      <sheetName val="자재단䈀Ὢ"/>
      <sheetName val="J直材_x0005_"/>
      <sheetName val=" ԰_x0000_缀"/>
      <sheetName val="콘크리트타설집계표"/>
      <sheetName val="을부담_x0000__x0000_頀"/>
      <sheetName val="견적서-을지"/>
      <sheetName val="총 원가계산"/>
      <sheetName val="기별수량산출서"/>
      <sheetName val="공사원가계산_x0005_"/>
      <sheetName val="지표"/>
      <sheetName val="포장공사"/>
      <sheetName val="FRT_O"/>
      <sheetName val="FAB_I"/>
      <sheetName val="J"/>
      <sheetName val="개별직종노임단가(2003.9)"/>
      <sheetName val="집"/>
      <sheetName val="포장직선구간"/>
      <sheetName val="H-PILE수량집계"/>
      <sheetName val="부대頀ኗ"/>
      <sheetName val="DATA-UPS"/>
      <sheetName val="일위대가표(유단가)"/>
      <sheetName val="중로근거"/>
      <sheetName val="밸브설치"/>
      <sheetName val="1"/>
      <sheetName val="Macro(차단기)"/>
      <sheetName val="경영상태"/>
      <sheetName val="자재砀⪜︀"/>
      <sheetName val="단가산출집계"/>
      <sheetName val="견적대비"/>
      <sheetName val="공종분_x0005_"/>
      <sheetName val="MCC제원"/>
      <sheetName val="예산蔘_x001c_蕜_x001c_"/>
      <sheetName val="예산诘_x001c_谜_x001c_"/>
      <sheetName val="(자가망)일위대가표"/>
      <sheetName val="일위대가㢸"/>
      <sheetName val="J︀ᇕ԰"/>
      <sheetName val="자료입력"/>
      <sheetName val="부표총괄"/>
      <sheetName val="장비분석"/>
      <sheetName val="구왤렀቟԰"/>
      <sheetName val="도급양식"/>
      <sheetName val="오ԯ_x0000_缀"/>
      <sheetName val="오砀⦁︀"/>
      <sheetName val="단위헾】"/>
      <sheetName val="계획세_x0010_"/>
      <sheetName val="20"/>
      <sheetName val="관리사무소"/>
      <sheetName val="공정코드"/>
      <sheetName val="GI_x0010__x0000_"/>
      <sheetName val="기계내역서"/>
      <sheetName val="Motor Data"/>
      <sheetName val="설산岘_x001b_幌"/>
      <sheetName val="설산嗸0丵"/>
      <sheetName val="설산_x0000__x0000_嬜"/>
      <sheetName val="단가¬⽘"/>
      <sheetName val="단가֬_x0000_"/>
      <sheetName val="연돌일위집계"/>
      <sheetName val="工완성공사율"/>
      <sheetName val="적용환율"/>
      <sheetName val="예산변경_x0000__x0000_"/>
      <sheetName val="연동 내역서"/>
      <sheetName val="인건비 "/>
      <sheetName val="기초일위"/>
      <sheetName val="시설일위"/>
      <sheetName val="식재일위"/>
      <sheetName val="현장유지관리비"/>
      <sheetName val="공통(20-91)"/>
      <sheetName val="Wt of Mod."/>
      <sheetName val="내역총헾】"/>
      <sheetName val="부翇ᨎ԰"/>
      <sheetName val="부缀ᨎ԰"/>
      <sheetName val="예가표"/>
      <sheetName val="오산갈墨"/>
      <sheetName val="견֮_x0000_缀"/>
      <sheetName val="단㔀቎԰"/>
      <sheetName val="보԰_x0000_缀"/>
      <sheetName val="말뚝지지0_x0000_怀"/>
      <sheetName val="물량산출근䡲"/>
      <sheetName val="설계산출기䀀"/>
      <sheetName val="실행철강矨_x001e_"/>
      <sheetName val="1F"/>
      <sheetName val="토적표"/>
      <sheetName val="문학간접"/>
      <sheetName val="보렀቟԰"/>
      <sheetName val="자재집계표"/>
      <sheetName val="간접비"/>
      <sheetName val="공주-교대(A1)"/>
      <sheetName val="하도금액분계"/>
      <sheetName val="구왤집︀ᇕ"/>
      <sheetName val="건축외주"/>
      <sheetName val="자  재"/>
      <sheetName val="도"/>
      <sheetName val="[DS-LOAD.XLS]Ⅴ-2.砀鹅瘂/"/>
      <sheetName val="DJ1"/>
      <sheetName val="က_x0000_"/>
      <sheetName val="쀀ፐ"/>
      <sheetName val="缀ᨎ"/>
      <sheetName val="TRE TABLE"/>
      <sheetName val="#2_일위대가목록"/>
      <sheetName val=" ㇆"/>
      <sheetName val="_x0000_㇇"/>
      <sheetName val="裁"/>
      <sheetName val="쏁"/>
      <sheetName val="怀"/>
      <sheetName val="䈀ᅪ"/>
      <sheetName val="직勨"/>
      <sheetName val="봉방_x0000__x0000_沰"/>
      <sheetName val="봉방䡲る_x0000_"/>
      <sheetName val="정보매체A동"/>
      <sheetName val="자탐수량산출서"/>
      <sheetName val=" 閍"/>
      <sheetName val="crude.SLAB RE-bar"/>
      <sheetName val="품질 및 특성 쌞ᄅ0_x0000_"/>
      <sheetName val="C1ㅇ"/>
      <sheetName val="예산변ﻔᇕ԰"/>
      <sheetName val="별䠍"/>
      <sheetName val="d_x0010_"/>
      <sheetName val="월별자금계획"/>
      <sheetName val="전체헾】_x0005_"/>
      <sheetName val="3헾】_x0005_"/>
      <sheetName val="실행๿〚_x0005_"/>
      <sheetName val="총공사내역서"/>
      <sheetName val="총누_x0000_"/>
      <sheetName val="입_x0005__x0000_"/>
      <sheetName val="입헾】"/>
      <sheetName val="물량 산출 통신 맨홀"/>
      <sheetName val="Architecture Work"/>
      <sheetName val="주빔의 설계"/>
      <sheetName val="방송丵〒"/>
      <sheetName val="미드수량"/>
      <sheetName val="DS-최尜"/>
      <sheetName val="공사입력"/>
      <sheetName val="현장관리비참조"/>
      <sheetName val="Calcs"/>
      <sheetName val="설계명세서丵〒_x0005__x0000_"/>
      <sheetName val="D-ELECT"/>
      <sheetName val="견적990322"/>
      <sheetName val="IO LIST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1_철주신徸"/>
      <sheetName val="Mode¸"/>
      <sheetName val="Modex"/>
      <sheetName val="96수︀"/>
      <sheetName val="깨기"/>
      <sheetName val="설계서을"/>
      <sheetName val="토사(᐀ባ切"/>
      <sheetName val="토사(ꃈፐ"/>
      <sheetName val="렀"/>
      <sheetName val="㔀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단위세萸"/>
      <sheetName val="단위세_x0005_"/>
      <sheetName val="0"/>
      <sheetName val="장비당단가 ︀ᇕ԰"/>
      <sheetName val="P.쀀⊒缀"/>
      <sheetName val="P.尀⊓ꐀ"/>
      <sheetName val="조경일람"/>
      <sheetName val="부대廠_x0013_"/>
      <sheetName val="부대浜_x0015_"/>
      <sheetName val="DPRKMHDT"/>
      <sheetName val="골재헾】"/>
      <sheetName val="중기사용료산출근거"/>
      <sheetName val="노임(1차)"/>
      <sheetName val="기초"/>
      <sheetName val="재료-CODE"/>
      <sheetName val="내역_FILE"/>
      <sheetName val="9.2단가산출서"/>
      <sheetName val="손료"/>
      <sheetName val="c.s"/>
      <sheetName val="개쌈"/>
      <sheetName val="산徸"/>
      <sheetName val="FILE¸"/>
      <sheetName val="FILE_x0000_"/>
      <sheetName val="c._x0010_"/>
      <sheetName val="c.¨"/>
      <sheetName val="산_x0010_"/>
      <sheetName val="날개벽수량표"/>
      <sheetName val="118.세금Ԉ_x0000_缀"/>
      <sheetName val="3) 클레임 반영시"/>
      <sheetName val="남원(내)"/>
      <sheetName val="암거공"/>
      <sheetName val="투︀ᇕ԰"/>
      <sheetName val="단0_x0000_"/>
      <sheetName val="단0_x0000_砀"/>
      <sheetName val="단堀᎟鰀"/>
      <sheetName val="설계산㔀቎԰"/>
      <sheetName val="11"/>
      <sheetName val="가설_x0005__x0000_"/>
      <sheetName val="Facility Information"/>
      <sheetName val="General"/>
      <sheetName val="Instructions"/>
      <sheetName val="People"/>
      <sheetName val="Quality"/>
      <sheetName val="Risk"/>
      <sheetName val="Training"/>
      <sheetName val="부ﻇᇕ԰"/>
      <sheetName val="안᐀ባ혀"/>
      <sheetName val="구왤_x0000__x0000_⯐"/>
      <sheetName val="96작생능"/>
      <sheetName val="견頀⢀_xdc00_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현장코드"/>
      <sheetName val="해외코드"/>
      <sheetName val="RH-BEAM"/>
      <sheetName val="우석문틀"/>
      <sheetName val="118.세금과공簀"/>
      <sheetName val="118.세금과공缀"/>
      <sheetName val="118.세금과공ꠀ"/>
      <sheetName val="기계경비일람"/>
      <sheetName val="설계산砊ⵍ堀"/>
      <sheetName val="설계산砷ⵍ쀀"/>
      <sheetName val="설계산硁ⵍꠀ"/>
      <sheetName val="설계산砊ⵍࠀ"/>
      <sheetName val="전기︀ᇕ"/>
      <sheetName val="명԰_x0000_"/>
      <sheetName val="설계가"/>
      <sheetName val="짬뽕최종2-2"/>
      <sheetName val="각형맨홀"/>
      <sheetName val="산揄"/>
      <sheetName val="안전사尀"/>
      <sheetName val="안전사֬"/>
      <sheetName val="안전사ԯ"/>
      <sheetName val="안전사堀"/>
      <sheetName val="MEXICO-C"/>
      <sheetName val="단讬ᨪ԰"/>
      <sheetName val="쵽괄_x0005_"/>
      <sheetName val="안ᰀ፜搀"/>
      <sheetName val="예산ᰀ፜搀"/>
      <sheetName val="안蠱⥐蠀"/>
      <sheetName val="안頴⥞ꠀ"/>
      <sheetName val="주경기-오배수"/>
      <sheetName val="ꀀፐ"/>
      <sheetName val="물가대비표"/>
      <sheetName val="개렀"/>
      <sheetName val="총괄내역렀"/>
      <sheetName val="입적헾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사진대지"/>
      <sheetName val="공종"/>
      <sheetName val="총괄내역㔀"/>
      <sheetName val="1_철주신丵"/>
      <sheetName val="개㔀"/>
      <sheetName val="전기㔀቎԰_x0000_"/>
      <sheetName val="전체실적"/>
      <sheetName val="물缀ᨎ"/>
      <sheetName val="계缀ᨎ԰"/>
      <sheetName val="입사시직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물ᘀ᨜"/>
      <sheetName val="오산ꈀ"/>
      <sheetName val="오산Ⰰⵕ"/>
      <sheetName val="수량산출서-2"/>
      <sheetName val="일석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HRSG SMALL07220"/>
      <sheetName val="운반비정산"/>
      <sheetName val="정산"/>
      <sheetName val="관리대장(2001장비)"/>
      <sheetName val="견적조ᰀ"/>
      <sheetName val="Manpower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General Data"/>
      <sheetName val="member design"/>
      <sheetName val="soil bearing check"/>
      <sheetName val="철거수_x0000_"/>
      <sheetName val="토공정보"/>
      <sheetName val="PIPE"/>
      <sheetName val="BM"/>
      <sheetName val="GR"/>
      <sheetName val="단면ᘀ᨜"/>
      <sheetName val="수지표"/>
      <sheetName val="셀명"/>
      <sheetName val="HORI. VESSEL"/>
      <sheetName val="2.설계제원"/>
      <sheetName val="가시_x0005__x0000_"/>
      <sheetName val="구왤헾】_x0005_"/>
      <sheetName val="물가시세"/>
      <sheetName val="구왤집계闰"/>
      <sheetName val="배수공炕"/>
      <sheetName val="사업부배부A"/>
      <sheetName val="공틀⡀"/>
      <sheetName val="품셈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구왤집䈀ᑪ"/>
      <sheetName val="118.세금劈,橂"/>
      <sheetName val="특수선일위대가"/>
      <sheetName val="설계缀ᨪ԰_x0000_"/>
      <sheetName val="입〒"/>
      <sheetName val="예산爋ⱈ0"/>
      <sheetName val="안전壠6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입缀蜎"/>
      <sheetName val="입 ⭷"/>
      <sheetName val="입倀᩵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고려단가"/>
      <sheetName val="일위대가표-3"/>
      <sheetName val="UR2-Calculation"/>
      <sheetName val="EE-PROP"/>
      <sheetName val="횡배수관"/>
      <sheetName val="변䈀ᅪ԰"/>
      <sheetName val="과천MAIN"/>
      <sheetName val="전체_x0005__x0000_"/>
      <sheetName val="전체헾⼝_x0005_"/>
      <sheetName val="전체내역서"/>
      <sheetName val="ᰀЀࠀ܀ЀԀЀ؀̀"/>
      <sheetName val=" 견徸〒"/>
      <sheetName val=" 견헾】"/>
      <sheetName val=" 견丵〒"/>
      <sheetName val="운반헾】_x0005_"/>
      <sheetName val="예산M렀቟԰"/>
      <sheetName val="U-TYPE(15"/>
      <sheetName val="전신환매︀ᇕ"/>
      <sheetName val="계화㠀⡿"/>
      <sheetName val="ꠀ፺"/>
      <sheetName val="견적대비표"/>
      <sheetName val="노무비계"/>
      <sheetName val="물량산출_x0005__x0000_"/>
      <sheetName val="주요항목별"/>
      <sheetName val="도로구조공사비"/>
      <sheetName val="도로토공공사비"/>
      <sheetName val="여수토공사비"/>
      <sheetName val="Ⅴ-2.공종별_x0005__x0000_"/>
      <sheetName val="5.정산서"/>
      <sheetName val="설계밇譤0_x0000_"/>
      <sheetName val="호표산출내역"/>
      <sheetName val="국공유԰_x0000_缀_x0000__x0000_"/>
      <sheetName val="부대헾】"/>
      <sheetName val="C &amp; Ô_x0000_Ԁ_x0000_耀"/>
      <sheetName val="C &amp; Ô_x0000_Ԁ_x0000__x0000_"/>
      <sheetName val="보차도경계석수량"/>
      <sheetName val="쵽괄夰"/>
      <sheetName val="외주"/>
      <sheetName val="예산Mꠀᕗ䈀"/>
      <sheetName val="예산Mࠀ⩗䈀"/>
      <sheetName val="예산M䈀뉪ԯ"/>
      <sheetName val="예산M栀⡓䈀"/>
      <sheetName val="U-TYPE(1ø"/>
      <sheetName val="실행_x0005__x0000_"/>
      <sheetName val="수량산唈&amp;橂"/>
      <sheetName val="96수헾"/>
      <sheetName val="수목데이타"/>
      <sheetName val="안전԰_x0000_缀"/>
      <sheetName val="설산1ꠀᑶ"/>
      <sheetName val="설산1ꠀᡳ"/>
      <sheetName val="설산1⠀ᙵ"/>
      <sheetName val="설산1⠀❴"/>
      <sheetName val="설산1ԯ_x0000_"/>
      <sheetName val="설산1저⺗"/>
      <sheetName val="J直材崀"/>
      <sheetName val="평당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을부담운반헾"/>
      <sheetName val="연부97-1"/>
      <sheetName val="부ԯ_x0000_缀"/>
      <sheetName val="당초Ȁ腳"/>
      <sheetName val="설산1餀"/>
      <sheetName val="설계명세서_x0005__x0000__x0000_"/>
      <sheetName val="단락전류-A"/>
      <sheetName val="노무비(DB)"/>
      <sheetName val="BOX규격및 설계조건입력"/>
      <sheetName val="다각결합형"/>
      <sheetName val="산근1"/>
      <sheetName val="A-8 PD(도로중앙)"/>
      <sheetName val="오산쀀♖"/>
      <sheetName val="부䕇ԯ"/>
      <sheetName val="공정현황보고(3_27呐/䟣⿏_x0005_"/>
      <sheetName val="부倀⽔"/>
      <sheetName val="부僇⽔"/>
      <sheetName val="부က_x0000_렀"/>
      <sheetName val="안전사Ԁ"/>
      <sheetName val="특별교실"/>
      <sheetName val="SLAB&quot;1&quot;"/>
      <sheetName val="토목공사"/>
      <sheetName val="1_철주신圠"/>
      <sheetName val="건︀ᇕ԰"/>
      <sheetName val="Tot-sum"/>
      <sheetName val="적용률"/>
      <sheetName val="CB"/>
      <sheetName val="일반맨홀鲕ԯ_x0000_"/>
      <sheetName val=""/>
      <sheetName val="원하대비"/>
      <sheetName val="원도급"/>
      <sheetName val="하도급"/>
      <sheetName val="주소록"/>
      <sheetName val="Macro2"/>
      <sheetName val="경영혁신본부"/>
      <sheetName val="BOJUNGGM"/>
      <sheetName val="인원계획-미화"/>
      <sheetName val="운영및유지보수"/>
      <sheetName val="ASP"/>
      <sheetName val="총사업비명세"/>
      <sheetName val="DSRA"/>
      <sheetName val="재원조달계획"/>
      <sheetName val="유지관리비외"/>
      <sheetName val="3_2_집기비품교체주기"/>
      <sheetName val="계᐀ባ切"/>
      <sheetName val="단위竀7"/>
      <sheetName val="E총15"/>
      <sheetName val="DS-장비"/>
      <sheetName val="NW-장비"/>
      <sheetName val="C &amp; G RH_x0000_"/>
      <sheetName val="ASALTOTA"/>
      <sheetName val="견"/>
      <sheetName val="예산변︽ᇕ԰"/>
      <sheetName val="품셈1-17"/>
      <sheetName val="건㔀቎԰"/>
      <sheetName val="DS-최_x0005_"/>
      <sheetName val="DS-최畠"/>
      <sheetName val="물⩿〚"/>
      <sheetName val="#3E1_GCR"/>
      <sheetName val="공사원가계산헾"/>
      <sheetName val="공사원가계산丵"/>
      <sheetName val="항목별蠀᝙㔀"/>
      <sheetName val="항목별㔀艎ԯ"/>
      <sheetName val="항목별ㅊ䈀"/>
      <sheetName val="항목별䈀Ꝫԯ"/>
      <sheetName val="설계예시"/>
      <sheetName val="발주설계서(당초)"/>
      <sheetName val="2차공사"/>
      <sheetName val="설산1က፭"/>
      <sheetName val="H-pile(298x299)"/>
      <sheetName val="H-pile(250x250)"/>
      <sheetName val="맨홀공 수량집계표"/>
      <sheetName val="설산1蠀᥮"/>
      <sheetName val="비대ⴀ癆顶"/>
      <sheetName val="단위傡"/>
      <sheetName val="단위_x0000__x0000_"/>
      <sheetName val="단위䈳牪"/>
      <sheetName val="단위䈳奪"/>
      <sheetName val="지질조사"/>
      <sheetName val="봉방동근︀"/>
      <sheetName val="견적업체"/>
      <sheetName val="00하노임"/>
      <sheetName val="Construction Schedule"/>
      <sheetName val="공사비산출내역"/>
      <sheetName val="별㔀"/>
      <sheetName val="수량이동"/>
      <sheetName val="수목데이타 "/>
      <sheetName val="재무가Ç"/>
      <sheetName val="ERL_TBL"/>
      <sheetName val="전체도급"/>
      <sheetName val="안ﺬ_xd9d5_ԯ"/>
      <sheetName val="안⢬㢂氀"/>
      <sheetName val="내︀ᇕ԰"/>
      <sheetName val="기본입력"/>
      <sheetName val="IW-LIST"/>
      <sheetName val="98수문일위"/>
      <sheetName val="4_실행예산단가산출서(단壅Ꮕ"/>
      <sheetName val="중연"/>
      <sheetName val="개정1의 갑"/>
      <sheetName val="213"/>
      <sheetName val="공종별 집䀀"/>
      <sheetName val="TABLE3"/>
      <sheetName val="조직"/>
      <sheetName val="MEMBER"/>
      <sheetName val="목창호"/>
      <sheetName val="원형맨홀_x0010__x0000_"/>
      <sheetName val="원형맨홀㡶"/>
      <sheetName val="원형_x0000__x0000__x0005__x0000_"/>
      <sheetName val="[DS-LOAD.XLS][DS-LOAD.XLS]/_x0000_"/>
      <sheetName val="부채상환계획"/>
      <sheetName val="setup"/>
      <sheetName val="DS-LOAD.XLS"/>
      <sheetName val="계정"/>
      <sheetName val="도급예산내역서ᰖ〚_x0005_"/>
      <sheetName val="설변내渀荷"/>
      <sheetName val="설변내≖"/>
      <sheetName val="건԰_x0000_缀"/>
      <sheetName val="건ᰀ፜搀"/>
      <sheetName val="DATA (EPS)"/>
      <sheetName val="DATA (TRAY)"/>
      <sheetName val="부대시설-부하계산서"/>
      <sheetName val="공사비내역서"/>
      <sheetName val="예산礊"/>
      <sheetName val="견적쌐똅"/>
      <sheetName val="도급예산내역서총괄_x0005_"/>
      <sheetName val="도급예산내역서총괄罸"/>
      <sheetName val="총누䟣"/>
      <sheetName val="IMP (REAC罈_x001e_羌_x001e_"/>
      <sheetName val="Macro(전기)"/>
      <sheetName val="주요업체"/>
      <sheetName val="풍하중1"/>
      <sheetName val="AC-01-원본"/>
      <sheetName val="SUMMARY(S)"/>
      <sheetName val="䠾㥿"/>
      <sheetName val="롤러"/>
      <sheetName val="Recording,Phone,Headset,PC"/>
      <sheetName val="부대᐀፣"/>
      <sheetName val="jan"/>
      <sheetName val="2월"/>
      <sheetName val="BKDN"/>
      <sheetName val="입丵⼳"/>
      <sheetName val="입啨/"/>
      <sheetName val="부대tu"/>
      <sheetName val="E01-02(EV-1-LBS)"/>
      <sheetName val="첨부파일"/>
      <sheetName val="하중계산"/>
      <sheetName val="TIE-IN"/>
      <sheetName val="D-3109"/>
      <sheetName val="비용"/>
      <sheetName val="Ⅴ-2.︀ԯ_x0000_缀"/>
      <sheetName val="부대僰_x0013_"/>
      <sheetName val="토사(僰_x0013_闰"/>
      <sheetName val="7단가"/>
      <sheetName val="총누荈"/>
      <sheetName val="M-EQPT-Z"/>
      <sheetName val="명_x0005__x0000_"/>
      <sheetName val="물량산출ᣇẞ"/>
      <sheetName val="관尜_x0013_"/>
      <sheetName val="6공구_x0005__x0000_"/>
      <sheetName val="9ԯ_x0000_缀"/>
      <sheetName val="오산ᰀ፜"/>
      <sheetName val="9ᰀ፜搀"/>
      <sheetName val="을헾"/>
      <sheetName val="동해title"/>
      <sheetName val="설비운영"/>
      <sheetName val="쵽午_x0013_"/>
      <sheetName val="쵽䡲る"/>
      <sheetName val="dH"/>
      <sheetName val="3.CCTV설비공사"/>
      <sheetName val="도체종-상수표"/>
      <sheetName val="토공A"/>
      <sheetName val="설산㔀቎԰"/>
      <sheetName val="설계개요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_도서_"/>
      <sheetName val="케이블"/>
      <sheetName val="현황산출서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비대칭ׇ_x0000_"/>
      <sheetName val="Languages"/>
      <sheetName val="조명투자및환수계획"/>
      <sheetName val="제조중간결과"/>
      <sheetName val="중기조종사 단위단가"/>
      <sheetName val="[DS-LOAD.XLS]/_x0000_"/>
      <sheetName val="자怀"/>
      <sheetName val="DOGI"/>
      <sheetName val="안_x0000__x0000__x0005_"/>
      <sheetName val="유_x0010__x0000_"/>
      <sheetName val="단위਀魉"/>
      <sheetName val="118.세금과丵⼼"/>
      <sheetName val="118.세금과_x0005__x0000_"/>
      <sheetName val="원가서"/>
      <sheetName val="Input Names"/>
      <sheetName val="뚝토공"/>
      <sheetName val="입적橂"/>
      <sheetName val="물량내역"/>
      <sheetName val="계획세׃"/>
      <sheetName val="방음벽 기초䈀㉪ԯ_x0000_缀"/>
      <sheetName val="LKVL-CK-HT-GD1"/>
      <sheetName val="TONGKE-HT"/>
      <sheetName val="협조전"/>
      <sheetName val="전체현황"/>
      <sheetName val="단면치缙"/>
      <sheetName val="Indirect Cosþ"/>
      <sheetName val="봉방동헾】"/>
      <sheetName val="단가 (2)"/>
      <sheetName val="기계경縸"/>
      <sheetName val="STRUCTURAL STEEL"/>
      <sheetName val="개0"/>
      <sheetName val="검사현황"/>
      <sheetName val="기본"/>
      <sheetName val="2.내역서"/>
      <sheetName val="FOOTING단면력"/>
      <sheetName val="착공계"/>
      <sheetName val="근생APT-신마감"/>
      <sheetName val="복지관_FIART"/>
      <sheetName val="근생APT-FIART"/>
      <sheetName val="근생-FIART"/>
      <sheetName val="금액"/>
      <sheetName val="자재단가 산출근거"/>
      <sheetName val="J형측구단위수량"/>
      <sheetName val="D25"/>
      <sheetName val="D16"/>
      <sheetName val="D22"/>
      <sheetName val="위치조서"/>
      <sheetName val="Sheet3 (2)"/>
      <sheetName val="2002계약현황"/>
      <sheetName val="사각맨홀"/>
      <sheetName val="1단계"/>
      <sheetName val="계약내력"/>
      <sheetName val="경산"/>
      <sheetName val="년도별시공"/>
      <sheetName val="추가및 공제(방파제)"/>
      <sheetName val="수문보고"/>
      <sheetName val="반중력식옹벽3.5"/>
      <sheetName val="ModeÄ"/>
      <sheetName val="L형옹丵"/>
      <sheetName val="PRE"/>
      <sheetName val="P.M猂⿻"/>
      <sheetName val="P.M塈_x0016_"/>
      <sheetName val="구리토평ᬂ௓_x0001_"/>
      <sheetName val="철거︀ᇕ"/>
      <sheetName val="철거ᰀ፜"/>
      <sheetName val="철거렀቟"/>
      <sheetName val="철거㔀቎"/>
      <sheetName val="현장관리비집계㔀"/>
      <sheetName val="토공 토䐀໰"/>
      <sheetName val="수량산출근헾"/>
      <sheetName val="총누㠀"/>
      <sheetName val="수량산출근_xdaa2_"/>
      <sheetName val="계_x0000_ፓ䰀"/>
      <sheetName val="계_xd800_ᙘ儀"/>
      <sheetName val="현장관리비聀_x0012_茸"/>
      <sheetName val="명세헾"/>
      <sheetName val="현장관리비⩿〚_x0005_"/>
      <sheetName val="공사설ᰀ፜"/>
      <sheetName val="공사설렀቟"/>
      <sheetName val="단԰_x0000_缀"/>
      <sheetName val="산㔀"/>
      <sheetName val="단栀፿㔀"/>
      <sheetName val="예산䠀ད䰁"/>
      <sheetName val="수량산출서 (2)"/>
      <sheetName val="기초코드"/>
      <sheetName val="전산output"/>
      <sheetName val="단면_x0005__x0000_"/>
      <sheetName val="예산䠀⥖䈀"/>
      <sheetName val="견적서을2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3.자재비(총괄)"/>
      <sheetName val="형상"/>
      <sheetName val="자재԰_x0000_缀"/>
      <sheetName val="배수관헾"/>
      <sheetName val="확약서"/>
      <sheetName val="2-2.매출분석"/>
      <sheetName val="GAEYO"/>
      <sheetName val="설계명세서(怀፵"/>
      <sheetName val="부대공ԯ_x0000_缀"/>
      <sheetName val="설계명세서(԰_x0000_缀"/>
      <sheetName val="총누᠀"/>
      <sheetName val="[DS-LOAD.XLS][DS-LOAD.XLS]안/_x0000_ "/>
      <sheetName val="ITEMLIST990101"/>
      <sheetName val="비대_x0001__x0000_䀀"/>
      <sheetName val="비대ﴀ汅恵"/>
      <sheetName val="장비당단가֬_x0000_缀_x0000_"/>
      <sheetName val="DS적용내역서"/>
      <sheetName val="DATE2001"/>
      <sheetName val="평가데이터"/>
      <sheetName val="일위집계표"/>
      <sheetName val="계양가시설"/>
      <sheetName val="노무자도장2"/>
      <sheetName val="5월"/>
      <sheetName val="근태"/>
      <sheetName val="본사ᰖ"/>
      <sheetName val="단가︀ᇕ԰"/>
      <sheetName val="BQLIST"/>
      <sheetName val="단위별 일위대가표"/>
      <sheetName val="쵽_x0005__x0000_"/>
      <sheetName val="유도ֹ"/>
      <sheetName val="유도㔀"/>
      <sheetName val="내역_ver1.0"/>
      <sheetName val="보도경계블Ç"/>
      <sheetName val="안정검토(온1)"/>
      <sheetName val="◀-▶"/>
      <sheetName val="모델링"/>
      <sheetName val="SE-退ꩽ܁"/>
      <sheetName val="코徸〒"/>
      <sheetName val="4.동력"/>
      <sheetName val="YES-T"/>
      <sheetName val="설계산렀ꮫԯ"/>
      <sheetName val="새공통"/>
      <sheetName val="총괄내畠_x0013_"/>
      <sheetName val="사용자정의"/>
      <sheetName val="제품표준규격"/>
      <sheetName val="IMPEADENCE MAP 취수장"/>
      <sheetName val="산헾"/>
      <sheetName val="근고 블록 유형별 수량"/>
      <sheetName val="입력값1"/>
      <sheetName val="국공유지및사︀ᇕ"/>
      <sheetName val="효성CB︀ᇕ԰_x0000_缀"/>
      <sheetName val="BID9697"/>
      <sheetName val="배수공Ô澾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증감분석"/>
      <sheetName val="d"/>
      <sheetName val="배수공토婜"/>
      <sheetName val="배수공토_x0005_"/>
      <sheetName val="분류표"/>
      <sheetName val="건축일위"/>
      <sheetName val="그라우팅일위"/>
      <sheetName val="디자이너"/>
      <sheetName val="이익영"/>
      <sheetName val="계장ANAL"/>
      <sheetName val="정읍농소"/>
      <sheetName val="PREFACE"/>
      <sheetName val="공사착공계"/>
      <sheetName val="설계내역(2_x0005__x0000__x0000_"/>
      <sheetName val="용수간선"/>
      <sheetName val="수로단위수량"/>
      <sheetName val="예산_x0000__x0000_Ԁ"/>
      <sheetName val="일위대가(계측기설㔀቎"/>
      <sheetName val="일위대가(계측기설︀ᇕ"/>
      <sheetName val="1.2.1 마루높이결정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별ԯ"/>
      <sheetName val="별䋌"/>
      <sheetName val="변경비교-을"/>
      <sheetName val="BSD_(2)"/>
      <sheetName val="Despacho_(c_civil)"/>
      <sheetName val="별ꠀ"/>
      <sheetName val="운반_x0000__x0000_㚐"/>
      <sheetName val="장비당단가ԯ_x0000_缀_x0000_"/>
      <sheetName val="1차 내역서"/>
      <sheetName val="L형옹呸"/>
      <sheetName val="구왤집炬⭯"/>
      <sheetName val="전_x0005_"/>
      <sheetName val="유림골조"/>
      <sheetName val="공문(신)"/>
      <sheetName val="예산Mἀ膦ԯ"/>
      <sheetName val="예산Mⵗ㰀"/>
      <sheetName val="코헾】"/>
      <sheetName val="코_x0005__x0000_"/>
      <sheetName val="단0_x0000_倀"/>
      <sheetName val="설비"/>
      <sheetName val="관급"/>
      <sheetName val="재료ⵓ"/>
      <sheetName val="S0"/>
      <sheetName val="본공사"/>
      <sheetName val="20_배_x0005__x0000_"/>
      <sheetName val="구왤집䈀ᅪ"/>
      <sheetName val="오산갈㥝"/>
      <sheetName val="7.PILE  (돌출)"/>
      <sheetName val="1근거"/>
      <sheetName val="단가견적조사표"/>
      <sheetName val="을부담_xd800_⑖턀"/>
      <sheetName val="1.수인터ﻇ"/>
      <sheetName val="관⩿〚"/>
      <sheetName val="WIND-EQ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정산표"/>
      <sheetName val="년차계산분"/>
      <sheetName val="비교丵"/>
      <sheetName val="Q827"/>
      <sheetName val="Moder"/>
      <sheetName val="Mode_x0010_"/>
      <sheetName val="Ⅴ-2.공종별헾】"/>
      <sheetName val="일위대가-1"/>
      <sheetName val="하도급업체"/>
      <sheetName val="Id"/>
      <sheetName val="Intro2"/>
      <sheetName val="2004SS"/>
      <sheetName val="2004CJ"/>
      <sheetName val="3CHBDC"/>
      <sheetName val="BREAKDOWN(철거설치)"/>
      <sheetName val="steam table"/>
      <sheetName val="MP MOB"/>
      <sheetName val="Table_1"/>
      <sheetName val="MH_Data"/>
      <sheetName val="Name_ID"/>
      <sheetName val="WORK-VOL"/>
      <sheetName val="허용전류-IEC DATA"/>
      <sheetName val="허용전류-IEC"/>
      <sheetName val="Pipe ID"/>
      <sheetName val="CBS"/>
      <sheetName val="Noname 1"/>
      <sheetName val="PROJECT"/>
      <sheetName val="Modeø"/>
      <sheetName val="Modeè"/>
      <sheetName val="입丵〒"/>
      <sheetName val="Constant"/>
      <sheetName val="총괄내_x0005__x0000_"/>
      <sheetName val="총괄내誀걜"/>
      <sheetName val="총괄내紴"/>
      <sheetName val="별표총괄표"/>
      <sheetName val="공璈ã瓌"/>
      <sheetName val="전 기"/>
      <sheetName val="준공조서갑지"/>
      <sheetName val="식재인부"/>
      <sheetName val="96수_x0005_"/>
      <sheetName val="방음벽 기초 怀፵ꈀᇚ"/>
      <sheetName val="현장설명서"/>
      <sheetName val="계화배_x0005_"/>
      <sheetName val="횡배수관 토공량 산출"/>
      <sheetName val="FORM7"/>
      <sheetName val="입合¾"/>
      <sheetName val="[DS-LOAD.XLS]입啨/"/>
      <sheetName val="물가단가"/>
      <sheetName val="부대단위수량"/>
      <sheetName val="내역서(1)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오㠀ⶀ簀"/>
      <sheetName val="기본사항"/>
      <sheetName val="사무실1"/>
      <sheetName val="118.세금删%剬"/>
      <sheetName val="2000.11월설계내역"/>
      <sheetName val="P.M _x0000_"/>
      <sheetName val="6공구ମ⽝"/>
      <sheetName val="제경᠀"/>
      <sheetName val="제경렀"/>
      <sheetName val="구왤집ԯ_x0000_"/>
      <sheetName val="안정缀䜎"/>
      <sheetName val="계緇"/>
      <sheetName val="산"/>
      <sheetName val="자㠅"/>
      <sheetName val="Ⅴ-2.공종별내렃"/>
      <sheetName val="Sh丵⼺_x0005__x0000_"/>
      <sheetName val="동력부하(도산)"/>
      <sheetName val="majo԰"/>
      <sheetName val="C &amp; G _x0000__x0000__x0005_"/>
      <sheetName val="C &amp; G "/>
      <sheetName val="방음벽 기초 일반纘$"/>
      <sheetName val="설계명세서렀቟԰_x0000_"/>
      <sheetName val="2001년 MCC 집계"/>
      <sheetName val="각종양식"/>
      <sheetName val="상촌2교-일반수량집계"/>
      <sheetName val="제잡비"/>
      <sheetName val="일위대가표(DEEP)"/>
      <sheetName val="Assumptions"/>
      <sheetName val="A-General"/>
      <sheetName val="직簀"/>
      <sheetName val="직谀"/>
      <sheetName val="직Ⰰ"/>
      <sheetName val="직_xdc00_"/>
      <sheetName val="PUMP"/>
      <sheetName val="설계산출ᰀ፜"/>
      <sheetName val="단위昀⭝"/>
      <sheetName val="단위3_x0000_"/>
      <sheetName val="비대甂㘼_x0001_"/>
      <sheetName val="비대_x0001__x0000_퀀"/>
      <sheetName val="비대저᥻԰"/>
      <sheetName val="명芘'"/>
      <sheetName val="우배수"/>
      <sheetName val="개략"/>
      <sheetName val="o현장경비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요⋞"/>
      <sheetName val="일반부표"/>
      <sheetName val="부_x0000__x0000_Ԁ"/>
      <sheetName val="bearing"/>
      <sheetName val="방음벽 기초䈀ｪԯ_x0000_缀"/>
      <sheetName val="일위대가표 (2)"/>
      <sheetName val="þ"/>
      <sheetName val="조명율데이타"/>
      <sheetName val="예산窨_x0013_竬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입喸)"/>
      <sheetName val="개산공사비"/>
      <sheetName val="내역서01"/>
      <sheetName val="Indirect Cos_x0005_"/>
      <sheetName val="전신환︀ᇕ԰"/>
      <sheetName val="Ⅴ-2.공ﻇᇕ԰_x0000_"/>
      <sheetName val="계頀塔攀"/>
      <sheetName val="계Ç_x0000_"/>
      <sheetName val="유도쐂"/>
      <sheetName val="계Ç_x0000_렀"/>
      <sheetName val="[DS-LOAD.XLS]공정현황보고(3_27呐/䟣⿏_x0005_"/>
      <sheetName val="P.M_x0005__x0000_"/>
      <sheetName val="을橂"/>
      <sheetName val="을齘"/>
      <sheetName val="1.수인터䋇"/>
      <sheetName val="철거ᨀꍙ"/>
      <sheetName val="70%"/>
      <sheetName val="공정 (총괄) (2)"/>
      <sheetName val="BOQ-Summary_F袹㛿㤂彩ᰀ樼"/>
      <sheetName val="원가계산서(남측_x0000_"/>
      <sheetName val="F4-F7"/>
      <sheetName val="장비당단가 _x0005__x0000__x0000_"/>
      <sheetName val="ITB COST"/>
      <sheetName val="INSTR"/>
      <sheetName val="_x0005_"/>
      <sheetName val="8"/>
      <sheetName val="¸"/>
      <sheetName val="DB"/>
      <sheetName val="민속촌메뉴"/>
      <sheetName val="철근량"/>
      <sheetName val="단"/>
      <sheetName val="Boq"/>
      <sheetName val="p"/>
      <sheetName val="집계"/>
      <sheetName val="MACS-COIL(CW)"/>
      <sheetName val="sum_x0000__x0000_〸_x0000__x0000_"/>
      <sheetName val="명세厀"/>
      <sheetName val="출력X"/>
      <sheetName val="계怀⽍렀"/>
      <sheetName val="여과지동"/>
      <sheetName val="내역(중앙)"/>
      <sheetName val="투찰가"/>
      <sheetName val="역T형교대(말뚝기초)"/>
      <sheetName val="가로등내역서"/>
      <sheetName val="9811"/>
      <sheetName val="입哨_x0013_"/>
      <sheetName val="오산ፔ"/>
      <sheetName val="건축원가계산呠"/>
      <sheetName val="입呠&amp;"/>
      <sheetName val="템플릿"/>
      <sheetName val="물_x0005__x0000_"/>
      <sheetName val="상수보호"/>
      <sheetName val="변수"/>
      <sheetName val="예산M1_x0005__x0000_"/>
      <sheetName val="명鉈0"/>
      <sheetName val="을부담ԯ_x0000_缀"/>
      <sheetName val="참조일람"/>
      <sheetName val="sum1_(2)"/>
      <sheetName val="3_건축(현장안)"/>
      <sheetName val="GIS_Ry재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㦐ͨ_xda0b_"/>
      <sheetName val="현장관리비집尜_x0013_"/>
      <sheetName val="구왤집계謀"/>
      <sheetName val="부대Ç_x0000_退="/>
      <sheetName val="표지 (_x0005__x0000_"/>
      <sheetName val="표지 (嫐0"/>
      <sheetName val="표지 (垼+"/>
      <sheetName val="표지 (寠-"/>
      <sheetName val="표지 (妼_x001b_"/>
      <sheetName val="표지 (嚀#"/>
      <sheetName val="건물︀ᇕ"/>
      <sheetName val="실행간접비용"/>
      <sheetName val="수로BOX"/>
      <sheetName val="구왤_x0000__x0000_㶐"/>
      <sheetName val="관거공ԯ_x0000_"/>
      <sheetName val="구왤֮"/>
      <sheetName val="구왤룠቟԰"/>
      <sheetName val="구왤㗇ԯ"/>
      <sheetName val="구왤낼㝗ﰀ"/>
      <sheetName val="비대︀Ǖ԰"/>
      <sheetName val="세부내역서"/>
      <sheetName val="남대문빌딩"/>
      <sheetName val="자동제어"/>
      <sheetName val="우수"/>
      <sheetName val="안缀ᨎ԰"/>
      <sheetName val="안/_x0000_"/>
      <sheetName val="안ࠋ቎蠀"/>
      <sheetName val="안/_x0000_뀀"/>
      <sheetName val="간접비(1)"/>
      <sheetName val="J0_x0000__x0000_"/>
      <sheetName val="J0_x0000_⠀"/>
      <sheetName val="Jꠀ⢄︀"/>
      <sheetName val="인건-측정"/>
      <sheetName val="BOX(상시)"/>
      <sheetName val="조橂"/>
      <sheetName val="오산䈀"/>
      <sheetName val="P&amp;L01-02GR"/>
      <sheetName val="오산/"/>
      <sheetName val="ML"/>
      <sheetName val="VXXB"/>
      <sheetName val="안䈀ᅪ԰"/>
      <sheetName val="8.릐̖Ā"/>
      <sheetName val="기기리스트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etc"/>
      <sheetName val="PLCAL"/>
      <sheetName val="실행철⑴䀀"/>
      <sheetName val="VXXXXXXX"/>
      <sheetName val="설계산출표︀"/>
      <sheetName val="공사원가계산坨"/>
      <sheetName val="공사원가계산닑"/>
      <sheetName val="공사원가계산牰"/>
      <sheetName val="IMP (REAC䕝瘙蚰ɡ"/>
      <sheetName val="전산망"/>
      <sheetName val="개소별수량산출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>
        <row r="61">
          <cell r="B61">
            <v>2.5</v>
          </cell>
        </row>
      </sheetData>
      <sheetData sheetId="2">
        <row r="61">
          <cell r="B61">
            <v>2.5</v>
          </cell>
        </row>
      </sheetData>
      <sheetData sheetId="3">
        <row r="61">
          <cell r="B61">
            <v>2.5</v>
          </cell>
        </row>
      </sheetData>
      <sheetData sheetId="4">
        <row r="61">
          <cell r="B61">
            <v>2.5</v>
          </cell>
        </row>
      </sheetData>
      <sheetData sheetId="5">
        <row r="61">
          <cell r="B61">
            <v>2.5</v>
          </cell>
        </row>
      </sheetData>
      <sheetData sheetId="6">
        <row r="61">
          <cell r="B61">
            <v>2.5</v>
          </cell>
        </row>
      </sheetData>
      <sheetData sheetId="7">
        <row r="61">
          <cell r="B61">
            <v>2.5</v>
          </cell>
        </row>
      </sheetData>
      <sheetData sheetId="8">
        <row r="61">
          <cell r="B61">
            <v>2.5</v>
          </cell>
        </row>
      </sheetData>
      <sheetData sheetId="9">
        <row r="61">
          <cell r="B61">
            <v>2.5</v>
          </cell>
        </row>
      </sheetData>
      <sheetData sheetId="10">
        <row r="61">
          <cell r="B61">
            <v>2.5</v>
          </cell>
        </row>
      </sheetData>
      <sheetData sheetId="11">
        <row r="61">
          <cell r="B61">
            <v>2.5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61">
          <cell r="B61">
            <v>2.5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>
        <row r="61">
          <cell r="B61" t="str">
            <v>BC 1.6m</v>
          </cell>
        </row>
      </sheetData>
      <sheetData sheetId="36">
        <row r="61">
          <cell r="B61" t="str">
            <v>BC 1.6m</v>
          </cell>
        </row>
      </sheetData>
      <sheetData sheetId="37">
        <row r="61">
          <cell r="B61" t="str">
            <v>BC 1.6m</v>
          </cell>
        </row>
      </sheetData>
      <sheetData sheetId="38">
        <row r="61">
          <cell r="B61" t="str">
            <v>BC 1.6m</v>
          </cell>
        </row>
      </sheetData>
      <sheetData sheetId="39">
        <row r="61">
          <cell r="B61" t="str">
            <v>BC 1.6m</v>
          </cell>
        </row>
      </sheetData>
      <sheetData sheetId="40">
        <row r="61">
          <cell r="B61" t="str">
            <v>BC 1.6m</v>
          </cell>
        </row>
      </sheetData>
      <sheetData sheetId="41">
        <row r="61">
          <cell r="B61" t="str">
            <v>BC 1.6m</v>
          </cell>
        </row>
      </sheetData>
      <sheetData sheetId="42">
        <row r="61">
          <cell r="B61" t="str">
            <v>BC 1.6m</v>
          </cell>
        </row>
      </sheetData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61">
          <cell r="B61">
            <v>2.5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>
        <row r="61">
          <cell r="B61" t="str">
            <v>BC 1.6m</v>
          </cell>
        </row>
      </sheetData>
      <sheetData sheetId="59">
        <row r="61">
          <cell r="B61" t="str">
            <v>BC 1.6m</v>
          </cell>
        </row>
      </sheetData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>
        <row r="61">
          <cell r="B61" t="str">
            <v>BC 1.6m</v>
          </cell>
        </row>
      </sheetData>
      <sheetData sheetId="76">
        <row r="61">
          <cell r="B61" t="str">
            <v>BC 1.6m</v>
          </cell>
        </row>
      </sheetData>
      <sheetData sheetId="77">
        <row r="61">
          <cell r="B61" t="str">
            <v>BC 1.6m</v>
          </cell>
        </row>
      </sheetData>
      <sheetData sheetId="78">
        <row r="61">
          <cell r="B61" t="str">
            <v>BC 1.6m</v>
          </cell>
        </row>
      </sheetData>
      <sheetData sheetId="79">
        <row r="61">
          <cell r="B61" t="str">
            <v>BC 1.6m</v>
          </cell>
        </row>
      </sheetData>
      <sheetData sheetId="80">
        <row r="61">
          <cell r="B61" t="str">
            <v>BC 1.6m</v>
          </cell>
        </row>
      </sheetData>
      <sheetData sheetId="81">
        <row r="61">
          <cell r="B61" t="str">
            <v>BC 1.6m</v>
          </cell>
        </row>
      </sheetData>
      <sheetData sheetId="82">
        <row r="61">
          <cell r="B61" t="str">
            <v>BC 1.6m</v>
          </cell>
        </row>
      </sheetData>
      <sheetData sheetId="83">
        <row r="61">
          <cell r="B61" t="str">
            <v>BC 1.6m</v>
          </cell>
        </row>
      </sheetData>
      <sheetData sheetId="84">
        <row r="61">
          <cell r="B61" t="str">
            <v>BC 1.6m</v>
          </cell>
        </row>
      </sheetData>
      <sheetData sheetId="85">
        <row r="61">
          <cell r="B61" t="str">
            <v>BC 1.6m</v>
          </cell>
        </row>
      </sheetData>
      <sheetData sheetId="86">
        <row r="61">
          <cell r="B61" t="str">
            <v>BC 1.6m</v>
          </cell>
        </row>
      </sheetData>
      <sheetData sheetId="87">
        <row r="61">
          <cell r="B61" t="str">
            <v>BC 1.6m</v>
          </cell>
        </row>
      </sheetData>
      <sheetData sheetId="88">
        <row r="61">
          <cell r="B61" t="str">
            <v>BC 1.6m</v>
          </cell>
        </row>
      </sheetData>
      <sheetData sheetId="89">
        <row r="61">
          <cell r="B61" t="str">
            <v>BC 1.6m</v>
          </cell>
        </row>
      </sheetData>
      <sheetData sheetId="90">
        <row r="61">
          <cell r="B61" t="str">
            <v>BC 1.6m</v>
          </cell>
        </row>
      </sheetData>
      <sheetData sheetId="91">
        <row r="61">
          <cell r="B61" t="str">
            <v>BC 1.6m</v>
          </cell>
        </row>
      </sheetData>
      <sheetData sheetId="92">
        <row r="61">
          <cell r="B61" t="str">
            <v>BC 1.6m</v>
          </cell>
        </row>
      </sheetData>
      <sheetData sheetId="93">
        <row r="61">
          <cell r="B61" t="str">
            <v>BC 1.6m</v>
          </cell>
        </row>
      </sheetData>
      <sheetData sheetId="94">
        <row r="61">
          <cell r="B61" t="str">
            <v>BC 1.6m</v>
          </cell>
        </row>
      </sheetData>
      <sheetData sheetId="95">
        <row r="61">
          <cell r="B61" t="str">
            <v>BC 1.6m</v>
          </cell>
        </row>
      </sheetData>
      <sheetData sheetId="96">
        <row r="61">
          <cell r="B61" t="str">
            <v>BC 1.6m</v>
          </cell>
        </row>
      </sheetData>
      <sheetData sheetId="97">
        <row r="61">
          <cell r="B61" t="str">
            <v>BC 1.6m</v>
          </cell>
        </row>
      </sheetData>
      <sheetData sheetId="98">
        <row r="61">
          <cell r="B61" t="str">
            <v>BC 1.6m</v>
          </cell>
        </row>
      </sheetData>
      <sheetData sheetId="99">
        <row r="61">
          <cell r="B61" t="str">
            <v>BC 1.6m</v>
          </cell>
        </row>
      </sheetData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>
        <row r="61">
          <cell r="B61" t="str">
            <v>BC 1.6m</v>
          </cell>
        </row>
      </sheetData>
      <sheetData sheetId="103" refreshError="1"/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>
        <row r="61">
          <cell r="B61" t="str">
            <v>BC 1.6m</v>
          </cell>
        </row>
      </sheetData>
      <sheetData sheetId="111">
        <row r="61">
          <cell r="B61" t="str">
            <v>BC 1.6m</v>
          </cell>
        </row>
      </sheetData>
      <sheetData sheetId="112">
        <row r="61">
          <cell r="B61" t="str">
            <v>BC 1.6m</v>
          </cell>
        </row>
      </sheetData>
      <sheetData sheetId="113">
        <row r="61">
          <cell r="B61" t="str">
            <v>BC 1.6m</v>
          </cell>
        </row>
      </sheetData>
      <sheetData sheetId="114">
        <row r="61">
          <cell r="B61" t="str">
            <v>BC 1.6m</v>
          </cell>
        </row>
      </sheetData>
      <sheetData sheetId="115">
        <row r="61">
          <cell r="B61" t="str">
            <v>BC 1.6m</v>
          </cell>
        </row>
      </sheetData>
      <sheetData sheetId="116">
        <row r="61">
          <cell r="B61" t="str">
            <v>BC 1.6m</v>
          </cell>
        </row>
      </sheetData>
      <sheetData sheetId="117">
        <row r="61">
          <cell r="B61" t="str">
            <v>BC 1.6m</v>
          </cell>
        </row>
      </sheetData>
      <sheetData sheetId="118">
        <row r="61">
          <cell r="B61" t="str">
            <v>BC 1.6m</v>
          </cell>
        </row>
      </sheetData>
      <sheetData sheetId="119">
        <row r="61">
          <cell r="B61" t="str">
            <v>BC 1.6m</v>
          </cell>
        </row>
      </sheetData>
      <sheetData sheetId="120">
        <row r="61">
          <cell r="B61" t="str">
            <v>BC 1.6m</v>
          </cell>
        </row>
      </sheetData>
      <sheetData sheetId="121">
        <row r="61">
          <cell r="B61" t="str">
            <v>BC 1.6m</v>
          </cell>
        </row>
      </sheetData>
      <sheetData sheetId="122">
        <row r="61">
          <cell r="B61" t="str">
            <v>BC 1.6m</v>
          </cell>
        </row>
      </sheetData>
      <sheetData sheetId="123">
        <row r="61">
          <cell r="B61" t="str">
            <v>BC 1.6m</v>
          </cell>
        </row>
      </sheetData>
      <sheetData sheetId="124">
        <row r="61">
          <cell r="B61" t="str">
            <v>BC 1.6m</v>
          </cell>
        </row>
      </sheetData>
      <sheetData sheetId="125">
        <row r="61">
          <cell r="B61" t="str">
            <v>BC 1.6m</v>
          </cell>
        </row>
      </sheetData>
      <sheetData sheetId="126">
        <row r="61">
          <cell r="B61" t="str">
            <v>BC 1.6m</v>
          </cell>
        </row>
      </sheetData>
      <sheetData sheetId="127">
        <row r="61">
          <cell r="B61" t="str">
            <v>BC 1.6m</v>
          </cell>
        </row>
      </sheetData>
      <sheetData sheetId="128">
        <row r="61">
          <cell r="B61" t="str">
            <v>BC 1.6m</v>
          </cell>
        </row>
      </sheetData>
      <sheetData sheetId="129">
        <row r="61">
          <cell r="B61" t="str">
            <v>BC 1.6m</v>
          </cell>
        </row>
      </sheetData>
      <sheetData sheetId="130">
        <row r="61">
          <cell r="B61" t="str">
            <v>BC 1.6m</v>
          </cell>
        </row>
      </sheetData>
      <sheetData sheetId="131">
        <row r="61">
          <cell r="B61" t="str">
            <v>BC 1.6m</v>
          </cell>
        </row>
      </sheetData>
      <sheetData sheetId="132">
        <row r="61">
          <cell r="B61" t="str">
            <v>BC 1.6m</v>
          </cell>
        </row>
      </sheetData>
      <sheetData sheetId="133">
        <row r="61">
          <cell r="B61" t="str">
            <v>BC 1.6m</v>
          </cell>
        </row>
      </sheetData>
      <sheetData sheetId="134">
        <row r="61">
          <cell r="B61" t="str">
            <v>BC 1.6m</v>
          </cell>
        </row>
      </sheetData>
      <sheetData sheetId="135">
        <row r="61">
          <cell r="B61" t="str">
            <v>BC 1.6m</v>
          </cell>
        </row>
      </sheetData>
      <sheetData sheetId="136">
        <row r="61">
          <cell r="B61" t="str">
            <v>BC 1.6m</v>
          </cell>
        </row>
      </sheetData>
      <sheetData sheetId="137">
        <row r="61">
          <cell r="B61" t="str">
            <v>BC 1.6m</v>
          </cell>
        </row>
      </sheetData>
      <sheetData sheetId="138">
        <row r="61">
          <cell r="B61" t="str">
            <v>BC 1.6m</v>
          </cell>
        </row>
      </sheetData>
      <sheetData sheetId="139">
        <row r="61">
          <cell r="B61" t="str">
            <v>BC 1.6m</v>
          </cell>
        </row>
      </sheetData>
      <sheetData sheetId="140">
        <row r="61">
          <cell r="B61" t="str">
            <v>BC 1.6m</v>
          </cell>
        </row>
      </sheetData>
      <sheetData sheetId="141">
        <row r="61">
          <cell r="B61" t="str">
            <v>BC 1.6m</v>
          </cell>
        </row>
      </sheetData>
      <sheetData sheetId="142">
        <row r="61">
          <cell r="B61" t="str">
            <v>BC 1.6m</v>
          </cell>
        </row>
      </sheetData>
      <sheetData sheetId="143">
        <row r="61">
          <cell r="B61" t="str">
            <v>BC 1.6m</v>
          </cell>
        </row>
      </sheetData>
      <sheetData sheetId="144">
        <row r="61">
          <cell r="B61" t="str">
            <v>BC 1.6m</v>
          </cell>
        </row>
      </sheetData>
      <sheetData sheetId="145">
        <row r="61">
          <cell r="B61" t="str">
            <v>BC 1.6m</v>
          </cell>
        </row>
      </sheetData>
      <sheetData sheetId="146">
        <row r="61">
          <cell r="B61" t="str">
            <v>BC 1.6m</v>
          </cell>
        </row>
      </sheetData>
      <sheetData sheetId="147">
        <row r="61">
          <cell r="B61" t="str">
            <v>BC 1.6m</v>
          </cell>
        </row>
      </sheetData>
      <sheetData sheetId="148">
        <row r="61">
          <cell r="B61" t="str">
            <v>BC 1.6m</v>
          </cell>
        </row>
      </sheetData>
      <sheetData sheetId="149">
        <row r="61">
          <cell r="B61" t="str">
            <v>BC 1.6m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>
        <row r="61">
          <cell r="B61" t="str">
            <v>BC 1.6m</v>
          </cell>
        </row>
      </sheetData>
      <sheetData sheetId="157">
        <row r="61">
          <cell r="B61" t="str">
            <v>BC 1.6m</v>
          </cell>
        </row>
      </sheetData>
      <sheetData sheetId="158">
        <row r="61">
          <cell r="B61" t="str">
            <v>BC 1.6m</v>
          </cell>
        </row>
      </sheetData>
      <sheetData sheetId="159">
        <row r="61">
          <cell r="B61" t="str">
            <v>BC 1.6m</v>
          </cell>
        </row>
      </sheetData>
      <sheetData sheetId="160">
        <row r="61">
          <cell r="B61" t="str">
            <v>BC 1.6m</v>
          </cell>
        </row>
      </sheetData>
      <sheetData sheetId="161">
        <row r="61">
          <cell r="B61" t="str">
            <v>BC 1.6m</v>
          </cell>
        </row>
      </sheetData>
      <sheetData sheetId="162">
        <row r="61">
          <cell r="B61" t="str">
            <v>BC 1.6m</v>
          </cell>
        </row>
      </sheetData>
      <sheetData sheetId="163">
        <row r="61">
          <cell r="B61" t="str">
            <v>BC 1.6m</v>
          </cell>
        </row>
      </sheetData>
      <sheetData sheetId="164">
        <row r="61">
          <cell r="B61" t="str">
            <v>BC 1.6m</v>
          </cell>
        </row>
      </sheetData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>
        <row r="61">
          <cell r="B61" t="str">
            <v>BC 1.6m</v>
          </cell>
        </row>
      </sheetData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/>
      <sheetData sheetId="2646"/>
      <sheetData sheetId="2647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MO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들 (2)"/>
      <sheetName val="Sheet1"/>
      <sheetName val="간지들"/>
      <sheetName val="토공집계"/>
      <sheetName val="자재집계표"/>
      <sheetName val="시멘트"/>
      <sheetName val="폐기물"/>
      <sheetName val="측구공집계"/>
      <sheetName val="배수관집계"/>
      <sheetName val="횡배수관"/>
      <sheetName val="날개벽"/>
      <sheetName val="집수정"/>
      <sheetName val="도수로"/>
      <sheetName val="종배수관"/>
      <sheetName val="암거집계"/>
      <sheetName val="석축집계"/>
      <sheetName val="수로보호공"/>
      <sheetName val="사석쌓기"/>
      <sheetName val="포장집계"/>
      <sheetName val="구조물구간"/>
      <sheetName val="일반구간"/>
      <sheetName val="본선구간"/>
      <sheetName val="접속집계"/>
      <sheetName val="접속도로1"/>
      <sheetName val="접속도로2"/>
      <sheetName val="포장단위"/>
      <sheetName val="부대집계"/>
      <sheetName val="난간위치"/>
      <sheetName val="가드위치"/>
      <sheetName val="갈위치"/>
      <sheetName val="갈매기단위"/>
      <sheetName val="갈매기표지"/>
      <sheetName val="차선도색단위수량"/>
      <sheetName val="Sheet4"/>
      <sheetName val="골재원"/>
      <sheetName val="접속도로"/>
      <sheetName val="적용단위길이"/>
      <sheetName val="피벗테이블데이터분석"/>
      <sheetName val="종배수관면벽신"/>
      <sheetName val="특수기호강도거푸집"/>
      <sheetName val="종배수관(신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갑지"/>
      <sheetName val="내역표지"/>
      <sheetName val="원가(02발주)"/>
      <sheetName val="사급 관급"/>
      <sheetName val="관급자재 (2)"/>
      <sheetName val="사급자재"/>
      <sheetName val="관급자재"/>
      <sheetName val="원가(상우)"/>
      <sheetName val="상와우(변경)"/>
      <sheetName val="원가(상좌)"/>
      <sheetName val="상와좌(변경)"/>
      <sheetName val="원가(이전)"/>
      <sheetName val="이전(변경)"/>
      <sheetName val="원가(구하)"/>
      <sheetName val="구하(변경)"/>
      <sheetName val="원가(구상)"/>
      <sheetName val="구상(변경)"/>
      <sheetName val="비교"/>
      <sheetName val="MOTOR"/>
      <sheetName val="횡배위치"/>
      <sheetName val="노임단가"/>
      <sheetName val="적용단위길이"/>
      <sheetName val="ABUT수량-A1"/>
      <sheetName val="일반공사"/>
      <sheetName val="지진시"/>
      <sheetName val="내역"/>
      <sheetName val="일위대가(가설)"/>
      <sheetName val="토사(PE)"/>
      <sheetName val="DATE"/>
      <sheetName val="Macro1"/>
      <sheetName val="일위대가"/>
      <sheetName val="설계조건"/>
      <sheetName val="안정계산"/>
      <sheetName val="단면검토"/>
      <sheetName val="U-TYPE(1)"/>
      <sheetName val="ⴭⴭⴭⴭ"/>
      <sheetName val="물가시세"/>
      <sheetName val="집계표(육상)"/>
      <sheetName val="집계표"/>
      <sheetName val="암거날개벽재료집계"/>
      <sheetName val="FOOTING단면력"/>
      <sheetName val="기초코드"/>
      <sheetName val="토목공사"/>
      <sheetName val="내역서"/>
      <sheetName val="날개벽(시점좌측)"/>
      <sheetName val="3련 BOX"/>
      <sheetName val="조도계산서 (도서)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접"/>
      <sheetName val="견적계획서"/>
      <sheetName val="공사개요"/>
      <sheetName val="강릉"/>
      <sheetName val="재료값"/>
      <sheetName val="자재일람"/>
      <sheetName val="요율"/>
      <sheetName val="설계개요"/>
    </sheetNames>
    <definedNames>
      <definedName name="Macro1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Sheet1"/>
      <sheetName val="인건-측정"/>
      <sheetName val="MOTOR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#REF"/>
      <sheetName val="성서방향-교대(A2)"/>
      <sheetName val="기계경비일람"/>
      <sheetName val="LOPCALC"/>
      <sheetName val="부하계산서"/>
      <sheetName val="노임"/>
      <sheetName val="Baby일위대가"/>
      <sheetName val="45,46"/>
      <sheetName val="정화조동내역"/>
      <sheetName val="Sheet17"/>
      <sheetName val="간접"/>
      <sheetName val="중기일위대가"/>
      <sheetName val="unit 4"/>
      <sheetName val="일위대가(가설)"/>
      <sheetName val="정부노임단가"/>
      <sheetName val="TRE TABLE"/>
      <sheetName val="DATA"/>
      <sheetName val="교대(A1-A2)"/>
      <sheetName val="JUCK"/>
      <sheetName val="노무비"/>
      <sheetName val="BID"/>
      <sheetName val="대구-교대(A1-A2)"/>
      <sheetName val="설계"/>
      <sheetName val="2000년1차"/>
      <sheetName val="Macro3"/>
      <sheetName val="원형1호맨홀토공수량"/>
      <sheetName val="내역"/>
      <sheetName val="교대(A1)"/>
      <sheetName val="건축"/>
      <sheetName val="단위수량"/>
      <sheetName val="1차설계변경내역"/>
      <sheetName val="입찰안"/>
      <sheetName val="노임단가"/>
      <sheetName val="기간등록"/>
      <sheetName val="단가산출서 (2)"/>
      <sheetName val="단가산출서"/>
      <sheetName val="일반공사"/>
      <sheetName val="현장예산"/>
      <sheetName val="3련 BOX"/>
      <sheetName val="토사(PE)"/>
      <sheetName val="가설건물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견적조건"/>
      <sheetName val="견적조건(을지)"/>
      <sheetName val="200"/>
      <sheetName val="을지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기초단가"/>
      <sheetName val="대구실행"/>
      <sheetName val="0.집계"/>
      <sheetName val="조도계산서 (도서)"/>
      <sheetName val="간선계산"/>
      <sheetName val="가로등부표"/>
      <sheetName val="재료"/>
      <sheetName val="제경비율"/>
      <sheetName val="내역(설계)"/>
      <sheetName val="Macro1"/>
      <sheetName val="설계예산서"/>
      <sheetName val="인건비"/>
      <sheetName val="1.설계조건"/>
      <sheetName val="식생블럭단위수량"/>
      <sheetName val="말뚝지지력산정"/>
      <sheetName val="일위대가목차"/>
      <sheetName val="노무비단가"/>
      <sheetName val="N賃率-職"/>
      <sheetName val="표지 (2)"/>
      <sheetName val="매립"/>
      <sheetName val="3-1.CB"/>
      <sheetName val="MAIN_TABLE"/>
      <sheetName val="1.수인터널"/>
      <sheetName val="아산추가1220"/>
      <sheetName val="XL4Poppy"/>
      <sheetName val="입찰보고"/>
      <sheetName val="당초"/>
      <sheetName val="자재단가"/>
      <sheetName val="98지급계획"/>
      <sheetName val="본공사"/>
      <sheetName val="DANGA"/>
      <sheetName val="실행내역서"/>
      <sheetName val="신우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부대공사비"/>
      <sheetName val="현장관리비집계표"/>
      <sheetName val="BQ"/>
      <sheetName val="Total"/>
      <sheetName val="단가"/>
      <sheetName val="3.자재비(총괄)"/>
      <sheetName val="전선 및 전선관"/>
      <sheetName val="총괄표"/>
      <sheetName val="집계표"/>
      <sheetName val="내역서2안"/>
      <sheetName val="조명율표"/>
      <sheetName val="실행철강하도"/>
      <sheetName val="소야공정계획표"/>
      <sheetName val="6호기"/>
      <sheetName val="수량산출"/>
      <sheetName val="준검 내역서"/>
      <sheetName val="봉양~조차장간고하개명(신설)"/>
      <sheetName val="하조서"/>
      <sheetName val="보증수수료산출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수목데이타 "/>
      <sheetName val="변압기 및 발전기 용량"/>
      <sheetName val="ASP포장"/>
      <sheetName val="INPUT"/>
      <sheetName val="단가 및 재료비"/>
      <sheetName val="주상도"/>
      <sheetName val="부대내역"/>
      <sheetName val="예산변경사항"/>
      <sheetName val="대치판정"/>
      <sheetName val="5.정산서"/>
      <sheetName val="단가조사"/>
      <sheetName val="내역서(전기)"/>
      <sheetName val="일위대가표"/>
      <sheetName val="3BL공동구 수량"/>
      <sheetName val="교각1"/>
      <sheetName val="입찰결과(DATA)"/>
      <sheetName val="데이타"/>
      <sheetName val="단가산출서(기계)"/>
      <sheetName val="요율"/>
      <sheetName val="자재대"/>
      <sheetName val="점검총괄"/>
      <sheetName val="에너지동"/>
      <sheetName val="연습"/>
      <sheetName val="코드표"/>
      <sheetName val="Sheet1 (2)"/>
      <sheetName val="소요자재"/>
      <sheetName val="노무산출서"/>
      <sheetName val="ETC"/>
      <sheetName val="기계경비시간당손료목록"/>
      <sheetName val="동력부하(도산)"/>
      <sheetName val="설계내역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CABLE SIZE-3"/>
      <sheetName val="자재목록"/>
      <sheetName val="연결관산출조서"/>
      <sheetName val="기계경비(시간당)"/>
      <sheetName val="램머"/>
      <sheetName val="본선차로수량집계표"/>
      <sheetName val="일위대가(목록)"/>
      <sheetName val="재료비"/>
      <sheetName val="참고"/>
      <sheetName val="공사개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 계"/>
      <sheetName val="토공"/>
      <sheetName val="산출내역서집계표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동원(3)"/>
      <sheetName val="예정(3)"/>
      <sheetName val="관리사무소"/>
      <sheetName val="전기일위대가"/>
      <sheetName val="재정비직인"/>
      <sheetName val="재정비내역"/>
      <sheetName val="지적고시내역"/>
      <sheetName val="철거산출근거"/>
      <sheetName val="단위단가"/>
      <sheetName val="밸브설치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대로근거"/>
      <sheetName val="BID-도로"/>
      <sheetName val="유림골조"/>
      <sheetName val="설계조건"/>
      <sheetName val="날개벽(TYPE3)"/>
      <sheetName val="주형"/>
      <sheetName val="일위대가표(유단가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공구원가계산"/>
      <sheetName val="1차증가원가계산"/>
      <sheetName val="EQUIP-H"/>
      <sheetName val="경비_원본"/>
      <sheetName val="AS포장복구 "/>
      <sheetName val="001"/>
      <sheetName val="총계"/>
      <sheetName val="건축공사"/>
      <sheetName val="비교표"/>
      <sheetName val="내력서"/>
      <sheetName val="대창(함평)-창열"/>
      <sheetName val="대창(장성)"/>
      <sheetName val="WORK"/>
      <sheetName val="단면(RW1)"/>
      <sheetName val="시설물일위"/>
      <sheetName val="소비자가"/>
      <sheetName val="ilch"/>
      <sheetName val="오산갈곳"/>
      <sheetName val="A-4"/>
      <sheetName val="IMP(MAIN)"/>
      <sheetName val="IMP (REACTOR)"/>
      <sheetName val="맨홀수량집계"/>
      <sheetName val="차액보증"/>
      <sheetName val="안정계산"/>
      <sheetName val="단면검토"/>
      <sheetName val="경비2내역"/>
      <sheetName val="현장관리비내역서"/>
      <sheetName val="일위대가목록"/>
      <sheetName val="DATA1"/>
      <sheetName val="포장복구집계"/>
      <sheetName val="1.설계기준"/>
      <sheetName val="터널조도"/>
      <sheetName val="3차설계"/>
      <sheetName val="현황CODE"/>
      <sheetName val="손익현황"/>
      <sheetName val="기둥(원형)"/>
      <sheetName val="ABUT수량-A1"/>
      <sheetName val="3.바닥판설계"/>
      <sheetName val="간접1"/>
      <sheetName val="2000전체분"/>
      <sheetName val="일반수량"/>
      <sheetName val="VA_code"/>
      <sheetName val="20관리비율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방음벽기초(H=4m)"/>
      <sheetName val="가감수량"/>
      <sheetName val="맨홀수량산출"/>
      <sheetName val="원가"/>
      <sheetName val="외주"/>
      <sheetName val="구조물철거타공정이월"/>
      <sheetName val="Macro(차단기)"/>
      <sheetName val="상수도토공집계표"/>
      <sheetName val="통장출금액"/>
      <sheetName val="BOX전기내역"/>
      <sheetName val=" 상부공통집계(총괄)"/>
      <sheetName val="부속동"/>
      <sheetName val="예산갑지"/>
      <sheetName val="단가일람"/>
      <sheetName val="조경일람"/>
      <sheetName val="하수급견적대비"/>
      <sheetName val="참조-(1)"/>
      <sheetName val="간접비"/>
      <sheetName val="9-1차이내역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I一般比"/>
      <sheetName val="조명시설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수안보-MBR1"/>
      <sheetName val="입력DATA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상행-교대(A1)"/>
      <sheetName val="매매"/>
      <sheetName val="전신"/>
      <sheetName val="신공"/>
      <sheetName val="단가조사서"/>
      <sheetName val="적용(기계)"/>
      <sheetName val="CTEMCOST"/>
      <sheetName val="Mc1"/>
      <sheetName val="2000,9월 일위"/>
      <sheetName val="BASIC (2)"/>
      <sheetName val="guard(mac)"/>
      <sheetName val="물량산출근거"/>
      <sheetName val="CONCRETE"/>
      <sheetName val="설산1.나"/>
      <sheetName val="본사S"/>
      <sheetName val="전압강하계산"/>
      <sheetName val="D-3503"/>
      <sheetName val="과천MAIN"/>
      <sheetName val="조건"/>
      <sheetName val="여흥"/>
      <sheetName val="설계가"/>
      <sheetName val="48전력선로일위"/>
      <sheetName val="96보완계획7.12"/>
      <sheetName val="구역화물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부대공Ⅱ"/>
      <sheetName val="계수시트"/>
      <sheetName val="AIR SHOWER(3인용)"/>
      <sheetName val="2F 회의실견적(5_14 일대)"/>
      <sheetName val="재집"/>
      <sheetName val="직재"/>
      <sheetName val="원가계산서"/>
      <sheetName val="금리계산"/>
      <sheetName val="손익분석"/>
      <sheetName val="ITB COST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Macro2"/>
      <sheetName val="보차도경계석"/>
      <sheetName val="제-노임"/>
      <sheetName val="제직재"/>
      <sheetName val="우배수"/>
      <sheetName val="맨홀"/>
      <sheetName val="금호"/>
      <sheetName val="예산명세서"/>
      <sheetName val="부하(성남)"/>
      <sheetName val="J直材4"/>
      <sheetName val="연부97-1"/>
      <sheetName val="갑지1"/>
      <sheetName val="율촌법률사무소2내역"/>
      <sheetName val="지주목시비량산출서"/>
      <sheetName val="지급자재"/>
      <sheetName val="99총공사내역서"/>
      <sheetName val="3.공통공사대비"/>
      <sheetName val="고등학교"/>
      <sheetName val="90.03실행 "/>
      <sheetName val="제1장"/>
      <sheetName val="제2장"/>
      <sheetName val="제3장"/>
      <sheetName val="제4장"/>
      <sheetName val="5장공내역서"/>
      <sheetName val="제6장"/>
      <sheetName val="1)fs"/>
      <sheetName val="9811"/>
      <sheetName val="EQ-R1"/>
      <sheetName val="직불동의서"/>
      <sheetName val="확약서"/>
      <sheetName val="전자입찰"/>
      <sheetName val=""/>
      <sheetName val="물량표"/>
      <sheetName val="포장공"/>
      <sheetName val="설직재-1"/>
      <sheetName val="직공비"/>
      <sheetName val="주관사업"/>
      <sheetName val="수문일1"/>
      <sheetName val="발주설계서(당초)"/>
      <sheetName val="실행예산"/>
      <sheetName val="9GNG운반"/>
      <sheetName val="신공항A-9(원가수정)"/>
      <sheetName val="사전공사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기자재비"/>
      <sheetName val="소포내역 (2)"/>
      <sheetName val="암거단위"/>
      <sheetName val="토목주소"/>
      <sheetName val="프랜트면허"/>
      <sheetName val="경산"/>
      <sheetName val="설계명세서"/>
      <sheetName val="자재"/>
      <sheetName val="기초코드"/>
      <sheetName val="98NS-N"/>
      <sheetName val="품셈"/>
      <sheetName val="설비내역서"/>
      <sheetName val="건축내역서"/>
      <sheetName val="전기내역서"/>
      <sheetName val="적용공정"/>
      <sheetName val="L_RPTB02_01"/>
      <sheetName val="SLAB&quot;1&quot;"/>
      <sheetName val="6PILE  (돌출)"/>
      <sheetName val="역T형교대(말뚝기초)"/>
      <sheetName val="토량산출서"/>
      <sheetName val="1공구 건정토건 토공"/>
      <sheetName val="부대시설"/>
      <sheetName val="Apt내역"/>
      <sheetName val="전차선로 물량표"/>
      <sheetName val="한강운반비"/>
      <sheetName val="공통(20-91)"/>
      <sheetName val="12월31일"/>
      <sheetName val="고분전시관"/>
      <sheetName val="설비"/>
      <sheetName val="빌딩 안내"/>
      <sheetName val="데리네이타현황"/>
      <sheetName val="총괄내역서"/>
      <sheetName val=" 총괄표"/>
      <sheetName val="EQUIPMENT -2"/>
      <sheetName val="공종별내역서"/>
      <sheetName val="MBR9"/>
      <sheetName val="공비대비"/>
      <sheetName val="DATE"/>
      <sheetName val="지진시"/>
      <sheetName val="96정변2"/>
      <sheetName val="화재 탐지 설비"/>
      <sheetName val="적상기초자료"/>
      <sheetName val="단가(반정1교-원주)"/>
      <sheetName val="기자재대비표"/>
      <sheetName val="검사조서"/>
      <sheetName val="검사원"/>
      <sheetName val="집계(총괄)"/>
      <sheetName val="대림경상68억"/>
      <sheetName val="경상비"/>
      <sheetName val="견적의뢰서"/>
      <sheetName val="LP-S"/>
      <sheetName val="일위집계표"/>
      <sheetName val="E.P.T수량산출서"/>
      <sheetName val="날개벽수량표"/>
      <sheetName val="front"/>
      <sheetName val="대창(함평)"/>
      <sheetName val="공사기본자료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/>
      <sheetData sheetId="276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총괄"/>
      <sheetName val="토목"/>
      <sheetName val="가로등내역서"/>
      <sheetName val="DATA"/>
      <sheetName val="일위대가"/>
      <sheetName val="수량산출서"/>
      <sheetName val="2000.11월설계내역"/>
      <sheetName val="#REF"/>
      <sheetName val="터파기및재료"/>
      <sheetName val="BID"/>
      <sheetName val="설계내역서"/>
      <sheetName val="현장관리비집계표"/>
      <sheetName val="Macro1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내역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점수계산1-2"/>
      <sheetName val="예산변경사항"/>
      <sheetName val="단가비교표"/>
      <sheetName val="Module11"/>
      <sheetName val="집계표"/>
      <sheetName val="단가"/>
      <sheetName val="총괄표"/>
      <sheetName val="말뚝지지력산정"/>
      <sheetName val="전선 및 전선관"/>
      <sheetName val="실행철강하도"/>
      <sheetName val="내역서2안"/>
      <sheetName val="조명율표"/>
      <sheetName val="단가산출"/>
      <sheetName val="소야공정계획표"/>
      <sheetName val="입찰안"/>
      <sheetName val="봉양~조차장간고하개명(신설)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내역"/>
      <sheetName val="대비"/>
      <sheetName val="JUCK"/>
      <sheetName val="MOTOR"/>
      <sheetName val="기계경비일람"/>
      <sheetName val="3련 BOX"/>
      <sheetName val="WORK"/>
      <sheetName val="공사비예비관리공감측설산출내역"/>
      <sheetName val="ABUT수량-A1"/>
      <sheetName val="부하계산서"/>
      <sheetName val="자재단가"/>
      <sheetName val="양식"/>
      <sheetName val="DATE"/>
      <sheetName val="CTEMCOST"/>
      <sheetName val="일반공사"/>
      <sheetName val="매립"/>
      <sheetName val="을"/>
      <sheetName val="FILE1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98지급계획"/>
      <sheetName val="견적조건"/>
      <sheetName val="견적조건(을지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대구실행"/>
      <sheetName val="Baby일위대가"/>
      <sheetName val="0.집계"/>
      <sheetName val="기초단가"/>
      <sheetName val="간선계산"/>
      <sheetName val="을지"/>
      <sheetName val="N賃率-職"/>
      <sheetName val="표지 (2)"/>
      <sheetName val="인건비"/>
      <sheetName val="Sheet17"/>
      <sheetName val="부하LOAD"/>
      <sheetName val="000000"/>
      <sheetName val="보도경계블럭"/>
      <sheetName val="날개벽"/>
      <sheetName val="안정검토(온1)"/>
      <sheetName val="조도계산서 (도서)"/>
      <sheetName val="정부노임단가"/>
      <sheetName val="일위대가목차"/>
      <sheetName val="부안변전"/>
      <sheetName val="1.설계조건"/>
      <sheetName val="설계조건"/>
      <sheetName val="안정계산"/>
      <sheetName val="단면검토"/>
      <sheetName val="간접"/>
      <sheetName val="노임"/>
      <sheetName val="요율"/>
      <sheetName val="2공구산출내역"/>
      <sheetName val="가공비"/>
      <sheetName val="표지세로"/>
      <sheetName val="직공비"/>
      <sheetName val="부대내역"/>
      <sheetName val="산수배수"/>
      <sheetName val="대치판정"/>
      <sheetName val="철거산출근거"/>
      <sheetName val="제-노임"/>
      <sheetName val="제직재"/>
      <sheetName val="노무비"/>
      <sheetName val="AIR SHOWER(3인용)"/>
      <sheetName val="부대공Ⅱ"/>
      <sheetName val="2F 회의실견적(5_14 일대)"/>
      <sheetName val="재집"/>
      <sheetName val="직재"/>
      <sheetName val="전차선로 물량표"/>
      <sheetName val="일위대가(가설)"/>
      <sheetName val="48전력선로일위"/>
      <sheetName val="접지수량"/>
      <sheetName val="TOT"/>
      <sheetName val="1.수인터널"/>
      <sheetName val="손익분석"/>
      <sheetName val="인건-측정"/>
      <sheetName val="보차도경계석"/>
      <sheetName val="아산추가1220"/>
      <sheetName val="당초"/>
      <sheetName val="3-1.CB"/>
      <sheetName val="unit 4"/>
      <sheetName val="ITB COST"/>
      <sheetName val="수량"/>
      <sheetName val="연습"/>
      <sheetName val="부대공사비"/>
      <sheetName val="본공사"/>
      <sheetName val="식생블럭단위수량"/>
      <sheetName val="가로등부표"/>
      <sheetName val="보합"/>
      <sheetName val="입찰보고"/>
      <sheetName val="재료"/>
      <sheetName val="MAIN_TABLE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토공"/>
      <sheetName val="구역화물"/>
      <sheetName val="단가일람"/>
      <sheetName val="신우"/>
      <sheetName val="DATA1"/>
      <sheetName val="3BL공동구 수량"/>
      <sheetName val="전기일위대가"/>
      <sheetName val="ilch"/>
      <sheetName val="BQ"/>
      <sheetName val="시설물일위"/>
      <sheetName val="데이타"/>
      <sheetName val="목차"/>
      <sheetName val="BLOCK(1)"/>
      <sheetName val="오산갈곳"/>
      <sheetName val="비교표"/>
      <sheetName val="기계내역"/>
      <sheetName val="단면(RW1)"/>
      <sheetName val="소비자가"/>
      <sheetName val="A-4"/>
      <sheetName val="IMP(MAIN)"/>
      <sheetName val="IMP (REACTOR)"/>
      <sheetName val="날개벽(TYPE3)"/>
      <sheetName val="맨홀수량집계"/>
      <sheetName val="차액보증"/>
      <sheetName val="경비2내역"/>
      <sheetName val="b_balju_cho"/>
      <sheetName val="6호기"/>
      <sheetName val="수량산출"/>
      <sheetName val="보증수수료산출"/>
      <sheetName val="하조서"/>
      <sheetName val="단가 및 재료비"/>
      <sheetName val="EACT10"/>
      <sheetName val="단가산출서(기계)"/>
      <sheetName val="20관리비율"/>
      <sheetName val="일위대가표(유단가)"/>
      <sheetName val="수목데이타 "/>
      <sheetName val="변압기 및 발전기 용량"/>
      <sheetName val="교각1"/>
      <sheetName val="점검총괄"/>
      <sheetName val="자재목록"/>
      <sheetName val="일위대가표"/>
      <sheetName val="주상도"/>
      <sheetName val="기계경비"/>
      <sheetName val="INPUT"/>
      <sheetName val="가로등"/>
      <sheetName val="동력부하(도산)"/>
      <sheetName val="공사비예산서(토목분)"/>
      <sheetName val="각형맨홀"/>
      <sheetName val="수목단가"/>
      <sheetName val="시설수량표"/>
      <sheetName val="식재수량표"/>
      <sheetName val="일위목록"/>
      <sheetName val="총괄집계표"/>
      <sheetName val="참조-(1)"/>
      <sheetName val="부속동"/>
      <sheetName val="ASP포장"/>
      <sheetName val="ETC"/>
      <sheetName val="돌망태단위수량"/>
      <sheetName val="2000년1차"/>
      <sheetName val="2006기계경비산출표"/>
      <sheetName val="내역서(전기)"/>
      <sheetName val="공종별원가계산"/>
      <sheetName val="교각계산"/>
      <sheetName val="단면 (2)"/>
      <sheetName val="CABLE SIZE-3"/>
      <sheetName val="종합기별"/>
      <sheetName val="노무비명세서"/>
      <sheetName val="소요자재명세서"/>
      <sheetName val="MACRO(MCC)"/>
      <sheetName val="일위대가(목록)"/>
      <sheetName val="재료비"/>
      <sheetName val="상수도토공집계표"/>
      <sheetName val="에너지동"/>
      <sheetName val="Total"/>
      <sheetName val="입찰결과(DATA)"/>
      <sheetName val="자재대"/>
      <sheetName val="공구원가계산"/>
      <sheetName val="1차증가원가계산"/>
      <sheetName val="EQUIP-H"/>
      <sheetName val="경비_원본"/>
      <sheetName val="견적대비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본선차로수량집계표"/>
      <sheetName val="22단가(철거)"/>
      <sheetName val="49단가"/>
      <sheetName val="49단가(철거)"/>
      <sheetName val="22단가"/>
      <sheetName val="소요자재"/>
      <sheetName val="노무산출서"/>
      <sheetName val="AS포장복구 "/>
      <sheetName val="기계경비시간당손료목록"/>
      <sheetName val="참고"/>
      <sheetName val="공사개요"/>
      <sheetName val="기계경비(시간당)"/>
      <sheetName val="램머"/>
      <sheetName val=" 상부공통집계(총괄)"/>
      <sheetName val="말뚝물량"/>
      <sheetName val="산출내역서집계표"/>
      <sheetName val="우수맨홀공제단위수량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옹벽수량집계"/>
      <sheetName val="1SPAN"/>
      <sheetName val="구조물철거타공정이월"/>
      <sheetName val="수로교총재료집계"/>
      <sheetName val="단가산출서"/>
      <sheetName val="LD일"/>
      <sheetName val="FA설치명세"/>
      <sheetName val="FD"/>
      <sheetName val="증감대비"/>
      <sheetName val="공종단가"/>
      <sheetName val="BASIC (2)"/>
      <sheetName val="AILC004"/>
      <sheetName val="단가조사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가감수량"/>
      <sheetName val="맨홀수량산출"/>
      <sheetName val="고창터널(고창방향)"/>
      <sheetName val="터널조도"/>
      <sheetName val="예산갑지"/>
      <sheetName val="결과조달"/>
      <sheetName val="금액내역서"/>
      <sheetName val="밸브설치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토량1-1"/>
      <sheetName val="부대공"/>
      <sheetName val="도급금액"/>
      <sheetName val="재노경"/>
      <sheetName val="단위단가"/>
      <sheetName val="적현로"/>
      <sheetName val="배수공"/>
      <sheetName val="변경내역서"/>
      <sheetName val="1공구 건정토건 토공"/>
      <sheetName val="식재인부"/>
      <sheetName val="설계"/>
      <sheetName val="경상직원"/>
      <sheetName val="조건"/>
      <sheetName val="2000전체분"/>
      <sheetName val="포장공"/>
      <sheetName val="일위대가(1)"/>
      <sheetName val="원가계산서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설 계"/>
      <sheetName val="전체도급"/>
      <sheetName val="CODE"/>
      <sheetName val="전기"/>
      <sheetName val="부대대비"/>
      <sheetName val="냉연집계"/>
      <sheetName val="충주"/>
      <sheetName val="입출재고현황 (2)"/>
      <sheetName val="조명시설"/>
      <sheetName val="조경일람"/>
      <sheetName val="말고개터널조명전압강하"/>
      <sheetName val="9-1차이내역"/>
      <sheetName val="교통량조사"/>
      <sheetName val="일반수량"/>
      <sheetName val="VA_code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조건표"/>
      <sheetName val="JJ"/>
      <sheetName val="예정(3)"/>
      <sheetName val="동원(3)"/>
      <sheetName val="DANGA"/>
      <sheetName val="1.설계기준"/>
      <sheetName val="현황CODE"/>
      <sheetName val="손익현황"/>
      <sheetName val="3차설계"/>
      <sheetName val="기둥(원형)"/>
      <sheetName val="주형"/>
      <sheetName val="3.바닥판설계"/>
      <sheetName val="원가"/>
      <sheetName val="제수변수량"/>
      <sheetName val="공기변수량"/>
      <sheetName val="연결관산출조서"/>
      <sheetName val="적용(기계)"/>
      <sheetName val="약품설비"/>
      <sheetName val="일위대가목록"/>
      <sheetName val="관로"/>
      <sheetName val="일위집계표"/>
      <sheetName val="Macro(차단기)"/>
      <sheetName val="외주"/>
      <sheetName val="통장출금액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아파트기별"/>
      <sheetName val="공리일"/>
      <sheetName val="5.정산서"/>
      <sheetName val="BOX전기내역"/>
      <sheetName val="간접비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설계기준 및 하중계산"/>
      <sheetName val="입력값"/>
      <sheetName val="국공유지및사유지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/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기둥부"/>
      <sheetName val="날개벽수량표"/>
      <sheetName val="PIER2"/>
      <sheetName val="설계설명서"/>
      <sheetName val="설계변경내용"/>
      <sheetName val="토목공사(수량증감대비표)"/>
      <sheetName val="1공구(수량증감대비표)"/>
      <sheetName val="단가조견표"/>
      <sheetName val="기둥(원형)"/>
      <sheetName val="#REF"/>
      <sheetName val="내역1"/>
      <sheetName val="3련 BO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포장공"/>
      <sheetName val="그림"/>
      <sheetName val="4구조물깨기및헐기"/>
      <sheetName val="집계표"/>
      <sheetName val="배수지"/>
      <sheetName val="옹벽"/>
      <sheetName val="보도헐기"/>
      <sheetName val="여과기"/>
      <sheetName val="자동여과기중량"/>
      <sheetName val="관리사무소"/>
      <sheetName val="COPING"/>
    </sheetNames>
    <sheetDataSet>
      <sheetData sheetId="0"/>
      <sheetData sheetId="1"/>
      <sheetData sheetId="2" refreshError="1">
        <row r="247">
          <cell r="AN247">
            <v>3.6099000000000001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3련 BOX"/>
      <sheetName val="내역"/>
      <sheetName val="데이타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별명세"/>
      <sheetName val="인입설계"/>
      <sheetName val="예산서"/>
      <sheetName val="운반비내역"/>
      <sheetName val="공리일공제"/>
      <sheetName val="인입요청"/>
      <sheetName val="Sheet7"/>
      <sheetName val="정산내임"/>
      <sheetName val="기준자료"/>
      <sheetName val="TNHCHINH"/>
      <sheetName val="Studio"/>
      <sheetName val="아파트기별"/>
      <sheetName val="공리일"/>
      <sheetName val="설계명세서"/>
      <sheetName val="설계서"/>
      <sheetName val="97인입설"/>
      <sheetName val="Sheet1"/>
      <sheetName val="노무산출서"/>
      <sheetName val="기초자료입력"/>
      <sheetName val="MOTOR"/>
      <sheetName val="장비내역서"/>
      <sheetName val="단가표"/>
      <sheetName val="인건-측정"/>
      <sheetName val="보고"/>
      <sheetName val="cost9702"/>
      <sheetName val="설계명세서(선로)"/>
      <sheetName val="품셈"/>
      <sheetName val="노임단가표"/>
      <sheetName val="(참고)재무코드"/>
      <sheetName val="예산내역서(총괄)"/>
      <sheetName val="국사현황"/>
      <sheetName val="2F 회의실견적(5_14 일대)"/>
      <sheetName val="단가산출1"/>
      <sheetName val="단가산출2"/>
      <sheetName val="투자효율분석"/>
      <sheetName val="순천#1cell"/>
      <sheetName val="위탁계약내역서"/>
      <sheetName val="설계명세"/>
      <sheetName val="품셈기준"/>
      <sheetName val="예산내역서"/>
      <sheetName val="첨)시중노임단가"/>
      <sheetName val="(참고)지역"/>
      <sheetName val="단순공사비단가표"/>
      <sheetName val="Macro2"/>
      <sheetName val="근무일지"/>
      <sheetName val="코드집"/>
      <sheetName val="9GNG운반"/>
      <sheetName val="산출명세서"/>
      <sheetName val="#REF"/>
      <sheetName val="소운반"/>
      <sheetName val="노임단가"/>
      <sheetName val="ERL_TBL"/>
      <sheetName val="동축분 종합설계서"/>
      <sheetName val="10년 예산산출기준식"/>
      <sheetName val="Macro(차단기)"/>
      <sheetName val="소요자재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">
          <cell r="F5">
            <v>23090</v>
          </cell>
        </row>
        <row r="6">
          <cell r="F6">
            <v>24663</v>
          </cell>
        </row>
        <row r="7">
          <cell r="F7">
            <v>26236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구성도"/>
      <sheetName val="설계명세서"/>
      <sheetName val="품셈"/>
      <sheetName val="요율"/>
    </sheetNames>
    <sheetDataSet>
      <sheetData sheetId="0" refreshError="1"/>
      <sheetData sheetId="1" refreshError="1"/>
      <sheetData sheetId="2">
        <row r="50">
          <cell r="H50">
            <v>451702</v>
          </cell>
        </row>
        <row r="52">
          <cell r="H52">
            <v>3678151</v>
          </cell>
        </row>
      </sheetData>
      <sheetData sheetId="3" refreshError="1"/>
      <sheetData sheetId="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표"/>
      <sheetName val="품셈"/>
    </sheetNames>
    <sheetDataSet>
      <sheetData sheetId="0" refreshError="1">
        <row r="7">
          <cell r="D7">
            <v>76635</v>
          </cell>
        </row>
        <row r="9">
          <cell r="D9">
            <v>57177</v>
          </cell>
        </row>
        <row r="16">
          <cell r="D16">
            <v>52780</v>
          </cell>
        </row>
        <row r="17">
          <cell r="D17">
            <v>62850</v>
          </cell>
        </row>
        <row r="18">
          <cell r="D18">
            <v>64949</v>
          </cell>
        </row>
        <row r="21">
          <cell r="D21">
            <v>35423</v>
          </cell>
        </row>
      </sheetData>
      <sheetData sheetId="1" refreshError="1">
        <row r="3">
          <cell r="A3" t="str">
            <v>1. 접지공사(전3-76)</v>
          </cell>
        </row>
        <row r="31">
          <cell r="A31" t="str">
            <v>2. 무정전 전원장치(UPS,CVCF)(전3-87)</v>
          </cell>
        </row>
        <row r="43">
          <cell r="A43" t="str">
            <v>3. 조가선 신설(통3-20)</v>
          </cell>
        </row>
        <row r="61">
          <cell r="A61" t="str">
            <v>4. 콘크리트전선관 부설(전5-35)</v>
          </cell>
        </row>
        <row r="95">
          <cell r="A95" t="str">
            <v>5. 흄관부설(전5-36)</v>
          </cell>
        </row>
        <row r="114">
          <cell r="A114" t="str">
            <v>6. 강관부설(통3-26)</v>
          </cell>
        </row>
        <row r="147">
          <cell r="A147" t="str">
            <v>7. 합성수지 파형 전선관(파상형 경질 폴리에텔렌 전선관) 부설(통3-58)</v>
          </cell>
        </row>
        <row r="170">
          <cell r="A170" t="str">
            <v>8. 입상케이블 보호관 설치(전5-37-2,통3-35)</v>
          </cell>
        </row>
        <row r="179">
          <cell r="A179" t="str">
            <v>9. 관로청소 및 도통시험(통3-27,전5-42-1)</v>
          </cell>
        </row>
        <row r="191">
          <cell r="A191" t="str">
            <v>10. 지중케이블 매설표시 시트설치(통3-57)</v>
          </cell>
        </row>
        <row r="199">
          <cell r="A199" t="str">
            <v>11. 전선관 배관(통3-61)</v>
          </cell>
        </row>
        <row r="254">
          <cell r="A254" t="str">
            <v>12. 플로어 덕트 신설(전7-4)</v>
          </cell>
        </row>
        <row r="272">
          <cell r="A272" t="str">
            <v>13. 금속덕트 신설(전7-5)</v>
          </cell>
        </row>
        <row r="302">
          <cell r="A302" t="str">
            <v>14. 수목 가지치기 등 작업(전8-6)</v>
          </cell>
        </row>
        <row r="321">
          <cell r="A321" t="str">
            <v>15. 통신수공 맨홀설치(통3-48)</v>
          </cell>
        </row>
        <row r="330">
          <cell r="A330" t="str">
            <v>16. 광섬유 케이블 설치(통3-49,통5-94)</v>
          </cell>
        </row>
        <row r="381">
          <cell r="A381" t="str">
            <v>17. 광송수신기 설치(통5-89)</v>
          </cell>
        </row>
        <row r="409">
          <cell r="A409" t="str">
            <v>18. 수동소자류 설치(통5-89)</v>
          </cell>
        </row>
        <row r="439">
          <cell r="A439" t="str">
            <v>19. 증폭기,망감시장치 설치(통5-89)</v>
          </cell>
        </row>
        <row r="472">
          <cell r="A472" t="str">
            <v>20. 전력공급기 설치(전7-13)</v>
          </cell>
        </row>
        <row r="493">
          <cell r="A493" t="str">
            <v>21. PE내관포설(통3-49)</v>
          </cell>
        </row>
        <row r="502">
          <cell r="A502" t="str">
            <v>22. 동축케이블 포설(통5-89)</v>
          </cell>
        </row>
        <row r="533">
          <cell r="A533" t="str">
            <v>23. 케이블바인딩(통3-22)</v>
          </cell>
        </row>
        <row r="554">
          <cell r="A554" t="str">
            <v>25. 스파이랄슬리브 취부(통3-15)</v>
          </cell>
        </row>
        <row r="570">
          <cell r="A570" t="str">
            <v>27. 인식표찰 설치(통3-33)</v>
          </cell>
        </row>
        <row r="584">
          <cell r="A584" t="str">
            <v>28. 경완금설치(전5-16)</v>
          </cell>
        </row>
        <row r="593">
          <cell r="A593" t="str">
            <v>29 페디스탈 설치(통5-36)</v>
          </cell>
        </row>
        <row r="601">
          <cell r="A601" t="str">
            <v>30. POLE LIGHT 설치(전7-17-1)</v>
          </cell>
        </row>
        <row r="614">
          <cell r="A614" t="str">
            <v>31. 옥내잡공사(통3-61)</v>
          </cell>
        </row>
        <row r="636">
          <cell r="A636" t="str">
            <v>32. 열수축관(통3-37)</v>
          </cell>
        </row>
        <row r="646">
          <cell r="A646" t="str">
            <v>33. 축전지소운반(통6-1-1)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4)유동표"/>
      <sheetName val="우각부보강"/>
      <sheetName val="노임"/>
      <sheetName val="동원(3)"/>
      <sheetName val="일위"/>
      <sheetName val="총괄내역서"/>
      <sheetName val="ETC"/>
      <sheetName val="수안보-MBR1"/>
      <sheetName val="DATE"/>
      <sheetName val="기본DATA"/>
      <sheetName val="터널조도"/>
      <sheetName val="1SPAN"/>
      <sheetName val="PIER수량m1"/>
      <sheetName val="식재총괄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입찰안"/>
      <sheetName val="중산교"/>
      <sheetName val="인건-측정"/>
      <sheetName val="Sheet1"/>
      <sheetName val="실행철강하도"/>
      <sheetName val="설비"/>
      <sheetName val="설계"/>
      <sheetName val="예정(3)"/>
      <sheetName val="종배수관"/>
      <sheetName val="6PILE  (돌출)"/>
      <sheetName val="SG"/>
      <sheetName val="배수장토목공사비"/>
      <sheetName val="1.설계조건"/>
      <sheetName val="NOMUBI"/>
      <sheetName val="sw1"/>
      <sheetName val="#REF"/>
      <sheetName val="A-4"/>
      <sheetName val="터파기및재료"/>
      <sheetName val="별표집계"/>
      <sheetName val="원가"/>
      <sheetName val="입출재고현황 (2)"/>
      <sheetName val="데리네이타현황"/>
      <sheetName val="tggwan(mac)"/>
      <sheetName val="집계장(대목_실행)"/>
      <sheetName val="전계가"/>
      <sheetName val="품셈TABLE"/>
      <sheetName val="횡배수관토공수량"/>
      <sheetName val="9GNG운반"/>
      <sheetName val="부하계산서"/>
      <sheetName val="적용단위길이"/>
      <sheetName val="통합"/>
      <sheetName val="청천내"/>
      <sheetName val="전신환매도율"/>
      <sheetName val="BID"/>
      <sheetName val="옹벽철근"/>
      <sheetName val="단위수량(출력X)"/>
      <sheetName val="수량집계"/>
      <sheetName val="200"/>
      <sheetName val="INPUT"/>
      <sheetName val="眞비상(진주)"/>
      <sheetName val="J형측구단위수량"/>
      <sheetName val="자압"/>
      <sheetName val="원형1호맨홀토공수량"/>
      <sheetName val="ASP포장"/>
      <sheetName val="신기1-LINE별연장"/>
      <sheetName val="전체내역 (2)"/>
      <sheetName val="노임단가"/>
      <sheetName val="산출근거"/>
      <sheetName val="배수공 주요자재 집계표"/>
      <sheetName val="인건비 "/>
      <sheetName val="자재단가"/>
      <sheetName val="토량산출서"/>
      <sheetName val="단면치수"/>
      <sheetName val="정부노임단가"/>
      <sheetName val="ⴭⴭⴭⴭ"/>
      <sheetName val="실행비교"/>
      <sheetName val="자재단가비교표"/>
      <sheetName val="대로근거"/>
      <sheetName val="중로근거"/>
      <sheetName val="약품설비"/>
      <sheetName val="계산중"/>
      <sheetName val="횡배위치"/>
      <sheetName val="COPING"/>
      <sheetName val="교각1"/>
      <sheetName val="좌측"/>
      <sheetName val="제잡비.xls"/>
      <sheetName val="Sheet1 (2)"/>
      <sheetName val="Sheet2"/>
      <sheetName val="지장물C"/>
      <sheetName val="말뚝지지력산정"/>
      <sheetName val="ITEM"/>
      <sheetName val="TYPE-A"/>
      <sheetName val="일위대가"/>
      <sheetName val="주형"/>
      <sheetName val="설계조건"/>
      <sheetName val="단위수량"/>
      <sheetName val="단위중량"/>
      <sheetName val="깨기"/>
      <sheetName val="Macro(차단기)"/>
      <sheetName val="1호맨홀토공"/>
      <sheetName val="주beam"/>
      <sheetName val="식생블럭단위수량"/>
      <sheetName val="관로공수량집계표(본선)"/>
      <sheetName val="이토변실(A3-LINE)"/>
      <sheetName val="토사(PE)"/>
      <sheetName val="가시설단위수량"/>
      <sheetName val="수질정화시설"/>
      <sheetName val="노임이"/>
      <sheetName val="EACT10"/>
      <sheetName val="제수"/>
      <sheetName val="방음벽기초(H=4m)"/>
      <sheetName val="기초계산(Pmax)"/>
      <sheetName val="98수문일위"/>
      <sheetName val="3BL공동구 수량"/>
      <sheetName val="단면 (2)"/>
      <sheetName val="우배수"/>
      <sheetName val="내역서"/>
      <sheetName val="Sheet17"/>
      <sheetName val="조도계산(1)"/>
      <sheetName val="날개벽"/>
      <sheetName val="일위대가표"/>
      <sheetName val="J直材4"/>
      <sheetName val="JUCKEYK"/>
      <sheetName val="내역"/>
      <sheetName val="일위대가(계측기설치)"/>
      <sheetName val="부안변전"/>
      <sheetName val="Macro1"/>
      <sheetName val="1-1"/>
      <sheetName val="물가시세"/>
      <sheetName val="말뚝기초"/>
      <sheetName val="8-3기계경비"/>
      <sheetName val="MOTOR"/>
      <sheetName val="위치조서"/>
      <sheetName val="하수급견적대비"/>
      <sheetName val="바닥판"/>
      <sheetName val="흄관기초"/>
      <sheetName val="공량산출서"/>
      <sheetName val="기둥(원형)"/>
      <sheetName val="공사내역"/>
      <sheetName val="연결임시"/>
      <sheetName val="기존"/>
      <sheetName val="1-1평균터파기고(1)"/>
      <sheetName val="공용시설내역"/>
      <sheetName val="일위대가목차"/>
      <sheetName val="안전노무비(3월)"/>
      <sheetName val="전력구구조물산근2구간"/>
      <sheetName val="플랜트 설치"/>
      <sheetName val="PROJECT BRIEF(EX.NEW)"/>
      <sheetName val="부하(성남)"/>
      <sheetName val="단가비교"/>
      <sheetName val="2000년하반기"/>
      <sheetName val="단면검토"/>
      <sheetName val="조도계산서 (도서)"/>
      <sheetName val="배수내역 (2)"/>
      <sheetName val="공사비집계"/>
      <sheetName val="입력DATA"/>
      <sheetName val="반중력식옹벽"/>
      <sheetName val="공사개요"/>
      <sheetName val="중기일위대가"/>
      <sheetName val="도장수량(하1)"/>
      <sheetName val="실행내역서"/>
      <sheetName val="DATA"/>
      <sheetName val="안정계산"/>
      <sheetName val="우수"/>
      <sheetName val="70%"/>
      <sheetName val="capbeam(1)"/>
      <sheetName val="조정금액결과표 (차수별)"/>
      <sheetName val="차선도색현황"/>
      <sheetName val="Sheet5"/>
      <sheetName val="부속동"/>
      <sheetName val="단중표"/>
      <sheetName val="지급자재"/>
      <sheetName val="대치판정"/>
      <sheetName val="노무비"/>
      <sheetName val="U-TYPE(1)"/>
      <sheetName val="도근좌표"/>
      <sheetName val="L형옹벽단위수량(25)"/>
      <sheetName val="L형옹벽단위수량(35)"/>
      <sheetName val="외천교"/>
      <sheetName val="SCH"/>
      <sheetName val="변화치수"/>
      <sheetName val="토공1차"/>
      <sheetName val="SORCE1"/>
      <sheetName val="지장물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토지조서"/>
      <sheetName val="상수도토공집계표"/>
      <sheetName val="L형옹벽(key)"/>
      <sheetName val="건축내역"/>
      <sheetName val="부대내역"/>
      <sheetName val="가시설수량"/>
      <sheetName val="2000년1차"/>
      <sheetName val="직노"/>
      <sheetName val="원가계산서"/>
      <sheetName val="단면가정"/>
      <sheetName val="상부집계표"/>
      <sheetName val="날개벽(시점좌측)"/>
      <sheetName val="화산경계"/>
      <sheetName val="일반맨홀수량집계"/>
      <sheetName val="반중력식옹벽3.5"/>
      <sheetName val="IMPEADENCE MAP 취수장"/>
      <sheetName val="A(Rev.3)"/>
      <sheetName val="가도공"/>
      <sheetName val="배수통관토공수량"/>
      <sheetName val="우수맨홀공제단위수량"/>
      <sheetName val="guard(mac)"/>
      <sheetName val="1,2공구원가계산서"/>
      <sheetName val="2공구산출내역"/>
      <sheetName val="1공구산출내역서"/>
      <sheetName val="투찰내역"/>
      <sheetName val="b_balju_cho"/>
      <sheetName val="기초자료"/>
      <sheetName val="내역서(당초변경)"/>
      <sheetName val="3련 BOX"/>
      <sheetName val="입찰"/>
      <sheetName val="현경"/>
      <sheetName val="변경집계표"/>
      <sheetName val="백호우계수"/>
      <sheetName val="EQUIP LIST"/>
      <sheetName val="주방환기"/>
      <sheetName val="용소리교"/>
      <sheetName val="일위_파일"/>
      <sheetName val="신표지1"/>
      <sheetName val="당초내역서"/>
      <sheetName val="배수공1"/>
      <sheetName val="토공"/>
      <sheetName val="철근단면적"/>
      <sheetName val="국공유지및사유지"/>
      <sheetName val="쌍송교"/>
      <sheetName val="도로토적"/>
      <sheetName val="HANDHOLE(2)"/>
      <sheetName val="가격조사서"/>
      <sheetName val="토목공사일반"/>
      <sheetName val="샌딩 에폭시 도장"/>
      <sheetName val="코드표"/>
      <sheetName val="집수정"/>
      <sheetName val="공사요율"/>
      <sheetName val="수량산출"/>
      <sheetName val="수목단가"/>
      <sheetName val="시설수량표"/>
      <sheetName val="8.PILE  (돌출)"/>
      <sheetName val="평균터파기고(1-2,ASP)"/>
      <sheetName val="이음개소"/>
      <sheetName val="설계내역서"/>
      <sheetName val="DIAPHRAGM"/>
      <sheetName val="자재집게표 "/>
      <sheetName val="Type(123)"/>
      <sheetName val="자료입력"/>
      <sheetName val="경비단가"/>
      <sheetName val="MFAB"/>
      <sheetName val="MFRT"/>
      <sheetName val="MPKG"/>
      <sheetName val="MPRD"/>
      <sheetName val="토공집계"/>
      <sheetName val="SLAB&quot;1&quot;"/>
      <sheetName val="Stem Footing"/>
      <sheetName val="FOOTING단면력"/>
      <sheetName val="97노임단가"/>
      <sheetName val="조명시설"/>
      <sheetName val="기초공"/>
      <sheetName val="4.구조물boq"/>
      <sheetName val="POOM_MOTO"/>
      <sheetName val="CALCULATION"/>
      <sheetName val="차액보증"/>
      <sheetName val="1공구내역서(1)"/>
      <sheetName val="증감대비"/>
      <sheetName val="JUCK"/>
      <sheetName val="금액내역서"/>
      <sheetName val="산출내역서집계표"/>
      <sheetName val="일반공사"/>
      <sheetName val="단가조사서"/>
      <sheetName val="기계경비일람"/>
      <sheetName val="양식"/>
      <sheetName val="인건비"/>
      <sheetName val="맨홀수량산출"/>
      <sheetName val="충주"/>
      <sheetName val="물질수지(2011)"/>
      <sheetName val="WORK"/>
      <sheetName val="C"/>
      <sheetName val="화재 탐지 설비"/>
      <sheetName val="입찰결과보고"/>
      <sheetName val="용수량(생활용수)"/>
      <sheetName val="계약서"/>
      <sheetName val="집수정(600-700)"/>
      <sheetName val="지구단위계획"/>
      <sheetName val="가설건물"/>
      <sheetName val="수량"/>
      <sheetName val="단가"/>
      <sheetName val="물량집계"/>
      <sheetName val="집1"/>
      <sheetName val="상 부"/>
      <sheetName val="편입조서"/>
      <sheetName val="anaysis_sheet"/>
      <sheetName val="단 box"/>
      <sheetName val="배수통관(좌)"/>
      <sheetName val="설 계"/>
      <sheetName val="포장공"/>
      <sheetName val="포장재료(1)"/>
      <sheetName val="진접"/>
      <sheetName val="단가산출"/>
      <sheetName val="전기일위목록"/>
      <sheetName val="요율"/>
      <sheetName val="입력"/>
      <sheetName val="현장관리비 산출내역"/>
      <sheetName val="단가비교표"/>
      <sheetName val="기초1"/>
      <sheetName val="ilch"/>
      <sheetName val="제-노임"/>
      <sheetName val="제직재"/>
      <sheetName val="1_설계조건"/>
      <sheetName val="Sheet1_(2)"/>
      <sheetName val="6PILE__(돌출)"/>
      <sheetName val="출입문(C-C)수량_"/>
      <sheetName val="항목별세부내역"/>
      <sheetName val="계산식"/>
      <sheetName val="견적접수"/>
      <sheetName val="기초별표"/>
      <sheetName val="변경후-SHEET"/>
      <sheetName val="맨홀수량"/>
      <sheetName val="수문일1"/>
      <sheetName val="시멘트"/>
      <sheetName val="중기경유지급대장"/>
      <sheetName val="중기잡유공제"/>
      <sheetName val="중기잡유지급대장"/>
      <sheetName val="중기임차료"/>
      <sheetName val="중기경유공제"/>
      <sheetName val="45,46"/>
      <sheetName val="심사계산"/>
      <sheetName val="심사물량"/>
      <sheetName val="회사정보"/>
      <sheetName val="토목내역서"/>
      <sheetName val="A_4"/>
      <sheetName val="대비"/>
      <sheetName val="2.단면가정"/>
      <sheetName val="횡배수관"/>
      <sheetName val="장비집계"/>
      <sheetName val="현장타설맨홀수량산출"/>
      <sheetName val="가압장(토목)"/>
      <sheetName val="변경서식"/>
      <sheetName val="원형측구(B-type)"/>
      <sheetName val="cost"/>
      <sheetName val="no_1"/>
      <sheetName val="no_2"/>
      <sheetName val="no_3"/>
      <sheetName val="no_4"/>
      <sheetName val="no_5"/>
      <sheetName val="검색"/>
      <sheetName val="횡날개수집"/>
      <sheetName val="수량산출서(당초)"/>
      <sheetName val="대창(함평)-창열"/>
      <sheetName val="대창(장성)"/>
      <sheetName val="단가(반정1교-원주)"/>
      <sheetName val="골재산출"/>
      <sheetName val="A LINE"/>
      <sheetName val="취수탑"/>
      <sheetName val="건축-물가변동"/>
      <sheetName val="공기"/>
      <sheetName val="조건표"/>
      <sheetName val="N賃率-職"/>
      <sheetName val="내역서적용수량 (지방도893)"/>
      <sheetName val="단가대비표"/>
      <sheetName val="견적서"/>
      <sheetName val="하나모듈옥외소화전이설"/>
      <sheetName val="양수장(기계)"/>
      <sheetName val="관개"/>
      <sheetName val="일위(PN)"/>
      <sheetName val="000000"/>
      <sheetName val="Macro2"/>
      <sheetName val="총수량집계표"/>
      <sheetName val="산근"/>
      <sheetName val="수량이동"/>
      <sheetName val="표층포설및다짐"/>
      <sheetName val="기계경비"/>
      <sheetName val="경비"/>
      <sheetName val="주현(해보)"/>
      <sheetName val="주현(영광)"/>
      <sheetName val="토공정보"/>
      <sheetName val="4.고용보험"/>
      <sheetName val="밸브설치"/>
      <sheetName val="암거단위"/>
      <sheetName val="횡 연장"/>
      <sheetName val="자압1"/>
      <sheetName val="옹벽(수량)"/>
      <sheetName val="오동"/>
      <sheetName val="대조"/>
      <sheetName val="나한"/>
      <sheetName val="BOX(1.5X1.5)"/>
      <sheetName val="PROCESS"/>
      <sheetName val="1.설계기준"/>
      <sheetName val="투찰"/>
      <sheetName val="MSG 수량"/>
      <sheetName val="배수관토공산출"/>
      <sheetName val="제수변실산출근거"/>
      <sheetName val="집계"/>
      <sheetName val="입출재고현황_(2)"/>
      <sheetName val="일위집계표"/>
      <sheetName val="1련박스"/>
      <sheetName val="경비산출"/>
      <sheetName val="자료"/>
      <sheetName val="조서입력"/>
      <sheetName val="입력창"/>
      <sheetName val="결과창"/>
      <sheetName val="내역을"/>
      <sheetName val="과천MAIN"/>
      <sheetName val="전기 원가계산서"/>
      <sheetName val="지진시"/>
      <sheetName val="cash"/>
      <sheetName val="교각토공"/>
      <sheetName val="지중자재단가"/>
      <sheetName val="개별직종노임단가(2003.9)"/>
      <sheetName val="빌딩 안내"/>
      <sheetName val="Sheet3"/>
      <sheetName val="출입구총집계"/>
      <sheetName val="PE관"/>
      <sheetName val="건축집계"/>
      <sheetName val="수량3"/>
      <sheetName val="20관리비율"/>
      <sheetName val="D-3109"/>
      <sheetName val="시행후면적"/>
      <sheetName val="수지예산"/>
      <sheetName val="감가상각"/>
      <sheetName val="c_balju"/>
      <sheetName val="Excel"/>
      <sheetName val="가람과비교"/>
      <sheetName val="표준지"/>
      <sheetName val="부안일위"/>
      <sheetName val="3. 지하차도 물량 집계표"/>
      <sheetName val="표지판현황"/>
      <sheetName val="전기일위대가"/>
      <sheetName val="(A)내역서"/>
      <sheetName val="9902"/>
      <sheetName val="자재집계표"/>
      <sheetName val="PARAMETER"/>
      <sheetName val="LEGEND"/>
      <sheetName val="토공(우물통,기타) "/>
      <sheetName val="10.1"/>
      <sheetName val="노무비단가"/>
      <sheetName val="제원.설계조건"/>
      <sheetName val="집계표"/>
      <sheetName val="일위대가(뷔페)"/>
      <sheetName val="맨홀수량집계"/>
      <sheetName val="P-산#1-1(WOWA1)"/>
      <sheetName val="EJ"/>
      <sheetName val="날개벽수량표"/>
      <sheetName val="card1"/>
      <sheetName val="98비정기소모"/>
      <sheetName val="횡배수관 토공량 산출"/>
      <sheetName val="nys"/>
      <sheetName val="가시설(TYPE-A)"/>
      <sheetName val="3.바닥판설계"/>
      <sheetName val="받이단위량"/>
      <sheetName val="날개벽(TYPE2)"/>
      <sheetName val="간선계산"/>
      <sheetName val="I一般比"/>
      <sheetName val="말뚝물량"/>
      <sheetName val="품셈"/>
      <sheetName val="설계개요"/>
      <sheetName val="INPUT-DATA"/>
      <sheetName val="물질수지"/>
      <sheetName val="내역(포장)"/>
      <sheetName val="포장연장"/>
      <sheetName val="기본"/>
      <sheetName val="단가 및 재료비"/>
      <sheetName val="단가산출2"/>
      <sheetName val="단가산출1"/>
      <sheetName val="관공일위대가"/>
      <sheetName val="양수장내역"/>
      <sheetName val="부대공사비"/>
      <sheetName val="증감내역서"/>
      <sheetName val="구조물철거타공정이월"/>
      <sheetName val="평균높이산출근거"/>
      <sheetName val="자(3.0m)"/>
      <sheetName val="가설공사비"/>
      <sheetName val="기술자료 (연수)"/>
      <sheetName val="중간부"/>
      <sheetName val="농로수량집계"/>
      <sheetName val="농로토공집계"/>
      <sheetName val="L형 옹벽"/>
      <sheetName val="5.모델링"/>
      <sheetName val="역T형"/>
      <sheetName val="피벗테이블데이터분석"/>
      <sheetName val="특수기호강도거푸집"/>
      <sheetName val="종배수관면벽신"/>
      <sheetName val="종배수관(신)"/>
      <sheetName val="일반맨홀수량집계(A-7 LINE)"/>
      <sheetName val="경비2내역"/>
      <sheetName val="견적내역서"/>
      <sheetName val="금액"/>
      <sheetName val="계수시트"/>
      <sheetName val="대림경상68억"/>
      <sheetName val="접속 SLAB,BRACKET 설계"/>
      <sheetName val="일위목록"/>
      <sheetName val="품셈총괄표"/>
      <sheetName val="수공기"/>
      <sheetName val="마산방향"/>
      <sheetName val="진주방향"/>
      <sheetName val="공사비 내역 (가)"/>
      <sheetName val="총괄설계내역서"/>
      <sheetName val="수입"/>
      <sheetName val="수지"/>
      <sheetName val="데이타"/>
      <sheetName val="주관사업"/>
      <sheetName val="법곳동"/>
      <sheetName val="대화동"/>
      <sheetName val="명세표"/>
      <sheetName val="Intro2"/>
      <sheetName val="Id"/>
      <sheetName val="변수"/>
      <sheetName val="1월"/>
      <sheetName val="수리계산(2021)"/>
      <sheetName val="기계시공"/>
      <sheetName val="보차도경계석"/>
      <sheetName val="PIPE"/>
      <sheetName val="FLANGE"/>
      <sheetName val="VALVE"/>
      <sheetName val="도장"/>
      <sheetName val="출입문(C-C)수량_4"/>
      <sheetName val="출입문(C-C)수량_1"/>
      <sheetName val="출입문(C-C)수량_2"/>
      <sheetName val="출입문(C-C)수량_3"/>
      <sheetName val="단가표 "/>
      <sheetName val="97 사업추정(WEKI)"/>
      <sheetName val="세목전체"/>
      <sheetName val="1. 설계조건 2.단면가정 3. 하중계산"/>
      <sheetName val="DATA 입력란"/>
      <sheetName val="unitpric"/>
      <sheetName val="noyim"/>
      <sheetName val="junggi"/>
      <sheetName val="10월요금선로출력"/>
      <sheetName val="견적대비표"/>
      <sheetName val="수원역(전체분)설계서"/>
      <sheetName val="표지"/>
      <sheetName val="배수공"/>
      <sheetName val="05년"/>
      <sheetName val="1호맨홀가감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자재일람"/>
      <sheetName val="내역"/>
      <sheetName val="입출재고현황 (2)"/>
      <sheetName val="요율"/>
      <sheetName val="ABUT수량-A1"/>
      <sheetName val="중사"/>
      <sheetName val="봉양~조차장간고하개명(신설)"/>
      <sheetName val="2000청천-덕평발주"/>
      <sheetName val="제출내역 (2)"/>
      <sheetName val="신호등일위대가"/>
      <sheetName val="교각계산"/>
      <sheetName val="토사(PE)"/>
      <sheetName val="약품공급2"/>
      <sheetName val="실행철강하도"/>
      <sheetName val="전도금1"/>
      <sheetName val="건축내역"/>
      <sheetName val="Macro1"/>
      <sheetName val="이형관"/>
      <sheetName val="직노"/>
      <sheetName val="INPUT"/>
      <sheetName val="접속도수량집계표"/>
      <sheetName val="사  업  비  수  지  예  산  서"/>
      <sheetName val="재료집계표"/>
      <sheetName val="여과지동"/>
      <sheetName val="기초자료"/>
      <sheetName val="하남내역"/>
      <sheetName val="배수개거재(신)"/>
      <sheetName val="재료값"/>
      <sheetName val="노임단가"/>
      <sheetName val="가설공사비"/>
      <sheetName val="간이영수증"/>
      <sheetName val="교각1"/>
      <sheetName val="제진기"/>
      <sheetName val="충주"/>
      <sheetName val="구조물집계"/>
      <sheetName val="토공집계"/>
      <sheetName val="접지수량"/>
      <sheetName val="설계개요"/>
      <sheetName val="수로단위수량"/>
      <sheetName val="터파기및재료"/>
      <sheetName val="DATE"/>
      <sheetName val="산수배수"/>
      <sheetName val="화재 탐지 설비"/>
      <sheetName val="간접"/>
      <sheetName val="대포2교접속"/>
      <sheetName val="천방교접속"/>
      <sheetName val="MOTOR"/>
      <sheetName val="우수"/>
      <sheetName val="POOM_MOTO"/>
      <sheetName val="POOM_MOTO2"/>
      <sheetName val="경비"/>
      <sheetName val="#REF"/>
      <sheetName val="계화배수(3대)"/>
      <sheetName val="단면"/>
      <sheetName val="공량산출서"/>
      <sheetName val="물가대비표"/>
      <sheetName val="입상내역"/>
      <sheetName val="현장지지물물량"/>
      <sheetName val="말뚝물량"/>
      <sheetName val="DATA 입력란"/>
      <sheetName val="1. 설계조건 2.단면가정 3. 하중계산"/>
      <sheetName val="원가계산서"/>
      <sheetName val="LD"/>
      <sheetName val="일위집계표"/>
      <sheetName val="양수장구조물총"/>
      <sheetName val="양수장토공총"/>
      <sheetName val="남양시작동자105노65기1.3화1.2"/>
      <sheetName val="자재"/>
      <sheetName val="갑지"/>
      <sheetName val="SG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활총괄표"/>
      <sheetName val="옥포배수갑문"/>
      <sheetName val="배수장"/>
      <sheetName val="제진기"/>
      <sheetName val="광활배수갑문"/>
      <sheetName val="일위대캧"/>
      <sheetName val="자재단가"/>
      <sheetName val="SOMOJAJ"/>
      <sheetName val="JANGBIC"/>
      <sheetName val="JANGBI"/>
      <sheetName val="JAJEBI"/>
      <sheetName val="ILDEGA"/>
      <sheetName val="INGEONB"/>
      <sheetName val="GYUNGBI"/>
      <sheetName val="DOJANGB"/>
      <sheetName val="설계개요"/>
      <sheetName val="2000전체분"/>
      <sheetName val="2000년1차"/>
      <sheetName val="광할-옥포내역(pinjack)"/>
      <sheetName val="내역서"/>
      <sheetName val="하남내역"/>
      <sheetName val="MOTOR"/>
      <sheetName val="청하배수"/>
      <sheetName val="사업수지"/>
      <sheetName val="SG"/>
      <sheetName val="취수탑"/>
      <sheetName val="노임단가"/>
      <sheetName val="ABUT수량-A1"/>
      <sheetName val="재료값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깨기집계"/>
      <sheetName val="주택"/>
      <sheetName val="부대"/>
    </sheetNames>
    <sheetDataSet>
      <sheetData sheetId="0" refreshError="1">
        <row r="6">
          <cell r="J6">
            <v>0.25</v>
          </cell>
        </row>
      </sheetData>
      <sheetData sheetId="1"/>
      <sheetData sheetId="2"/>
      <sheetData sheetId="3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간 지 (2)"/>
      <sheetName val="표지"/>
      <sheetName val="구조계산목 차"/>
      <sheetName val="목 차 (2)"/>
      <sheetName val="1.설계조건"/>
      <sheetName val="2.단면가정"/>
      <sheetName val="3.하중산정4.지지력"/>
      <sheetName val="5.모델링"/>
      <sheetName val="6.하중재하도"/>
      <sheetName val="SAP 데이타(극한강)"/>
      <sheetName val="SAP 데이타(사용성)"/>
      <sheetName val="8.SAP90-OUT"/>
      <sheetName val="9.단면력 집계"/>
      <sheetName val="10.구체철근량"/>
      <sheetName val="11.우각부12.사용성 검토"/>
      <sheetName val="13.기둥철근"/>
      <sheetName val="14.수평철근"/>
      <sheetName val="15.주철근조립"/>
      <sheetName val="15.취합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내역서1999.8최종"/>
      <sheetName val="일위"/>
      <sheetName val="연습"/>
      <sheetName val="신우"/>
      <sheetName val="Sheet2"/>
      <sheetName val="대치판정"/>
      <sheetName val="Sheet3"/>
      <sheetName val="자재단가표"/>
      <sheetName val="일위대가"/>
      <sheetName val="직노"/>
      <sheetName val="일보_생산"/>
      <sheetName val="제출내역 (2)"/>
      <sheetName val="Sheet1"/>
      <sheetName val="단가산출"/>
      <sheetName val="시화점실행"/>
      <sheetName val="을지"/>
      <sheetName val="견적서"/>
      <sheetName val="Sheet14"/>
      <sheetName val="Sheet13"/>
      <sheetName val="과천MAIN"/>
      <sheetName val="N賃率-職"/>
      <sheetName val="sw1"/>
      <sheetName val="합천내역"/>
      <sheetName val="내역서1"/>
      <sheetName val="1.수인터널"/>
      <sheetName val="한일양산"/>
      <sheetName val="FAX"/>
      <sheetName val="공사원가계산서"/>
      <sheetName val="화산경계"/>
      <sheetName val="NOMUBI"/>
      <sheetName val="인건-측정"/>
      <sheetName val="원가계산서"/>
      <sheetName val="K-SET1"/>
      <sheetName val="약품공급2"/>
      <sheetName val="DATA"/>
      <sheetName val="계수시트"/>
      <sheetName val="EL90"/>
      <sheetName val="내역"/>
      <sheetName val="G.R300경비"/>
      <sheetName val="EQT-ESTN"/>
      <sheetName val="원가계산 (2)"/>
      <sheetName val="일위_파일"/>
      <sheetName val="환율"/>
      <sheetName val="원본(갑지)"/>
      <sheetName val="강교(Sub)"/>
      <sheetName val="우수공"/>
      <sheetName val="원본"/>
      <sheetName val="I一般比"/>
      <sheetName val="세부내역서"/>
      <sheetName val="수량집계"/>
      <sheetName val="총괄집계표"/>
      <sheetName val="맨홀"/>
      <sheetName val="98수문일위"/>
      <sheetName val="몰탈재료산출"/>
      <sheetName val="01"/>
      <sheetName val="집계표"/>
      <sheetName val="직재"/>
      <sheetName val="노임"/>
      <sheetName val="요율"/>
      <sheetName val="도체종-상수표"/>
      <sheetName val="노무"/>
      <sheetName val="__"/>
      <sheetName val="JUCKEYK"/>
      <sheetName val="현장관리비 산출내역"/>
      <sheetName val="일위대가목차"/>
      <sheetName val="EP0618"/>
      <sheetName val="각형맨홀"/>
      <sheetName val="설비"/>
      <sheetName val="구천"/>
      <sheetName val="wall"/>
      <sheetName val="자재단가비교표"/>
      <sheetName val="SP-B1"/>
      <sheetName val="갑지(추정)"/>
      <sheetName val="설계조건"/>
      <sheetName val="집수정(600-700)"/>
      <sheetName val="내역전기"/>
      <sheetName val="일위목록"/>
      <sheetName val="T13(P68~72,78)"/>
      <sheetName val="금호"/>
      <sheetName val="J直材4"/>
      <sheetName val="유동표"/>
      <sheetName val="밸브설치"/>
      <sheetName val="22수량"/>
      <sheetName val="#REF"/>
      <sheetName val="낙찰표"/>
      <sheetName val="구조물터파기수량집계"/>
      <sheetName val="측구터파기공수량집계"/>
      <sheetName val="배수공 시멘트 및 골재량 산출"/>
      <sheetName val="단"/>
      <sheetName val="실행철강하도"/>
      <sheetName val="1 자원총괄"/>
      <sheetName val="입고장부 (4)"/>
      <sheetName val="MOTOR"/>
      <sheetName val="화재 탐지 설비"/>
      <sheetName val="교각계산"/>
      <sheetName val="노임단가"/>
      <sheetName val="양식"/>
      <sheetName val="일위대가(계측기설치)"/>
      <sheetName val="경비"/>
      <sheetName val="PANEL_중량산출"/>
      <sheetName val="내역서1999_8최종"/>
      <sheetName val="빌딩 안내"/>
      <sheetName val="C3"/>
      <sheetName val="평3"/>
      <sheetName val="견적단가"/>
      <sheetName val="기초입력 DATA"/>
      <sheetName val="1차 내역서"/>
      <sheetName val="배관단가조사서"/>
      <sheetName val="3.하중산정4.지지력"/>
      <sheetName val="확정실적"/>
      <sheetName val="Total"/>
      <sheetName val="COVER"/>
      <sheetName val="집계표(공종별)"/>
      <sheetName val="입찰안"/>
      <sheetName val="내역갑지"/>
      <sheetName val="단가표"/>
      <sheetName val="품셈TABLE"/>
      <sheetName val="동해title"/>
      <sheetName val="기별(종합)"/>
      <sheetName val="TEL"/>
      <sheetName val="갑지"/>
      <sheetName val="설계내역서"/>
      <sheetName val="단가"/>
      <sheetName val="하조서"/>
      <sheetName val="costing_CV"/>
      <sheetName val="XXXXXX"/>
      <sheetName val="6동"/>
      <sheetName val="조명시설"/>
      <sheetName val="CAT_5"/>
      <sheetName val="VENT"/>
      <sheetName val="__MAIN"/>
      <sheetName val="1.설계조건"/>
      <sheetName val="구조물철거타공정이월"/>
      <sheetName val="가격표"/>
      <sheetName val="인사자료총집계"/>
      <sheetName val="잡철물"/>
      <sheetName val="전기공사"/>
      <sheetName val="foxz"/>
      <sheetName val="A(Rev.3)"/>
      <sheetName val="견적조건"/>
      <sheetName val="기기리스트"/>
      <sheetName val="2000전체분"/>
      <sheetName val="2000년1차"/>
      <sheetName val="품셈표"/>
      <sheetName val="Macro1"/>
      <sheetName val="특별교실"/>
      <sheetName val="건축집계"/>
      <sheetName val="우수"/>
      <sheetName val="토공사"/>
      <sheetName val="날개벽수량표"/>
      <sheetName val="터파기및재료"/>
      <sheetName val="기초자료입력"/>
      <sheetName val="예총"/>
      <sheetName val="정산내역서"/>
      <sheetName val="UNIT"/>
      <sheetName val="일위대가표"/>
      <sheetName val="산출기준(파견전산실)"/>
      <sheetName val="목차"/>
      <sheetName val="인부신상자료"/>
      <sheetName val="가도공"/>
      <sheetName val="평균터파기고(1-2,ASP)"/>
      <sheetName val="S0"/>
      <sheetName val="전기일위대가"/>
      <sheetName val="간접"/>
      <sheetName val="원형1호맨홀토공수량"/>
      <sheetName val="주차구획선수량"/>
      <sheetName val="외주현황.wq1"/>
      <sheetName val="건축내역"/>
      <sheetName val="Maine"/>
      <sheetName val="설계명세서"/>
      <sheetName val="예산명세서"/>
      <sheetName val="자료입력"/>
      <sheetName val="건축내역서"/>
      <sheetName val="설비내역서"/>
      <sheetName val="전기내역서"/>
      <sheetName val="골조"/>
      <sheetName val="인상효1"/>
      <sheetName val="데이타"/>
      <sheetName val="토공총괄표"/>
    </sheetNames>
    <sheetDataSet>
      <sheetData sheetId="0">
        <row r="1">
          <cell r="A1">
            <v>1</v>
          </cell>
        </row>
      </sheetData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>
        <row r="1">
          <cell r="A1" t="str">
            <v>단  종</v>
          </cell>
        </row>
      </sheetData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교각계산"/>
      <sheetName val="3.하중산정4.지지력"/>
      <sheetName val="3련 BOX"/>
      <sheetName val="VXXXXX"/>
      <sheetName val="일위합"/>
      <sheetName val="일위"/>
      <sheetName val="토공"/>
      <sheetName val="포장공"/>
      <sheetName val="부대공"/>
      <sheetName val="운반공"/>
      <sheetName val="배수공"/>
      <sheetName val="중기사"/>
      <sheetName val="기계경"/>
      <sheetName val="노임단"/>
      <sheetName val="장비단"/>
      <sheetName val="자재단"/>
      <sheetName val="기계합"/>
      <sheetName val="ABUT수량-A1"/>
      <sheetName val="상 부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일위"/>
      <sheetName val="데이타"/>
      <sheetName val="식재인부"/>
      <sheetName val="工완성공사율"/>
      <sheetName val="신우"/>
      <sheetName val="9GNG운반"/>
      <sheetName val="합천내역"/>
      <sheetName val="제출내역 (2)"/>
      <sheetName val="일위총괄표"/>
      <sheetName val="매립"/>
      <sheetName val="N賃率-職"/>
      <sheetName val="정공공사"/>
      <sheetName val="대치판정"/>
      <sheetName val="CTEMCOST"/>
      <sheetName val="수량산출(음암)"/>
      <sheetName val="공사원가계산서"/>
      <sheetName val="송라초중학교(final)"/>
      <sheetName val="약품설비"/>
      <sheetName val="여과지동"/>
      <sheetName val="기초자료"/>
      <sheetName val="일위대가"/>
      <sheetName val="내역"/>
      <sheetName val="내역서1"/>
      <sheetName val="99노임기준"/>
      <sheetName val="갑지"/>
      <sheetName val="집계표"/>
      <sheetName val="단가 및 재료비"/>
      <sheetName val="중기사용료산출근거"/>
      <sheetName val="을"/>
      <sheetName val="일위대가표"/>
      <sheetName val="예총"/>
      <sheetName val="1단계"/>
      <sheetName val="철집"/>
      <sheetName val="일위대가목차"/>
      <sheetName val="01"/>
      <sheetName val="약품공급2"/>
      <sheetName val="2.대외공문"/>
      <sheetName val="H-PILE수량집계"/>
      <sheetName val="H PILE수량"/>
      <sheetName val="한일양산"/>
      <sheetName val="설계명세서"/>
      <sheetName val="Sheet1"/>
      <sheetName val="수지표"/>
      <sheetName val="셀명"/>
      <sheetName val="입찰안"/>
      <sheetName val="부하계산서"/>
      <sheetName val="1안"/>
      <sheetName val="안전장치"/>
      <sheetName val="사통"/>
      <sheetName val="EP0618"/>
      <sheetName val="합의경상"/>
      <sheetName val="샘플표지"/>
      <sheetName val="#REF"/>
      <sheetName val="일위목록"/>
      <sheetName val="MOTOR"/>
      <sheetName val="공조기"/>
      <sheetName val="AHU집계"/>
      <sheetName val="공조기휀"/>
      <sheetName val="C3"/>
      <sheetName val="총괄표"/>
      <sheetName val="중강당 내역"/>
      <sheetName val="FA설치명세"/>
      <sheetName val="T13(P68~72,78)"/>
      <sheetName val="DATA"/>
      <sheetName val="증감대비"/>
      <sheetName val="수량산출서"/>
      <sheetName val="포장집계"/>
      <sheetName val="포장연장"/>
      <sheetName val="견"/>
      <sheetName val="Ⅲ.설계명세서"/>
      <sheetName val="Total"/>
      <sheetName val="날개벽"/>
      <sheetName val="실행철강하도"/>
      <sheetName val="106C0300"/>
      <sheetName val="1검토보고서"/>
      <sheetName val="준공조서"/>
      <sheetName val="공사준공계"/>
      <sheetName val="준공검사보고서"/>
      <sheetName val="건축내역"/>
      <sheetName val="SUMMARY"/>
      <sheetName val="소방"/>
      <sheetName val="입고장부 (4)"/>
      <sheetName val="구체"/>
      <sheetName val="좌측날개벽"/>
      <sheetName val="우측날개벽"/>
      <sheetName val="강교(Sub)"/>
      <sheetName val="양식"/>
      <sheetName val="개산공사비"/>
      <sheetName val="단가표"/>
      <sheetName val="표지"/>
      <sheetName val="총괄실행예산서"/>
      <sheetName val="설계기준"/>
      <sheetName val="내역1"/>
      <sheetName val="단가"/>
      <sheetName val="공문"/>
      <sheetName val="PANEL_중량산출"/>
      <sheetName val="을부담운반비"/>
      <sheetName val="갑지(추정)"/>
      <sheetName val="J直材4"/>
      <sheetName val="도급"/>
      <sheetName val="BasePriceList"/>
      <sheetName val="내부부하"/>
      <sheetName val="재집"/>
      <sheetName val="직재"/>
      <sheetName val="원가계산서"/>
      <sheetName val="역T형교대(말뚝기초)"/>
      <sheetName val="수량산출기초(케블등)"/>
      <sheetName val="XL4Poppy"/>
      <sheetName val="공사착공계"/>
      <sheetName val="편성절차"/>
      <sheetName val="GAEYO"/>
      <sheetName val="용수량(생활용수)"/>
      <sheetName val="일위대가(1)"/>
      <sheetName val="재료비"/>
      <sheetName val="간접경상비"/>
      <sheetName val="일위1"/>
      <sheetName val="화재 탐지 설비"/>
      <sheetName val="일위대가(가설)"/>
      <sheetName val="자동제어"/>
      <sheetName val="노무"/>
      <sheetName val="요율"/>
      <sheetName val="단가산출"/>
      <sheetName val="일위대가목록"/>
      <sheetName val="교량하부공"/>
      <sheetName val="Sheet13"/>
      <sheetName val="발전기"/>
      <sheetName val="Sheet14"/>
      <sheetName val="노임단가"/>
      <sheetName val="밸브설치"/>
      <sheetName val="1. 설계조건 2.단면가정 3. 하중계산"/>
      <sheetName val="DATA 입력란"/>
      <sheetName val="건축"/>
      <sheetName val="시화점실행"/>
      <sheetName val="내역을"/>
      <sheetName val="대창(함평)"/>
      <sheetName val="대창(장성)"/>
      <sheetName val="대창(함평)-창열"/>
      <sheetName val="경비"/>
      <sheetName val="AILC004"/>
      <sheetName val="1.설계조건"/>
      <sheetName val="LeadSchedule"/>
      <sheetName val="소요자재"/>
      <sheetName val="인제내역"/>
      <sheetName val="단가일람표"/>
      <sheetName val="캔개발배경"/>
      <sheetName val="캔판매목표"/>
      <sheetName val="시장"/>
      <sheetName val="일정표"/>
      <sheetName val="오억미만"/>
      <sheetName val="품셈표"/>
      <sheetName val="Macro1"/>
      <sheetName val="최초설계"/>
      <sheetName val="월별지출"/>
      <sheetName val="일용직급여"/>
      <sheetName val="일용직"/>
      <sheetName val="수목데이타"/>
      <sheetName val="GI-LIST"/>
      <sheetName val="22전선(P)"/>
      <sheetName val="22전선(L)"/>
      <sheetName val="22전선(R)"/>
      <sheetName val="식재"/>
      <sheetName val="시설물"/>
      <sheetName val="식재출력용"/>
      <sheetName val="유지관리"/>
      <sheetName val="1.수인터널"/>
      <sheetName val="내역전기"/>
      <sheetName val="공종집계"/>
      <sheetName val="하도급계획"/>
      <sheetName val="내역서1999.8최종"/>
      <sheetName val="도체종-상수표"/>
      <sheetName val="가도공"/>
      <sheetName val="인사자료총집계"/>
      <sheetName val="UNIT"/>
      <sheetName val="관급자재대"/>
      <sheetName val="포장수량"/>
      <sheetName val="SCANCHEM"/>
      <sheetName val="연습"/>
      <sheetName val="예산명세서"/>
      <sheetName val="자료입력"/>
      <sheetName val="Sheet2"/>
      <sheetName val="단순공사비단가표"/>
      <sheetName val="9509"/>
      <sheetName val="MA"/>
      <sheetName val="내역서(총)"/>
      <sheetName val="배수통관(좌)"/>
      <sheetName val="3.하중산정4.지지력"/>
      <sheetName val="기안"/>
      <sheetName val="템플릿"/>
      <sheetName val="Sheet5"/>
      <sheetName val="GT 1050x650"/>
      <sheetName val="내역서2안"/>
      <sheetName val="Front"/>
      <sheetName val="wall"/>
      <sheetName val="공사설계"/>
      <sheetName val="조명시설"/>
      <sheetName val="8.3해석단면 선정"/>
      <sheetName val="맨홀"/>
      <sheetName val="DATE"/>
      <sheetName val="수목단가"/>
      <sheetName val="시설수량표"/>
      <sheetName val="식재수량표"/>
      <sheetName val="자재단가"/>
      <sheetName val="자재대"/>
      <sheetName val="판넬"/>
      <sheetName val="토공"/>
      <sheetName val="현장관리비 산출내역"/>
      <sheetName val="단가비교표"/>
      <sheetName val="I一般比"/>
      <sheetName val="과천MAIN"/>
      <sheetName val="원가 (2)"/>
      <sheetName val="노임"/>
      <sheetName val="ABUT수량-A1"/>
      <sheetName val="2F 회의실견적(5_14 일대)"/>
      <sheetName val="예가표"/>
      <sheetName val="품목납기"/>
      <sheetName val="제-노임"/>
      <sheetName val="제직재"/>
      <sheetName val="전차선로 물량표"/>
      <sheetName val="감가상각"/>
      <sheetName val="96갑지"/>
      <sheetName val="인건-측정"/>
      <sheetName val="S0"/>
      <sheetName val="기본일위"/>
      <sheetName val="정부노임단가"/>
      <sheetName val="노무비"/>
      <sheetName val="원가_(2)"/>
      <sheetName val="sw1"/>
      <sheetName val="NOMUBI"/>
      <sheetName val="동원(3)"/>
      <sheetName val="예정(3)"/>
      <sheetName val="터널조도"/>
      <sheetName val="6PILE  (돌출)"/>
      <sheetName val="조도계산서 (도서)"/>
      <sheetName val="copy"/>
      <sheetName val="CT "/>
      <sheetName val="실행내역서 "/>
      <sheetName val="N賃率_職"/>
      <sheetName val="일_4_"/>
      <sheetName val="총_구조물공"/>
      <sheetName val="내역서1-2"/>
      <sheetName val="일(4)"/>
      <sheetName val="00노임기준"/>
      <sheetName val="관리자"/>
      <sheetName val="금액내역서"/>
      <sheetName val="설직재-1"/>
      <sheetName val="1.토공집계표"/>
      <sheetName val="참조"/>
      <sheetName val="직노"/>
      <sheetName val="실행내역"/>
      <sheetName val="토목공사일반"/>
      <sheetName val="집계"/>
      <sheetName val="패널"/>
      <sheetName val="실측자료"/>
      <sheetName val="setup"/>
      <sheetName val="이월가격"/>
      <sheetName val="6호기"/>
      <sheetName val="동해title"/>
      <sheetName val="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>
            <v>0</v>
          </cell>
          <cell r="H5" t="str">
            <v xml:space="preserve"> </v>
          </cell>
        </row>
        <row r="6">
          <cell r="A6">
            <v>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>
            <v>0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>
            <v>0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>
            <v>0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종집계"/>
      <sheetName val="포장공집계"/>
      <sheetName val="본선포장"/>
      <sheetName val="접속도로"/>
      <sheetName val="구조물구간"/>
      <sheetName val="공제단위수량"/>
      <sheetName val="위치조서"/>
      <sheetName val="공제조서"/>
      <sheetName val="Sheet2"/>
      <sheetName val="Sheet3"/>
      <sheetName val="4-2.포장수량집계"/>
      <sheetName val="날개벽"/>
      <sheetName val=""/>
      <sheetName val="보도블럭단위"/>
      <sheetName val="포장공집계표"/>
      <sheetName val="포장토적표"/>
      <sheetName val="ABUT수량-A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공사요율"/>
      <sheetName val="여수토공사비"/>
      <sheetName val="취수탑공사비"/>
      <sheetName val="도로토공공사비"/>
      <sheetName val="가설공사비"/>
      <sheetName val="도로구조공사비"/>
      <sheetName val="가제당공사비"/>
      <sheetName val="본제당공사비"/>
      <sheetName val="복통공사비"/>
      <sheetName val="진입도로공사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</sheetNames>
    <sheetDataSet>
      <sheetData sheetId="0"/>
      <sheetData sheetId="1"/>
      <sheetData sheetId="2">
        <row r="66">
          <cell r="H66">
            <v>614489601</v>
          </cell>
          <cell r="J66">
            <v>105472673</v>
          </cell>
          <cell r="L66">
            <v>50169978</v>
          </cell>
        </row>
      </sheetData>
      <sheetData sheetId="3"/>
      <sheetData sheetId="4">
        <row r="20">
          <cell r="H20">
            <v>56162056</v>
          </cell>
          <cell r="J20">
            <v>20267106</v>
          </cell>
          <cell r="L20">
            <v>16349738</v>
          </cell>
        </row>
      </sheetData>
      <sheetData sheetId="5">
        <row r="22">
          <cell r="H22">
            <v>27687680</v>
          </cell>
          <cell r="J22">
            <v>31858050</v>
          </cell>
          <cell r="L22">
            <v>523070</v>
          </cell>
        </row>
      </sheetData>
      <sheetData sheetId="6">
        <row r="52">
          <cell r="H52">
            <v>161906677</v>
          </cell>
          <cell r="J52">
            <v>91753237</v>
          </cell>
          <cell r="L52">
            <v>20096457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데리네이타현황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炷舅?XLS"/>
      <sheetName val="ls"/>
      <sheetName val="토공사"/>
      <sheetName val="소일위대가코드표"/>
      <sheetName val="품셈집계표"/>
      <sheetName val="자재조사표(참고용)"/>
      <sheetName val="일반부표집계표"/>
      <sheetName val="수목일위"/>
      <sheetName val=""/>
      <sheetName val="기타 정보통신공사"/>
      <sheetName val="건축2"/>
      <sheetName val="간접"/>
      <sheetName val="원가계산"/>
      <sheetName val="단가대비표"/>
      <sheetName val="수목데이타"/>
      <sheetName val="수목표준대가"/>
      <sheetName val="6호기"/>
      <sheetName val="Sheet1"/>
      <sheetName val="Customer Databas"/>
      <sheetName val="AS포장복구 "/>
      <sheetName val="2000.11월설계내역"/>
      <sheetName val="품셈TABLE"/>
      <sheetName val="표지 (2)"/>
      <sheetName val="공종단가"/>
      <sheetName val="참고"/>
      <sheetName val="공사개요"/>
      <sheetName val="장비별표(오거보링)(Ø400)(12M)"/>
      <sheetName val="설명"/>
      <sheetName val="노임단가"/>
      <sheetName val="단가조사"/>
      <sheetName val="갑  지"/>
      <sheetName val="䈘목(중국단풍-)"/>
      <sheetName val="1"/>
      <sheetName val="2"/>
      <sheetName val="3"/>
      <sheetName val="4"/>
      <sheetName val="5"/>
      <sheetName val="화재 탐지 설비"/>
      <sheetName val="Total"/>
      <sheetName val="접속도로1"/>
      <sheetName val="평가데이터"/>
      <sheetName val="unit 4"/>
      <sheetName val="시설물일위"/>
      <sheetName val="가설공사"/>
      <sheetName val="단가결정"/>
      <sheetName val="내역아"/>
      <sheetName val="울타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서"/>
      <sheetName val="원내역"/>
      <sheetName val="가설공사비"/>
      <sheetName val="도로구조공사비"/>
      <sheetName val="도로토공공사비"/>
      <sheetName val="여수토공사비"/>
      <sheetName val="문학간접"/>
      <sheetName val="간선계산"/>
      <sheetName val="전익자재"/>
      <sheetName val="기초일위"/>
      <sheetName val="시설일위"/>
      <sheetName val="조명일위"/>
      <sheetName val="자재단가조사표-수목"/>
      <sheetName val="1차증가원가계산"/>
      <sheetName val="직재"/>
      <sheetName val="재집"/>
      <sheetName val="금액"/>
      <sheetName val="골조시행"/>
      <sheetName val="이름표지정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DANGA"/>
      <sheetName val="노임(1차)"/>
      <sheetName val="49"/>
      <sheetName val="일위대가(가설)"/>
      <sheetName val="data"/>
      <sheetName val="직접경비"/>
      <sheetName val="직접인건비"/>
      <sheetName val="단가 및 재료비"/>
      <sheetName val="단가산출2"/>
      <sheetName val="Sheet1 (2)"/>
      <sheetName val="일위대가"/>
      <sheetName val="교사기준면적(초등)"/>
      <sheetName val="준검 내역서"/>
      <sheetName val="전기"/>
      <sheetName val="가감수량"/>
      <sheetName val="맨홀수량산출"/>
      <sheetName val="금융비용"/>
      <sheetName val="건축-물가변동"/>
      <sheetName val="현장관리비"/>
      <sheetName val="내역"/>
      <sheetName val="9811"/>
      <sheetName val="조명시설"/>
      <sheetName val="1.설계조건"/>
      <sheetName val="수목단가"/>
      <sheetName val="시설수량표"/>
      <sheetName val="식재수량표"/>
      <sheetName val="식재일위"/>
      <sheetName val="조건"/>
      <sheetName val="2000년1차"/>
      <sheetName val="2000전체분"/>
      <sheetName val="노무,재료"/>
      <sheetName val="총괄내역"/>
      <sheetName val="견적시담(송포2공구)"/>
      <sheetName val="노임이"/>
      <sheetName val="기계경비적용기준"/>
      <sheetName val="자재단가"/>
      <sheetName val="금액내역서"/>
      <sheetName val="단가산출"/>
      <sheetName val="참조"/>
      <sheetName val="전체"/>
      <sheetName val="남양내역"/>
      <sheetName val="Sheet4"/>
      <sheetName val="A"/>
      <sheetName val="별표집계"/>
      <sheetName val="9509"/>
      <sheetName val="공종별원가계산"/>
      <sheetName val="기본단가표"/>
      <sheetName val="공종목록표"/>
      <sheetName val="총괄내역서"/>
      <sheetName val="산출내역서집계표"/>
      <sheetName val="DC-O-4-S(설명서)"/>
      <sheetName val="전주2本1"/>
      <sheetName val="횡배수관토공수량"/>
      <sheetName val="품셈"/>
      <sheetName val="EACT10"/>
      <sheetName val="전기혼잡제경비(45)"/>
      <sheetName val="INPUT"/>
      <sheetName val="파일의이용"/>
      <sheetName val="토공산출(주차장)"/>
      <sheetName val="현장관리"/>
      <sheetName val="공통가설"/>
      <sheetName val="매입"/>
      <sheetName val="토공산출 (아파트)"/>
      <sheetName val="연습"/>
      <sheetName val="단가"/>
      <sheetName val="개인"/>
      <sheetName val="시멘트"/>
      <sheetName val="물가자료"/>
      <sheetName val="BID"/>
      <sheetName val="단가산출1"/>
      <sheetName val="Mc1"/>
      <sheetName val="정렬"/>
      <sheetName val="10공구일위"/>
      <sheetName val="배수내역"/>
      <sheetName val="DT"/>
      <sheetName val="롤러"/>
      <sheetName val="펌프차타설"/>
      <sheetName val="참조M"/>
      <sheetName val="ABUT수량-A1"/>
      <sheetName val="시설물기초"/>
      <sheetName val="Ⅶ-2.현장경비산출"/>
      <sheetName val="입찰"/>
      <sheetName val="현경"/>
      <sheetName val="기초자료입력"/>
      <sheetName val="2공구산출내역"/>
      <sheetName val="5 일위목록"/>
      <sheetName val="7 단가조사"/>
      <sheetName val="6 일위대가"/>
      <sheetName val="철콘"/>
      <sheetName val="년도별시공"/>
      <sheetName val="공내역"/>
      <sheetName val="일위대가-1"/>
      <sheetName val="내역(APT)"/>
      <sheetName val="골조대비내역"/>
      <sheetName val="평가내역"/>
      <sheetName val="간접비"/>
      <sheetName val="123"/>
      <sheetName val="기계설비-물가변동"/>
      <sheetName val="E.P.T수량산출서"/>
      <sheetName val="현장"/>
      <sheetName val="공구원가계산"/>
      <sheetName val="단가표 (2)"/>
      <sheetName val="충주"/>
      <sheetName val="기초자료"/>
      <sheetName val="중기사용료산출근거"/>
      <sheetName val="부하계산서"/>
      <sheetName val="비목군분류일위"/>
      <sheetName val="식재"/>
      <sheetName val="시설물"/>
      <sheetName val="식재출력용"/>
      <sheetName val="유지관리"/>
      <sheetName val="계수시트"/>
      <sheetName val="공사별 가중치 산출근거(토목)"/>
      <sheetName val="가중치근거(조경)"/>
      <sheetName val="JUCKEYK"/>
      <sheetName val="단위단가"/>
      <sheetName val="일위목록"/>
      <sheetName val="세부내역"/>
      <sheetName val="지수"/>
      <sheetName val="일위"/>
      <sheetName val="설계명세서"/>
      <sheetName val="예산명세서"/>
      <sheetName val="자료입력"/>
      <sheetName val="자재 집계표"/>
      <sheetName val="말고개터널조명전압강하"/>
      <sheetName val="1차 내역서"/>
      <sheetName val="대치판정"/>
      <sheetName val="2.대외공문"/>
      <sheetName val="에너지동"/>
      <sheetName val="총괄표"/>
      <sheetName val="토목주소"/>
      <sheetName val="공사비예산서(토목분)"/>
      <sheetName val="대가표(품셈)"/>
      <sheetName val="상 부"/>
      <sheetName val="구조물철거타공정이월"/>
      <sheetName val="기성내역"/>
      <sheetName val="실행간접비용"/>
      <sheetName val="合成単価作成表-BLDG"/>
      <sheetName val="카렌스센터계량기설치공사"/>
      <sheetName val="수량산출"/>
      <sheetName val="삭제금지단가"/>
      <sheetName val="설계서"/>
      <sheetName val="공사기본내용입력"/>
      <sheetName val="공통"/>
      <sheetName val="준공정산"/>
      <sheetName val="예가표"/>
      <sheetName val="일위대가목차"/>
      <sheetName val="수안보-MBR1"/>
      <sheetName val="관공일위대가"/>
      <sheetName val="귀래 설계 공내역서"/>
      <sheetName val="설계내역서"/>
      <sheetName val="GAS"/>
      <sheetName val="부하계산"/>
      <sheetName val="견적"/>
      <sheetName val="공사요율산출표"/>
      <sheetName val="토공수량"/>
      <sheetName val="입력자료"/>
      <sheetName val="자료"/>
      <sheetName val="간선"/>
      <sheetName val="전압"/>
      <sheetName val="조도"/>
      <sheetName val="동력"/>
      <sheetName val="견적율"/>
      <sheetName val="DB@Acess"/>
      <sheetName val="Civil"/>
      <sheetName val="제수"/>
      <sheetName val="공기"/>
      <sheetName val="경산"/>
      <sheetName val="평교-내역"/>
      <sheetName val="3.바닥판  "/>
      <sheetName val="개소별수량산출"/>
      <sheetName val="일반부표"/>
      <sheetName val="설계내역일위"/>
      <sheetName val="WORK"/>
      <sheetName val="자단"/>
      <sheetName val="인공산출"/>
      <sheetName val="전선 및 전선관"/>
      <sheetName val="참고자료"/>
      <sheetName val="동해title"/>
      <sheetName val="일위집계표"/>
      <sheetName val="부대공Ⅱ"/>
      <sheetName val="교육종류"/>
      <sheetName val="가도공"/>
      <sheetName val="현관"/>
      <sheetName val="인원"/>
      <sheetName val="금융"/>
      <sheetName val="지주목시비량산출서"/>
      <sheetName val="총괄"/>
      <sheetName val="참조(2)"/>
      <sheetName val="설계예산서"/>
      <sheetName val="MOTOR"/>
      <sheetName val="운동장 (2)"/>
      <sheetName val="입찰안"/>
      <sheetName val="설계내"/>
      <sheetName val="SG"/>
      <sheetName val="예산갑지"/>
      <sheetName val="밸브설치"/>
      <sheetName val="D&amp;P특기사항"/>
      <sheetName val="내역서01"/>
      <sheetName val="조명율표"/>
      <sheetName val="총괄표1"/>
      <sheetName val="퇴직금(울산천상)"/>
      <sheetName val="기성청구"/>
      <sheetName val="BH"/>
      <sheetName val="부안일위"/>
      <sheetName val="EQT-ESTN"/>
      <sheetName val="위치조서"/>
      <sheetName val="과세내역(세부)"/>
      <sheetName val="목차 "/>
      <sheetName val="계획서"/>
      <sheetName val="연장"/>
      <sheetName val="위치도(점용허가용)"/>
      <sheetName val="신청서"/>
      <sheetName val="기성내역서표지"/>
      <sheetName val="약품설비"/>
      <sheetName val="기기리스트"/>
      <sheetName val="간지"/>
      <sheetName val="배수공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토공집계"/>
      <sheetName val="중기일위대가"/>
      <sheetName val="설계내역"/>
      <sheetName val="공종집계"/>
      <sheetName val="산출근거"/>
      <sheetName val="노무비단가"/>
      <sheetName val="잡비"/>
      <sheetName val="절감계산"/>
      <sheetName val="1안"/>
      <sheetName val="주요항목별"/>
      <sheetName val="PW3"/>
      <sheetName val="PW4"/>
      <sheetName val="SC1"/>
      <sheetName val="PE"/>
      <sheetName val="PM"/>
      <sheetName val="TR"/>
      <sheetName val="지급자재"/>
      <sheetName val="공정코드"/>
      <sheetName val="01"/>
      <sheetName val="6PILE  (돌출)"/>
      <sheetName val="기타_정보통신공사"/>
      <sheetName val="2000_11월설계내역"/>
      <sheetName val="AS포장복구_"/>
      <sheetName val="표지_(2)"/>
      <sheetName val="Customer_Databas"/>
      <sheetName val="화재_탐지_설비"/>
      <sheetName val="갑__지"/>
      <sheetName val="unit_4"/>
      <sheetName val="단가_및_재료비"/>
      <sheetName val="Sheet1_(2)"/>
      <sheetName val="준검_내역서"/>
      <sheetName val="1차_내역서"/>
      <sheetName val="1_설계조건"/>
      <sheetName val="토공산출_(아파트)"/>
      <sheetName val="사급자재"/>
      <sheetName val="소비자가"/>
      <sheetName val="3연box"/>
      <sheetName val="단 box"/>
      <sheetName val="노무"/>
      <sheetName val="접속도로"/>
      <sheetName val="H-pile(298x299)"/>
      <sheetName val="H-pile(250x250)"/>
      <sheetName val="입출재고현황 (2)"/>
      <sheetName val="담장산출"/>
      <sheetName val="소야공정계획표"/>
      <sheetName val="인제내역"/>
      <sheetName val="계산내역(설비)"/>
      <sheetName val="가로등"/>
      <sheetName val="공통비총괄표"/>
      <sheetName val="내역서2안"/>
      <sheetName val="정화조방수미장"/>
      <sheetName val="시공"/>
      <sheetName val="날개벽(좌,우=60도-4개)"/>
      <sheetName val="공작물조직표(용배수)"/>
      <sheetName val="가스내역"/>
      <sheetName val="투찰금액"/>
      <sheetName val="예정(3)"/>
      <sheetName val="9GNG운반"/>
      <sheetName val="노무비"/>
      <sheetName val="실행철강하도"/>
      <sheetName val="토목"/>
      <sheetName val="건축(을)"/>
      <sheetName val="기계실 D200"/>
      <sheetName val="설계"/>
      <sheetName val="4-10"/>
      <sheetName val="전기공사"/>
      <sheetName val="03하반기내역서"/>
      <sheetName val="04상반기"/>
      <sheetName val="약품공급2"/>
      <sheetName val=" 견적서"/>
      <sheetName val="Sheet6"/>
      <sheetName val="1호인버트수량"/>
      <sheetName val="석축설면"/>
      <sheetName val="법면단"/>
      <sheetName val="설계조건"/>
      <sheetName val="안정계산"/>
      <sheetName val="단면검토"/>
      <sheetName val="퍼스트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인건비"/>
      <sheetName val="평형별수량표"/>
      <sheetName val="가설개략"/>
      <sheetName val="을지"/>
      <sheetName val="평당"/>
      <sheetName val="매입세"/>
      <sheetName val="창호"/>
      <sheetName val="ENTRY"/>
      <sheetName val="설계가"/>
      <sheetName val="SCHE"/>
      <sheetName val="단가비교"/>
      <sheetName val="JUCK"/>
      <sheetName val="코드"/>
      <sheetName val="11월"/>
      <sheetName val="주관사업"/>
      <sheetName val="시추주상도"/>
      <sheetName val="근거(기밀댐퍼)"/>
      <sheetName val="와동25-3(변경)"/>
      <sheetName val="인사자료총집계"/>
      <sheetName val="날개벽수량표"/>
      <sheetName val="bearing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정부노임단가"/>
      <sheetName val="자판실행"/>
      <sheetName val="설계예시"/>
      <sheetName val="제잡비"/>
      <sheetName val="토집"/>
      <sheetName val="FB25JN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가설"/>
      <sheetName val="구조포설"/>
      <sheetName val="복구"/>
      <sheetName val="부대"/>
      <sheetName val="부호표"/>
      <sheetName val="토공"/>
      <sheetName val="부대내역"/>
      <sheetName val="제잡비집계"/>
      <sheetName val="가설건물"/>
      <sheetName val="70%"/>
      <sheetName val="ITEM"/>
      <sheetName val="터널조도"/>
      <sheetName val="소요자재"/>
      <sheetName val="노무산출서"/>
      <sheetName val="횡배수관수량집계"/>
      <sheetName val="횡배수관기초"/>
      <sheetName val="당초내역서"/>
      <sheetName val="원가"/>
      <sheetName val="건축내역서"/>
      <sheetName val="설비내역서"/>
      <sheetName val="전기내역서"/>
      <sheetName val="EJ"/>
      <sheetName val="천방교접속"/>
      <sheetName val="Y-WORK"/>
      <sheetName val="각종단가"/>
      <sheetName val="가스(내역)"/>
      <sheetName val="기초1"/>
      <sheetName val="견적서"/>
      <sheetName val="공사원가"/>
      <sheetName val="가격비"/>
      <sheetName val="炷舅_XLS_데이타'!$E$124"/>
      <sheetName val="ls_노임"/>
      <sheetName val="炷舅_XLS"/>
      <sheetName val="전계가"/>
      <sheetName val="PAINT"/>
      <sheetName val="TEL"/>
      <sheetName val="실행"/>
      <sheetName val="신표지1"/>
      <sheetName val="귀래_설계_공내역서"/>
      <sheetName val="자재_집계표"/>
      <sheetName val="전선_및_전선관"/>
      <sheetName val="배수판"/>
      <sheetName val="GAS저장소"/>
      <sheetName val="라인마킹"/>
      <sheetName val="위험물저장소"/>
      <sheetName val="일반창고동"/>
      <sheetName val="수량집계표"/>
      <sheetName val="공종별수량집계"/>
      <sheetName val="전기일위대가"/>
      <sheetName val="1.가설"/>
      <sheetName val="4.목공사"/>
      <sheetName val="덕소내역"/>
      <sheetName val="수목데이타 "/>
      <sheetName val="EQUIP-H"/>
      <sheetName val="동력부하계산"/>
      <sheetName val="단면가정"/>
      <sheetName val="적용기준"/>
      <sheetName val="sub"/>
      <sheetName val="N賃率-職"/>
      <sheetName val="토공집계표"/>
      <sheetName val="단목"/>
      <sheetName val="토목수량"/>
      <sheetName val="교대시점"/>
      <sheetName val="을"/>
      <sheetName val="자재"/>
      <sheetName val="※참고자료※"/>
      <sheetName val="기초공"/>
      <sheetName val="기둥(원형)"/>
      <sheetName val="수로단위수량"/>
      <sheetName val="COVER"/>
      <sheetName val="우배수"/>
      <sheetName val="원형맨홀수량"/>
      <sheetName val="3.공통공사대비"/>
      <sheetName val="전차선로 물량표"/>
      <sheetName val="한강운반비"/>
      <sheetName val="공통(20-91)"/>
      <sheetName val="2000,9월 일위"/>
      <sheetName val="품의서(0217)"/>
      <sheetName val="기준액"/>
      <sheetName val="말뚝지지력산정"/>
      <sheetName val="관리,공감"/>
      <sheetName val="단가 산출서(산근#1~#102)"/>
      <sheetName val="자"/>
      <sheetName val="노"/>
      <sheetName val="진주방향"/>
      <sheetName val="품셈표"/>
      <sheetName val="7단가"/>
      <sheetName val="우수공"/>
      <sheetName val="邅☳"/>
      <sheetName val="98지급계획"/>
      <sheetName val="실행(표지,갑,을)"/>
      <sheetName val="-배수구조물⳵토공"/>
      <sheetName val="경상비"/>
      <sheetName val="대공종"/>
      <sheetName val="사전공사"/>
      <sheetName val="자재표"/>
      <sheetName val="현장조사"/>
      <sheetName val="요약&amp;결과"/>
      <sheetName val="일위대가목록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타견적(을)"/>
      <sheetName val="부시수량"/>
      <sheetName val="고개가설"/>
      <sheetName val="기타공사"/>
      <sheetName val="단청(제외)"/>
      <sheetName val="목공집계"/>
      <sheetName val="미장(2)"/>
      <sheetName val="운반"/>
      <sheetName val="지붕(기와)"/>
      <sheetName val="재료집계표"/>
      <sheetName val="왕십리방향"/>
      <sheetName val="3BL공동구 수량"/>
      <sheetName val="사급자재비"/>
      <sheetName val="Cost bd-&quot;A&quot;"/>
      <sheetName val="간선토공재집"/>
      <sheetName val="지선토공재집"/>
      <sheetName val="연돌일위집계"/>
      <sheetName val="토공실행"/>
      <sheetName val="경비"/>
      <sheetName val="3차준공"/>
      <sheetName val="MAIN"/>
      <sheetName val="TB-내역서"/>
      <sheetName val="성곽내역서"/>
      <sheetName val="수량집계"/>
      <sheetName val="A-4"/>
      <sheetName val="설계기준"/>
    </sheetNames>
    <sheetDataSet>
      <sheetData sheetId="0"/>
      <sheetData sheetId="1"/>
      <sheetData sheetId="2"/>
      <sheetData sheetId="3" refreshError="1"/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준공정산"/>
      <sheetName val="원가계산서"/>
      <sheetName val="공종별집계표"/>
      <sheetName val="신우"/>
      <sheetName val="데이타"/>
      <sheetName val="식재인부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노무비"/>
      <sheetName val="빌딩 안내"/>
      <sheetName val="내역"/>
      <sheetName val="AS포장복구 "/>
      <sheetName val="설계서"/>
      <sheetName val="Sheet1"/>
      <sheetName val="합천내역"/>
      <sheetName val="1안"/>
      <sheetName val="가감수량"/>
      <sheetName val="맨홀수량산출"/>
      <sheetName val="설계명세서"/>
      <sheetName val="N賃率-職"/>
      <sheetName val="집계표"/>
      <sheetName val="정공공사"/>
      <sheetName val="가설공사"/>
      <sheetName val="건축-물가변동"/>
      <sheetName val="연습"/>
      <sheetName val="sal"/>
      <sheetName val="산출근거(복구)"/>
      <sheetName val="단가표"/>
      <sheetName val="노임단가"/>
      <sheetName val="#REF"/>
      <sheetName val="증감대비"/>
      <sheetName val="코드"/>
      <sheetName val="_x0000_"/>
      <sheetName val="실행간접비용"/>
      <sheetName val="9GNG운반"/>
      <sheetName val="시행후면적"/>
      <sheetName val="수지예산"/>
      <sheetName val="3.내역서"/>
      <sheetName val="Total"/>
      <sheetName val="자료"/>
      <sheetName val="b_balju_cho"/>
      <sheetName val="세부내역서"/>
      <sheetName val="건축"/>
      <sheetName val="DATA"/>
      <sheetName val="Detail"/>
      <sheetName val="내역서1"/>
      <sheetName val="공사개요"/>
      <sheetName val="내역갑지"/>
      <sheetName val="_x0000_k_x0000_y_x0000__x0000__x0000_£_x0000_±_x0000_¿_x0000_"/>
      <sheetName val="노무,재료"/>
      <sheetName val="간선"/>
      <sheetName val="전압"/>
      <sheetName val="조도"/>
      <sheetName val="동력"/>
      <sheetName val="맨홀수량산출_x0000__x0000__x0000__x0000__x0010_[내역서.xls]건축-물"/>
      <sheetName val="_x0000__x0006_Ā嗰"/>
      <sheetName val="입고장부 (4)"/>
      <sheetName val="Sheet13"/>
      <sheetName val="Sheet14"/>
      <sheetName val="Sheet9"/>
      <sheetName val="가스내역"/>
      <sheetName val="02.펌프장"/>
      <sheetName val="수량산출(출력물)"/>
      <sheetName val="단가대비"/>
      <sheetName val="일위대가"/>
      <sheetName val="CTEMCOST"/>
      <sheetName val="__"/>
      <sheetName val="sw1"/>
      <sheetName val="01.가로등"/>
      <sheetName val="본댐설계"/>
      <sheetName val="_x0000__x0004_"/>
      <sheetName val="내역서집계(도급)"/>
      <sheetName val="F-CV1.5SQ-2C"/>
      <sheetName val="준검 내역서"/>
      <sheetName val="노임(1차)"/>
      <sheetName val="수용가조서"/>
      <sheetName val="노임,재료비"/>
      <sheetName val="건축내역"/>
      <sheetName val="환율"/>
      <sheetName val="가설공사비"/>
      <sheetName val="도로구조공사비"/>
      <sheetName val="도로토공공사비"/>
      <sheetName val="여수토공사비"/>
      <sheetName val="토목단가산출 "/>
      <sheetName val="工완성공사율"/>
      <sheetName val="계수시트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견적B"/>
      <sheetName val="요율"/>
      <sheetName val="EP0618"/>
      <sheetName val="가로등설치비"/>
      <sheetName val="산출(전기)"/>
      <sheetName val="설계기준"/>
      <sheetName val="내역1"/>
      <sheetName val="약품공급2"/>
      <sheetName val=":"/>
      <sheetName val="실행철강하도"/>
      <sheetName val="guard(mac)"/>
      <sheetName val="기구조직"/>
      <sheetName val="청소년수련관"/>
      <sheetName val="EQT-ESTN"/>
      <sheetName val="기존단가 (2)"/>
      <sheetName val="자단"/>
      <sheetName val="사통"/>
      <sheetName val="교대"/>
      <sheetName val="부하계산서"/>
      <sheetName val="토사(PE)"/>
      <sheetName val="_x005f_x0000_"/>
      <sheetName val="_x005f_x0000_k_x005f_x0000_y_x005f_x0000__x005f_x0000_"/>
      <sheetName val="데리네이타현황"/>
      <sheetName val="을지(방송)"/>
      <sheetName val="PANEL_중량산출"/>
      <sheetName val="타견적서_영시스템"/>
      <sheetName val="날개벽수량표"/>
      <sheetName val="1.설계조건"/>
      <sheetName val="_x0000_ߐଷॠଷ_x0000_"/>
      <sheetName val="일위"/>
      <sheetName val="2016.06.11 가로등 산출조서(백양대로).xls"/>
      <sheetName val="_x000a_검ǀ_x0000__x0000__x0000_庯"/>
      <sheetName val="[내역서.xls]:"/>
      <sheetName val="[내역서.xls][내역서.xls]:"/>
      <sheetName val="[내역서.xls][내역서.xls][내역서.xls]:"/>
      <sheetName val="참조"/>
      <sheetName val="[내역서.xls][내역서.xls][내역서.xls][내역서"/>
      <sheetName val="시설물일위"/>
      <sheetName val="단가결정"/>
      <sheetName val="내역아"/>
      <sheetName val="울타리"/>
      <sheetName val="_x0000_k_x0000_y_x0000__x0000_"/>
      <sheetName val="표지 (2)"/>
      <sheetName val="내역서(토목) "/>
      <sheetName val="Sheet2"/>
      <sheetName val="Sheet3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패널"/>
      <sheetName val="견적서"/>
      <sheetName val="중동상가"/>
      <sheetName val="APT"/>
      <sheetName val="연결임시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자재단가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표지"/>
      <sheetName val="내역 "/>
      <sheetName val="XXXXXX"/>
      <sheetName val="검토내역 (2)"/>
      <sheetName val="입찰안"/>
      <sheetName val="기성표지"/>
      <sheetName val="1회갑지"/>
      <sheetName val="극동건설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단가산출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간접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조건"/>
      <sheetName val="수목데이타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_x000a_검ǀ"/>
      <sheetName val="토목목록"/>
      <sheetName val="총괄집계표"/>
      <sheetName val="총괄표 "/>
      <sheetName val="예산명세서"/>
      <sheetName val="일반문틀 설치"/>
      <sheetName val=" "/>
      <sheetName val="한일양산"/>
      <sheetName val=" 검ǀ_x0000__x0000__x0000_庯"/>
      <sheetName val="카렌스센터계량기설치공사"/>
      <sheetName val="WORK"/>
      <sheetName val="70%"/>
      <sheetName val="가설"/>
      <sheetName val="목재훈증"/>
      <sheetName val="운반"/>
      <sheetName val="지붕(기와)"/>
      <sheetName val="문학간접"/>
      <sheetName val="교량하부공"/>
      <sheetName val=" 검ǀ"/>
      <sheetName val="가도공"/>
      <sheetName val="터파기및재료"/>
      <sheetName val="노무비계"/>
      <sheetName val="맨홀수량산출_x005f_x0000__x005f_x0000__x005f_x0000__x00"/>
      <sheetName val="_x005f_x0000__x005f_x0006_Ā嗰"/>
      <sheetName val="_x005f_x0000__x005f_x0004_"/>
      <sheetName val="_x005f_x000a_검ǀ_x005f_x0000__x005f_x0000__x005f_x0000_"/>
      <sheetName val="_x005f_x0000_ߐଷॠଷ_x005f_x0000_"/>
      <sheetName val="대치판정"/>
      <sheetName val="밸브설치"/>
      <sheetName val="_x005f_x005f_x005f_x0000_"/>
      <sheetName val="_x005f_x000a_검ǀ"/>
      <sheetName val="2000.11월설계내역"/>
      <sheetName val="맨홀수량산출_x0000__x0000__x0000__x00"/>
      <sheetName val="_x000a_검ǀ_x0000__x0000__x0000_"/>
      <sheetName val="입력표"/>
      <sheetName val="직재"/>
      <sheetName val="재집"/>
      <sheetName val="단면 (2)"/>
      <sheetName val="COPING"/>
      <sheetName val="명세서(센타)"/>
      <sheetName val="북제주원가"/>
      <sheetName val="기타 정보통신공사"/>
      <sheetName val="_x005f_x005f_x005f_x0000_k_x005f_x005f_x005f_x0000_y_x0"/>
      <sheetName val="[내역서.xls][내역서.xls][내역서.xls]___2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비"/>
      <sheetName val="공사요율"/>
      <sheetName val="취수탑공사비"/>
      <sheetName val="가제당공사비"/>
      <sheetName val="본제당공사비"/>
      <sheetName val="복통공사비"/>
      <sheetName val="진입도로공사비"/>
      <sheetName val="진입도로재료"/>
      <sheetName val="제당재료집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  <sheetName val="요율(출력)"/>
      <sheetName val="요율"/>
      <sheetName val="총괄"/>
      <sheetName val="총총괄"/>
      <sheetName val="배수장총괄표"/>
      <sheetName val="좌홍배수장토목"/>
      <sheetName val="건축"/>
      <sheetName val="평야부총괄표"/>
      <sheetName val="배수로총"/>
      <sheetName val="1호"/>
      <sheetName val="2호"/>
      <sheetName val="3호"/>
      <sheetName val="복토"/>
      <sheetName val="부대공사총괄"/>
      <sheetName val="전기"/>
      <sheetName val="기계"/>
      <sheetName val="좌홍배수장토공"/>
      <sheetName val="좌홍배수장"/>
      <sheetName val="제수문"/>
      <sheetName val="1호토공"/>
      <sheetName val="1호구조물"/>
      <sheetName val="2호토공"/>
      <sheetName val="2호구조물"/>
      <sheetName val="3호구조물"/>
      <sheetName val="복토 (평야부)"/>
      <sheetName val="단가일람"/>
      <sheetName val="복토(배수장)"/>
      <sheetName val="Sheet1"/>
      <sheetName val="가설공사비"/>
      <sheetName val="도로구조공사비"/>
      <sheetName val="도로토공공사비"/>
      <sheetName val="여수토공사비"/>
      <sheetName val="단가비교표"/>
      <sheetName val="산출내역"/>
      <sheetName val="데이타"/>
      <sheetName val="식재인부"/>
      <sheetName val="내역"/>
      <sheetName val="수원공매수"/>
      <sheetName val="총괄표"/>
      <sheetName val="DATE"/>
      <sheetName val="간지"/>
      <sheetName val="Sheet2"/>
      <sheetName val="별표집계"/>
      <sheetName val="2000년1차"/>
      <sheetName val="단가"/>
      <sheetName val="시설물일위"/>
      <sheetName val="DANGA"/>
      <sheetName val="내역서"/>
      <sheetName val="200"/>
      <sheetName val="Sheet1 (2)"/>
      <sheetName val="평가내역"/>
      <sheetName val="2원료가나다."/>
      <sheetName val="계화총괄"/>
      <sheetName val="공내역"/>
      <sheetName val="2000전체분"/>
      <sheetName val="가격조사서"/>
      <sheetName val="재정비직인"/>
      <sheetName val="재정비내역"/>
      <sheetName val="지적고시내역"/>
      <sheetName val="INPUT"/>
      <sheetName val="우수공"/>
      <sheetName val="작성"/>
      <sheetName val="공사개요"/>
      <sheetName val="산출근거"/>
      <sheetName val="공사비~1"/>
      <sheetName val="노임단가"/>
      <sheetName val="SG"/>
      <sheetName val="위치조서"/>
      <sheetName val="부안일위"/>
      <sheetName val="E.P.T수량산출서"/>
      <sheetName val="수량산출"/>
      <sheetName val="일위대가단가표"/>
      <sheetName val="실행철강하도"/>
      <sheetName val="하남내역"/>
      <sheetName val="총재료집계(보)"/>
      <sheetName val="가시설"/>
      <sheetName val="2000시행총괄"/>
      <sheetName val="청하배수"/>
      <sheetName val="단가일람표"/>
      <sheetName val="데리네이타현황"/>
      <sheetName val="제출내역 (2)"/>
      <sheetName val="수목데이타"/>
      <sheetName val="POOM_MOTO"/>
      <sheetName val="POOM_MOTO2"/>
      <sheetName val="사  업  비  수  지  예  산  서"/>
      <sheetName val="날개벽"/>
      <sheetName val="암거단위"/>
      <sheetName val="포장재료집계표"/>
      <sheetName val="포장면적산출"/>
      <sheetName val="포장수량집계"/>
      <sheetName val="AS포장복구 "/>
      <sheetName val="3.하중산정4.지지력"/>
      <sheetName val="2공구산출내역"/>
      <sheetName val="저"/>
      <sheetName val="직노"/>
      <sheetName val="노무,재료"/>
      <sheetName val="1공구"/>
      <sheetName val="시험물량산출"/>
      <sheetName val="충주"/>
      <sheetName val="VXXXXX"/>
      <sheetName val="백호우계수"/>
      <sheetName val="BID"/>
      <sheetName val="기준표"/>
      <sheetName val="보호공"/>
      <sheetName val="설계예산2"/>
      <sheetName val="단가결정"/>
      <sheetName val="내역아"/>
      <sheetName val="울타리"/>
      <sheetName val="수토공단위당"/>
      <sheetName val="우각부보강"/>
      <sheetName val="문학간접"/>
      <sheetName val="연결임시"/>
      <sheetName val="설비"/>
      <sheetName val="수문일1"/>
      <sheetName val="평교-내역"/>
      <sheetName val="물집"/>
      <sheetName val="설계개요"/>
      <sheetName val="자료"/>
      <sheetName val="집계표"/>
      <sheetName val="설비내역서"/>
      <sheetName val="건축내역서"/>
      <sheetName val="전기내역서"/>
      <sheetName val="98NS-N"/>
      <sheetName val="기계경비(시간당)"/>
      <sheetName val="램머"/>
      <sheetName val="조달청적격심사"/>
      <sheetName val="가도공"/>
      <sheetName val="COPING"/>
      <sheetName val="일위대가목차"/>
      <sheetName val="개거총"/>
      <sheetName val="금액결정"/>
      <sheetName val="000000"/>
      <sheetName val="입찰"/>
      <sheetName val="현경"/>
      <sheetName val="기초자료"/>
      <sheetName val="집수정(600-700)"/>
      <sheetName val="재"/>
      <sheetName val="부2"/>
      <sheetName val="구조물철거타공정이월"/>
      <sheetName val="여과지동"/>
      <sheetName val="약품공급2"/>
      <sheetName val="소야공정계획표"/>
      <sheetName val="자단"/>
      <sheetName val="노임(1차)"/>
      <sheetName val="도면명"/>
      <sheetName val="구조물공"/>
      <sheetName val="원가계산서"/>
      <sheetName val="토목내역"/>
      <sheetName val="MOTOR"/>
      <sheetName val="부안변전"/>
      <sheetName val="G-IL"/>
      <sheetName val="BU"/>
      <sheetName val="IL"/>
      <sheetName val="EQ-R1"/>
      <sheetName val="철집"/>
      <sheetName val="총괄내역서"/>
      <sheetName val="총괄서"/>
      <sheetName val="Y-WORK"/>
      <sheetName val="노임"/>
      <sheetName val="덕전리"/>
      <sheetName val="부대공"/>
      <sheetName val="방호벽"/>
      <sheetName val="교통표지"/>
      <sheetName val="낙석방지책"/>
      <sheetName val="몰탈재료산출"/>
      <sheetName val="흥해좌대"/>
      <sheetName val="로선구조"/>
      <sheetName val="가공비"/>
      <sheetName val="구천"/>
      <sheetName val="단가 및 재료비"/>
      <sheetName val="단가산출2"/>
      <sheetName val="일위대가"/>
      <sheetName val="중기사용료산출근거"/>
      <sheetName val="관공일위대가"/>
      <sheetName val="맨홀기준"/>
      <sheetName val="단가산출1"/>
      <sheetName val="사통"/>
      <sheetName val="터파기및재료"/>
      <sheetName val="준공정산"/>
      <sheetName val="CAL"/>
      <sheetName val="J01"/>
      <sheetName val="정부노임단가"/>
      <sheetName val="106C0300"/>
      <sheetName val="대창(함평)"/>
      <sheetName val="대창(장성)"/>
      <sheetName val="대창(함평)-창열"/>
      <sheetName val="TOTAL_BOQ"/>
    </sheetNames>
    <sheetDataSet>
      <sheetData sheetId="0" refreshError="1"/>
      <sheetData sheetId="1">
        <row r="18">
          <cell r="H18">
            <v>16903544</v>
          </cell>
        </row>
      </sheetData>
      <sheetData sheetId="2">
        <row r="23">
          <cell r="H23">
            <v>0</v>
          </cell>
        </row>
      </sheetData>
      <sheetData sheetId="3" refreshError="1">
        <row r="18">
          <cell r="H18">
            <v>184598442</v>
          </cell>
        </row>
        <row r="43">
          <cell r="H43">
            <v>99765673</v>
          </cell>
          <cell r="J43">
            <v>13399056</v>
          </cell>
          <cell r="L43">
            <v>3012071</v>
          </cell>
        </row>
      </sheetData>
      <sheetData sheetId="4" refreshError="1">
        <row r="18">
          <cell r="H18">
            <v>790719</v>
          </cell>
        </row>
        <row r="19">
          <cell r="H19">
            <v>41976332</v>
          </cell>
          <cell r="J19">
            <v>11195289</v>
          </cell>
          <cell r="L19">
            <v>18043360</v>
          </cell>
        </row>
      </sheetData>
      <sheetData sheetId="5" refreshError="1">
        <row r="18">
          <cell r="H18">
            <v>184598442</v>
          </cell>
        </row>
        <row r="43">
          <cell r="H43">
            <v>232948328</v>
          </cell>
          <cell r="J43">
            <v>120938147</v>
          </cell>
          <cell r="L43">
            <v>120086340</v>
          </cell>
        </row>
      </sheetData>
      <sheetData sheetId="6" refreshError="1">
        <row r="22">
          <cell r="H22">
            <v>186402330.40000001</v>
          </cell>
        </row>
        <row r="64">
          <cell r="H64">
            <v>134232852</v>
          </cell>
          <cell r="J64">
            <v>25428465</v>
          </cell>
          <cell r="L64">
            <v>9561854</v>
          </cell>
        </row>
      </sheetData>
      <sheetData sheetId="7" refreshError="1">
        <row r="18">
          <cell r="H18">
            <v>790719</v>
          </cell>
        </row>
        <row r="23">
          <cell r="H23">
            <v>8667673</v>
          </cell>
          <cell r="J23">
            <v>5815436</v>
          </cell>
          <cell r="L23">
            <v>1340451</v>
          </cell>
        </row>
      </sheetData>
      <sheetData sheetId="8">
        <row r="18">
          <cell r="H18">
            <v>285494591</v>
          </cell>
        </row>
      </sheetData>
      <sheetData sheetId="9">
        <row r="23">
          <cell r="H23">
            <v>0</v>
          </cell>
        </row>
      </sheetData>
      <sheetData sheetId="10" refreshError="1">
        <row r="18">
          <cell r="H18">
            <v>184598442</v>
          </cell>
          <cell r="J18">
            <v>21386313</v>
          </cell>
          <cell r="L18">
            <v>8942798</v>
          </cell>
        </row>
      </sheetData>
      <sheetData sheetId="11" refreshError="1">
        <row r="22">
          <cell r="H22">
            <v>186402330.40000001</v>
          </cell>
          <cell r="J22">
            <v>28890680.5</v>
          </cell>
          <cell r="L22">
            <v>1974753</v>
          </cell>
        </row>
      </sheetData>
      <sheetData sheetId="12">
        <row r="43">
          <cell r="H43">
            <v>232948328</v>
          </cell>
        </row>
      </sheetData>
      <sheetData sheetId="13">
        <row r="23">
          <cell r="H23">
            <v>8667673</v>
          </cell>
        </row>
      </sheetData>
      <sheetData sheetId="14" refreshError="1">
        <row r="18">
          <cell r="H18">
            <v>790719</v>
          </cell>
          <cell r="J18">
            <v>641498</v>
          </cell>
          <cell r="L18">
            <v>1096705</v>
          </cell>
        </row>
      </sheetData>
      <sheetData sheetId="15">
        <row r="18">
          <cell r="H18">
            <v>285494591</v>
          </cell>
        </row>
      </sheetData>
      <sheetData sheetId="16"/>
      <sheetData sheetId="17"/>
      <sheetData sheetId="18" refreshError="1">
        <row r="23">
          <cell r="H23">
            <v>4969836</v>
          </cell>
          <cell r="J23">
            <v>665893</v>
          </cell>
          <cell r="L23">
            <v>1195508</v>
          </cell>
        </row>
      </sheetData>
      <sheetData sheetId="19"/>
      <sheetData sheetId="20" refreshError="1">
        <row r="23">
          <cell r="H23">
            <v>0</v>
          </cell>
          <cell r="J23">
            <v>394238</v>
          </cell>
          <cell r="L23">
            <v>2536576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8">
          <cell r="H18">
            <v>285494591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별1"/>
      <sheetName val="기별2"/>
      <sheetName val="설계명세서"/>
      <sheetName val="공사비예산서"/>
      <sheetName val="공사계획서"/>
      <sheetName val="사급자재"/>
      <sheetName val="예정표"/>
      <sheetName val="준공검사"/>
      <sheetName val="공리일"/>
      <sheetName val="운반비"/>
      <sheetName val="본사배분"/>
      <sheetName val="출고인수내역"/>
      <sheetName val="Sheet12"/>
      <sheetName val="Sheet13"/>
      <sheetName val="비닐바인드"/>
      <sheetName val="현장점검"/>
      <sheetName val="보고서"/>
      <sheetName val="자산취득총괄표"/>
      <sheetName val="인입설계"/>
      <sheetName val="품셈"/>
      <sheetName val="노임단가표"/>
      <sheetName val="기별"/>
      <sheetName val="총괄집계표"/>
      <sheetName val="Price List"/>
      <sheetName val="소요자재"/>
      <sheetName val="노무산출서"/>
      <sheetName val="정산내역서"/>
      <sheetName val="11,12"/>
      <sheetName val="15,16"/>
      <sheetName val="5,6"/>
      <sheetName val="7,8"/>
      <sheetName val="붙임5-7-1"/>
      <sheetName val="적용기준표(98년상반기)"/>
      <sheetName val="인부임"/>
      <sheetName val="일위대가"/>
      <sheetName val="자료사전"/>
      <sheetName val="2-2.&quot;전송망&quot;설비(예비품포함)"/>
      <sheetName val="공리공제"/>
      <sheetName val="첨)시중노임단가"/>
      <sheetName val="가설"/>
      <sheetName val="구조포설"/>
      <sheetName val="복구"/>
      <sheetName val="부대"/>
      <sheetName val="부호표"/>
      <sheetName val="토공"/>
      <sheetName val="97_4"/>
      <sheetName val="동축분 종합설계서"/>
      <sheetName val="준공정산"/>
      <sheetName val="AS포장복구 "/>
      <sheetName val="공사비요율산출내역서"/>
      <sheetName val="소요자재명세서"/>
      <sheetName val="노무비명세서"/>
      <sheetName val="내역서"/>
      <sheetName val="기존지역"/>
      <sheetName val="간성~마차진"/>
      <sheetName val="원본데이타"/>
    </sheetNames>
    <sheetDataSet>
      <sheetData sheetId="0"/>
      <sheetData sheetId="1"/>
      <sheetData sheetId="2" refreshError="1">
        <row r="72">
          <cell r="G72">
            <v>60961324</v>
          </cell>
        </row>
        <row r="90">
          <cell r="G90">
            <v>23780</v>
          </cell>
        </row>
        <row r="92">
          <cell r="G92">
            <v>1212790</v>
          </cell>
        </row>
        <row r="176">
          <cell r="G176">
            <v>24107351</v>
          </cell>
        </row>
        <row r="177">
          <cell r="G177">
            <v>3375029</v>
          </cell>
        </row>
        <row r="179">
          <cell r="G179">
            <v>27482380</v>
          </cell>
        </row>
        <row r="183">
          <cell r="G183">
            <v>500000</v>
          </cell>
        </row>
        <row r="188">
          <cell r="G188">
            <v>366683</v>
          </cell>
        </row>
        <row r="194">
          <cell r="G194">
            <v>3164539</v>
          </cell>
        </row>
        <row r="199">
          <cell r="G199">
            <v>1911582</v>
          </cell>
        </row>
        <row r="201">
          <cell r="G201">
            <v>428709</v>
          </cell>
        </row>
        <row r="206">
          <cell r="G206">
            <v>34200000</v>
          </cell>
          <cell r="J206">
            <v>32243118.229000002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,공사설명서"/>
      <sheetName val="예정공정표"/>
      <sheetName val="동원인원계획표"/>
      <sheetName val="총공사비"/>
      <sheetName val="공사원가계산서"/>
      <sheetName val="예산내역서(총괄)"/>
      <sheetName val="예산내역서(목록)"/>
      <sheetName val="예산내역서"/>
      <sheetName val="호표리스트"/>
      <sheetName val="일위대가표"/>
      <sheetName val="공종리스트"/>
      <sheetName val="사급자재조서"/>
      <sheetName val="공종 합 계산"/>
      <sheetName val="지입자재내역"/>
      <sheetName val="가.라다"/>
      <sheetName val="나. hp,트로프"/>
      <sheetName val="다.pe,후강"/>
      <sheetName val="라.c형찬넬"/>
      <sheetName val="마.스파이랄"/>
      <sheetName val="바.케이블총괄"/>
      <sheetName val="바.광케이블산출"/>
      <sheetName val="운반공사,공구손료"/>
      <sheetName val="공제대산출"/>
      <sheetName val="pe내관피스표"/>
      <sheetName val="H피스총괄"/>
      <sheetName val="D피스총괄"/>
      <sheetName val="HS피스총괄"/>
      <sheetName val="H피스"/>
      <sheetName val="D피스"/>
      <sheetName val="HS피스"/>
      <sheetName val="동원인원산출"/>
      <sheetName val="공구손료산출"/>
      <sheetName val="설계서Mac"/>
      <sheetName val="Module1"/>
      <sheetName val="Module2"/>
      <sheetName val="예산내역서(椝괫)"/>
      <sheetName val="예산내역서_총괄_"/>
      <sheetName val="운반공사_공구손료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10">
          <cell r="G10">
            <v>5195869</v>
          </cell>
          <cell r="I10">
            <v>322119</v>
          </cell>
          <cell r="K10">
            <v>7261229</v>
          </cell>
          <cell r="M10">
            <v>30248</v>
          </cell>
        </row>
        <row r="11">
          <cell r="G11">
            <v>27663152</v>
          </cell>
          <cell r="I11">
            <v>10933247</v>
          </cell>
          <cell r="K11">
            <v>88429879</v>
          </cell>
          <cell r="M11">
            <v>6353754</v>
          </cell>
        </row>
        <row r="21">
          <cell r="G21">
            <v>7654428</v>
          </cell>
          <cell r="I21">
            <v>79215</v>
          </cell>
          <cell r="K21">
            <v>124263425</v>
          </cell>
        </row>
      </sheetData>
      <sheetData sheetId="7"/>
      <sheetData sheetId="8" refreshError="1">
        <row r="75">
          <cell r="O75">
            <v>2328322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>
        <row r="12">
          <cell r="O12">
            <v>470085.05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/>
      <sheetData sheetId="37"/>
      <sheetData sheetId="38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설"/>
      <sheetName val="예공"/>
      <sheetName val="공계"/>
      <sheetName val="공총"/>
      <sheetName val="원가계산서"/>
      <sheetName val="예산내역서"/>
      <sheetName val="세부공정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5976.91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2044.36</v>
          </cell>
        </row>
        <row r="7">
          <cell r="C7" t="str">
            <v>TBA</v>
          </cell>
          <cell r="E7">
            <v>2</v>
          </cell>
          <cell r="F7">
            <v>19</v>
          </cell>
        </row>
        <row r="8">
          <cell r="C8" t="str">
            <v>DC</v>
          </cell>
          <cell r="E8">
            <v>8</v>
          </cell>
          <cell r="F8">
            <v>5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1</v>
          </cell>
        </row>
        <row r="11">
          <cell r="C11" t="str">
            <v>전력삽입기</v>
          </cell>
          <cell r="F11">
            <v>2</v>
          </cell>
        </row>
        <row r="12">
          <cell r="C12" t="str">
            <v>SP 2WAY</v>
          </cell>
          <cell r="F12">
            <v>4</v>
          </cell>
        </row>
        <row r="13">
          <cell r="C13" t="str">
            <v>전력공급기</v>
          </cell>
          <cell r="F13">
            <v>2</v>
          </cell>
        </row>
        <row r="14">
          <cell r="C14" t="str">
            <v>TAP11</v>
          </cell>
          <cell r="D14" t="str">
            <v>8 WAY</v>
          </cell>
          <cell r="E14">
            <v>11</v>
          </cell>
          <cell r="F14">
            <v>12</v>
          </cell>
        </row>
        <row r="15">
          <cell r="C15" t="str">
            <v>TAP14</v>
          </cell>
          <cell r="D15" t="str">
            <v>8 WAY</v>
          </cell>
          <cell r="E15">
            <v>14</v>
          </cell>
          <cell r="F15">
            <v>12</v>
          </cell>
        </row>
        <row r="16">
          <cell r="C16" t="str">
            <v>TAP17</v>
          </cell>
          <cell r="D16" t="str">
            <v>8 WAY</v>
          </cell>
          <cell r="E16">
            <v>17</v>
          </cell>
          <cell r="F16">
            <v>18</v>
          </cell>
        </row>
        <row r="17">
          <cell r="C17" t="str">
            <v>TAP20</v>
          </cell>
          <cell r="D17" t="str">
            <v>8 WAY</v>
          </cell>
          <cell r="E17">
            <v>20</v>
          </cell>
          <cell r="F17">
            <v>17</v>
          </cell>
        </row>
        <row r="18">
          <cell r="C18" t="str">
            <v>TAP23</v>
          </cell>
          <cell r="D18" t="str">
            <v>8 WAY</v>
          </cell>
          <cell r="E18">
            <v>23</v>
          </cell>
          <cell r="F18">
            <v>27</v>
          </cell>
        </row>
        <row r="19">
          <cell r="C19" t="str">
            <v>TAP26</v>
          </cell>
          <cell r="D19" t="str">
            <v>8 WAY</v>
          </cell>
          <cell r="E19">
            <v>26</v>
          </cell>
          <cell r="F19">
            <v>19</v>
          </cell>
        </row>
        <row r="20">
          <cell r="C20" t="str">
            <v>TAP29</v>
          </cell>
          <cell r="D20" t="str">
            <v>8 WAY</v>
          </cell>
          <cell r="E20">
            <v>29</v>
          </cell>
          <cell r="F20">
            <v>17</v>
          </cell>
        </row>
        <row r="21">
          <cell r="C21" t="str">
            <v>AGC</v>
          </cell>
          <cell r="D21" t="str">
            <v>TBA</v>
          </cell>
          <cell r="F21">
            <v>19</v>
          </cell>
        </row>
        <row r="22">
          <cell r="C22" t="str">
            <v>EQ_FW</v>
          </cell>
          <cell r="D22" t="str">
            <v>TBA</v>
          </cell>
          <cell r="E22">
            <v>1.5</v>
          </cell>
          <cell r="F22">
            <v>2</v>
          </cell>
        </row>
        <row r="23">
          <cell r="C23" t="str">
            <v>EQ_FW</v>
          </cell>
          <cell r="D23" t="str">
            <v>TBA</v>
          </cell>
          <cell r="E23">
            <v>3</v>
          </cell>
          <cell r="F23">
            <v>1</v>
          </cell>
        </row>
        <row r="24">
          <cell r="C24" t="str">
            <v>EQ_FW</v>
          </cell>
          <cell r="D24" t="str">
            <v>TBA</v>
          </cell>
          <cell r="E24">
            <v>4.5</v>
          </cell>
          <cell r="F24">
            <v>4</v>
          </cell>
        </row>
        <row r="25">
          <cell r="C25" t="str">
            <v>EQ_FW</v>
          </cell>
          <cell r="D25" t="str">
            <v>TBA</v>
          </cell>
          <cell r="E25">
            <v>6</v>
          </cell>
          <cell r="F25">
            <v>1</v>
          </cell>
        </row>
        <row r="26">
          <cell r="C26" t="str">
            <v>EQ_FW</v>
          </cell>
          <cell r="D26" t="str">
            <v>TBA</v>
          </cell>
          <cell r="E26">
            <v>7.5</v>
          </cell>
          <cell r="F26">
            <v>7</v>
          </cell>
        </row>
        <row r="27">
          <cell r="C27" t="str">
            <v>EQ_FW</v>
          </cell>
          <cell r="D27" t="str">
            <v>TBA</v>
          </cell>
          <cell r="E27">
            <v>9</v>
          </cell>
          <cell r="F27">
            <v>3</v>
          </cell>
        </row>
        <row r="28">
          <cell r="C28" t="str">
            <v>EQ_FW</v>
          </cell>
          <cell r="D28" t="str">
            <v>TBA</v>
          </cell>
          <cell r="E28">
            <v>10.5</v>
          </cell>
          <cell r="F28">
            <v>1</v>
          </cell>
        </row>
        <row r="29">
          <cell r="C29" t="str">
            <v>EQ_IN</v>
          </cell>
          <cell r="D29" t="str">
            <v>TBA</v>
          </cell>
          <cell r="E29">
            <v>9</v>
          </cell>
          <cell r="F29">
            <v>19</v>
          </cell>
        </row>
        <row r="30">
          <cell r="C30" t="str">
            <v>EQ_RV</v>
          </cell>
          <cell r="D30" t="str">
            <v>TBA</v>
          </cell>
          <cell r="E30">
            <v>3</v>
          </cell>
          <cell r="F30">
            <v>8</v>
          </cell>
        </row>
        <row r="31">
          <cell r="C31" t="str">
            <v>EQ_RV</v>
          </cell>
          <cell r="D31" t="str">
            <v>TBA</v>
          </cell>
          <cell r="E31">
            <v>4.5</v>
          </cell>
          <cell r="F31">
            <v>11</v>
          </cell>
        </row>
        <row r="32">
          <cell r="C32" t="str">
            <v>PAD_FW</v>
          </cell>
          <cell r="D32" t="str">
            <v>TBA</v>
          </cell>
          <cell r="E32">
            <v>5</v>
          </cell>
          <cell r="F32">
            <v>2</v>
          </cell>
        </row>
        <row r="33">
          <cell r="C33" t="str">
            <v>PAD_FW</v>
          </cell>
          <cell r="D33" t="str">
            <v>TBA</v>
          </cell>
          <cell r="E33">
            <v>6</v>
          </cell>
          <cell r="F33">
            <v>5</v>
          </cell>
        </row>
        <row r="34">
          <cell r="C34" t="str">
            <v>PAD_FW</v>
          </cell>
          <cell r="D34" t="str">
            <v>TBA</v>
          </cell>
          <cell r="E34">
            <v>7</v>
          </cell>
          <cell r="F34">
            <v>5</v>
          </cell>
        </row>
        <row r="35">
          <cell r="C35" t="str">
            <v>PAD_FW</v>
          </cell>
          <cell r="D35" t="str">
            <v>TBA</v>
          </cell>
          <cell r="E35">
            <v>8</v>
          </cell>
          <cell r="F35">
            <v>2</v>
          </cell>
        </row>
        <row r="36">
          <cell r="C36" t="str">
            <v>PAD_FW</v>
          </cell>
          <cell r="D36" t="str">
            <v>TBA</v>
          </cell>
          <cell r="E36">
            <v>9</v>
          </cell>
          <cell r="F36">
            <v>2</v>
          </cell>
        </row>
        <row r="37">
          <cell r="C37" t="str">
            <v>PAD_FW</v>
          </cell>
          <cell r="D37" t="str">
            <v>TBA</v>
          </cell>
          <cell r="E37">
            <v>10</v>
          </cell>
          <cell r="F37">
            <v>1</v>
          </cell>
        </row>
        <row r="38">
          <cell r="C38" t="str">
            <v>PAD_FW</v>
          </cell>
          <cell r="D38" t="str">
            <v>TBA</v>
          </cell>
          <cell r="E38">
            <v>11</v>
          </cell>
          <cell r="F38">
            <v>2</v>
          </cell>
        </row>
        <row r="39">
          <cell r="C39" t="str">
            <v>PAD_IN_AUX</v>
          </cell>
          <cell r="D39" t="str">
            <v>TBA</v>
          </cell>
          <cell r="E39">
            <v>7</v>
          </cell>
          <cell r="F39">
            <v>19</v>
          </cell>
        </row>
        <row r="40">
          <cell r="C40" t="str">
            <v>PAD_IN_MAIN</v>
          </cell>
          <cell r="D40" t="str">
            <v>TBA</v>
          </cell>
          <cell r="E40">
            <v>3</v>
          </cell>
          <cell r="F40">
            <v>19</v>
          </cell>
        </row>
        <row r="41">
          <cell r="C41" t="str">
            <v>PAD_RV</v>
          </cell>
          <cell r="D41" t="str">
            <v>TBA</v>
          </cell>
          <cell r="E41">
            <v>4</v>
          </cell>
          <cell r="F41">
            <v>2</v>
          </cell>
        </row>
        <row r="42">
          <cell r="C42" t="str">
            <v>PAD_RV</v>
          </cell>
          <cell r="D42" t="str">
            <v>TBA</v>
          </cell>
          <cell r="E42">
            <v>6</v>
          </cell>
          <cell r="F42">
            <v>1</v>
          </cell>
        </row>
        <row r="43">
          <cell r="C43" t="str">
            <v>PAD_RV</v>
          </cell>
          <cell r="D43" t="str">
            <v>TBA</v>
          </cell>
          <cell r="E43">
            <v>7</v>
          </cell>
          <cell r="F43">
            <v>1</v>
          </cell>
        </row>
        <row r="44">
          <cell r="C44" t="str">
            <v>PAD_RV</v>
          </cell>
          <cell r="D44" t="str">
            <v>TBA</v>
          </cell>
          <cell r="E44">
            <v>8</v>
          </cell>
          <cell r="F44">
            <v>2</v>
          </cell>
        </row>
        <row r="45">
          <cell r="C45" t="str">
            <v>PAD_RV</v>
          </cell>
          <cell r="D45" t="str">
            <v>TBA</v>
          </cell>
          <cell r="E45">
            <v>9</v>
          </cell>
          <cell r="F45">
            <v>2</v>
          </cell>
        </row>
        <row r="46">
          <cell r="C46" t="str">
            <v>PAD_RV</v>
          </cell>
          <cell r="D46" t="str">
            <v>TBA</v>
          </cell>
          <cell r="E46">
            <v>10</v>
          </cell>
          <cell r="F46">
            <v>1</v>
          </cell>
        </row>
        <row r="47">
          <cell r="C47" t="str">
            <v>PAD_RV</v>
          </cell>
          <cell r="D47" t="str">
            <v>TBA</v>
          </cell>
          <cell r="E47">
            <v>11</v>
          </cell>
          <cell r="F47">
            <v>1</v>
          </cell>
        </row>
        <row r="48">
          <cell r="C48" t="str">
            <v>PAD_RV</v>
          </cell>
          <cell r="D48" t="str">
            <v>TBA</v>
          </cell>
          <cell r="E48">
            <v>14</v>
          </cell>
          <cell r="F48">
            <v>8</v>
          </cell>
        </row>
        <row r="49">
          <cell r="C49" t="str">
            <v>PAD_RV</v>
          </cell>
          <cell r="D49" t="str">
            <v>TBA</v>
          </cell>
          <cell r="E49">
            <v>15</v>
          </cell>
          <cell r="F49">
            <v>1</v>
          </cell>
        </row>
        <row r="50">
          <cell r="C50" t="str">
            <v>~@</v>
          </cell>
          <cell r="D50" t="str">
            <v>TBA</v>
          </cell>
          <cell r="F50">
            <v>19</v>
          </cell>
        </row>
      </sheetData>
      <sheetData sheetId="8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6845.62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1821.05</v>
          </cell>
        </row>
        <row r="7">
          <cell r="C7" t="str">
            <v>TBA</v>
          </cell>
          <cell r="E7">
            <v>2</v>
          </cell>
          <cell r="F7">
            <v>19</v>
          </cell>
        </row>
        <row r="8">
          <cell r="C8" t="str">
            <v>DC</v>
          </cell>
          <cell r="E8">
            <v>8</v>
          </cell>
          <cell r="F8">
            <v>5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1</v>
          </cell>
        </row>
        <row r="11">
          <cell r="C11" t="str">
            <v>전력삽입기</v>
          </cell>
          <cell r="F11">
            <v>2</v>
          </cell>
        </row>
        <row r="12">
          <cell r="C12" t="str">
            <v>SP 2WAY</v>
          </cell>
          <cell r="F12">
            <v>2</v>
          </cell>
        </row>
        <row r="13">
          <cell r="C13" t="str">
            <v>전력공급기</v>
          </cell>
          <cell r="F13">
            <v>2</v>
          </cell>
        </row>
        <row r="14">
          <cell r="C14" t="str">
            <v>TAP11</v>
          </cell>
          <cell r="D14" t="str">
            <v>8 WAY</v>
          </cell>
          <cell r="E14">
            <v>11</v>
          </cell>
          <cell r="F14">
            <v>17</v>
          </cell>
        </row>
        <row r="15">
          <cell r="C15" t="str">
            <v>TAP14</v>
          </cell>
          <cell r="D15" t="str">
            <v>8 WAY</v>
          </cell>
          <cell r="E15">
            <v>14</v>
          </cell>
          <cell r="F15">
            <v>16</v>
          </cell>
        </row>
        <row r="16">
          <cell r="C16" t="str">
            <v>TAP17</v>
          </cell>
          <cell r="D16" t="str">
            <v>8 WAY</v>
          </cell>
          <cell r="E16">
            <v>17</v>
          </cell>
          <cell r="F16">
            <v>23</v>
          </cell>
        </row>
        <row r="17">
          <cell r="C17" t="str">
            <v>TAP20</v>
          </cell>
          <cell r="D17" t="str">
            <v>8 WAY</v>
          </cell>
          <cell r="E17">
            <v>20</v>
          </cell>
          <cell r="F17">
            <v>18</v>
          </cell>
        </row>
        <row r="18">
          <cell r="C18" t="str">
            <v>TAP23</v>
          </cell>
          <cell r="D18" t="str">
            <v>8 WAY</v>
          </cell>
          <cell r="E18">
            <v>23</v>
          </cell>
          <cell r="F18">
            <v>28</v>
          </cell>
        </row>
        <row r="19">
          <cell r="C19" t="str">
            <v>TAP26</v>
          </cell>
          <cell r="D19" t="str">
            <v>8 WAY</v>
          </cell>
          <cell r="E19">
            <v>26</v>
          </cell>
          <cell r="F19">
            <v>19</v>
          </cell>
        </row>
        <row r="20">
          <cell r="C20" t="str">
            <v>TAP29</v>
          </cell>
          <cell r="D20" t="str">
            <v>8 WAY</v>
          </cell>
          <cell r="E20">
            <v>29</v>
          </cell>
          <cell r="F20">
            <v>15</v>
          </cell>
        </row>
        <row r="21">
          <cell r="C21" t="str">
            <v>AGC</v>
          </cell>
          <cell r="D21" t="str">
            <v>TBA</v>
          </cell>
          <cell r="F21">
            <v>19</v>
          </cell>
        </row>
        <row r="22">
          <cell r="C22" t="str">
            <v>EQ_FW</v>
          </cell>
          <cell r="D22" t="str">
            <v>TBA</v>
          </cell>
          <cell r="E22">
            <v>1.5</v>
          </cell>
          <cell r="F22">
            <v>2</v>
          </cell>
        </row>
        <row r="23">
          <cell r="C23" t="str">
            <v>EQ_FW</v>
          </cell>
          <cell r="D23" t="str">
            <v>TBA</v>
          </cell>
          <cell r="E23">
            <v>4.5</v>
          </cell>
          <cell r="F23">
            <v>5</v>
          </cell>
        </row>
        <row r="24">
          <cell r="C24" t="str">
            <v>EQ_FW</v>
          </cell>
          <cell r="D24" t="str">
            <v>TBA</v>
          </cell>
          <cell r="E24">
            <v>6</v>
          </cell>
          <cell r="F24">
            <v>3</v>
          </cell>
        </row>
        <row r="25">
          <cell r="C25" t="str">
            <v>EQ_FW</v>
          </cell>
          <cell r="D25" t="str">
            <v>TBA</v>
          </cell>
          <cell r="E25">
            <v>7.5</v>
          </cell>
          <cell r="F25">
            <v>2</v>
          </cell>
        </row>
        <row r="26">
          <cell r="C26" t="str">
            <v>EQ_FW</v>
          </cell>
          <cell r="D26" t="str">
            <v>TBA</v>
          </cell>
          <cell r="E26">
            <v>9</v>
          </cell>
          <cell r="F26">
            <v>2</v>
          </cell>
        </row>
        <row r="27">
          <cell r="C27" t="str">
            <v>EQ_FW</v>
          </cell>
          <cell r="D27" t="str">
            <v>TBA</v>
          </cell>
          <cell r="E27">
            <v>10.5</v>
          </cell>
          <cell r="F27">
            <v>3</v>
          </cell>
        </row>
        <row r="28">
          <cell r="C28" t="str">
            <v>EQ_FW</v>
          </cell>
          <cell r="D28" t="str">
            <v>TBA</v>
          </cell>
          <cell r="E28">
            <v>12</v>
          </cell>
          <cell r="F28">
            <v>1</v>
          </cell>
        </row>
        <row r="29">
          <cell r="C29" t="str">
            <v>EQ_FW</v>
          </cell>
          <cell r="D29" t="str">
            <v>TBA</v>
          </cell>
          <cell r="E29">
            <v>13.5</v>
          </cell>
          <cell r="F29">
            <v>1</v>
          </cell>
        </row>
        <row r="30">
          <cell r="C30" t="str">
            <v>EQ_IN</v>
          </cell>
          <cell r="D30" t="str">
            <v>TBA</v>
          </cell>
          <cell r="E30">
            <v>9</v>
          </cell>
          <cell r="F30">
            <v>19</v>
          </cell>
        </row>
        <row r="31">
          <cell r="C31" t="str">
            <v>EQ_RV</v>
          </cell>
          <cell r="D31" t="str">
            <v>TBA</v>
          </cell>
          <cell r="E31">
            <v>3</v>
          </cell>
          <cell r="F31">
            <v>10</v>
          </cell>
        </row>
        <row r="32">
          <cell r="C32" t="str">
            <v>EQ_RV</v>
          </cell>
          <cell r="D32" t="str">
            <v>TBA</v>
          </cell>
          <cell r="E32">
            <v>4.5</v>
          </cell>
          <cell r="F32">
            <v>6</v>
          </cell>
        </row>
        <row r="33">
          <cell r="C33" t="str">
            <v>EQ_RV</v>
          </cell>
          <cell r="D33" t="str">
            <v>TBA</v>
          </cell>
          <cell r="E33">
            <v>6</v>
          </cell>
          <cell r="F33">
            <v>3</v>
          </cell>
        </row>
        <row r="34">
          <cell r="C34" t="str">
            <v>PAD_FW</v>
          </cell>
          <cell r="D34" t="str">
            <v>TBA</v>
          </cell>
          <cell r="E34">
            <v>3</v>
          </cell>
          <cell r="F34">
            <v>2</v>
          </cell>
        </row>
        <row r="35">
          <cell r="C35" t="str">
            <v>PAD_FW</v>
          </cell>
          <cell r="D35" t="str">
            <v>TBA</v>
          </cell>
          <cell r="E35">
            <v>4</v>
          </cell>
          <cell r="F35">
            <v>2</v>
          </cell>
        </row>
        <row r="36">
          <cell r="C36" t="str">
            <v>PAD_FW</v>
          </cell>
          <cell r="D36" t="str">
            <v>TBA</v>
          </cell>
          <cell r="E36">
            <v>5</v>
          </cell>
          <cell r="F36">
            <v>2</v>
          </cell>
        </row>
        <row r="37">
          <cell r="C37" t="str">
            <v>PAD_FW</v>
          </cell>
          <cell r="D37" t="str">
            <v>TBA</v>
          </cell>
          <cell r="E37">
            <v>6</v>
          </cell>
          <cell r="F37">
            <v>2</v>
          </cell>
        </row>
        <row r="38">
          <cell r="C38" t="str">
            <v>PAD_FW</v>
          </cell>
          <cell r="D38" t="str">
            <v>TBA</v>
          </cell>
          <cell r="E38">
            <v>7</v>
          </cell>
          <cell r="F38">
            <v>3</v>
          </cell>
        </row>
        <row r="39">
          <cell r="C39" t="str">
            <v>PAD_FW</v>
          </cell>
          <cell r="D39" t="str">
            <v>TBA</v>
          </cell>
          <cell r="E39">
            <v>8</v>
          </cell>
          <cell r="F39">
            <v>2</v>
          </cell>
        </row>
        <row r="40">
          <cell r="C40" t="str">
            <v>PAD_FW</v>
          </cell>
          <cell r="D40" t="str">
            <v>TBA</v>
          </cell>
          <cell r="E40">
            <v>9</v>
          </cell>
          <cell r="F40">
            <v>2</v>
          </cell>
        </row>
        <row r="41">
          <cell r="C41" t="str">
            <v>PAD_FW</v>
          </cell>
          <cell r="D41" t="str">
            <v>TBA</v>
          </cell>
          <cell r="E41">
            <v>10</v>
          </cell>
          <cell r="F41">
            <v>1</v>
          </cell>
        </row>
        <row r="42">
          <cell r="C42" t="str">
            <v>PAD_FW</v>
          </cell>
          <cell r="D42" t="str">
            <v>TBA</v>
          </cell>
          <cell r="E42">
            <v>12</v>
          </cell>
          <cell r="F42">
            <v>1</v>
          </cell>
        </row>
        <row r="43">
          <cell r="C43" t="str">
            <v>PAD_FW</v>
          </cell>
          <cell r="D43" t="str">
            <v>TBA</v>
          </cell>
          <cell r="E43">
            <v>13</v>
          </cell>
          <cell r="F43">
            <v>2</v>
          </cell>
        </row>
        <row r="44">
          <cell r="C44" t="str">
            <v>PAD_IN_AUX</v>
          </cell>
          <cell r="D44" t="str">
            <v>TBA</v>
          </cell>
          <cell r="E44">
            <v>7</v>
          </cell>
          <cell r="F44">
            <v>19</v>
          </cell>
        </row>
        <row r="45">
          <cell r="C45" t="str">
            <v>PAD_IN_MAIN</v>
          </cell>
          <cell r="D45" t="str">
            <v>TBA</v>
          </cell>
          <cell r="E45">
            <v>3</v>
          </cell>
          <cell r="F45">
            <v>19</v>
          </cell>
        </row>
        <row r="46">
          <cell r="C46" t="str">
            <v>PAD_RV</v>
          </cell>
          <cell r="D46" t="str">
            <v>TBA</v>
          </cell>
          <cell r="E46">
            <v>4</v>
          </cell>
          <cell r="F46">
            <v>1</v>
          </cell>
        </row>
        <row r="47">
          <cell r="C47" t="str">
            <v>PAD_RV</v>
          </cell>
          <cell r="D47" t="str">
            <v>TBA</v>
          </cell>
          <cell r="E47">
            <v>6</v>
          </cell>
          <cell r="F47">
            <v>2</v>
          </cell>
        </row>
        <row r="48">
          <cell r="C48" t="str">
            <v>PAD_RV</v>
          </cell>
          <cell r="D48" t="str">
            <v>TBA</v>
          </cell>
          <cell r="E48">
            <v>7</v>
          </cell>
          <cell r="F48">
            <v>1</v>
          </cell>
        </row>
        <row r="49">
          <cell r="C49" t="str">
            <v>PAD_RV</v>
          </cell>
          <cell r="D49" t="str">
            <v>TBA</v>
          </cell>
          <cell r="E49">
            <v>8</v>
          </cell>
          <cell r="F49">
            <v>2</v>
          </cell>
        </row>
        <row r="50">
          <cell r="C50" t="str">
            <v>PAD_RV</v>
          </cell>
          <cell r="D50" t="str">
            <v>TBA</v>
          </cell>
          <cell r="E50">
            <v>9</v>
          </cell>
          <cell r="F50">
            <v>1</v>
          </cell>
        </row>
        <row r="51">
          <cell r="C51" t="str">
            <v>PAD_RV</v>
          </cell>
          <cell r="D51" t="str">
            <v>TBA</v>
          </cell>
          <cell r="E51">
            <v>10</v>
          </cell>
          <cell r="F51">
            <v>3</v>
          </cell>
        </row>
        <row r="52">
          <cell r="C52" t="str">
            <v>PAD_RV</v>
          </cell>
          <cell r="D52" t="str">
            <v>TBA</v>
          </cell>
          <cell r="E52">
            <v>12</v>
          </cell>
          <cell r="F52">
            <v>1</v>
          </cell>
        </row>
        <row r="53">
          <cell r="C53" t="str">
            <v>PAD_RV</v>
          </cell>
          <cell r="D53" t="str">
            <v>TBA</v>
          </cell>
          <cell r="E53">
            <v>14</v>
          </cell>
          <cell r="F53">
            <v>6</v>
          </cell>
        </row>
        <row r="54">
          <cell r="C54" t="str">
            <v>PAD_RV</v>
          </cell>
          <cell r="D54" t="str">
            <v>TBA</v>
          </cell>
          <cell r="E54">
            <v>15</v>
          </cell>
          <cell r="F54">
            <v>2</v>
          </cell>
        </row>
        <row r="55">
          <cell r="C55" t="str">
            <v>~@</v>
          </cell>
          <cell r="D55" t="str">
            <v>TBA</v>
          </cell>
          <cell r="F55">
            <v>19</v>
          </cell>
        </row>
      </sheetData>
      <sheetData sheetId="9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3262.06</v>
          </cell>
        </row>
        <row r="6">
          <cell r="C6" t="str">
            <v>동간선</v>
          </cell>
          <cell r="D6" t="str">
            <v>가공용</v>
          </cell>
          <cell r="E6">
            <v>17</v>
          </cell>
          <cell r="F6">
            <v>939.40099999999995</v>
          </cell>
        </row>
        <row r="7">
          <cell r="C7" t="str">
            <v>TBA</v>
          </cell>
          <cell r="E7">
            <v>2</v>
          </cell>
          <cell r="F7">
            <v>9</v>
          </cell>
        </row>
        <row r="8">
          <cell r="C8" t="str">
            <v>DC</v>
          </cell>
          <cell r="E8">
            <v>8</v>
          </cell>
          <cell r="F8">
            <v>3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전력삽입기</v>
          </cell>
          <cell r="F10">
            <v>1</v>
          </cell>
        </row>
        <row r="11">
          <cell r="C11" t="str">
            <v>SP 2WAY</v>
          </cell>
          <cell r="F11">
            <v>3</v>
          </cell>
        </row>
        <row r="12">
          <cell r="C12" t="str">
            <v>전력공급기</v>
          </cell>
          <cell r="F12">
            <v>1</v>
          </cell>
        </row>
        <row r="13">
          <cell r="C13" t="str">
            <v>TAP11</v>
          </cell>
          <cell r="D13" t="str">
            <v>8 WAY</v>
          </cell>
          <cell r="E13">
            <v>11</v>
          </cell>
          <cell r="F13">
            <v>8</v>
          </cell>
        </row>
        <row r="14">
          <cell r="C14" t="str">
            <v>TAP14</v>
          </cell>
          <cell r="D14" t="str">
            <v>8 WAY</v>
          </cell>
          <cell r="E14">
            <v>14</v>
          </cell>
          <cell r="F14">
            <v>5</v>
          </cell>
        </row>
        <row r="15">
          <cell r="C15" t="str">
            <v>TAP17</v>
          </cell>
          <cell r="D15" t="str">
            <v>8 WAY</v>
          </cell>
          <cell r="E15">
            <v>17</v>
          </cell>
          <cell r="F15">
            <v>11</v>
          </cell>
        </row>
        <row r="16">
          <cell r="C16" t="str">
            <v>TAP20</v>
          </cell>
          <cell r="D16" t="str">
            <v>8 WAY</v>
          </cell>
          <cell r="E16">
            <v>20</v>
          </cell>
          <cell r="F16">
            <v>14</v>
          </cell>
        </row>
        <row r="17">
          <cell r="C17" t="str">
            <v>TAP23</v>
          </cell>
          <cell r="D17" t="str">
            <v>8 WAY</v>
          </cell>
          <cell r="E17">
            <v>23</v>
          </cell>
          <cell r="F17">
            <v>12</v>
          </cell>
        </row>
        <row r="18">
          <cell r="C18" t="str">
            <v>TAP26</v>
          </cell>
          <cell r="D18" t="str">
            <v>8 WAY</v>
          </cell>
          <cell r="E18">
            <v>26</v>
          </cell>
          <cell r="F18">
            <v>12</v>
          </cell>
        </row>
        <row r="19">
          <cell r="C19" t="str">
            <v>TAP29</v>
          </cell>
          <cell r="D19" t="str">
            <v>8 WAY</v>
          </cell>
          <cell r="E19">
            <v>29</v>
          </cell>
          <cell r="F19">
            <v>13</v>
          </cell>
        </row>
        <row r="20">
          <cell r="C20" t="str">
            <v>AGC</v>
          </cell>
          <cell r="D20" t="str">
            <v xml:space="preserve">TBA </v>
          </cell>
          <cell r="F20">
            <v>9</v>
          </cell>
        </row>
        <row r="21">
          <cell r="C21" t="str">
            <v>EQ_FW</v>
          </cell>
          <cell r="D21" t="str">
            <v xml:space="preserve">TBA </v>
          </cell>
          <cell r="E21">
            <v>-1.5</v>
          </cell>
          <cell r="F21">
            <v>1</v>
          </cell>
        </row>
        <row r="22">
          <cell r="C22" t="str">
            <v>EQ_FW</v>
          </cell>
          <cell r="D22" t="str">
            <v xml:space="preserve">TBA </v>
          </cell>
          <cell r="E22">
            <v>-4.5</v>
          </cell>
          <cell r="F22">
            <v>2</v>
          </cell>
        </row>
        <row r="23">
          <cell r="C23" t="str">
            <v>EQ_FW</v>
          </cell>
          <cell r="D23" t="str">
            <v xml:space="preserve">TBA </v>
          </cell>
          <cell r="F23">
            <v>1</v>
          </cell>
        </row>
        <row r="24">
          <cell r="C24" t="str">
            <v>EQ_FW</v>
          </cell>
          <cell r="D24" t="str">
            <v xml:space="preserve">TBA </v>
          </cell>
          <cell r="E24">
            <v>1.5</v>
          </cell>
          <cell r="F24">
            <v>2</v>
          </cell>
        </row>
        <row r="25">
          <cell r="C25" t="str">
            <v>EQ_FW</v>
          </cell>
          <cell r="D25" t="str">
            <v xml:space="preserve">TBA </v>
          </cell>
          <cell r="E25">
            <v>6</v>
          </cell>
          <cell r="F25">
            <v>2</v>
          </cell>
        </row>
        <row r="26">
          <cell r="C26" t="str">
            <v>EQ_FW</v>
          </cell>
          <cell r="D26" t="str">
            <v xml:space="preserve">TBA </v>
          </cell>
          <cell r="E26">
            <v>9</v>
          </cell>
          <cell r="F26">
            <v>1</v>
          </cell>
        </row>
        <row r="27">
          <cell r="C27" t="str">
            <v>EQ_IN</v>
          </cell>
          <cell r="D27" t="str">
            <v xml:space="preserve">TBA </v>
          </cell>
          <cell r="E27">
            <v>9</v>
          </cell>
          <cell r="F27">
            <v>9</v>
          </cell>
        </row>
        <row r="28">
          <cell r="C28" t="str">
            <v>EQ_RV</v>
          </cell>
          <cell r="D28" t="str">
            <v xml:space="preserve">TBA </v>
          </cell>
          <cell r="E28">
            <v>1.5</v>
          </cell>
          <cell r="F28">
            <v>1</v>
          </cell>
        </row>
        <row r="29">
          <cell r="C29" t="str">
            <v>EQ_RV</v>
          </cell>
          <cell r="D29" t="str">
            <v xml:space="preserve">TBA </v>
          </cell>
          <cell r="E29">
            <v>3</v>
          </cell>
          <cell r="F29">
            <v>4</v>
          </cell>
        </row>
        <row r="30">
          <cell r="C30" t="str">
            <v>EQ_RV</v>
          </cell>
          <cell r="D30" t="str">
            <v xml:space="preserve">TBA </v>
          </cell>
          <cell r="E30">
            <v>4.5</v>
          </cell>
          <cell r="F30">
            <v>4</v>
          </cell>
        </row>
        <row r="31">
          <cell r="C31" t="str">
            <v>PAD_FW</v>
          </cell>
          <cell r="D31" t="str">
            <v xml:space="preserve">TBA </v>
          </cell>
          <cell r="E31">
            <v>4</v>
          </cell>
          <cell r="F31">
            <v>1</v>
          </cell>
        </row>
        <row r="32">
          <cell r="C32" t="str">
            <v>PAD_FW</v>
          </cell>
          <cell r="D32" t="str">
            <v xml:space="preserve">TBA </v>
          </cell>
          <cell r="E32">
            <v>5</v>
          </cell>
          <cell r="F32">
            <v>1</v>
          </cell>
        </row>
        <row r="33">
          <cell r="C33" t="str">
            <v>PAD_FW</v>
          </cell>
          <cell r="D33" t="str">
            <v xml:space="preserve">TBA </v>
          </cell>
          <cell r="E33">
            <v>7</v>
          </cell>
          <cell r="F33">
            <v>2</v>
          </cell>
        </row>
        <row r="34">
          <cell r="C34" t="str">
            <v>PAD_FW</v>
          </cell>
          <cell r="D34" t="str">
            <v xml:space="preserve">TBA </v>
          </cell>
          <cell r="E34">
            <v>8</v>
          </cell>
          <cell r="F34">
            <v>1</v>
          </cell>
        </row>
        <row r="35">
          <cell r="C35" t="str">
            <v>PAD_FW</v>
          </cell>
          <cell r="D35" t="str">
            <v xml:space="preserve">TBA </v>
          </cell>
          <cell r="E35">
            <v>9</v>
          </cell>
          <cell r="F35">
            <v>2</v>
          </cell>
        </row>
        <row r="36">
          <cell r="C36" t="str">
            <v>PAD_FW</v>
          </cell>
          <cell r="D36" t="str">
            <v xml:space="preserve">TBA </v>
          </cell>
          <cell r="E36">
            <v>14</v>
          </cell>
          <cell r="F36">
            <v>1</v>
          </cell>
        </row>
        <row r="37">
          <cell r="C37" t="str">
            <v>PAD_FW</v>
          </cell>
          <cell r="D37" t="str">
            <v xml:space="preserve">TBA </v>
          </cell>
          <cell r="E37">
            <v>15</v>
          </cell>
          <cell r="F37">
            <v>1</v>
          </cell>
        </row>
        <row r="38">
          <cell r="C38" t="str">
            <v>PAD_IN_AUX</v>
          </cell>
          <cell r="D38" t="str">
            <v xml:space="preserve">TBA </v>
          </cell>
          <cell r="E38">
            <v>7</v>
          </cell>
          <cell r="F38">
            <v>9</v>
          </cell>
        </row>
        <row r="39">
          <cell r="C39" t="str">
            <v>PAD_IN_MAIN</v>
          </cell>
          <cell r="D39" t="str">
            <v xml:space="preserve">TBA </v>
          </cell>
          <cell r="E39">
            <v>3</v>
          </cell>
          <cell r="F39">
            <v>9</v>
          </cell>
        </row>
        <row r="40">
          <cell r="C40" t="str">
            <v>PAD_RV</v>
          </cell>
          <cell r="D40" t="str">
            <v xml:space="preserve">TBA </v>
          </cell>
          <cell r="E40">
            <v>7</v>
          </cell>
          <cell r="F40">
            <v>1</v>
          </cell>
        </row>
        <row r="41">
          <cell r="C41" t="str">
            <v>PAD_RV</v>
          </cell>
          <cell r="D41" t="str">
            <v xml:space="preserve">TBA </v>
          </cell>
          <cell r="E41">
            <v>8</v>
          </cell>
          <cell r="F41">
            <v>1</v>
          </cell>
        </row>
        <row r="42">
          <cell r="C42" t="str">
            <v>PAD_RV</v>
          </cell>
          <cell r="D42" t="str">
            <v xml:space="preserve">TBA </v>
          </cell>
          <cell r="E42">
            <v>10</v>
          </cell>
          <cell r="F42">
            <v>3</v>
          </cell>
        </row>
        <row r="43">
          <cell r="C43" t="str">
            <v>PAD_RV</v>
          </cell>
          <cell r="D43" t="str">
            <v xml:space="preserve">TBA </v>
          </cell>
          <cell r="E43">
            <v>11</v>
          </cell>
          <cell r="F43">
            <v>1</v>
          </cell>
        </row>
        <row r="44">
          <cell r="C44" t="str">
            <v>PAD_RV</v>
          </cell>
          <cell r="D44" t="str">
            <v xml:space="preserve">TBA </v>
          </cell>
          <cell r="E44">
            <v>13</v>
          </cell>
          <cell r="F44">
            <v>1</v>
          </cell>
        </row>
        <row r="45">
          <cell r="C45" t="str">
            <v>PAD_RV</v>
          </cell>
          <cell r="D45" t="str">
            <v xml:space="preserve">TBA </v>
          </cell>
          <cell r="E45">
            <v>15</v>
          </cell>
          <cell r="F45">
            <v>1</v>
          </cell>
        </row>
        <row r="46">
          <cell r="C46" t="str">
            <v>PAD_RV</v>
          </cell>
          <cell r="D46" t="str">
            <v xml:space="preserve">TBA </v>
          </cell>
          <cell r="E46">
            <v>16</v>
          </cell>
          <cell r="F46">
            <v>1</v>
          </cell>
        </row>
        <row r="47">
          <cell r="C47" t="str">
            <v>~@</v>
          </cell>
          <cell r="D47" t="str">
            <v xml:space="preserve">TBA </v>
          </cell>
          <cell r="F47">
            <v>9</v>
          </cell>
        </row>
      </sheetData>
      <sheetData sheetId="10">
        <row r="4">
          <cell r="C4" t="str">
            <v>품    명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3374.89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1640.55</v>
          </cell>
        </row>
        <row r="7">
          <cell r="C7" t="str">
            <v>TBA</v>
          </cell>
          <cell r="E7">
            <v>2</v>
          </cell>
          <cell r="F7">
            <v>9</v>
          </cell>
        </row>
        <row r="8">
          <cell r="C8" t="str">
            <v>DC</v>
          </cell>
          <cell r="E8">
            <v>8</v>
          </cell>
          <cell r="F8">
            <v>1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전력삽입기</v>
          </cell>
          <cell r="F10">
            <v>1</v>
          </cell>
        </row>
        <row r="11">
          <cell r="C11" t="str">
            <v>SP 2WAY</v>
          </cell>
          <cell r="F11">
            <v>3</v>
          </cell>
        </row>
        <row r="12">
          <cell r="C12" t="str">
            <v>SP 3WAY</v>
          </cell>
          <cell r="D12" t="str">
            <v>불균</v>
          </cell>
          <cell r="F12">
            <v>1</v>
          </cell>
        </row>
        <row r="13">
          <cell r="C13" t="str">
            <v>전력공급기</v>
          </cell>
          <cell r="F13">
            <v>1</v>
          </cell>
        </row>
        <row r="14">
          <cell r="C14" t="str">
            <v>TAP11</v>
          </cell>
          <cell r="D14" t="str">
            <v>8 WAY</v>
          </cell>
          <cell r="E14">
            <v>11</v>
          </cell>
          <cell r="F14">
            <v>12</v>
          </cell>
        </row>
        <row r="15">
          <cell r="C15" t="str">
            <v>TAP14</v>
          </cell>
          <cell r="D15" t="str">
            <v>8 WAY</v>
          </cell>
          <cell r="E15">
            <v>14</v>
          </cell>
          <cell r="F15">
            <v>8</v>
          </cell>
        </row>
        <row r="16">
          <cell r="C16" t="str">
            <v>TAP17</v>
          </cell>
          <cell r="D16" t="str">
            <v>8 WAY</v>
          </cell>
          <cell r="E16">
            <v>17</v>
          </cell>
          <cell r="F16">
            <v>11</v>
          </cell>
        </row>
        <row r="17">
          <cell r="C17" t="str">
            <v>TAP20</v>
          </cell>
          <cell r="D17" t="str">
            <v>8 WAY</v>
          </cell>
          <cell r="E17">
            <v>20</v>
          </cell>
          <cell r="F17">
            <v>12</v>
          </cell>
        </row>
        <row r="18">
          <cell r="C18" t="str">
            <v>TAP23</v>
          </cell>
          <cell r="D18" t="str">
            <v>8 WAY</v>
          </cell>
          <cell r="E18">
            <v>23</v>
          </cell>
          <cell r="F18">
            <v>8</v>
          </cell>
        </row>
        <row r="19">
          <cell r="C19" t="str">
            <v>TAP26</v>
          </cell>
          <cell r="D19" t="str">
            <v>8 WAY</v>
          </cell>
          <cell r="E19">
            <v>26</v>
          </cell>
          <cell r="F19">
            <v>13</v>
          </cell>
        </row>
        <row r="20">
          <cell r="C20" t="str">
            <v>TAP29</v>
          </cell>
          <cell r="D20" t="str">
            <v>8 WAY</v>
          </cell>
          <cell r="E20">
            <v>29</v>
          </cell>
          <cell r="F20">
            <v>9</v>
          </cell>
        </row>
        <row r="21">
          <cell r="C21" t="str">
            <v>AGC</v>
          </cell>
          <cell r="D21" t="str">
            <v xml:space="preserve">TBA </v>
          </cell>
          <cell r="F21">
            <v>9</v>
          </cell>
        </row>
        <row r="22">
          <cell r="C22" t="str">
            <v>EQ_FW</v>
          </cell>
          <cell r="D22" t="str">
            <v xml:space="preserve">TBA </v>
          </cell>
          <cell r="E22">
            <v>3</v>
          </cell>
          <cell r="F22">
            <v>3</v>
          </cell>
        </row>
        <row r="23">
          <cell r="C23" t="str">
            <v>EQ_FW</v>
          </cell>
          <cell r="D23" t="str">
            <v xml:space="preserve">TBA </v>
          </cell>
          <cell r="E23">
            <v>4.5</v>
          </cell>
          <cell r="F23">
            <v>1</v>
          </cell>
        </row>
        <row r="24">
          <cell r="C24" t="str">
            <v>EQ_FW</v>
          </cell>
          <cell r="D24" t="str">
            <v xml:space="preserve">TBA </v>
          </cell>
          <cell r="E24">
            <v>6</v>
          </cell>
          <cell r="F24">
            <v>1</v>
          </cell>
        </row>
        <row r="25">
          <cell r="C25" t="str">
            <v>EQ_FW</v>
          </cell>
          <cell r="D25" t="str">
            <v xml:space="preserve">TBA </v>
          </cell>
          <cell r="E25">
            <v>7.5</v>
          </cell>
          <cell r="F25">
            <v>4</v>
          </cell>
        </row>
        <row r="26">
          <cell r="C26" t="str">
            <v>EQ_IN</v>
          </cell>
          <cell r="D26" t="str">
            <v xml:space="preserve">TBA </v>
          </cell>
          <cell r="E26">
            <v>9</v>
          </cell>
          <cell r="F26">
            <v>9</v>
          </cell>
        </row>
        <row r="27">
          <cell r="C27" t="str">
            <v>EQ_RV</v>
          </cell>
          <cell r="D27" t="str">
            <v xml:space="preserve">TBA </v>
          </cell>
          <cell r="E27">
            <v>3</v>
          </cell>
          <cell r="F27">
            <v>1</v>
          </cell>
        </row>
        <row r="28">
          <cell r="C28" t="str">
            <v>EQ_RV</v>
          </cell>
          <cell r="D28" t="str">
            <v xml:space="preserve">TBA </v>
          </cell>
          <cell r="E28">
            <v>4.5</v>
          </cell>
          <cell r="F28">
            <v>8</v>
          </cell>
        </row>
        <row r="29">
          <cell r="C29" t="str">
            <v>PAD_FW</v>
          </cell>
          <cell r="D29" t="str">
            <v xml:space="preserve">TBA </v>
          </cell>
          <cell r="E29">
            <v>6</v>
          </cell>
          <cell r="F29">
            <v>2</v>
          </cell>
        </row>
        <row r="30">
          <cell r="C30" t="str">
            <v>PAD_FW</v>
          </cell>
          <cell r="D30" t="str">
            <v xml:space="preserve">TBA </v>
          </cell>
          <cell r="E30">
            <v>7</v>
          </cell>
          <cell r="F30">
            <v>5</v>
          </cell>
        </row>
        <row r="31">
          <cell r="C31" t="str">
            <v>PAD_FW</v>
          </cell>
          <cell r="D31" t="str">
            <v xml:space="preserve">TBA </v>
          </cell>
          <cell r="E31">
            <v>9</v>
          </cell>
          <cell r="F31">
            <v>1</v>
          </cell>
        </row>
        <row r="32">
          <cell r="C32" t="str">
            <v>PAD_FW</v>
          </cell>
          <cell r="D32" t="str">
            <v xml:space="preserve">TBA </v>
          </cell>
          <cell r="E32">
            <v>10</v>
          </cell>
          <cell r="F32">
            <v>1</v>
          </cell>
        </row>
        <row r="33">
          <cell r="C33" t="str">
            <v>PAD_IN_AUX</v>
          </cell>
          <cell r="D33" t="str">
            <v xml:space="preserve">TBA </v>
          </cell>
          <cell r="E33">
            <v>7</v>
          </cell>
          <cell r="F33">
            <v>9</v>
          </cell>
        </row>
        <row r="34">
          <cell r="C34" t="str">
            <v>PAD_IN_MAIN</v>
          </cell>
          <cell r="D34" t="str">
            <v xml:space="preserve">TBA </v>
          </cell>
          <cell r="E34">
            <v>3</v>
          </cell>
          <cell r="F34">
            <v>9</v>
          </cell>
        </row>
        <row r="35">
          <cell r="C35" t="str">
            <v>PAD_RV</v>
          </cell>
          <cell r="D35" t="str">
            <v xml:space="preserve">TBA </v>
          </cell>
          <cell r="E35">
            <v>6</v>
          </cell>
          <cell r="F35">
            <v>1</v>
          </cell>
        </row>
        <row r="36">
          <cell r="C36" t="str">
            <v>PAD_RV</v>
          </cell>
          <cell r="D36" t="str">
            <v xml:space="preserve">TBA </v>
          </cell>
          <cell r="E36">
            <v>11</v>
          </cell>
          <cell r="F36">
            <v>1</v>
          </cell>
        </row>
        <row r="37">
          <cell r="C37" t="str">
            <v>PAD_RV</v>
          </cell>
          <cell r="D37" t="str">
            <v xml:space="preserve">TBA </v>
          </cell>
          <cell r="E37">
            <v>14</v>
          </cell>
          <cell r="F37">
            <v>6</v>
          </cell>
        </row>
        <row r="38">
          <cell r="C38" t="str">
            <v>PAD_RV</v>
          </cell>
          <cell r="D38" t="str">
            <v xml:space="preserve">TBA </v>
          </cell>
          <cell r="E38">
            <v>15</v>
          </cell>
          <cell r="F38">
            <v>1</v>
          </cell>
        </row>
        <row r="39">
          <cell r="C39" t="str">
            <v>~@</v>
          </cell>
          <cell r="D39" t="str">
            <v xml:space="preserve">TBA </v>
          </cell>
          <cell r="F39">
            <v>9</v>
          </cell>
        </row>
      </sheetData>
      <sheetData sheetId="11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5326.1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2694.96</v>
          </cell>
        </row>
        <row r="7">
          <cell r="C7" t="str">
            <v>TBA</v>
          </cell>
          <cell r="D7" t="str">
            <v>두루넷</v>
          </cell>
          <cell r="E7">
            <v>2</v>
          </cell>
          <cell r="F7">
            <v>18</v>
          </cell>
        </row>
        <row r="8">
          <cell r="C8" t="str">
            <v>DC</v>
          </cell>
          <cell r="E8">
            <v>8</v>
          </cell>
          <cell r="F8">
            <v>4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1</v>
          </cell>
        </row>
        <row r="11">
          <cell r="C11" t="str">
            <v>전력삽입기</v>
          </cell>
          <cell r="F11">
            <v>2</v>
          </cell>
        </row>
        <row r="12">
          <cell r="C12" t="str">
            <v>SP 2WAY</v>
          </cell>
          <cell r="F12">
            <v>3</v>
          </cell>
        </row>
        <row r="13">
          <cell r="C13" t="str">
            <v>전력공급기</v>
          </cell>
          <cell r="F13">
            <v>2</v>
          </cell>
        </row>
        <row r="14">
          <cell r="C14" t="str">
            <v>TAP11</v>
          </cell>
          <cell r="D14" t="str">
            <v>8 WAY</v>
          </cell>
          <cell r="E14">
            <v>11</v>
          </cell>
          <cell r="F14">
            <v>12</v>
          </cell>
        </row>
        <row r="15">
          <cell r="C15" t="str">
            <v>TAP14</v>
          </cell>
          <cell r="D15" t="str">
            <v>8 WAY</v>
          </cell>
          <cell r="E15">
            <v>14</v>
          </cell>
          <cell r="F15">
            <v>7</v>
          </cell>
        </row>
        <row r="16">
          <cell r="C16" t="str">
            <v>TAP17</v>
          </cell>
          <cell r="D16" t="str">
            <v>8 WAY</v>
          </cell>
          <cell r="E16">
            <v>17</v>
          </cell>
          <cell r="F16">
            <v>19</v>
          </cell>
        </row>
        <row r="17">
          <cell r="C17" t="str">
            <v>TAP20</v>
          </cell>
          <cell r="D17" t="str">
            <v>8 WAY</v>
          </cell>
          <cell r="E17">
            <v>20</v>
          </cell>
          <cell r="F17">
            <v>25</v>
          </cell>
        </row>
        <row r="18">
          <cell r="C18" t="str">
            <v>TAP23</v>
          </cell>
          <cell r="D18" t="str">
            <v>8 WAY</v>
          </cell>
          <cell r="E18">
            <v>23</v>
          </cell>
          <cell r="F18">
            <v>24</v>
          </cell>
        </row>
        <row r="19">
          <cell r="C19" t="str">
            <v>TAP26</v>
          </cell>
          <cell r="D19" t="str">
            <v>8 WAY</v>
          </cell>
          <cell r="E19">
            <v>26</v>
          </cell>
          <cell r="F19">
            <v>21</v>
          </cell>
        </row>
        <row r="20">
          <cell r="C20" t="str">
            <v>TAP29</v>
          </cell>
          <cell r="D20" t="str">
            <v>8 WAY</v>
          </cell>
          <cell r="E20">
            <v>29</v>
          </cell>
          <cell r="F20">
            <v>24</v>
          </cell>
        </row>
        <row r="21">
          <cell r="C21" t="str">
            <v>AGC</v>
          </cell>
          <cell r="D21" t="str">
            <v>TBA 두루넷</v>
          </cell>
          <cell r="F21">
            <v>18</v>
          </cell>
        </row>
        <row r="22">
          <cell r="C22" t="str">
            <v>EQ_FW</v>
          </cell>
          <cell r="D22" t="str">
            <v>TBA 두루넷</v>
          </cell>
          <cell r="F22">
            <v>6</v>
          </cell>
        </row>
        <row r="23">
          <cell r="C23" t="str">
            <v>EQ_FW</v>
          </cell>
          <cell r="D23" t="str">
            <v>TBA 두루넷</v>
          </cell>
          <cell r="E23">
            <v>3</v>
          </cell>
          <cell r="F23">
            <v>2</v>
          </cell>
        </row>
        <row r="24">
          <cell r="C24" t="str">
            <v>EQ_FW</v>
          </cell>
          <cell r="D24" t="str">
            <v>TBA 두루넷</v>
          </cell>
          <cell r="E24">
            <v>6</v>
          </cell>
          <cell r="F24">
            <v>1</v>
          </cell>
        </row>
        <row r="25">
          <cell r="C25" t="str">
            <v>EQ_FW</v>
          </cell>
          <cell r="D25" t="str">
            <v>TBA 두루넷</v>
          </cell>
          <cell r="E25">
            <v>7.5</v>
          </cell>
          <cell r="F25">
            <v>2</v>
          </cell>
        </row>
        <row r="26">
          <cell r="C26" t="str">
            <v>EQ_FW</v>
          </cell>
          <cell r="D26" t="str">
            <v>TBA 두루넷</v>
          </cell>
          <cell r="E26">
            <v>9</v>
          </cell>
          <cell r="F26">
            <v>1</v>
          </cell>
        </row>
        <row r="27">
          <cell r="C27" t="str">
            <v>EQ_FW</v>
          </cell>
          <cell r="D27" t="str">
            <v>TBA 두루넷</v>
          </cell>
          <cell r="E27">
            <v>10.5</v>
          </cell>
          <cell r="F27">
            <v>5</v>
          </cell>
        </row>
        <row r="28">
          <cell r="C28" t="str">
            <v>EQ_FW</v>
          </cell>
          <cell r="D28" t="str">
            <v>TBA 두루넷</v>
          </cell>
          <cell r="E28">
            <v>12</v>
          </cell>
          <cell r="F28">
            <v>1</v>
          </cell>
        </row>
        <row r="29">
          <cell r="C29" t="str">
            <v>EQ_IN</v>
          </cell>
          <cell r="D29" t="str">
            <v>TBA 두루넷</v>
          </cell>
          <cell r="E29">
            <v>9</v>
          </cell>
          <cell r="F29">
            <v>18</v>
          </cell>
        </row>
        <row r="30">
          <cell r="C30" t="str">
            <v>EQ_RV</v>
          </cell>
          <cell r="D30" t="str">
            <v>TBA 두루넷</v>
          </cell>
          <cell r="F30">
            <v>5</v>
          </cell>
        </row>
        <row r="31">
          <cell r="C31" t="str">
            <v>EQ_RV</v>
          </cell>
          <cell r="D31" t="str">
            <v>TBA 두루넷</v>
          </cell>
          <cell r="E31">
            <v>3</v>
          </cell>
          <cell r="F31">
            <v>4</v>
          </cell>
        </row>
        <row r="32">
          <cell r="C32" t="str">
            <v>EQ_RV</v>
          </cell>
          <cell r="D32" t="str">
            <v>TBA 두루넷</v>
          </cell>
          <cell r="E32">
            <v>4.5</v>
          </cell>
          <cell r="F32">
            <v>9</v>
          </cell>
        </row>
        <row r="33">
          <cell r="C33" t="str">
            <v>PAD_FW</v>
          </cell>
          <cell r="D33" t="str">
            <v>TBA 두루넷</v>
          </cell>
          <cell r="F33">
            <v>5</v>
          </cell>
        </row>
        <row r="34">
          <cell r="C34" t="str">
            <v>PAD_FW</v>
          </cell>
          <cell r="D34" t="str">
            <v>TBA 두루넷</v>
          </cell>
          <cell r="E34">
            <v>3</v>
          </cell>
          <cell r="F34">
            <v>2</v>
          </cell>
        </row>
        <row r="35">
          <cell r="C35" t="str">
            <v>PAD_FW</v>
          </cell>
          <cell r="D35" t="str">
            <v>TBA 두루넷</v>
          </cell>
          <cell r="E35">
            <v>4</v>
          </cell>
          <cell r="F35">
            <v>4</v>
          </cell>
        </row>
        <row r="36">
          <cell r="C36" t="str">
            <v>PAD_FW</v>
          </cell>
          <cell r="D36" t="str">
            <v>TBA 두루넷</v>
          </cell>
          <cell r="E36">
            <v>6</v>
          </cell>
          <cell r="F36">
            <v>5</v>
          </cell>
        </row>
        <row r="37">
          <cell r="C37" t="str">
            <v>PAD_FW</v>
          </cell>
          <cell r="D37" t="str">
            <v>TBA 두루넷</v>
          </cell>
          <cell r="E37">
            <v>8</v>
          </cell>
          <cell r="F37">
            <v>1</v>
          </cell>
        </row>
        <row r="38">
          <cell r="C38" t="str">
            <v>PAD_FW</v>
          </cell>
          <cell r="D38" t="str">
            <v>TBA 두루넷</v>
          </cell>
          <cell r="E38">
            <v>11</v>
          </cell>
          <cell r="F38">
            <v>1</v>
          </cell>
        </row>
        <row r="39">
          <cell r="C39" t="str">
            <v>PAD_IN_AUX</v>
          </cell>
          <cell r="D39" t="str">
            <v>TBA 두루넷</v>
          </cell>
          <cell r="E39">
            <v>7</v>
          </cell>
          <cell r="F39">
            <v>18</v>
          </cell>
        </row>
        <row r="40">
          <cell r="C40" t="str">
            <v>PAD_IN_MAIN</v>
          </cell>
          <cell r="D40" t="str">
            <v>TBA 두루넷</v>
          </cell>
          <cell r="E40">
            <v>3</v>
          </cell>
          <cell r="F40">
            <v>18</v>
          </cell>
        </row>
        <row r="41">
          <cell r="C41" t="str">
            <v>PAD_RV</v>
          </cell>
          <cell r="D41" t="str">
            <v>TBA 두루넷</v>
          </cell>
          <cell r="F41">
            <v>5</v>
          </cell>
        </row>
        <row r="42">
          <cell r="C42" t="str">
            <v>PAD_RV</v>
          </cell>
          <cell r="D42" t="str">
            <v>TBA 두루넷</v>
          </cell>
          <cell r="E42">
            <v>7</v>
          </cell>
          <cell r="F42">
            <v>2</v>
          </cell>
        </row>
        <row r="43">
          <cell r="C43" t="str">
            <v>PAD_RV</v>
          </cell>
          <cell r="D43" t="str">
            <v>TBA 두루넷</v>
          </cell>
          <cell r="E43">
            <v>9</v>
          </cell>
          <cell r="F43">
            <v>1</v>
          </cell>
        </row>
        <row r="44">
          <cell r="C44" t="str">
            <v>PAD_RV</v>
          </cell>
          <cell r="D44" t="str">
            <v>TBA 두루넷</v>
          </cell>
          <cell r="E44">
            <v>11</v>
          </cell>
          <cell r="F44">
            <v>2</v>
          </cell>
        </row>
        <row r="45">
          <cell r="C45" t="str">
            <v>PAD_RV</v>
          </cell>
          <cell r="D45" t="str">
            <v>TBA 두루넷</v>
          </cell>
          <cell r="E45">
            <v>13</v>
          </cell>
          <cell r="F45">
            <v>6</v>
          </cell>
        </row>
        <row r="46">
          <cell r="C46" t="str">
            <v>PAD_RV</v>
          </cell>
          <cell r="D46" t="str">
            <v>TBA 두루넷</v>
          </cell>
          <cell r="E46">
            <v>14</v>
          </cell>
          <cell r="F46">
            <v>2</v>
          </cell>
        </row>
        <row r="47">
          <cell r="C47" t="str">
            <v>~@</v>
          </cell>
          <cell r="D47" t="str">
            <v>TBA 두루넷</v>
          </cell>
          <cell r="F47">
            <v>18</v>
          </cell>
        </row>
      </sheetData>
      <sheetData sheetId="12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4846.62</v>
          </cell>
        </row>
        <row r="6">
          <cell r="C6" t="str">
            <v>동간선</v>
          </cell>
          <cell r="D6" t="str">
            <v>가공용</v>
          </cell>
          <cell r="E6">
            <v>17</v>
          </cell>
          <cell r="F6">
            <v>1545.9</v>
          </cell>
        </row>
        <row r="7">
          <cell r="C7" t="str">
            <v>TBA</v>
          </cell>
          <cell r="E7">
            <v>2</v>
          </cell>
          <cell r="F7">
            <v>13</v>
          </cell>
        </row>
        <row r="8">
          <cell r="C8" t="str">
            <v>DC</v>
          </cell>
          <cell r="E8">
            <v>8</v>
          </cell>
          <cell r="F8">
            <v>7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1</v>
          </cell>
        </row>
        <row r="11">
          <cell r="C11" t="str">
            <v>전력삽입기</v>
          </cell>
          <cell r="F11">
            <v>2</v>
          </cell>
        </row>
        <row r="12">
          <cell r="C12" t="str">
            <v>SP 2WAY</v>
          </cell>
          <cell r="F12">
            <v>5</v>
          </cell>
        </row>
        <row r="13">
          <cell r="C13" t="str">
            <v>전력공급기</v>
          </cell>
          <cell r="F13">
            <v>2</v>
          </cell>
        </row>
        <row r="14">
          <cell r="C14" t="str">
            <v>TAP11</v>
          </cell>
          <cell r="D14" t="str">
            <v>8 WAY</v>
          </cell>
          <cell r="E14">
            <v>11</v>
          </cell>
          <cell r="F14">
            <v>15</v>
          </cell>
        </row>
        <row r="15">
          <cell r="C15" t="str">
            <v>TAP14</v>
          </cell>
          <cell r="D15" t="str">
            <v>8 WAY</v>
          </cell>
          <cell r="E15">
            <v>14</v>
          </cell>
          <cell r="F15">
            <v>18</v>
          </cell>
        </row>
        <row r="16">
          <cell r="C16" t="str">
            <v>TAP17</v>
          </cell>
          <cell r="D16" t="str">
            <v>8 WAY</v>
          </cell>
          <cell r="E16">
            <v>17</v>
          </cell>
          <cell r="F16">
            <v>11</v>
          </cell>
        </row>
        <row r="17">
          <cell r="C17" t="str">
            <v>TAP20</v>
          </cell>
          <cell r="D17" t="str">
            <v>8 WAY</v>
          </cell>
          <cell r="E17">
            <v>20</v>
          </cell>
          <cell r="F17">
            <v>20</v>
          </cell>
        </row>
        <row r="18">
          <cell r="C18" t="str">
            <v>TAP23</v>
          </cell>
          <cell r="D18" t="str">
            <v>8 WAY</v>
          </cell>
          <cell r="E18">
            <v>23</v>
          </cell>
          <cell r="F18">
            <v>12</v>
          </cell>
        </row>
        <row r="19">
          <cell r="C19" t="str">
            <v>TAP26</v>
          </cell>
          <cell r="D19" t="str">
            <v>8 WAY</v>
          </cell>
          <cell r="E19">
            <v>26</v>
          </cell>
          <cell r="F19">
            <v>13</v>
          </cell>
        </row>
        <row r="20">
          <cell r="C20" t="str">
            <v>TAP29</v>
          </cell>
          <cell r="D20" t="str">
            <v>8 WAY</v>
          </cell>
          <cell r="E20">
            <v>29</v>
          </cell>
          <cell r="F20">
            <v>9</v>
          </cell>
        </row>
        <row r="21">
          <cell r="C21" t="str">
            <v>AGC</v>
          </cell>
          <cell r="D21" t="str">
            <v xml:space="preserve">TBA </v>
          </cell>
          <cell r="F21">
            <v>13</v>
          </cell>
        </row>
        <row r="22">
          <cell r="C22" t="str">
            <v>EQ_FW</v>
          </cell>
          <cell r="D22" t="str">
            <v xml:space="preserve">TBA </v>
          </cell>
          <cell r="F22">
            <v>4</v>
          </cell>
        </row>
        <row r="23">
          <cell r="C23" t="str">
            <v>EQ_FW</v>
          </cell>
          <cell r="D23" t="str">
            <v xml:space="preserve">TBA </v>
          </cell>
          <cell r="E23">
            <v>1.5</v>
          </cell>
          <cell r="F23">
            <v>1</v>
          </cell>
        </row>
        <row r="24">
          <cell r="C24" t="str">
            <v>EQ_FW</v>
          </cell>
          <cell r="D24" t="str">
            <v xml:space="preserve">TBA </v>
          </cell>
          <cell r="E24">
            <v>3</v>
          </cell>
          <cell r="F24">
            <v>1</v>
          </cell>
        </row>
        <row r="25">
          <cell r="C25" t="str">
            <v>EQ_FW</v>
          </cell>
          <cell r="D25" t="str">
            <v xml:space="preserve">TBA </v>
          </cell>
          <cell r="E25">
            <v>4.5</v>
          </cell>
          <cell r="F25">
            <v>1</v>
          </cell>
        </row>
        <row r="26">
          <cell r="C26" t="str">
            <v>EQ_FW</v>
          </cell>
          <cell r="D26" t="str">
            <v xml:space="preserve">TBA </v>
          </cell>
          <cell r="E26">
            <v>7.5</v>
          </cell>
          <cell r="F26">
            <v>2</v>
          </cell>
        </row>
        <row r="27">
          <cell r="C27" t="str">
            <v>EQ_FW</v>
          </cell>
          <cell r="D27" t="str">
            <v xml:space="preserve">TBA </v>
          </cell>
          <cell r="E27">
            <v>9</v>
          </cell>
          <cell r="F27">
            <v>2</v>
          </cell>
        </row>
        <row r="28">
          <cell r="C28" t="str">
            <v>EQ_FW</v>
          </cell>
          <cell r="D28" t="str">
            <v xml:space="preserve">TBA </v>
          </cell>
          <cell r="E28">
            <v>10.5</v>
          </cell>
          <cell r="F28">
            <v>1</v>
          </cell>
        </row>
        <row r="29">
          <cell r="C29" t="str">
            <v>EQ_FW</v>
          </cell>
          <cell r="D29" t="str">
            <v xml:space="preserve">TBA </v>
          </cell>
          <cell r="E29">
            <v>12</v>
          </cell>
          <cell r="F29">
            <v>1</v>
          </cell>
        </row>
        <row r="30">
          <cell r="C30" t="str">
            <v>EQ_IN</v>
          </cell>
          <cell r="D30" t="str">
            <v xml:space="preserve">TBA </v>
          </cell>
          <cell r="E30">
            <v>9</v>
          </cell>
          <cell r="F30">
            <v>13</v>
          </cell>
        </row>
        <row r="31">
          <cell r="C31" t="str">
            <v>EQ_RV</v>
          </cell>
          <cell r="D31" t="str">
            <v xml:space="preserve">TBA </v>
          </cell>
          <cell r="F31">
            <v>4</v>
          </cell>
        </row>
        <row r="32">
          <cell r="C32" t="str">
            <v>EQ_RV</v>
          </cell>
          <cell r="D32" t="str">
            <v xml:space="preserve">TBA </v>
          </cell>
          <cell r="E32">
            <v>3</v>
          </cell>
          <cell r="F32">
            <v>3</v>
          </cell>
        </row>
        <row r="33">
          <cell r="C33" t="str">
            <v>EQ_RV</v>
          </cell>
          <cell r="D33" t="str">
            <v xml:space="preserve">TBA </v>
          </cell>
          <cell r="E33">
            <v>4.5</v>
          </cell>
          <cell r="F33">
            <v>6</v>
          </cell>
        </row>
        <row r="34">
          <cell r="C34" t="str">
            <v>PAD_FW</v>
          </cell>
          <cell r="D34" t="str">
            <v xml:space="preserve">TBA </v>
          </cell>
          <cell r="F34">
            <v>4</v>
          </cell>
        </row>
        <row r="35">
          <cell r="C35" t="str">
            <v>PAD_FW</v>
          </cell>
          <cell r="D35" t="str">
            <v xml:space="preserve">TBA </v>
          </cell>
          <cell r="E35">
            <v>2</v>
          </cell>
          <cell r="F35">
            <v>1</v>
          </cell>
        </row>
        <row r="36">
          <cell r="C36" t="str">
            <v>PAD_FW</v>
          </cell>
          <cell r="D36" t="str">
            <v xml:space="preserve">TBA </v>
          </cell>
          <cell r="E36">
            <v>3</v>
          </cell>
          <cell r="F36">
            <v>1</v>
          </cell>
        </row>
        <row r="37">
          <cell r="C37" t="str">
            <v>PAD_FW</v>
          </cell>
          <cell r="D37" t="str">
            <v xml:space="preserve">TBA </v>
          </cell>
          <cell r="E37">
            <v>4</v>
          </cell>
          <cell r="F37">
            <v>1</v>
          </cell>
        </row>
        <row r="38">
          <cell r="C38" t="str">
            <v>PAD_FW</v>
          </cell>
          <cell r="D38" t="str">
            <v xml:space="preserve">TBA </v>
          </cell>
          <cell r="E38">
            <v>5</v>
          </cell>
          <cell r="F38">
            <v>2</v>
          </cell>
        </row>
        <row r="39">
          <cell r="C39" t="str">
            <v>PAD_FW</v>
          </cell>
          <cell r="D39" t="str">
            <v xml:space="preserve">TBA </v>
          </cell>
          <cell r="E39">
            <v>6</v>
          </cell>
          <cell r="F39">
            <v>2</v>
          </cell>
        </row>
        <row r="40">
          <cell r="C40" t="str">
            <v>PAD_FW</v>
          </cell>
          <cell r="D40" t="str">
            <v xml:space="preserve">TBA </v>
          </cell>
          <cell r="E40">
            <v>7</v>
          </cell>
          <cell r="F40">
            <v>1</v>
          </cell>
        </row>
        <row r="41">
          <cell r="C41" t="str">
            <v>PAD_FW</v>
          </cell>
          <cell r="D41" t="str">
            <v xml:space="preserve">TBA </v>
          </cell>
          <cell r="E41">
            <v>13</v>
          </cell>
          <cell r="F41">
            <v>1</v>
          </cell>
        </row>
        <row r="42">
          <cell r="C42" t="str">
            <v>PAD_IN_AUX</v>
          </cell>
          <cell r="D42" t="str">
            <v xml:space="preserve">TBA </v>
          </cell>
          <cell r="E42">
            <v>7</v>
          </cell>
          <cell r="F42">
            <v>13</v>
          </cell>
        </row>
        <row r="43">
          <cell r="C43" t="str">
            <v>PAD_IN_MAIN</v>
          </cell>
          <cell r="D43" t="str">
            <v xml:space="preserve">TBA </v>
          </cell>
          <cell r="E43">
            <v>3</v>
          </cell>
          <cell r="F43">
            <v>13</v>
          </cell>
        </row>
        <row r="44">
          <cell r="C44" t="str">
            <v>PAD_RV</v>
          </cell>
          <cell r="D44" t="str">
            <v xml:space="preserve">TBA </v>
          </cell>
          <cell r="F44">
            <v>5</v>
          </cell>
        </row>
        <row r="45">
          <cell r="C45" t="str">
            <v>PAD_RV</v>
          </cell>
          <cell r="D45" t="str">
            <v xml:space="preserve">TBA </v>
          </cell>
          <cell r="E45">
            <v>8</v>
          </cell>
          <cell r="F45">
            <v>1</v>
          </cell>
        </row>
        <row r="46">
          <cell r="C46" t="str">
            <v>PAD_RV</v>
          </cell>
          <cell r="D46" t="str">
            <v xml:space="preserve">TBA </v>
          </cell>
          <cell r="E46">
            <v>11</v>
          </cell>
          <cell r="F46">
            <v>1</v>
          </cell>
        </row>
        <row r="47">
          <cell r="C47" t="str">
            <v>PAD_RV</v>
          </cell>
          <cell r="D47" t="str">
            <v xml:space="preserve">TBA </v>
          </cell>
          <cell r="E47">
            <v>13</v>
          </cell>
          <cell r="F47">
            <v>2</v>
          </cell>
        </row>
        <row r="48">
          <cell r="C48" t="str">
            <v>PAD_RV</v>
          </cell>
          <cell r="D48" t="str">
            <v xml:space="preserve">TBA </v>
          </cell>
          <cell r="E48">
            <v>14</v>
          </cell>
          <cell r="F48">
            <v>4</v>
          </cell>
        </row>
        <row r="49">
          <cell r="C49" t="str">
            <v>~@</v>
          </cell>
          <cell r="D49" t="str">
            <v xml:space="preserve">TBA </v>
          </cell>
          <cell r="F49">
            <v>13</v>
          </cell>
        </row>
      </sheetData>
      <sheetData sheetId="13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4147.1400000000003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1426.25</v>
          </cell>
        </row>
        <row r="7">
          <cell r="C7" t="str">
            <v>TBA</v>
          </cell>
          <cell r="E7">
            <v>2</v>
          </cell>
          <cell r="F7">
            <v>11</v>
          </cell>
        </row>
        <row r="8">
          <cell r="C8" t="str">
            <v>DC</v>
          </cell>
          <cell r="E8">
            <v>8</v>
          </cell>
          <cell r="F8">
            <v>5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전력삽입기</v>
          </cell>
          <cell r="F10">
            <v>1</v>
          </cell>
        </row>
        <row r="11">
          <cell r="C11" t="str">
            <v>SP 2WAY</v>
          </cell>
          <cell r="F11">
            <v>4</v>
          </cell>
        </row>
        <row r="12">
          <cell r="C12" t="str">
            <v>전력공급기</v>
          </cell>
          <cell r="F12">
            <v>1</v>
          </cell>
        </row>
        <row r="13">
          <cell r="C13" t="str">
            <v>TAP11</v>
          </cell>
          <cell r="D13" t="str">
            <v>8 WAY</v>
          </cell>
          <cell r="E13">
            <v>11</v>
          </cell>
          <cell r="F13">
            <v>13</v>
          </cell>
        </row>
        <row r="14">
          <cell r="C14" t="str">
            <v>TAP14</v>
          </cell>
          <cell r="D14" t="str">
            <v>8 WAY</v>
          </cell>
          <cell r="E14">
            <v>14</v>
          </cell>
          <cell r="F14">
            <v>10</v>
          </cell>
        </row>
        <row r="15">
          <cell r="C15" t="str">
            <v>TAP17</v>
          </cell>
          <cell r="D15" t="str">
            <v>8 WAY</v>
          </cell>
          <cell r="E15">
            <v>17</v>
          </cell>
          <cell r="F15">
            <v>14</v>
          </cell>
        </row>
        <row r="16">
          <cell r="C16" t="str">
            <v>TAP20</v>
          </cell>
          <cell r="D16" t="str">
            <v>8 WAY</v>
          </cell>
          <cell r="E16">
            <v>20</v>
          </cell>
          <cell r="F16">
            <v>18</v>
          </cell>
        </row>
        <row r="17">
          <cell r="C17" t="str">
            <v>TAP23</v>
          </cell>
          <cell r="D17" t="str">
            <v>8 WAY</v>
          </cell>
          <cell r="E17">
            <v>23</v>
          </cell>
          <cell r="F17">
            <v>11</v>
          </cell>
        </row>
        <row r="18">
          <cell r="C18" t="str">
            <v>TAP26</v>
          </cell>
          <cell r="D18" t="str">
            <v>8 WAY</v>
          </cell>
          <cell r="E18">
            <v>26</v>
          </cell>
          <cell r="F18">
            <v>9</v>
          </cell>
        </row>
        <row r="19">
          <cell r="C19" t="str">
            <v>TAP29</v>
          </cell>
          <cell r="D19" t="str">
            <v>8 WAY</v>
          </cell>
          <cell r="E19">
            <v>29</v>
          </cell>
          <cell r="F19">
            <v>9</v>
          </cell>
        </row>
        <row r="20">
          <cell r="C20" t="str">
            <v>AGC</v>
          </cell>
          <cell r="D20" t="str">
            <v xml:space="preserve">TBA </v>
          </cell>
          <cell r="F20">
            <v>11</v>
          </cell>
        </row>
        <row r="21">
          <cell r="C21" t="str">
            <v>EQ_FW</v>
          </cell>
          <cell r="D21" t="str">
            <v xml:space="preserve">TBA </v>
          </cell>
          <cell r="F21">
            <v>5</v>
          </cell>
        </row>
        <row r="22">
          <cell r="C22" t="str">
            <v>EQ_FW</v>
          </cell>
          <cell r="D22" t="str">
            <v xml:space="preserve">TBA </v>
          </cell>
          <cell r="E22">
            <v>3</v>
          </cell>
          <cell r="F22">
            <v>2</v>
          </cell>
        </row>
        <row r="23">
          <cell r="C23" t="str">
            <v>EQ_FW</v>
          </cell>
          <cell r="D23" t="str">
            <v xml:space="preserve">TBA </v>
          </cell>
          <cell r="E23">
            <v>6</v>
          </cell>
          <cell r="F23">
            <v>1</v>
          </cell>
        </row>
        <row r="24">
          <cell r="C24" t="str">
            <v>EQ_FW</v>
          </cell>
          <cell r="D24" t="str">
            <v xml:space="preserve">TBA </v>
          </cell>
          <cell r="E24">
            <v>7.5</v>
          </cell>
          <cell r="F24">
            <v>1</v>
          </cell>
        </row>
        <row r="25">
          <cell r="C25" t="str">
            <v>EQ_FW</v>
          </cell>
          <cell r="D25" t="str">
            <v xml:space="preserve">TBA </v>
          </cell>
          <cell r="E25">
            <v>9</v>
          </cell>
          <cell r="F25">
            <v>1</v>
          </cell>
        </row>
        <row r="26">
          <cell r="C26" t="str">
            <v>EQ_FW</v>
          </cell>
          <cell r="D26" t="str">
            <v xml:space="preserve">TBA </v>
          </cell>
          <cell r="E26">
            <v>10.5</v>
          </cell>
          <cell r="F26">
            <v>1</v>
          </cell>
        </row>
        <row r="27">
          <cell r="C27" t="str">
            <v>EQ_IN</v>
          </cell>
          <cell r="D27" t="str">
            <v xml:space="preserve">TBA </v>
          </cell>
          <cell r="E27">
            <v>9</v>
          </cell>
          <cell r="F27">
            <v>11</v>
          </cell>
        </row>
        <row r="28">
          <cell r="C28" t="str">
            <v>EQ_RV</v>
          </cell>
          <cell r="D28" t="str">
            <v xml:space="preserve">TBA </v>
          </cell>
          <cell r="F28">
            <v>5</v>
          </cell>
        </row>
        <row r="29">
          <cell r="C29" t="str">
            <v>EQ_RV</v>
          </cell>
          <cell r="D29" t="str">
            <v xml:space="preserve">TBA </v>
          </cell>
          <cell r="E29">
            <v>3</v>
          </cell>
          <cell r="F29">
            <v>3</v>
          </cell>
        </row>
        <row r="30">
          <cell r="C30" t="str">
            <v>EQ_RV</v>
          </cell>
          <cell r="D30" t="str">
            <v xml:space="preserve">TBA </v>
          </cell>
          <cell r="E30">
            <v>4.5</v>
          </cell>
          <cell r="F30">
            <v>3</v>
          </cell>
        </row>
        <row r="31">
          <cell r="C31" t="str">
            <v>PAD_FW</v>
          </cell>
          <cell r="D31" t="str">
            <v xml:space="preserve">TBA </v>
          </cell>
          <cell r="F31">
            <v>5</v>
          </cell>
        </row>
        <row r="32">
          <cell r="C32" t="str">
            <v>PAD_FW</v>
          </cell>
          <cell r="D32" t="str">
            <v xml:space="preserve">TBA </v>
          </cell>
          <cell r="E32">
            <v>4</v>
          </cell>
          <cell r="F32">
            <v>1</v>
          </cell>
        </row>
        <row r="33">
          <cell r="C33" t="str">
            <v>PAD_FW</v>
          </cell>
          <cell r="D33" t="str">
            <v xml:space="preserve">TBA </v>
          </cell>
          <cell r="E33">
            <v>5</v>
          </cell>
          <cell r="F33">
            <v>1</v>
          </cell>
        </row>
        <row r="34">
          <cell r="C34" t="str">
            <v>PAD_FW</v>
          </cell>
          <cell r="D34" t="str">
            <v xml:space="preserve">TBA </v>
          </cell>
          <cell r="E34">
            <v>6</v>
          </cell>
          <cell r="F34">
            <v>1</v>
          </cell>
        </row>
        <row r="35">
          <cell r="C35" t="str">
            <v>PAD_FW</v>
          </cell>
          <cell r="D35" t="str">
            <v xml:space="preserve">TBA </v>
          </cell>
          <cell r="E35">
            <v>7</v>
          </cell>
          <cell r="F35">
            <v>1</v>
          </cell>
        </row>
        <row r="36">
          <cell r="C36" t="str">
            <v>PAD_FW</v>
          </cell>
          <cell r="D36" t="str">
            <v xml:space="preserve">TBA </v>
          </cell>
          <cell r="E36">
            <v>8</v>
          </cell>
          <cell r="F36">
            <v>1</v>
          </cell>
        </row>
        <row r="37">
          <cell r="C37" t="str">
            <v>PAD_FW</v>
          </cell>
          <cell r="D37" t="str">
            <v xml:space="preserve">TBA </v>
          </cell>
          <cell r="E37">
            <v>11</v>
          </cell>
          <cell r="F37">
            <v>1</v>
          </cell>
        </row>
        <row r="38">
          <cell r="C38" t="str">
            <v>PAD_IN_AUX</v>
          </cell>
          <cell r="D38" t="str">
            <v xml:space="preserve">TBA </v>
          </cell>
          <cell r="E38">
            <v>7</v>
          </cell>
          <cell r="F38">
            <v>11</v>
          </cell>
        </row>
        <row r="39">
          <cell r="C39" t="str">
            <v>PAD_IN_MAIN</v>
          </cell>
          <cell r="D39" t="str">
            <v xml:space="preserve">TBA </v>
          </cell>
          <cell r="E39">
            <v>3</v>
          </cell>
          <cell r="F39">
            <v>11</v>
          </cell>
        </row>
        <row r="40">
          <cell r="C40" t="str">
            <v>PAD_RV</v>
          </cell>
          <cell r="D40" t="str">
            <v xml:space="preserve">TBA </v>
          </cell>
          <cell r="F40">
            <v>5</v>
          </cell>
        </row>
        <row r="41">
          <cell r="C41" t="str">
            <v>PAD_RV</v>
          </cell>
          <cell r="D41" t="str">
            <v xml:space="preserve">TBA </v>
          </cell>
          <cell r="E41">
            <v>11</v>
          </cell>
          <cell r="F41">
            <v>1</v>
          </cell>
        </row>
        <row r="42">
          <cell r="C42" t="str">
            <v>PAD_RV</v>
          </cell>
          <cell r="D42" t="str">
            <v xml:space="preserve">TBA </v>
          </cell>
          <cell r="E42">
            <v>13</v>
          </cell>
          <cell r="F42">
            <v>1</v>
          </cell>
        </row>
        <row r="43">
          <cell r="C43" t="str">
            <v>PAD_RV</v>
          </cell>
          <cell r="D43" t="str">
            <v xml:space="preserve">TBA </v>
          </cell>
          <cell r="E43">
            <v>14</v>
          </cell>
          <cell r="F43">
            <v>3</v>
          </cell>
        </row>
        <row r="44">
          <cell r="C44" t="str">
            <v>PAD_RV</v>
          </cell>
          <cell r="D44" t="str">
            <v xml:space="preserve">TBA </v>
          </cell>
          <cell r="E44">
            <v>15</v>
          </cell>
          <cell r="F44">
            <v>1</v>
          </cell>
        </row>
        <row r="45">
          <cell r="C45" t="str">
            <v>~@</v>
          </cell>
          <cell r="D45" t="str">
            <v xml:space="preserve">TBA </v>
          </cell>
          <cell r="F45">
            <v>11</v>
          </cell>
        </row>
      </sheetData>
      <sheetData sheetId="14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5119.99</v>
          </cell>
        </row>
        <row r="6">
          <cell r="C6" t="str">
            <v>동간선</v>
          </cell>
          <cell r="D6" t="str">
            <v>가공용</v>
          </cell>
          <cell r="E6">
            <v>17</v>
          </cell>
          <cell r="F6">
            <v>1965.96</v>
          </cell>
        </row>
        <row r="7">
          <cell r="C7" t="str">
            <v>TBA</v>
          </cell>
          <cell r="E7">
            <v>2</v>
          </cell>
          <cell r="F7">
            <v>14</v>
          </cell>
        </row>
        <row r="8">
          <cell r="C8" t="str">
            <v>DC</v>
          </cell>
          <cell r="E8">
            <v>8</v>
          </cell>
          <cell r="F8">
            <v>2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1</v>
          </cell>
        </row>
        <row r="11">
          <cell r="C11" t="str">
            <v>전력삽입기</v>
          </cell>
          <cell r="F11">
            <v>2</v>
          </cell>
        </row>
        <row r="12">
          <cell r="C12" t="str">
            <v>SP 2WAY</v>
          </cell>
          <cell r="F12">
            <v>5</v>
          </cell>
        </row>
        <row r="13">
          <cell r="C13" t="str">
            <v>SP 3WAY</v>
          </cell>
          <cell r="D13" t="str">
            <v>균등</v>
          </cell>
          <cell r="F13">
            <v>1</v>
          </cell>
        </row>
        <row r="14">
          <cell r="C14" t="str">
            <v>전력공급기</v>
          </cell>
          <cell r="F14">
            <v>2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18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10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19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16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23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19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11</v>
          </cell>
        </row>
        <row r="22">
          <cell r="C22" t="str">
            <v>AGC</v>
          </cell>
          <cell r="D22" t="str">
            <v xml:space="preserve">TBA </v>
          </cell>
          <cell r="F22">
            <v>14</v>
          </cell>
        </row>
        <row r="23">
          <cell r="C23" t="str">
            <v>EQ_FW</v>
          </cell>
          <cell r="D23" t="str">
            <v xml:space="preserve">TBA </v>
          </cell>
          <cell r="E23">
            <v>-1.5</v>
          </cell>
          <cell r="F23">
            <v>1</v>
          </cell>
        </row>
        <row r="24">
          <cell r="C24" t="str">
            <v>EQ_FW</v>
          </cell>
          <cell r="D24" t="str">
            <v xml:space="preserve">TBA </v>
          </cell>
          <cell r="E24">
            <v>-3</v>
          </cell>
          <cell r="F24">
            <v>2</v>
          </cell>
        </row>
        <row r="25">
          <cell r="C25" t="str">
            <v>EQ_FW</v>
          </cell>
          <cell r="D25" t="str">
            <v xml:space="preserve">TBA </v>
          </cell>
          <cell r="F25">
            <v>3</v>
          </cell>
        </row>
        <row r="26">
          <cell r="C26" t="str">
            <v>EQ_FW</v>
          </cell>
          <cell r="D26" t="str">
            <v xml:space="preserve">TBA </v>
          </cell>
          <cell r="E26">
            <v>1.5</v>
          </cell>
          <cell r="F26">
            <v>1</v>
          </cell>
        </row>
        <row r="27">
          <cell r="C27" t="str">
            <v>EQ_FW</v>
          </cell>
          <cell r="D27" t="str">
            <v xml:space="preserve">TBA </v>
          </cell>
          <cell r="E27">
            <v>4.5</v>
          </cell>
          <cell r="F27">
            <v>1</v>
          </cell>
        </row>
        <row r="28">
          <cell r="C28" t="str">
            <v>EQ_FW</v>
          </cell>
          <cell r="D28" t="str">
            <v xml:space="preserve">TBA </v>
          </cell>
          <cell r="E28">
            <v>6</v>
          </cell>
          <cell r="F28">
            <v>1</v>
          </cell>
        </row>
        <row r="29">
          <cell r="C29" t="str">
            <v>EQ_FW</v>
          </cell>
          <cell r="D29" t="str">
            <v xml:space="preserve">TBA </v>
          </cell>
          <cell r="E29">
            <v>7.5</v>
          </cell>
          <cell r="F29">
            <v>1</v>
          </cell>
        </row>
        <row r="30">
          <cell r="C30" t="str">
            <v>EQ_FW</v>
          </cell>
          <cell r="D30" t="str">
            <v xml:space="preserve">TBA </v>
          </cell>
          <cell r="E30">
            <v>9</v>
          </cell>
          <cell r="F30">
            <v>2</v>
          </cell>
        </row>
        <row r="31">
          <cell r="C31" t="str">
            <v>EQ_FW</v>
          </cell>
          <cell r="D31" t="str">
            <v xml:space="preserve">TBA </v>
          </cell>
          <cell r="E31">
            <v>16.5</v>
          </cell>
          <cell r="F31">
            <v>2</v>
          </cell>
        </row>
        <row r="32">
          <cell r="C32" t="str">
            <v>EQ_IN</v>
          </cell>
          <cell r="D32" t="str">
            <v xml:space="preserve">TBA </v>
          </cell>
          <cell r="E32">
            <v>9</v>
          </cell>
          <cell r="F32">
            <v>14</v>
          </cell>
        </row>
        <row r="33">
          <cell r="C33" t="str">
            <v>EQ_RV</v>
          </cell>
          <cell r="D33" t="str">
            <v xml:space="preserve">TBA </v>
          </cell>
          <cell r="F33">
            <v>2</v>
          </cell>
        </row>
        <row r="34">
          <cell r="C34" t="str">
            <v>EQ_RV</v>
          </cell>
          <cell r="D34" t="str">
            <v xml:space="preserve">TBA </v>
          </cell>
          <cell r="E34">
            <v>1.5</v>
          </cell>
          <cell r="F34">
            <v>2</v>
          </cell>
        </row>
        <row r="35">
          <cell r="C35" t="str">
            <v>EQ_RV</v>
          </cell>
          <cell r="D35" t="str">
            <v xml:space="preserve">TBA </v>
          </cell>
          <cell r="E35">
            <v>3</v>
          </cell>
          <cell r="F35">
            <v>3</v>
          </cell>
        </row>
        <row r="36">
          <cell r="C36" t="str">
            <v>EQ_RV</v>
          </cell>
          <cell r="D36" t="str">
            <v xml:space="preserve">TBA </v>
          </cell>
          <cell r="E36">
            <v>4.5</v>
          </cell>
          <cell r="F36">
            <v>5</v>
          </cell>
        </row>
        <row r="37">
          <cell r="C37" t="str">
            <v>EQ_RV</v>
          </cell>
          <cell r="D37" t="str">
            <v xml:space="preserve">TBA </v>
          </cell>
          <cell r="E37">
            <v>6</v>
          </cell>
          <cell r="F37">
            <v>2</v>
          </cell>
        </row>
        <row r="38">
          <cell r="C38" t="str">
            <v>PAD_FW</v>
          </cell>
          <cell r="D38" t="str">
            <v xml:space="preserve">TBA </v>
          </cell>
          <cell r="E38">
            <v>-7</v>
          </cell>
          <cell r="F38">
            <v>2</v>
          </cell>
        </row>
        <row r="39">
          <cell r="C39" t="str">
            <v>PAD_FW</v>
          </cell>
          <cell r="D39" t="str">
            <v xml:space="preserve">TBA </v>
          </cell>
          <cell r="F39">
            <v>2</v>
          </cell>
        </row>
        <row r="40">
          <cell r="C40" t="str">
            <v>PAD_FW</v>
          </cell>
          <cell r="D40" t="str">
            <v xml:space="preserve">TBA </v>
          </cell>
          <cell r="E40">
            <v>5</v>
          </cell>
          <cell r="F40">
            <v>3</v>
          </cell>
        </row>
        <row r="41">
          <cell r="C41" t="str">
            <v>PAD_FW</v>
          </cell>
          <cell r="D41" t="str">
            <v xml:space="preserve">TBA </v>
          </cell>
          <cell r="E41">
            <v>9</v>
          </cell>
          <cell r="F41">
            <v>3</v>
          </cell>
        </row>
        <row r="42">
          <cell r="C42" t="str">
            <v>PAD_FW</v>
          </cell>
          <cell r="D42" t="str">
            <v xml:space="preserve">TBA </v>
          </cell>
          <cell r="E42">
            <v>11</v>
          </cell>
          <cell r="F42">
            <v>1</v>
          </cell>
        </row>
        <row r="43">
          <cell r="C43" t="str">
            <v>PAD_FW</v>
          </cell>
          <cell r="D43" t="str">
            <v xml:space="preserve">TBA </v>
          </cell>
          <cell r="E43">
            <v>12</v>
          </cell>
          <cell r="F43">
            <v>2</v>
          </cell>
        </row>
        <row r="44">
          <cell r="C44" t="str">
            <v>PAD_FW</v>
          </cell>
          <cell r="D44" t="str">
            <v xml:space="preserve">TBA </v>
          </cell>
          <cell r="E44">
            <v>18</v>
          </cell>
          <cell r="F44">
            <v>1</v>
          </cell>
        </row>
        <row r="45">
          <cell r="C45" t="str">
            <v>PAD_IN_AUX</v>
          </cell>
          <cell r="D45" t="str">
            <v xml:space="preserve">TBA </v>
          </cell>
          <cell r="E45">
            <v>7</v>
          </cell>
          <cell r="F45">
            <v>14</v>
          </cell>
        </row>
        <row r="46">
          <cell r="C46" t="str">
            <v>PAD_IN_MAIN</v>
          </cell>
          <cell r="D46" t="str">
            <v xml:space="preserve">TBA </v>
          </cell>
          <cell r="E46">
            <v>3</v>
          </cell>
          <cell r="F46">
            <v>14</v>
          </cell>
        </row>
        <row r="47">
          <cell r="C47" t="str">
            <v>PAD_RV</v>
          </cell>
          <cell r="D47" t="str">
            <v xml:space="preserve">TBA </v>
          </cell>
          <cell r="F47">
            <v>2</v>
          </cell>
        </row>
        <row r="48">
          <cell r="C48" t="str">
            <v>PAD_RV</v>
          </cell>
          <cell r="D48" t="str">
            <v xml:space="preserve">TBA </v>
          </cell>
          <cell r="E48">
            <v>7</v>
          </cell>
          <cell r="F48">
            <v>1</v>
          </cell>
        </row>
        <row r="49">
          <cell r="C49" t="str">
            <v>PAD_RV</v>
          </cell>
          <cell r="D49" t="str">
            <v xml:space="preserve">TBA </v>
          </cell>
          <cell r="E49">
            <v>8</v>
          </cell>
          <cell r="F49">
            <v>2</v>
          </cell>
        </row>
        <row r="50">
          <cell r="C50" t="str">
            <v>PAD_RV</v>
          </cell>
          <cell r="D50" t="str">
            <v xml:space="preserve">TBA </v>
          </cell>
          <cell r="E50">
            <v>9</v>
          </cell>
          <cell r="F50">
            <v>1</v>
          </cell>
        </row>
        <row r="51">
          <cell r="C51" t="str">
            <v>PAD_RV</v>
          </cell>
          <cell r="D51" t="str">
            <v xml:space="preserve">TBA </v>
          </cell>
          <cell r="E51">
            <v>11</v>
          </cell>
          <cell r="F51">
            <v>1</v>
          </cell>
        </row>
        <row r="52">
          <cell r="C52" t="str">
            <v>PAD_RV</v>
          </cell>
          <cell r="D52" t="str">
            <v xml:space="preserve">TBA </v>
          </cell>
          <cell r="E52">
            <v>12</v>
          </cell>
          <cell r="F52">
            <v>2</v>
          </cell>
        </row>
        <row r="53">
          <cell r="C53" t="str">
            <v>PAD_RV</v>
          </cell>
          <cell r="D53" t="str">
            <v xml:space="preserve">TBA </v>
          </cell>
          <cell r="E53">
            <v>13</v>
          </cell>
          <cell r="F53">
            <v>3</v>
          </cell>
        </row>
        <row r="54">
          <cell r="C54" t="str">
            <v>PAD_RV</v>
          </cell>
          <cell r="D54" t="str">
            <v xml:space="preserve">TBA </v>
          </cell>
          <cell r="E54">
            <v>14</v>
          </cell>
          <cell r="F54">
            <v>1</v>
          </cell>
        </row>
        <row r="55">
          <cell r="C55" t="str">
            <v>PAD_RV</v>
          </cell>
          <cell r="D55" t="str">
            <v xml:space="preserve">TBA </v>
          </cell>
          <cell r="E55">
            <v>15</v>
          </cell>
          <cell r="F55">
            <v>1</v>
          </cell>
        </row>
        <row r="56">
          <cell r="C56" t="str">
            <v>~@</v>
          </cell>
          <cell r="D56" t="str">
            <v xml:space="preserve">TBA </v>
          </cell>
          <cell r="F56">
            <v>14</v>
          </cell>
        </row>
      </sheetData>
      <sheetData sheetId="15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6519.88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2204</v>
          </cell>
        </row>
        <row r="7">
          <cell r="C7" t="str">
            <v>TBA</v>
          </cell>
          <cell r="E7">
            <v>2</v>
          </cell>
          <cell r="F7">
            <v>20</v>
          </cell>
        </row>
        <row r="8">
          <cell r="C8" t="str">
            <v>DC</v>
          </cell>
          <cell r="E8">
            <v>8</v>
          </cell>
          <cell r="F8">
            <v>5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2</v>
          </cell>
        </row>
        <row r="11">
          <cell r="C11" t="str">
            <v>전력삽입기</v>
          </cell>
          <cell r="F11">
            <v>3</v>
          </cell>
        </row>
        <row r="12">
          <cell r="C12" t="str">
            <v>SP 2WAY</v>
          </cell>
          <cell r="F12">
            <v>8</v>
          </cell>
        </row>
        <row r="13">
          <cell r="C13" t="str">
            <v>SP 3WAY</v>
          </cell>
          <cell r="D13" t="str">
            <v>불균</v>
          </cell>
          <cell r="F13">
            <v>2</v>
          </cell>
        </row>
        <row r="14">
          <cell r="C14" t="str">
            <v>전력공급기</v>
          </cell>
          <cell r="F14">
            <v>3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15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11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28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33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30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22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23</v>
          </cell>
        </row>
        <row r="22">
          <cell r="C22" t="str">
            <v>AGC</v>
          </cell>
          <cell r="D22" t="str">
            <v xml:space="preserve">TBA </v>
          </cell>
          <cell r="F22">
            <v>20</v>
          </cell>
        </row>
        <row r="23">
          <cell r="C23" t="str">
            <v>EQ_FW</v>
          </cell>
          <cell r="D23" t="str">
            <v xml:space="preserve">TBA </v>
          </cell>
          <cell r="E23">
            <v>-1.5</v>
          </cell>
          <cell r="F23">
            <v>1</v>
          </cell>
        </row>
        <row r="24">
          <cell r="C24" t="str">
            <v>EQ_FW</v>
          </cell>
          <cell r="D24" t="str">
            <v xml:space="preserve">TBA </v>
          </cell>
          <cell r="E24">
            <v>-3</v>
          </cell>
          <cell r="F24">
            <v>3</v>
          </cell>
        </row>
        <row r="25">
          <cell r="C25" t="str">
            <v>EQ_FW</v>
          </cell>
          <cell r="D25" t="str">
            <v xml:space="preserve">TBA </v>
          </cell>
          <cell r="F25">
            <v>3</v>
          </cell>
        </row>
        <row r="26">
          <cell r="C26" t="str">
            <v>EQ_FW</v>
          </cell>
          <cell r="D26" t="str">
            <v xml:space="preserve">TBA </v>
          </cell>
          <cell r="E26">
            <v>1.5</v>
          </cell>
          <cell r="F26">
            <v>4</v>
          </cell>
        </row>
        <row r="27">
          <cell r="C27" t="str">
            <v>EQ_FW</v>
          </cell>
          <cell r="D27" t="str">
            <v xml:space="preserve">TBA </v>
          </cell>
          <cell r="E27">
            <v>3</v>
          </cell>
          <cell r="F27">
            <v>3</v>
          </cell>
        </row>
        <row r="28">
          <cell r="C28" t="str">
            <v>EQ_FW</v>
          </cell>
          <cell r="D28" t="str">
            <v xml:space="preserve">TBA </v>
          </cell>
          <cell r="E28">
            <v>4.5</v>
          </cell>
          <cell r="F28">
            <v>5</v>
          </cell>
        </row>
        <row r="29">
          <cell r="C29" t="str">
            <v>EQ_FW</v>
          </cell>
          <cell r="D29" t="str">
            <v xml:space="preserve">TBA </v>
          </cell>
          <cell r="E29">
            <v>7.5</v>
          </cell>
          <cell r="F29">
            <v>1</v>
          </cell>
        </row>
        <row r="30">
          <cell r="C30" t="str">
            <v>EQ_IN</v>
          </cell>
          <cell r="D30" t="str">
            <v xml:space="preserve">TBA </v>
          </cell>
          <cell r="E30">
            <v>9</v>
          </cell>
          <cell r="F30">
            <v>20</v>
          </cell>
        </row>
        <row r="31">
          <cell r="C31" t="str">
            <v>EQ_RV</v>
          </cell>
          <cell r="D31" t="str">
            <v xml:space="preserve">TBA </v>
          </cell>
          <cell r="F31">
            <v>1</v>
          </cell>
        </row>
        <row r="32">
          <cell r="C32" t="str">
            <v>EQ_RV</v>
          </cell>
          <cell r="D32" t="str">
            <v xml:space="preserve">TBA </v>
          </cell>
          <cell r="E32">
            <v>1.5</v>
          </cell>
          <cell r="F32">
            <v>3</v>
          </cell>
        </row>
        <row r="33">
          <cell r="C33" t="str">
            <v>EQ_RV</v>
          </cell>
          <cell r="D33" t="str">
            <v xml:space="preserve">TBA </v>
          </cell>
          <cell r="E33">
            <v>3</v>
          </cell>
          <cell r="F33">
            <v>12</v>
          </cell>
        </row>
        <row r="34">
          <cell r="C34" t="str">
            <v>EQ_RV</v>
          </cell>
          <cell r="D34" t="str">
            <v xml:space="preserve">TBA </v>
          </cell>
          <cell r="E34">
            <v>4.5</v>
          </cell>
          <cell r="F34">
            <v>4</v>
          </cell>
        </row>
        <row r="35">
          <cell r="C35" t="str">
            <v>PAD_FW</v>
          </cell>
          <cell r="D35" t="str">
            <v xml:space="preserve">TBA </v>
          </cell>
          <cell r="F35">
            <v>1</v>
          </cell>
        </row>
        <row r="36">
          <cell r="C36" t="str">
            <v>PAD_FW</v>
          </cell>
          <cell r="D36" t="str">
            <v xml:space="preserve">TBA </v>
          </cell>
          <cell r="E36">
            <v>5</v>
          </cell>
          <cell r="F36">
            <v>1</v>
          </cell>
        </row>
        <row r="37">
          <cell r="C37" t="str">
            <v>PAD_FW</v>
          </cell>
          <cell r="D37" t="str">
            <v xml:space="preserve">TBA </v>
          </cell>
          <cell r="E37">
            <v>6</v>
          </cell>
          <cell r="F37">
            <v>1</v>
          </cell>
        </row>
        <row r="38">
          <cell r="C38" t="str">
            <v>PAD_FW</v>
          </cell>
          <cell r="D38" t="str">
            <v xml:space="preserve">TBA </v>
          </cell>
          <cell r="E38">
            <v>8</v>
          </cell>
          <cell r="F38">
            <v>3</v>
          </cell>
        </row>
        <row r="39">
          <cell r="C39" t="str">
            <v>PAD_FW</v>
          </cell>
          <cell r="D39" t="str">
            <v xml:space="preserve">TBA </v>
          </cell>
          <cell r="E39">
            <v>9</v>
          </cell>
          <cell r="F39">
            <v>2</v>
          </cell>
        </row>
        <row r="40">
          <cell r="C40" t="str">
            <v>PAD_FW</v>
          </cell>
          <cell r="D40" t="str">
            <v xml:space="preserve">TBA </v>
          </cell>
          <cell r="E40">
            <v>10</v>
          </cell>
          <cell r="F40">
            <v>2</v>
          </cell>
        </row>
        <row r="41">
          <cell r="C41" t="str">
            <v>PAD_FW</v>
          </cell>
          <cell r="D41" t="str">
            <v xml:space="preserve">TBA </v>
          </cell>
          <cell r="E41">
            <v>11</v>
          </cell>
          <cell r="F41">
            <v>1</v>
          </cell>
        </row>
        <row r="42">
          <cell r="C42" t="str">
            <v>PAD_FW</v>
          </cell>
          <cell r="D42" t="str">
            <v xml:space="preserve">TBA </v>
          </cell>
          <cell r="E42">
            <v>12</v>
          </cell>
          <cell r="F42">
            <v>4</v>
          </cell>
        </row>
        <row r="43">
          <cell r="C43" t="str">
            <v>PAD_FW</v>
          </cell>
          <cell r="D43" t="str">
            <v xml:space="preserve">TBA </v>
          </cell>
          <cell r="E43">
            <v>13</v>
          </cell>
          <cell r="F43">
            <v>2</v>
          </cell>
        </row>
        <row r="44">
          <cell r="C44" t="str">
            <v>PAD_FW</v>
          </cell>
          <cell r="D44" t="str">
            <v xml:space="preserve">TBA </v>
          </cell>
          <cell r="E44">
            <v>14</v>
          </cell>
          <cell r="F44">
            <v>2</v>
          </cell>
        </row>
        <row r="45">
          <cell r="C45" t="str">
            <v>PAD_FW</v>
          </cell>
          <cell r="D45" t="str">
            <v xml:space="preserve">TBA </v>
          </cell>
          <cell r="E45">
            <v>16</v>
          </cell>
          <cell r="F45">
            <v>1</v>
          </cell>
        </row>
        <row r="46">
          <cell r="C46" t="str">
            <v>PAD_IN_AUX</v>
          </cell>
          <cell r="D46" t="str">
            <v xml:space="preserve">TBA </v>
          </cell>
          <cell r="E46">
            <v>7</v>
          </cell>
          <cell r="F46">
            <v>20</v>
          </cell>
        </row>
        <row r="47">
          <cell r="C47" t="str">
            <v>PAD_IN_MAIN</v>
          </cell>
          <cell r="D47" t="str">
            <v xml:space="preserve">TBA </v>
          </cell>
          <cell r="E47">
            <v>3</v>
          </cell>
          <cell r="F47">
            <v>20</v>
          </cell>
        </row>
        <row r="48">
          <cell r="C48" t="str">
            <v>PAD_RV</v>
          </cell>
          <cell r="D48" t="str">
            <v xml:space="preserve">TBA </v>
          </cell>
          <cell r="F48">
            <v>1</v>
          </cell>
        </row>
        <row r="49">
          <cell r="C49" t="str">
            <v>PAD_RV</v>
          </cell>
          <cell r="D49" t="str">
            <v xml:space="preserve">TBA </v>
          </cell>
          <cell r="E49">
            <v>2</v>
          </cell>
          <cell r="F49">
            <v>1</v>
          </cell>
        </row>
        <row r="50">
          <cell r="C50" t="str">
            <v>PAD_RV</v>
          </cell>
          <cell r="D50" t="str">
            <v xml:space="preserve">TBA </v>
          </cell>
          <cell r="E50">
            <v>3</v>
          </cell>
          <cell r="F50">
            <v>1</v>
          </cell>
        </row>
        <row r="51">
          <cell r="C51" t="str">
            <v>PAD_RV</v>
          </cell>
          <cell r="D51" t="str">
            <v xml:space="preserve">TBA </v>
          </cell>
          <cell r="E51">
            <v>6</v>
          </cell>
          <cell r="F51">
            <v>1</v>
          </cell>
        </row>
        <row r="52">
          <cell r="C52" t="str">
            <v>PAD_RV</v>
          </cell>
          <cell r="D52" t="str">
            <v xml:space="preserve">TBA </v>
          </cell>
          <cell r="E52">
            <v>7</v>
          </cell>
          <cell r="F52">
            <v>1</v>
          </cell>
        </row>
        <row r="53">
          <cell r="C53" t="str">
            <v>PAD_RV</v>
          </cell>
          <cell r="D53" t="str">
            <v xml:space="preserve">TBA </v>
          </cell>
          <cell r="E53">
            <v>8</v>
          </cell>
          <cell r="F53">
            <v>1</v>
          </cell>
        </row>
        <row r="54">
          <cell r="C54" t="str">
            <v>PAD_RV</v>
          </cell>
          <cell r="D54" t="str">
            <v xml:space="preserve">TBA </v>
          </cell>
          <cell r="E54">
            <v>9</v>
          </cell>
          <cell r="F54">
            <v>1</v>
          </cell>
        </row>
        <row r="55">
          <cell r="C55" t="str">
            <v>PAD_RV</v>
          </cell>
          <cell r="D55" t="str">
            <v xml:space="preserve">TBA </v>
          </cell>
          <cell r="E55">
            <v>10</v>
          </cell>
          <cell r="F55">
            <v>1</v>
          </cell>
        </row>
        <row r="56">
          <cell r="C56" t="str">
            <v>PAD_RV</v>
          </cell>
          <cell r="D56" t="str">
            <v xml:space="preserve">TBA </v>
          </cell>
          <cell r="E56">
            <v>11</v>
          </cell>
          <cell r="F56">
            <v>1</v>
          </cell>
        </row>
        <row r="57">
          <cell r="C57" t="str">
            <v>PAD_RV</v>
          </cell>
          <cell r="D57" t="str">
            <v xml:space="preserve">TBA </v>
          </cell>
          <cell r="E57">
            <v>14</v>
          </cell>
          <cell r="F57">
            <v>3</v>
          </cell>
        </row>
        <row r="58">
          <cell r="C58" t="str">
            <v>PAD_RV</v>
          </cell>
          <cell r="D58" t="str">
            <v xml:space="preserve">TBA </v>
          </cell>
          <cell r="E58">
            <v>15</v>
          </cell>
          <cell r="F58">
            <v>7</v>
          </cell>
        </row>
        <row r="59">
          <cell r="C59" t="str">
            <v>PAD_RV</v>
          </cell>
          <cell r="D59" t="str">
            <v xml:space="preserve">TBA </v>
          </cell>
          <cell r="E59">
            <v>16</v>
          </cell>
          <cell r="F59">
            <v>1</v>
          </cell>
        </row>
        <row r="60">
          <cell r="C60" t="str">
            <v>~@</v>
          </cell>
          <cell r="D60" t="str">
            <v xml:space="preserve">TBA </v>
          </cell>
          <cell r="F60">
            <v>20</v>
          </cell>
        </row>
      </sheetData>
      <sheetData sheetId="16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13480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3379.5</v>
          </cell>
        </row>
        <row r="7">
          <cell r="C7" t="str">
            <v>TBA</v>
          </cell>
          <cell r="D7" t="str">
            <v>두루넷</v>
          </cell>
          <cell r="E7">
            <v>2</v>
          </cell>
          <cell r="F7">
            <v>45</v>
          </cell>
        </row>
        <row r="8">
          <cell r="C8" t="str">
            <v>DC</v>
          </cell>
          <cell r="E8">
            <v>8</v>
          </cell>
          <cell r="F8">
            <v>19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4</v>
          </cell>
        </row>
        <row r="11">
          <cell r="C11" t="str">
            <v>전력삽입기</v>
          </cell>
          <cell r="F11">
            <v>5</v>
          </cell>
        </row>
        <row r="12">
          <cell r="C12" t="str">
            <v>SP 2WAY</v>
          </cell>
          <cell r="F12">
            <v>20</v>
          </cell>
        </row>
        <row r="13">
          <cell r="C13" t="str">
            <v>SP 3WAY</v>
          </cell>
          <cell r="D13" t="str">
            <v>불균</v>
          </cell>
          <cell r="F13">
            <v>2</v>
          </cell>
        </row>
        <row r="14">
          <cell r="C14" t="str">
            <v>전력공급기</v>
          </cell>
          <cell r="F14">
            <v>5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37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33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69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72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75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39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48</v>
          </cell>
        </row>
        <row r="22">
          <cell r="C22" t="str">
            <v>AGC</v>
          </cell>
          <cell r="D22" t="str">
            <v>TBA 두루넷</v>
          </cell>
          <cell r="F22">
            <v>45</v>
          </cell>
        </row>
        <row r="23">
          <cell r="C23" t="str">
            <v>EQ_FW</v>
          </cell>
          <cell r="D23" t="str">
            <v>TBA 두루넷</v>
          </cell>
          <cell r="E23">
            <v>-1.5</v>
          </cell>
          <cell r="F23">
            <v>1</v>
          </cell>
        </row>
        <row r="24">
          <cell r="C24" t="str">
            <v>EQ_FW</v>
          </cell>
          <cell r="D24" t="str">
            <v>TBA 두루넷</v>
          </cell>
          <cell r="E24">
            <v>-3</v>
          </cell>
          <cell r="F24">
            <v>6</v>
          </cell>
        </row>
        <row r="25">
          <cell r="C25" t="str">
            <v>EQ_FW</v>
          </cell>
          <cell r="D25" t="str">
            <v>TBA 두루넷</v>
          </cell>
          <cell r="E25">
            <v>-6</v>
          </cell>
          <cell r="F25">
            <v>1</v>
          </cell>
        </row>
        <row r="26">
          <cell r="C26" t="str">
            <v>EQ_FW</v>
          </cell>
          <cell r="D26" t="str">
            <v>TBA 두루넷</v>
          </cell>
          <cell r="F26">
            <v>13</v>
          </cell>
        </row>
        <row r="27">
          <cell r="C27" t="str">
            <v>EQ_FW</v>
          </cell>
          <cell r="D27" t="str">
            <v>TBA 두루넷</v>
          </cell>
          <cell r="E27">
            <v>1.5</v>
          </cell>
          <cell r="F27">
            <v>7</v>
          </cell>
        </row>
        <row r="28">
          <cell r="C28" t="str">
            <v>EQ_FW</v>
          </cell>
          <cell r="D28" t="str">
            <v>TBA 두루넷</v>
          </cell>
          <cell r="E28">
            <v>3</v>
          </cell>
          <cell r="F28">
            <v>5</v>
          </cell>
        </row>
        <row r="29">
          <cell r="C29" t="str">
            <v>EQ_FW</v>
          </cell>
          <cell r="D29" t="str">
            <v>TBA 두루넷</v>
          </cell>
          <cell r="E29">
            <v>4.5</v>
          </cell>
          <cell r="F29">
            <v>3</v>
          </cell>
        </row>
        <row r="30">
          <cell r="C30" t="str">
            <v>EQ_FW</v>
          </cell>
          <cell r="D30" t="str">
            <v>TBA 두루넷</v>
          </cell>
          <cell r="E30">
            <v>6</v>
          </cell>
          <cell r="F30">
            <v>6</v>
          </cell>
        </row>
        <row r="31">
          <cell r="C31" t="str">
            <v>EQ_FW</v>
          </cell>
          <cell r="D31" t="str">
            <v>TBA 두루넷</v>
          </cell>
          <cell r="E31">
            <v>7.5</v>
          </cell>
          <cell r="F31">
            <v>3</v>
          </cell>
        </row>
        <row r="32">
          <cell r="C32" t="str">
            <v>EQ_IN</v>
          </cell>
          <cell r="D32" t="str">
            <v>TBA 두루넷</v>
          </cell>
          <cell r="E32">
            <v>9</v>
          </cell>
          <cell r="F32">
            <v>45</v>
          </cell>
        </row>
        <row r="33">
          <cell r="C33" t="str">
            <v>EQ_RV</v>
          </cell>
          <cell r="D33" t="str">
            <v>TBA 두루넷</v>
          </cell>
          <cell r="F33">
            <v>1</v>
          </cell>
        </row>
        <row r="34">
          <cell r="C34" t="str">
            <v>EQ_RV</v>
          </cell>
          <cell r="D34" t="str">
            <v>TBA 두루넷</v>
          </cell>
          <cell r="E34">
            <v>1.5</v>
          </cell>
          <cell r="F34">
            <v>8</v>
          </cell>
        </row>
        <row r="35">
          <cell r="C35" t="str">
            <v>EQ_RV</v>
          </cell>
          <cell r="D35" t="str">
            <v>TBA 두루넷</v>
          </cell>
          <cell r="E35">
            <v>3</v>
          </cell>
          <cell r="F35">
            <v>32</v>
          </cell>
        </row>
        <row r="36">
          <cell r="C36" t="str">
            <v>EQ_RV</v>
          </cell>
          <cell r="D36" t="str">
            <v>TBA 두루넷</v>
          </cell>
          <cell r="E36">
            <v>4.5</v>
          </cell>
          <cell r="F36">
            <v>4</v>
          </cell>
        </row>
        <row r="37">
          <cell r="C37" t="str">
            <v>PAD_FW</v>
          </cell>
          <cell r="D37" t="str">
            <v>TBA 두루넷</v>
          </cell>
          <cell r="F37">
            <v>1</v>
          </cell>
        </row>
        <row r="38">
          <cell r="C38" t="str">
            <v>PAD_FW</v>
          </cell>
          <cell r="D38" t="str">
            <v>TBA 두루넷</v>
          </cell>
          <cell r="E38">
            <v>4</v>
          </cell>
          <cell r="F38">
            <v>2</v>
          </cell>
        </row>
        <row r="39">
          <cell r="C39" t="str">
            <v>PAD_FW</v>
          </cell>
          <cell r="D39" t="str">
            <v>TBA 두루넷</v>
          </cell>
          <cell r="E39">
            <v>5</v>
          </cell>
          <cell r="F39">
            <v>1</v>
          </cell>
        </row>
        <row r="40">
          <cell r="C40" t="str">
            <v>PAD_FW</v>
          </cell>
          <cell r="D40" t="str">
            <v>TBA 두루넷</v>
          </cell>
          <cell r="E40">
            <v>6</v>
          </cell>
          <cell r="F40">
            <v>5</v>
          </cell>
        </row>
        <row r="41">
          <cell r="C41" t="str">
            <v>PAD_FW</v>
          </cell>
          <cell r="D41" t="str">
            <v>TBA 두루넷</v>
          </cell>
          <cell r="E41">
            <v>7</v>
          </cell>
          <cell r="F41">
            <v>3</v>
          </cell>
        </row>
        <row r="42">
          <cell r="C42" t="str">
            <v>PAD_FW</v>
          </cell>
          <cell r="D42" t="str">
            <v>TBA 두루넷</v>
          </cell>
          <cell r="E42">
            <v>8</v>
          </cell>
          <cell r="F42">
            <v>10</v>
          </cell>
        </row>
        <row r="43">
          <cell r="C43" t="str">
            <v>PAD_FW</v>
          </cell>
          <cell r="D43" t="str">
            <v>TBA 두루넷</v>
          </cell>
          <cell r="E43">
            <v>9</v>
          </cell>
          <cell r="F43">
            <v>2</v>
          </cell>
        </row>
        <row r="44">
          <cell r="C44" t="str">
            <v>PAD_FW</v>
          </cell>
          <cell r="D44" t="str">
            <v>TBA 두루넷</v>
          </cell>
          <cell r="E44">
            <v>10</v>
          </cell>
          <cell r="F44">
            <v>5</v>
          </cell>
        </row>
        <row r="45">
          <cell r="C45" t="str">
            <v>PAD_FW</v>
          </cell>
          <cell r="D45" t="str">
            <v>TBA 두루넷</v>
          </cell>
          <cell r="E45">
            <v>11</v>
          </cell>
          <cell r="F45">
            <v>3</v>
          </cell>
        </row>
        <row r="46">
          <cell r="C46" t="str">
            <v>PAD_FW</v>
          </cell>
          <cell r="D46" t="str">
            <v>TBA 두루넷</v>
          </cell>
          <cell r="E46">
            <v>12</v>
          </cell>
          <cell r="F46">
            <v>3</v>
          </cell>
        </row>
        <row r="47">
          <cell r="C47" t="str">
            <v>PAD_FW</v>
          </cell>
          <cell r="D47" t="str">
            <v>TBA 두루넷</v>
          </cell>
          <cell r="E47">
            <v>13</v>
          </cell>
          <cell r="F47">
            <v>5</v>
          </cell>
        </row>
        <row r="48">
          <cell r="C48" t="str">
            <v>PAD_FW</v>
          </cell>
          <cell r="D48" t="str">
            <v>TBA 두루넷</v>
          </cell>
          <cell r="E48">
            <v>14</v>
          </cell>
          <cell r="F48">
            <v>1</v>
          </cell>
        </row>
        <row r="49">
          <cell r="C49" t="str">
            <v>PAD_FW</v>
          </cell>
          <cell r="D49" t="str">
            <v>TBA 두루넷</v>
          </cell>
          <cell r="E49">
            <v>15</v>
          </cell>
          <cell r="F49">
            <v>1</v>
          </cell>
        </row>
        <row r="50">
          <cell r="C50" t="str">
            <v>PAD_FW</v>
          </cell>
          <cell r="D50" t="str">
            <v>TBA 두루넷</v>
          </cell>
          <cell r="E50">
            <v>16</v>
          </cell>
          <cell r="F50">
            <v>1</v>
          </cell>
        </row>
        <row r="51">
          <cell r="C51" t="str">
            <v>PAD_FW</v>
          </cell>
          <cell r="D51" t="str">
            <v>TBA 두루넷</v>
          </cell>
          <cell r="E51">
            <v>18</v>
          </cell>
          <cell r="F51">
            <v>1</v>
          </cell>
        </row>
        <row r="52">
          <cell r="C52" t="str">
            <v>PAD_FW</v>
          </cell>
          <cell r="D52" t="str">
            <v>TBA 두루넷</v>
          </cell>
          <cell r="E52">
            <v>19</v>
          </cell>
          <cell r="F52">
            <v>1</v>
          </cell>
        </row>
        <row r="53">
          <cell r="C53" t="str">
            <v>PAD_IN_AUX</v>
          </cell>
          <cell r="D53" t="str">
            <v>TBA 두루넷</v>
          </cell>
          <cell r="E53">
            <v>7</v>
          </cell>
          <cell r="F53">
            <v>45</v>
          </cell>
        </row>
        <row r="54">
          <cell r="C54" t="str">
            <v>PAD_IN_MAIN</v>
          </cell>
          <cell r="D54" t="str">
            <v>TBA 두루넷</v>
          </cell>
          <cell r="E54">
            <v>3</v>
          </cell>
          <cell r="F54">
            <v>45</v>
          </cell>
        </row>
        <row r="55">
          <cell r="C55" t="str">
            <v>PAD_RV</v>
          </cell>
          <cell r="D55" t="str">
            <v>TBA 두루넷</v>
          </cell>
          <cell r="F55">
            <v>1</v>
          </cell>
        </row>
        <row r="56">
          <cell r="C56" t="str">
            <v>PAD_RV</v>
          </cell>
          <cell r="D56" t="str">
            <v>TBA 두루넷</v>
          </cell>
          <cell r="E56">
            <v>2</v>
          </cell>
          <cell r="F56">
            <v>1</v>
          </cell>
        </row>
        <row r="57">
          <cell r="C57" t="str">
            <v>PAD_RV</v>
          </cell>
          <cell r="D57" t="str">
            <v>TBA 두루넷</v>
          </cell>
          <cell r="E57">
            <v>3</v>
          </cell>
          <cell r="F57">
            <v>3</v>
          </cell>
        </row>
        <row r="58">
          <cell r="C58" t="str">
            <v>PAD_RV</v>
          </cell>
          <cell r="D58" t="str">
            <v>TBA 두루넷</v>
          </cell>
          <cell r="E58">
            <v>4</v>
          </cell>
          <cell r="F58">
            <v>1</v>
          </cell>
        </row>
        <row r="59">
          <cell r="C59" t="str">
            <v>PAD_RV</v>
          </cell>
          <cell r="D59" t="str">
            <v>TBA 두루넷</v>
          </cell>
          <cell r="E59">
            <v>6</v>
          </cell>
          <cell r="F59">
            <v>4</v>
          </cell>
        </row>
        <row r="60">
          <cell r="C60" t="str">
            <v>PAD_RV</v>
          </cell>
          <cell r="D60" t="str">
            <v>TBA 두루넷</v>
          </cell>
          <cell r="E60">
            <v>7</v>
          </cell>
          <cell r="F60">
            <v>2</v>
          </cell>
        </row>
        <row r="61">
          <cell r="C61" t="str">
            <v>PAD_RV</v>
          </cell>
          <cell r="D61" t="str">
            <v>TBA 두루넷</v>
          </cell>
          <cell r="E61">
            <v>8</v>
          </cell>
          <cell r="F61">
            <v>4</v>
          </cell>
        </row>
        <row r="62">
          <cell r="C62" t="str">
            <v>PAD_RV</v>
          </cell>
          <cell r="D62" t="str">
            <v>TBA 두루넷</v>
          </cell>
          <cell r="E62">
            <v>10</v>
          </cell>
          <cell r="F62">
            <v>3</v>
          </cell>
        </row>
        <row r="63">
          <cell r="C63" t="str">
            <v>PAD_RV</v>
          </cell>
          <cell r="D63" t="str">
            <v>TBA 두루넷</v>
          </cell>
          <cell r="E63">
            <v>11</v>
          </cell>
          <cell r="F63">
            <v>5</v>
          </cell>
        </row>
        <row r="64">
          <cell r="C64" t="str">
            <v>PAD_RV</v>
          </cell>
          <cell r="D64" t="str">
            <v>TBA 두루넷</v>
          </cell>
          <cell r="E64">
            <v>12</v>
          </cell>
          <cell r="F64">
            <v>4</v>
          </cell>
        </row>
        <row r="65">
          <cell r="C65" t="str">
            <v>PAD_RV</v>
          </cell>
          <cell r="D65" t="str">
            <v>TBA 두루넷</v>
          </cell>
          <cell r="E65">
            <v>13</v>
          </cell>
          <cell r="F65">
            <v>2</v>
          </cell>
        </row>
        <row r="66">
          <cell r="C66" t="str">
            <v>PAD_RV</v>
          </cell>
          <cell r="D66" t="str">
            <v>TBA 두루넷</v>
          </cell>
          <cell r="E66">
            <v>14</v>
          </cell>
          <cell r="F66">
            <v>9</v>
          </cell>
        </row>
        <row r="67">
          <cell r="C67" t="str">
            <v>PAD_RV</v>
          </cell>
          <cell r="D67" t="str">
            <v>TBA 두루넷</v>
          </cell>
          <cell r="E67">
            <v>15</v>
          </cell>
          <cell r="F67">
            <v>3</v>
          </cell>
        </row>
        <row r="68">
          <cell r="C68" t="str">
            <v>PAD_RV</v>
          </cell>
          <cell r="D68" t="str">
            <v>TBA 두루넷</v>
          </cell>
          <cell r="E68">
            <v>16</v>
          </cell>
          <cell r="F68">
            <v>3</v>
          </cell>
        </row>
        <row r="69">
          <cell r="C69" t="str">
            <v>~@</v>
          </cell>
          <cell r="D69" t="str">
            <v>TBA 두루넷</v>
          </cell>
          <cell r="F69">
            <v>45</v>
          </cell>
        </row>
      </sheetData>
      <sheetData sheetId="17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6324.76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827.31399999999996</v>
          </cell>
        </row>
        <row r="7">
          <cell r="C7" t="str">
            <v>동간선</v>
          </cell>
          <cell r="D7" t="str">
            <v>가공용</v>
          </cell>
          <cell r="E7">
            <v>17</v>
          </cell>
          <cell r="F7">
            <v>1144.79</v>
          </cell>
        </row>
        <row r="8">
          <cell r="C8" t="str">
            <v>TBA</v>
          </cell>
          <cell r="E8">
            <v>2</v>
          </cell>
          <cell r="F8">
            <v>18</v>
          </cell>
        </row>
        <row r="9">
          <cell r="C9" t="str">
            <v>DC</v>
          </cell>
          <cell r="E9">
            <v>8</v>
          </cell>
          <cell r="F9">
            <v>14</v>
          </cell>
        </row>
        <row r="10">
          <cell r="C10" t="str">
            <v>OTR</v>
          </cell>
          <cell r="F10">
            <v>1</v>
          </cell>
        </row>
        <row r="11">
          <cell r="C11" t="str">
            <v>전원블럭</v>
          </cell>
          <cell r="F11">
            <v>1</v>
          </cell>
        </row>
        <row r="12">
          <cell r="C12" t="str">
            <v>전력삽입기</v>
          </cell>
          <cell r="F12">
            <v>2</v>
          </cell>
        </row>
        <row r="13">
          <cell r="C13" t="str">
            <v>SP 2WAY</v>
          </cell>
          <cell r="F13">
            <v>11</v>
          </cell>
        </row>
        <row r="14">
          <cell r="C14" t="str">
            <v>전력공급기</v>
          </cell>
          <cell r="F14">
            <v>2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25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17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32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27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22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18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21</v>
          </cell>
        </row>
        <row r="22">
          <cell r="C22" t="str">
            <v>AGC</v>
          </cell>
          <cell r="D22" t="str">
            <v xml:space="preserve">TBA </v>
          </cell>
          <cell r="F22">
            <v>18</v>
          </cell>
        </row>
        <row r="23">
          <cell r="C23" t="str">
            <v>EQ_FW</v>
          </cell>
          <cell r="D23" t="str">
            <v xml:space="preserve">TBA </v>
          </cell>
          <cell r="E23">
            <v>-1.5</v>
          </cell>
          <cell r="F23">
            <v>1</v>
          </cell>
        </row>
        <row r="24">
          <cell r="C24" t="str">
            <v>EQ_FW</v>
          </cell>
          <cell r="D24" t="str">
            <v xml:space="preserve">TBA </v>
          </cell>
          <cell r="E24">
            <v>-4.5</v>
          </cell>
          <cell r="F24">
            <v>2</v>
          </cell>
        </row>
        <row r="25">
          <cell r="C25" t="str">
            <v>EQ_FW</v>
          </cell>
          <cell r="D25" t="str">
            <v xml:space="preserve">TBA </v>
          </cell>
          <cell r="F25">
            <v>1</v>
          </cell>
        </row>
        <row r="26">
          <cell r="C26" t="str">
            <v>EQ_FW</v>
          </cell>
          <cell r="D26" t="str">
            <v xml:space="preserve">TBA </v>
          </cell>
          <cell r="E26">
            <v>1.5</v>
          </cell>
          <cell r="F26">
            <v>2</v>
          </cell>
        </row>
        <row r="27">
          <cell r="C27" t="str">
            <v>EQ_FW</v>
          </cell>
          <cell r="D27" t="str">
            <v xml:space="preserve">TBA </v>
          </cell>
          <cell r="E27">
            <v>3</v>
          </cell>
          <cell r="F27">
            <v>2</v>
          </cell>
        </row>
        <row r="28">
          <cell r="C28" t="str">
            <v>EQ_FW</v>
          </cell>
          <cell r="D28" t="str">
            <v xml:space="preserve">TBA </v>
          </cell>
          <cell r="E28">
            <v>4.5</v>
          </cell>
          <cell r="F28">
            <v>4</v>
          </cell>
        </row>
        <row r="29">
          <cell r="C29" t="str">
            <v>EQ_FW</v>
          </cell>
          <cell r="D29" t="str">
            <v xml:space="preserve">TBA </v>
          </cell>
          <cell r="E29">
            <v>6</v>
          </cell>
          <cell r="F29">
            <v>2</v>
          </cell>
        </row>
        <row r="30">
          <cell r="C30" t="str">
            <v>EQ_FW</v>
          </cell>
          <cell r="D30" t="str">
            <v xml:space="preserve">TBA </v>
          </cell>
          <cell r="E30">
            <v>7.5</v>
          </cell>
          <cell r="F30">
            <v>1</v>
          </cell>
        </row>
        <row r="31">
          <cell r="C31" t="str">
            <v>EQ_FW</v>
          </cell>
          <cell r="D31" t="str">
            <v xml:space="preserve">TBA </v>
          </cell>
          <cell r="E31">
            <v>9</v>
          </cell>
          <cell r="F31">
            <v>1</v>
          </cell>
        </row>
        <row r="32">
          <cell r="C32" t="str">
            <v>EQ_FW</v>
          </cell>
          <cell r="D32" t="str">
            <v xml:space="preserve">TBA </v>
          </cell>
          <cell r="E32">
            <v>12</v>
          </cell>
          <cell r="F32">
            <v>2</v>
          </cell>
        </row>
        <row r="33">
          <cell r="C33" t="str">
            <v>EQ_IN</v>
          </cell>
          <cell r="D33" t="str">
            <v xml:space="preserve">TBA </v>
          </cell>
          <cell r="E33">
            <v>9</v>
          </cell>
          <cell r="F33">
            <v>18</v>
          </cell>
        </row>
        <row r="34">
          <cell r="C34" t="str">
            <v>EQ_RV</v>
          </cell>
          <cell r="D34" t="str">
            <v xml:space="preserve">TBA </v>
          </cell>
          <cell r="E34">
            <v>1.5</v>
          </cell>
          <cell r="F34">
            <v>3</v>
          </cell>
        </row>
        <row r="35">
          <cell r="C35" t="str">
            <v>EQ_RV</v>
          </cell>
          <cell r="D35" t="str">
            <v xml:space="preserve">TBA </v>
          </cell>
          <cell r="E35">
            <v>3</v>
          </cell>
          <cell r="F35">
            <v>6</v>
          </cell>
        </row>
        <row r="36">
          <cell r="C36" t="str">
            <v>EQ_RV</v>
          </cell>
          <cell r="D36" t="str">
            <v xml:space="preserve">TBA </v>
          </cell>
          <cell r="E36">
            <v>4.5</v>
          </cell>
          <cell r="F36">
            <v>7</v>
          </cell>
        </row>
        <row r="37">
          <cell r="C37" t="str">
            <v>EQ_RV</v>
          </cell>
          <cell r="D37" t="str">
            <v xml:space="preserve">TBA </v>
          </cell>
          <cell r="E37">
            <v>6</v>
          </cell>
          <cell r="F37">
            <v>2</v>
          </cell>
        </row>
        <row r="38">
          <cell r="C38" t="str">
            <v>PAD_FW</v>
          </cell>
          <cell r="D38" t="str">
            <v xml:space="preserve">TBA </v>
          </cell>
          <cell r="E38">
            <v>2</v>
          </cell>
          <cell r="F38">
            <v>2</v>
          </cell>
        </row>
        <row r="39">
          <cell r="C39" t="str">
            <v>PAD_FW</v>
          </cell>
          <cell r="D39" t="str">
            <v xml:space="preserve">TBA </v>
          </cell>
          <cell r="E39">
            <v>4</v>
          </cell>
          <cell r="F39">
            <v>1</v>
          </cell>
        </row>
        <row r="40">
          <cell r="C40" t="str">
            <v>PAD_FW</v>
          </cell>
          <cell r="D40" t="str">
            <v xml:space="preserve">TBA </v>
          </cell>
          <cell r="E40">
            <v>5</v>
          </cell>
          <cell r="F40">
            <v>1</v>
          </cell>
        </row>
        <row r="41">
          <cell r="C41" t="str">
            <v>PAD_FW</v>
          </cell>
          <cell r="D41" t="str">
            <v xml:space="preserve">TBA </v>
          </cell>
          <cell r="E41">
            <v>6</v>
          </cell>
          <cell r="F41">
            <v>3</v>
          </cell>
        </row>
        <row r="42">
          <cell r="C42" t="str">
            <v>PAD_FW</v>
          </cell>
          <cell r="D42" t="str">
            <v xml:space="preserve">TBA </v>
          </cell>
          <cell r="E42">
            <v>8</v>
          </cell>
          <cell r="F42">
            <v>2</v>
          </cell>
        </row>
        <row r="43">
          <cell r="C43" t="str">
            <v>PAD_FW</v>
          </cell>
          <cell r="D43" t="str">
            <v xml:space="preserve">TBA </v>
          </cell>
          <cell r="E43">
            <v>9</v>
          </cell>
          <cell r="F43">
            <v>4</v>
          </cell>
        </row>
        <row r="44">
          <cell r="C44" t="str">
            <v>PAD_FW</v>
          </cell>
          <cell r="D44" t="str">
            <v xml:space="preserve">TBA </v>
          </cell>
          <cell r="E44">
            <v>10</v>
          </cell>
          <cell r="F44">
            <v>2</v>
          </cell>
        </row>
        <row r="45">
          <cell r="C45" t="str">
            <v>PAD_FW</v>
          </cell>
          <cell r="D45" t="str">
            <v xml:space="preserve">TBA </v>
          </cell>
          <cell r="E45">
            <v>11</v>
          </cell>
          <cell r="F45">
            <v>1</v>
          </cell>
        </row>
        <row r="46">
          <cell r="C46" t="str">
            <v>PAD_FW</v>
          </cell>
          <cell r="D46" t="str">
            <v xml:space="preserve">TBA </v>
          </cell>
          <cell r="E46">
            <v>14</v>
          </cell>
          <cell r="F46">
            <v>1</v>
          </cell>
        </row>
        <row r="47">
          <cell r="C47" t="str">
            <v>PAD_FW</v>
          </cell>
          <cell r="D47" t="str">
            <v xml:space="preserve">TBA </v>
          </cell>
          <cell r="E47">
            <v>17</v>
          </cell>
          <cell r="F47">
            <v>1</v>
          </cell>
        </row>
        <row r="48">
          <cell r="C48" t="str">
            <v>PAD_IN_AUX</v>
          </cell>
          <cell r="D48" t="str">
            <v xml:space="preserve">TBA </v>
          </cell>
          <cell r="E48">
            <v>7</v>
          </cell>
          <cell r="F48">
            <v>18</v>
          </cell>
        </row>
        <row r="49">
          <cell r="C49" t="str">
            <v>PAD_IN_MAIN</v>
          </cell>
          <cell r="D49" t="str">
            <v xml:space="preserve">TBA </v>
          </cell>
          <cell r="E49">
            <v>3</v>
          </cell>
          <cell r="F49">
            <v>18</v>
          </cell>
        </row>
        <row r="50">
          <cell r="C50" t="str">
            <v>PAD_RV</v>
          </cell>
          <cell r="D50" t="str">
            <v xml:space="preserve">TBA </v>
          </cell>
          <cell r="E50">
            <v>2</v>
          </cell>
          <cell r="F50">
            <v>1</v>
          </cell>
        </row>
        <row r="51">
          <cell r="C51" t="str">
            <v>PAD_RV</v>
          </cell>
          <cell r="D51" t="str">
            <v xml:space="preserve">TBA </v>
          </cell>
          <cell r="E51">
            <v>4</v>
          </cell>
          <cell r="F51">
            <v>1</v>
          </cell>
        </row>
        <row r="52">
          <cell r="C52" t="str">
            <v>PAD_RV</v>
          </cell>
          <cell r="D52" t="str">
            <v xml:space="preserve">TBA </v>
          </cell>
          <cell r="E52">
            <v>5</v>
          </cell>
          <cell r="F52">
            <v>2</v>
          </cell>
        </row>
        <row r="53">
          <cell r="C53" t="str">
            <v>PAD_RV</v>
          </cell>
          <cell r="D53" t="str">
            <v xml:space="preserve">TBA </v>
          </cell>
          <cell r="E53">
            <v>7</v>
          </cell>
          <cell r="F53">
            <v>1</v>
          </cell>
        </row>
        <row r="54">
          <cell r="C54" t="str">
            <v>PAD_RV</v>
          </cell>
          <cell r="D54" t="str">
            <v xml:space="preserve">TBA </v>
          </cell>
          <cell r="E54">
            <v>8</v>
          </cell>
          <cell r="F54">
            <v>1</v>
          </cell>
        </row>
        <row r="55">
          <cell r="C55" t="str">
            <v>PAD_RV</v>
          </cell>
          <cell r="D55" t="str">
            <v xml:space="preserve">TBA </v>
          </cell>
          <cell r="E55">
            <v>9</v>
          </cell>
          <cell r="F55">
            <v>1</v>
          </cell>
        </row>
        <row r="56">
          <cell r="C56" t="str">
            <v>PAD_RV</v>
          </cell>
          <cell r="D56" t="str">
            <v xml:space="preserve">TBA </v>
          </cell>
          <cell r="E56">
            <v>10</v>
          </cell>
          <cell r="F56">
            <v>2</v>
          </cell>
        </row>
        <row r="57">
          <cell r="C57" t="str">
            <v>PAD_RV</v>
          </cell>
          <cell r="D57" t="str">
            <v xml:space="preserve">TBA </v>
          </cell>
          <cell r="E57">
            <v>13</v>
          </cell>
          <cell r="F57">
            <v>4</v>
          </cell>
        </row>
        <row r="58">
          <cell r="C58" t="str">
            <v>PAD_RV</v>
          </cell>
          <cell r="D58" t="str">
            <v xml:space="preserve">TBA </v>
          </cell>
          <cell r="E58">
            <v>14</v>
          </cell>
          <cell r="F58">
            <v>3</v>
          </cell>
        </row>
        <row r="59">
          <cell r="C59" t="str">
            <v>PAD_RV</v>
          </cell>
          <cell r="D59" t="str">
            <v xml:space="preserve">TBA </v>
          </cell>
          <cell r="E59">
            <v>15</v>
          </cell>
          <cell r="F59">
            <v>2</v>
          </cell>
        </row>
        <row r="60">
          <cell r="C60" t="str">
            <v>~@</v>
          </cell>
          <cell r="D60" t="str">
            <v xml:space="preserve">TBA </v>
          </cell>
          <cell r="F60">
            <v>18</v>
          </cell>
        </row>
      </sheetData>
      <sheetData sheetId="18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4872.74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1531.45</v>
          </cell>
        </row>
        <row r="7">
          <cell r="C7" t="str">
            <v>TBA</v>
          </cell>
          <cell r="E7">
            <v>2</v>
          </cell>
          <cell r="F7">
            <v>15</v>
          </cell>
        </row>
        <row r="8">
          <cell r="C8" t="str">
            <v>DC</v>
          </cell>
          <cell r="E8">
            <v>8</v>
          </cell>
          <cell r="F8">
            <v>1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1</v>
          </cell>
        </row>
        <row r="11">
          <cell r="C11" t="str">
            <v>전력삽입기</v>
          </cell>
          <cell r="F11">
            <v>2</v>
          </cell>
        </row>
        <row r="12">
          <cell r="C12" t="str">
            <v>SP 2WAY</v>
          </cell>
          <cell r="F12">
            <v>5</v>
          </cell>
        </row>
        <row r="13">
          <cell r="C13" t="str">
            <v>전력공급기</v>
          </cell>
          <cell r="F13">
            <v>2</v>
          </cell>
        </row>
        <row r="14">
          <cell r="C14" t="str">
            <v>TAP11</v>
          </cell>
          <cell r="D14" t="str">
            <v>8 WAY</v>
          </cell>
          <cell r="E14">
            <v>11</v>
          </cell>
          <cell r="F14">
            <v>16</v>
          </cell>
        </row>
        <row r="15">
          <cell r="C15" t="str">
            <v>TAP14</v>
          </cell>
          <cell r="D15" t="str">
            <v>8 WAY</v>
          </cell>
          <cell r="E15">
            <v>14</v>
          </cell>
          <cell r="F15">
            <v>7</v>
          </cell>
        </row>
        <row r="16">
          <cell r="C16" t="str">
            <v>TAP17</v>
          </cell>
          <cell r="D16" t="str">
            <v>8 WAY</v>
          </cell>
          <cell r="E16">
            <v>17</v>
          </cell>
          <cell r="F16">
            <v>17</v>
          </cell>
        </row>
        <row r="17">
          <cell r="C17" t="str">
            <v>TAP20</v>
          </cell>
          <cell r="D17" t="str">
            <v>8 WAY</v>
          </cell>
          <cell r="E17">
            <v>20</v>
          </cell>
          <cell r="F17">
            <v>23</v>
          </cell>
        </row>
        <row r="18">
          <cell r="C18" t="str">
            <v>TAP23</v>
          </cell>
          <cell r="D18" t="str">
            <v>8 WAY</v>
          </cell>
          <cell r="E18">
            <v>23</v>
          </cell>
          <cell r="F18">
            <v>22</v>
          </cell>
        </row>
        <row r="19">
          <cell r="C19" t="str">
            <v>TAP26</v>
          </cell>
          <cell r="D19" t="str">
            <v>8 WAY</v>
          </cell>
          <cell r="E19">
            <v>26</v>
          </cell>
          <cell r="F19">
            <v>16</v>
          </cell>
        </row>
        <row r="20">
          <cell r="C20" t="str">
            <v>TAP29</v>
          </cell>
          <cell r="D20" t="str">
            <v>8 WAY</v>
          </cell>
          <cell r="E20">
            <v>29</v>
          </cell>
          <cell r="F20">
            <v>15</v>
          </cell>
        </row>
        <row r="21">
          <cell r="C21" t="str">
            <v>AGC</v>
          </cell>
          <cell r="D21" t="str">
            <v xml:space="preserve">TBA </v>
          </cell>
          <cell r="F21">
            <v>15</v>
          </cell>
        </row>
        <row r="22">
          <cell r="C22" t="str">
            <v>EQ_FW</v>
          </cell>
          <cell r="D22" t="str">
            <v xml:space="preserve">TBA </v>
          </cell>
          <cell r="F22">
            <v>4</v>
          </cell>
        </row>
        <row r="23">
          <cell r="C23" t="str">
            <v>EQ_FW</v>
          </cell>
          <cell r="D23" t="str">
            <v xml:space="preserve">TBA </v>
          </cell>
          <cell r="E23">
            <v>1.5</v>
          </cell>
          <cell r="F23">
            <v>1</v>
          </cell>
        </row>
        <row r="24">
          <cell r="C24" t="str">
            <v>EQ_FW</v>
          </cell>
          <cell r="D24" t="str">
            <v xml:space="preserve">TBA </v>
          </cell>
          <cell r="E24">
            <v>3</v>
          </cell>
          <cell r="F24">
            <v>2</v>
          </cell>
        </row>
        <row r="25">
          <cell r="C25" t="str">
            <v>EQ_FW</v>
          </cell>
          <cell r="D25" t="str">
            <v xml:space="preserve">TBA </v>
          </cell>
          <cell r="E25">
            <v>4.5</v>
          </cell>
          <cell r="F25">
            <v>6</v>
          </cell>
        </row>
        <row r="26">
          <cell r="C26" t="str">
            <v>EQ_FW</v>
          </cell>
          <cell r="D26" t="str">
            <v xml:space="preserve">TBA </v>
          </cell>
          <cell r="E26">
            <v>6</v>
          </cell>
          <cell r="F26">
            <v>1</v>
          </cell>
        </row>
        <row r="27">
          <cell r="C27" t="str">
            <v>EQ_FW</v>
          </cell>
          <cell r="D27" t="str">
            <v xml:space="preserve">TBA </v>
          </cell>
          <cell r="E27">
            <v>12</v>
          </cell>
          <cell r="F27">
            <v>1</v>
          </cell>
        </row>
        <row r="28">
          <cell r="C28" t="str">
            <v>EQ_IN</v>
          </cell>
          <cell r="D28" t="str">
            <v xml:space="preserve">TBA </v>
          </cell>
          <cell r="E28">
            <v>9</v>
          </cell>
          <cell r="F28">
            <v>15</v>
          </cell>
        </row>
        <row r="29">
          <cell r="C29" t="str">
            <v>EQ_RV</v>
          </cell>
          <cell r="D29" t="str">
            <v xml:space="preserve">TBA </v>
          </cell>
          <cell r="F29">
            <v>2</v>
          </cell>
        </row>
        <row r="30">
          <cell r="C30" t="str">
            <v>EQ_RV</v>
          </cell>
          <cell r="D30" t="str">
            <v xml:space="preserve">TBA </v>
          </cell>
          <cell r="E30">
            <v>3</v>
          </cell>
          <cell r="F30">
            <v>12</v>
          </cell>
        </row>
        <row r="31">
          <cell r="C31" t="str">
            <v>EQ_RV</v>
          </cell>
          <cell r="D31" t="str">
            <v xml:space="preserve">TBA </v>
          </cell>
          <cell r="E31">
            <v>6</v>
          </cell>
          <cell r="F31">
            <v>1</v>
          </cell>
        </row>
        <row r="32">
          <cell r="C32" t="str">
            <v>PAD_FW</v>
          </cell>
          <cell r="D32" t="str">
            <v xml:space="preserve">TBA </v>
          </cell>
          <cell r="F32">
            <v>2</v>
          </cell>
        </row>
        <row r="33">
          <cell r="C33" t="str">
            <v>PAD_FW</v>
          </cell>
          <cell r="D33" t="str">
            <v xml:space="preserve">TBA </v>
          </cell>
          <cell r="E33">
            <v>6</v>
          </cell>
          <cell r="F33">
            <v>1</v>
          </cell>
        </row>
        <row r="34">
          <cell r="C34" t="str">
            <v>PAD_FW</v>
          </cell>
          <cell r="D34" t="str">
            <v xml:space="preserve">TBA </v>
          </cell>
          <cell r="E34">
            <v>7</v>
          </cell>
          <cell r="F34">
            <v>1</v>
          </cell>
        </row>
        <row r="35">
          <cell r="C35" t="str">
            <v>PAD_FW</v>
          </cell>
          <cell r="D35" t="str">
            <v xml:space="preserve">TBA </v>
          </cell>
          <cell r="E35">
            <v>9</v>
          </cell>
          <cell r="F35">
            <v>4</v>
          </cell>
        </row>
        <row r="36">
          <cell r="C36" t="str">
            <v>PAD_FW</v>
          </cell>
          <cell r="D36" t="str">
            <v xml:space="preserve">TBA </v>
          </cell>
          <cell r="E36">
            <v>10</v>
          </cell>
          <cell r="F36">
            <v>6</v>
          </cell>
        </row>
        <row r="37">
          <cell r="C37" t="str">
            <v>PAD_FW</v>
          </cell>
          <cell r="D37" t="str">
            <v xml:space="preserve">TBA </v>
          </cell>
          <cell r="E37">
            <v>13</v>
          </cell>
          <cell r="F37">
            <v>1</v>
          </cell>
        </row>
        <row r="38">
          <cell r="C38" t="str">
            <v>PAD_IN_AUX</v>
          </cell>
          <cell r="D38" t="str">
            <v xml:space="preserve">TBA </v>
          </cell>
          <cell r="E38">
            <v>7</v>
          </cell>
          <cell r="F38">
            <v>15</v>
          </cell>
        </row>
        <row r="39">
          <cell r="C39" t="str">
            <v>PAD_IN_MAIN</v>
          </cell>
          <cell r="D39" t="str">
            <v xml:space="preserve">TBA </v>
          </cell>
          <cell r="E39">
            <v>3</v>
          </cell>
          <cell r="F39">
            <v>15</v>
          </cell>
        </row>
        <row r="40">
          <cell r="C40" t="str">
            <v>PAD_RV</v>
          </cell>
          <cell r="D40" t="str">
            <v xml:space="preserve">TBA </v>
          </cell>
          <cell r="F40">
            <v>2</v>
          </cell>
        </row>
        <row r="41">
          <cell r="C41" t="str">
            <v>PAD_RV</v>
          </cell>
          <cell r="D41" t="str">
            <v xml:space="preserve">TBA </v>
          </cell>
          <cell r="E41">
            <v>6</v>
          </cell>
          <cell r="F41">
            <v>1</v>
          </cell>
        </row>
        <row r="42">
          <cell r="C42" t="str">
            <v>PAD_RV</v>
          </cell>
          <cell r="D42" t="str">
            <v xml:space="preserve">TBA </v>
          </cell>
          <cell r="E42">
            <v>8</v>
          </cell>
          <cell r="F42">
            <v>1</v>
          </cell>
        </row>
        <row r="43">
          <cell r="C43" t="str">
            <v>PAD_RV</v>
          </cell>
          <cell r="D43" t="str">
            <v xml:space="preserve">TBA </v>
          </cell>
          <cell r="E43">
            <v>9</v>
          </cell>
          <cell r="F43">
            <v>1</v>
          </cell>
        </row>
        <row r="44">
          <cell r="C44" t="str">
            <v>PAD_RV</v>
          </cell>
          <cell r="D44" t="str">
            <v xml:space="preserve">TBA </v>
          </cell>
          <cell r="E44">
            <v>10</v>
          </cell>
          <cell r="F44">
            <v>1</v>
          </cell>
        </row>
        <row r="45">
          <cell r="C45" t="str">
            <v>PAD_RV</v>
          </cell>
          <cell r="D45" t="str">
            <v xml:space="preserve">TBA </v>
          </cell>
          <cell r="E45">
            <v>12</v>
          </cell>
          <cell r="F45">
            <v>1</v>
          </cell>
        </row>
        <row r="46">
          <cell r="C46" t="str">
            <v>PAD_RV</v>
          </cell>
          <cell r="D46" t="str">
            <v xml:space="preserve">TBA </v>
          </cell>
          <cell r="E46">
            <v>14</v>
          </cell>
          <cell r="F46">
            <v>1</v>
          </cell>
        </row>
        <row r="47">
          <cell r="C47" t="str">
            <v>PAD_RV</v>
          </cell>
          <cell r="D47" t="str">
            <v xml:space="preserve">TBA </v>
          </cell>
          <cell r="E47">
            <v>15</v>
          </cell>
          <cell r="F47">
            <v>7</v>
          </cell>
        </row>
        <row r="48">
          <cell r="C48" t="str">
            <v>~@</v>
          </cell>
          <cell r="D48" t="str">
            <v xml:space="preserve">TBA </v>
          </cell>
          <cell r="F48">
            <v>15</v>
          </cell>
        </row>
      </sheetData>
      <sheetData sheetId="19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4638.1899999999996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1959.4</v>
          </cell>
        </row>
        <row r="7">
          <cell r="C7" t="str">
            <v>TBA</v>
          </cell>
          <cell r="E7">
            <v>2</v>
          </cell>
          <cell r="F7">
            <v>17</v>
          </cell>
        </row>
        <row r="8">
          <cell r="C8" t="str">
            <v>DC</v>
          </cell>
          <cell r="E8">
            <v>8</v>
          </cell>
          <cell r="F8">
            <v>3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1</v>
          </cell>
        </row>
        <row r="11">
          <cell r="C11" t="str">
            <v>전력삽입기</v>
          </cell>
          <cell r="F11">
            <v>2</v>
          </cell>
        </row>
        <row r="12">
          <cell r="C12" t="str">
            <v>SP 2WAY</v>
          </cell>
          <cell r="F12">
            <v>3</v>
          </cell>
        </row>
        <row r="13">
          <cell r="C13" t="str">
            <v>SP 3WAY</v>
          </cell>
          <cell r="D13" t="str">
            <v>불균</v>
          </cell>
          <cell r="F13">
            <v>1</v>
          </cell>
        </row>
        <row r="14">
          <cell r="C14" t="str">
            <v>전력공급기</v>
          </cell>
          <cell r="F14">
            <v>2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12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13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18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31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26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16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18</v>
          </cell>
        </row>
        <row r="22">
          <cell r="C22" t="str">
            <v>AGC</v>
          </cell>
          <cell r="D22" t="str">
            <v xml:space="preserve">TBA </v>
          </cell>
          <cell r="F22">
            <v>17</v>
          </cell>
        </row>
        <row r="23">
          <cell r="C23" t="str">
            <v>EQ_FW</v>
          </cell>
          <cell r="D23" t="str">
            <v xml:space="preserve">TBA </v>
          </cell>
          <cell r="F23">
            <v>9</v>
          </cell>
        </row>
        <row r="24">
          <cell r="C24" t="str">
            <v>EQ_FW</v>
          </cell>
          <cell r="D24" t="str">
            <v xml:space="preserve">TBA </v>
          </cell>
          <cell r="E24">
            <v>1.5</v>
          </cell>
          <cell r="F24">
            <v>2</v>
          </cell>
        </row>
        <row r="25">
          <cell r="C25" t="str">
            <v>EQ_FW</v>
          </cell>
          <cell r="D25" t="str">
            <v xml:space="preserve">TBA </v>
          </cell>
          <cell r="E25">
            <v>4.5</v>
          </cell>
          <cell r="F25">
            <v>2</v>
          </cell>
        </row>
        <row r="26">
          <cell r="C26" t="str">
            <v>EQ_FW</v>
          </cell>
          <cell r="D26" t="str">
            <v xml:space="preserve">TBA </v>
          </cell>
          <cell r="E26">
            <v>6</v>
          </cell>
          <cell r="F26">
            <v>1</v>
          </cell>
        </row>
        <row r="27">
          <cell r="C27" t="str">
            <v>EQ_FW</v>
          </cell>
          <cell r="D27" t="str">
            <v xml:space="preserve">TBA </v>
          </cell>
          <cell r="E27">
            <v>7.5</v>
          </cell>
          <cell r="F27">
            <v>2</v>
          </cell>
        </row>
        <row r="28">
          <cell r="C28" t="str">
            <v>EQ_FW</v>
          </cell>
          <cell r="D28" t="str">
            <v xml:space="preserve">TBA </v>
          </cell>
          <cell r="E28">
            <v>9</v>
          </cell>
          <cell r="F28">
            <v>1</v>
          </cell>
        </row>
        <row r="29">
          <cell r="C29" t="str">
            <v>EQ_IN</v>
          </cell>
          <cell r="D29" t="str">
            <v xml:space="preserve">TBA </v>
          </cell>
          <cell r="E29">
            <v>9</v>
          </cell>
          <cell r="F29">
            <v>17</v>
          </cell>
        </row>
        <row r="30">
          <cell r="C30" t="str">
            <v>EQ_RV</v>
          </cell>
          <cell r="D30" t="str">
            <v xml:space="preserve">TBA </v>
          </cell>
          <cell r="F30">
            <v>8</v>
          </cell>
        </row>
        <row r="31">
          <cell r="C31" t="str">
            <v>EQ_RV</v>
          </cell>
          <cell r="D31" t="str">
            <v xml:space="preserve">TBA </v>
          </cell>
          <cell r="E31">
            <v>1.5</v>
          </cell>
          <cell r="F31">
            <v>1</v>
          </cell>
        </row>
        <row r="32">
          <cell r="C32" t="str">
            <v>EQ_RV</v>
          </cell>
          <cell r="D32" t="str">
            <v xml:space="preserve">TBA </v>
          </cell>
          <cell r="E32">
            <v>3</v>
          </cell>
          <cell r="F32">
            <v>4</v>
          </cell>
        </row>
        <row r="33">
          <cell r="C33" t="str">
            <v>EQ_RV</v>
          </cell>
          <cell r="D33" t="str">
            <v xml:space="preserve">TBA </v>
          </cell>
          <cell r="E33">
            <v>4.5</v>
          </cell>
          <cell r="F33">
            <v>4</v>
          </cell>
        </row>
        <row r="34">
          <cell r="C34" t="str">
            <v>PAD_FW</v>
          </cell>
          <cell r="D34" t="str">
            <v xml:space="preserve">TBA </v>
          </cell>
          <cell r="F34">
            <v>8</v>
          </cell>
        </row>
        <row r="35">
          <cell r="C35" t="str">
            <v>PAD_FW</v>
          </cell>
          <cell r="D35" t="str">
            <v xml:space="preserve">TBA </v>
          </cell>
          <cell r="E35">
            <v>6</v>
          </cell>
          <cell r="F35">
            <v>2</v>
          </cell>
        </row>
        <row r="36">
          <cell r="C36" t="str">
            <v>PAD_FW</v>
          </cell>
          <cell r="D36" t="str">
            <v xml:space="preserve">TBA </v>
          </cell>
          <cell r="E36">
            <v>7</v>
          </cell>
          <cell r="F36">
            <v>2</v>
          </cell>
        </row>
        <row r="37">
          <cell r="C37" t="str">
            <v>PAD_FW</v>
          </cell>
          <cell r="D37" t="str">
            <v xml:space="preserve">TBA </v>
          </cell>
          <cell r="E37">
            <v>8</v>
          </cell>
          <cell r="F37">
            <v>1</v>
          </cell>
        </row>
        <row r="38">
          <cell r="C38" t="str">
            <v>PAD_FW</v>
          </cell>
          <cell r="D38" t="str">
            <v xml:space="preserve">TBA </v>
          </cell>
          <cell r="E38">
            <v>9</v>
          </cell>
          <cell r="F38">
            <v>3</v>
          </cell>
        </row>
        <row r="39">
          <cell r="C39" t="str">
            <v>PAD_FW</v>
          </cell>
          <cell r="D39" t="str">
            <v xml:space="preserve">TBA </v>
          </cell>
          <cell r="E39">
            <v>13</v>
          </cell>
          <cell r="F39">
            <v>1</v>
          </cell>
        </row>
        <row r="40">
          <cell r="C40" t="str">
            <v>PAD_IN_AUX</v>
          </cell>
          <cell r="D40" t="str">
            <v xml:space="preserve">TBA </v>
          </cell>
          <cell r="E40">
            <v>7</v>
          </cell>
          <cell r="F40">
            <v>17</v>
          </cell>
        </row>
        <row r="41">
          <cell r="C41" t="str">
            <v>PAD_IN_MAIN</v>
          </cell>
          <cell r="D41" t="str">
            <v xml:space="preserve">TBA </v>
          </cell>
          <cell r="E41">
            <v>3</v>
          </cell>
          <cell r="F41">
            <v>17</v>
          </cell>
        </row>
        <row r="42">
          <cell r="C42" t="str">
            <v>PAD_RV</v>
          </cell>
          <cell r="D42" t="str">
            <v xml:space="preserve">TBA </v>
          </cell>
          <cell r="F42">
            <v>8</v>
          </cell>
        </row>
        <row r="43">
          <cell r="C43" t="str">
            <v>PAD_RV</v>
          </cell>
          <cell r="D43" t="str">
            <v xml:space="preserve">TBA </v>
          </cell>
          <cell r="E43">
            <v>11</v>
          </cell>
          <cell r="F43">
            <v>1</v>
          </cell>
        </row>
        <row r="44">
          <cell r="C44" t="str">
            <v>PAD_RV</v>
          </cell>
          <cell r="D44" t="str">
            <v xml:space="preserve">TBA </v>
          </cell>
          <cell r="E44">
            <v>12</v>
          </cell>
          <cell r="F44">
            <v>1</v>
          </cell>
        </row>
        <row r="45">
          <cell r="C45" t="str">
            <v>PAD_RV</v>
          </cell>
          <cell r="D45" t="str">
            <v xml:space="preserve">TBA </v>
          </cell>
          <cell r="E45">
            <v>14</v>
          </cell>
          <cell r="F45">
            <v>4</v>
          </cell>
        </row>
        <row r="46">
          <cell r="C46" t="str">
            <v>PAD_RV</v>
          </cell>
          <cell r="D46" t="str">
            <v xml:space="preserve">TBA </v>
          </cell>
          <cell r="E46">
            <v>15</v>
          </cell>
          <cell r="F46">
            <v>3</v>
          </cell>
        </row>
        <row r="47">
          <cell r="C47" t="str">
            <v>~@</v>
          </cell>
          <cell r="D47" t="str">
            <v xml:space="preserve">TBA </v>
          </cell>
          <cell r="F47">
            <v>17</v>
          </cell>
        </row>
      </sheetData>
      <sheetData sheetId="20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6677.33</v>
          </cell>
        </row>
        <row r="6">
          <cell r="C6" t="str">
            <v>동간선</v>
          </cell>
          <cell r="D6" t="str">
            <v>가공용</v>
          </cell>
          <cell r="E6">
            <v>17</v>
          </cell>
          <cell r="F6">
            <v>1479.7</v>
          </cell>
        </row>
        <row r="7">
          <cell r="C7" t="str">
            <v>TBA</v>
          </cell>
          <cell r="E7">
            <v>2</v>
          </cell>
          <cell r="F7">
            <v>18</v>
          </cell>
        </row>
        <row r="8">
          <cell r="C8" t="str">
            <v>DC</v>
          </cell>
          <cell r="E8">
            <v>8</v>
          </cell>
          <cell r="F8">
            <v>8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1</v>
          </cell>
        </row>
        <row r="11">
          <cell r="C11" t="str">
            <v>전력삽입기</v>
          </cell>
          <cell r="F11">
            <v>2</v>
          </cell>
        </row>
        <row r="12">
          <cell r="C12" t="str">
            <v>SP 2WAY</v>
          </cell>
          <cell r="F12">
            <v>5</v>
          </cell>
        </row>
        <row r="13">
          <cell r="C13" t="str">
            <v>전력공급기</v>
          </cell>
          <cell r="F13">
            <v>2</v>
          </cell>
        </row>
        <row r="14">
          <cell r="C14" t="str">
            <v>TAP11</v>
          </cell>
          <cell r="D14" t="str">
            <v>8 WAY</v>
          </cell>
          <cell r="E14">
            <v>11</v>
          </cell>
          <cell r="F14">
            <v>18</v>
          </cell>
        </row>
        <row r="15">
          <cell r="C15" t="str">
            <v>TAP14</v>
          </cell>
          <cell r="D15" t="str">
            <v>8 WAY</v>
          </cell>
          <cell r="E15">
            <v>14</v>
          </cell>
          <cell r="F15">
            <v>20</v>
          </cell>
        </row>
        <row r="16">
          <cell r="C16" t="str">
            <v>TAP17</v>
          </cell>
          <cell r="D16" t="str">
            <v>8 WAY</v>
          </cell>
          <cell r="E16">
            <v>17</v>
          </cell>
          <cell r="F16">
            <v>21</v>
          </cell>
        </row>
        <row r="17">
          <cell r="C17" t="str">
            <v>TAP20</v>
          </cell>
          <cell r="D17" t="str">
            <v>8 WAY</v>
          </cell>
          <cell r="E17">
            <v>20</v>
          </cell>
          <cell r="F17">
            <v>36</v>
          </cell>
        </row>
        <row r="18">
          <cell r="C18" t="str">
            <v>TAP23</v>
          </cell>
          <cell r="D18" t="str">
            <v>8 WAY</v>
          </cell>
          <cell r="E18">
            <v>23</v>
          </cell>
          <cell r="F18">
            <v>29</v>
          </cell>
        </row>
        <row r="19">
          <cell r="C19" t="str">
            <v>TAP26</v>
          </cell>
          <cell r="D19" t="str">
            <v>8 WAY</v>
          </cell>
          <cell r="E19">
            <v>26</v>
          </cell>
          <cell r="F19">
            <v>19</v>
          </cell>
        </row>
        <row r="20">
          <cell r="C20" t="str">
            <v>TAP29</v>
          </cell>
          <cell r="D20" t="str">
            <v>8 WAY</v>
          </cell>
          <cell r="E20">
            <v>29</v>
          </cell>
          <cell r="F20">
            <v>22</v>
          </cell>
        </row>
        <row r="21">
          <cell r="C21" t="str">
            <v>AGC</v>
          </cell>
          <cell r="D21" t="str">
            <v xml:space="preserve">TBA </v>
          </cell>
          <cell r="F21">
            <v>18</v>
          </cell>
        </row>
        <row r="22">
          <cell r="C22" t="str">
            <v>EQ_FW</v>
          </cell>
          <cell r="D22" t="str">
            <v xml:space="preserve">TBA </v>
          </cell>
          <cell r="E22">
            <v>-1.5</v>
          </cell>
          <cell r="F22">
            <v>2</v>
          </cell>
        </row>
        <row r="23">
          <cell r="C23" t="str">
            <v>EQ_FW</v>
          </cell>
          <cell r="D23" t="str">
            <v xml:space="preserve">TBA </v>
          </cell>
          <cell r="E23">
            <v>-3</v>
          </cell>
          <cell r="F23">
            <v>1</v>
          </cell>
        </row>
        <row r="24">
          <cell r="C24" t="str">
            <v>EQ_FW</v>
          </cell>
          <cell r="D24" t="str">
            <v xml:space="preserve">TBA </v>
          </cell>
          <cell r="E24">
            <v>-4.5</v>
          </cell>
          <cell r="F24">
            <v>1</v>
          </cell>
        </row>
        <row r="25">
          <cell r="C25" t="str">
            <v>EQ_FW</v>
          </cell>
          <cell r="D25" t="str">
            <v xml:space="preserve">TBA </v>
          </cell>
          <cell r="E25">
            <v>-6</v>
          </cell>
          <cell r="F25">
            <v>1</v>
          </cell>
        </row>
        <row r="26">
          <cell r="C26" t="str">
            <v>EQ_FW</v>
          </cell>
          <cell r="D26" t="str">
            <v xml:space="preserve">TBA </v>
          </cell>
          <cell r="E26">
            <v>1.5</v>
          </cell>
          <cell r="F26">
            <v>3</v>
          </cell>
        </row>
        <row r="27">
          <cell r="C27" t="str">
            <v>EQ_FW</v>
          </cell>
          <cell r="D27" t="str">
            <v xml:space="preserve">TBA </v>
          </cell>
          <cell r="E27">
            <v>4.5</v>
          </cell>
          <cell r="F27">
            <v>4</v>
          </cell>
        </row>
        <row r="28">
          <cell r="C28" t="str">
            <v>EQ_FW</v>
          </cell>
          <cell r="D28" t="str">
            <v xml:space="preserve">TBA </v>
          </cell>
          <cell r="E28">
            <v>6</v>
          </cell>
          <cell r="F28">
            <v>4</v>
          </cell>
        </row>
        <row r="29">
          <cell r="C29" t="str">
            <v>EQ_FW</v>
          </cell>
          <cell r="D29" t="str">
            <v xml:space="preserve">TBA </v>
          </cell>
          <cell r="E29">
            <v>7.5</v>
          </cell>
          <cell r="F29">
            <v>1</v>
          </cell>
        </row>
        <row r="30">
          <cell r="C30" t="str">
            <v>EQ_FW</v>
          </cell>
          <cell r="D30" t="str">
            <v xml:space="preserve">TBA </v>
          </cell>
          <cell r="E30">
            <v>10.5</v>
          </cell>
          <cell r="F30">
            <v>1</v>
          </cell>
        </row>
        <row r="31">
          <cell r="C31" t="str">
            <v>EQ_IN</v>
          </cell>
          <cell r="D31" t="str">
            <v xml:space="preserve">TBA </v>
          </cell>
          <cell r="E31">
            <v>9</v>
          </cell>
          <cell r="F31">
            <v>18</v>
          </cell>
        </row>
        <row r="32">
          <cell r="C32" t="str">
            <v>EQ_RV</v>
          </cell>
          <cell r="D32" t="str">
            <v xml:space="preserve">TBA </v>
          </cell>
          <cell r="E32">
            <v>1.5</v>
          </cell>
          <cell r="F32">
            <v>3</v>
          </cell>
        </row>
        <row r="33">
          <cell r="C33" t="str">
            <v>EQ_RV</v>
          </cell>
          <cell r="D33" t="str">
            <v xml:space="preserve">TBA </v>
          </cell>
          <cell r="E33">
            <v>3</v>
          </cell>
          <cell r="F33">
            <v>6</v>
          </cell>
        </row>
        <row r="34">
          <cell r="C34" t="str">
            <v>EQ_RV</v>
          </cell>
          <cell r="D34" t="str">
            <v xml:space="preserve">TBA </v>
          </cell>
          <cell r="E34">
            <v>4.5</v>
          </cell>
          <cell r="F34">
            <v>7</v>
          </cell>
        </row>
        <row r="35">
          <cell r="C35" t="str">
            <v>EQ_RV</v>
          </cell>
          <cell r="D35" t="str">
            <v xml:space="preserve">TBA </v>
          </cell>
          <cell r="E35">
            <v>6</v>
          </cell>
          <cell r="F35">
            <v>2</v>
          </cell>
        </row>
        <row r="36">
          <cell r="C36" t="str">
            <v>PAD_FW</v>
          </cell>
          <cell r="D36" t="str">
            <v xml:space="preserve">TBA </v>
          </cell>
          <cell r="E36">
            <v>2</v>
          </cell>
          <cell r="F36">
            <v>1</v>
          </cell>
        </row>
        <row r="37">
          <cell r="C37" t="str">
            <v>PAD_FW</v>
          </cell>
          <cell r="D37" t="str">
            <v xml:space="preserve">TBA </v>
          </cell>
          <cell r="E37">
            <v>5</v>
          </cell>
          <cell r="F37">
            <v>1</v>
          </cell>
        </row>
        <row r="38">
          <cell r="C38" t="str">
            <v>PAD_FW</v>
          </cell>
          <cell r="D38" t="str">
            <v xml:space="preserve">TBA </v>
          </cell>
          <cell r="E38">
            <v>7</v>
          </cell>
          <cell r="F38">
            <v>3</v>
          </cell>
        </row>
        <row r="39">
          <cell r="C39" t="str">
            <v>PAD_FW</v>
          </cell>
          <cell r="D39" t="str">
            <v xml:space="preserve">TBA </v>
          </cell>
          <cell r="E39">
            <v>8</v>
          </cell>
          <cell r="F39">
            <v>2</v>
          </cell>
        </row>
        <row r="40">
          <cell r="C40" t="str">
            <v>PAD_FW</v>
          </cell>
          <cell r="D40" t="str">
            <v xml:space="preserve">TBA </v>
          </cell>
          <cell r="E40">
            <v>9</v>
          </cell>
          <cell r="F40">
            <v>3</v>
          </cell>
        </row>
        <row r="41">
          <cell r="C41" t="str">
            <v>PAD_FW</v>
          </cell>
          <cell r="D41" t="str">
            <v xml:space="preserve">TBA </v>
          </cell>
          <cell r="E41">
            <v>10</v>
          </cell>
          <cell r="F41">
            <v>2</v>
          </cell>
        </row>
        <row r="42">
          <cell r="C42" t="str">
            <v>PAD_FW</v>
          </cell>
          <cell r="D42" t="str">
            <v xml:space="preserve">TBA </v>
          </cell>
          <cell r="E42">
            <v>11</v>
          </cell>
          <cell r="F42">
            <v>1</v>
          </cell>
        </row>
        <row r="43">
          <cell r="C43" t="str">
            <v>PAD_FW</v>
          </cell>
          <cell r="D43" t="str">
            <v xml:space="preserve">TBA </v>
          </cell>
          <cell r="E43">
            <v>13</v>
          </cell>
          <cell r="F43">
            <v>1</v>
          </cell>
        </row>
        <row r="44">
          <cell r="C44" t="str">
            <v>PAD_FW</v>
          </cell>
          <cell r="D44" t="str">
            <v xml:space="preserve">TBA </v>
          </cell>
          <cell r="E44">
            <v>14</v>
          </cell>
          <cell r="F44">
            <v>2</v>
          </cell>
        </row>
        <row r="45">
          <cell r="C45" t="str">
            <v>PAD_FW</v>
          </cell>
          <cell r="D45" t="str">
            <v xml:space="preserve">TBA </v>
          </cell>
          <cell r="E45">
            <v>15</v>
          </cell>
          <cell r="F45">
            <v>1</v>
          </cell>
        </row>
        <row r="46">
          <cell r="C46" t="str">
            <v>PAD_FW</v>
          </cell>
          <cell r="D46" t="str">
            <v xml:space="preserve">TBA </v>
          </cell>
          <cell r="E46">
            <v>16</v>
          </cell>
          <cell r="F46">
            <v>1</v>
          </cell>
        </row>
        <row r="47">
          <cell r="C47" t="str">
            <v>PAD_IN_AUX</v>
          </cell>
          <cell r="D47" t="str">
            <v xml:space="preserve">TBA </v>
          </cell>
          <cell r="E47">
            <v>7</v>
          </cell>
          <cell r="F47">
            <v>18</v>
          </cell>
        </row>
        <row r="48">
          <cell r="C48" t="str">
            <v>PAD_IN_MAIN</v>
          </cell>
          <cell r="D48" t="str">
            <v xml:space="preserve">TBA </v>
          </cell>
          <cell r="E48">
            <v>3</v>
          </cell>
          <cell r="F48">
            <v>18</v>
          </cell>
        </row>
        <row r="49">
          <cell r="C49" t="str">
            <v>PAD_RV</v>
          </cell>
          <cell r="D49" t="str">
            <v xml:space="preserve">TBA </v>
          </cell>
          <cell r="E49">
            <v>4</v>
          </cell>
          <cell r="F49">
            <v>2</v>
          </cell>
        </row>
        <row r="50">
          <cell r="C50" t="str">
            <v>PAD_RV</v>
          </cell>
          <cell r="D50" t="str">
            <v xml:space="preserve">TBA </v>
          </cell>
          <cell r="E50">
            <v>8</v>
          </cell>
          <cell r="F50">
            <v>3</v>
          </cell>
        </row>
        <row r="51">
          <cell r="C51" t="str">
            <v>PAD_RV</v>
          </cell>
          <cell r="D51" t="str">
            <v xml:space="preserve">TBA </v>
          </cell>
          <cell r="E51">
            <v>9</v>
          </cell>
          <cell r="F51">
            <v>1</v>
          </cell>
        </row>
        <row r="52">
          <cell r="C52" t="str">
            <v>PAD_RV</v>
          </cell>
          <cell r="D52" t="str">
            <v xml:space="preserve">TBA </v>
          </cell>
          <cell r="E52">
            <v>10</v>
          </cell>
          <cell r="F52">
            <v>2</v>
          </cell>
        </row>
        <row r="53">
          <cell r="C53" t="str">
            <v>PAD_RV</v>
          </cell>
          <cell r="D53" t="str">
            <v xml:space="preserve">TBA </v>
          </cell>
          <cell r="E53">
            <v>11</v>
          </cell>
          <cell r="F53">
            <v>3</v>
          </cell>
        </row>
        <row r="54">
          <cell r="C54" t="str">
            <v>PAD_RV</v>
          </cell>
          <cell r="D54" t="str">
            <v xml:space="preserve">TBA </v>
          </cell>
          <cell r="E54">
            <v>12</v>
          </cell>
          <cell r="F54">
            <v>1</v>
          </cell>
        </row>
        <row r="55">
          <cell r="C55" t="str">
            <v>PAD_RV</v>
          </cell>
          <cell r="D55" t="str">
            <v xml:space="preserve">TBA </v>
          </cell>
          <cell r="E55">
            <v>13</v>
          </cell>
          <cell r="F55">
            <v>3</v>
          </cell>
        </row>
        <row r="56">
          <cell r="C56" t="str">
            <v>PAD_RV</v>
          </cell>
          <cell r="D56" t="str">
            <v xml:space="preserve">TBA </v>
          </cell>
          <cell r="E56">
            <v>14</v>
          </cell>
          <cell r="F56">
            <v>2</v>
          </cell>
        </row>
        <row r="57">
          <cell r="C57" t="str">
            <v>PAD_RV</v>
          </cell>
          <cell r="D57" t="str">
            <v xml:space="preserve">TBA </v>
          </cell>
          <cell r="E57">
            <v>15</v>
          </cell>
          <cell r="F57">
            <v>1</v>
          </cell>
        </row>
        <row r="58">
          <cell r="C58" t="str">
            <v>~@</v>
          </cell>
          <cell r="D58" t="str">
            <v xml:space="preserve">TBA </v>
          </cell>
          <cell r="F58">
            <v>18</v>
          </cell>
        </row>
      </sheetData>
      <sheetData sheetId="21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4589.22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1849.49</v>
          </cell>
        </row>
        <row r="7">
          <cell r="C7" t="str">
            <v>TBA</v>
          </cell>
          <cell r="E7">
            <v>2</v>
          </cell>
          <cell r="F7">
            <v>15</v>
          </cell>
        </row>
        <row r="8">
          <cell r="C8" t="str">
            <v>DC</v>
          </cell>
          <cell r="E8">
            <v>8</v>
          </cell>
          <cell r="F8">
            <v>4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1</v>
          </cell>
        </row>
        <row r="11">
          <cell r="C11" t="str">
            <v>전력삽입기</v>
          </cell>
          <cell r="F11">
            <v>2</v>
          </cell>
        </row>
        <row r="12">
          <cell r="C12" t="str">
            <v>SP 2WAY</v>
          </cell>
          <cell r="F12">
            <v>11</v>
          </cell>
        </row>
        <row r="13">
          <cell r="C13" t="str">
            <v>SP 3WAY</v>
          </cell>
          <cell r="D13" t="str">
            <v>불균</v>
          </cell>
          <cell r="F13">
            <v>1</v>
          </cell>
        </row>
        <row r="14">
          <cell r="C14" t="str">
            <v>전력공급기</v>
          </cell>
          <cell r="F14">
            <v>2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18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14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26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26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24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14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21</v>
          </cell>
        </row>
        <row r="22">
          <cell r="C22" t="str">
            <v>AGC</v>
          </cell>
          <cell r="D22" t="str">
            <v>TBA</v>
          </cell>
          <cell r="F22">
            <v>15</v>
          </cell>
        </row>
        <row r="23">
          <cell r="C23" t="str">
            <v>EQ_FW</v>
          </cell>
          <cell r="D23" t="str">
            <v>TBA</v>
          </cell>
          <cell r="F23">
            <v>8</v>
          </cell>
        </row>
        <row r="24">
          <cell r="C24" t="str">
            <v>EQ_FW</v>
          </cell>
          <cell r="D24" t="str">
            <v>TBA</v>
          </cell>
          <cell r="E24">
            <v>1.5</v>
          </cell>
          <cell r="F24">
            <v>1</v>
          </cell>
        </row>
        <row r="25">
          <cell r="C25" t="str">
            <v>EQ_FW</v>
          </cell>
          <cell r="D25" t="str">
            <v>TBA</v>
          </cell>
          <cell r="E25">
            <v>3</v>
          </cell>
          <cell r="F25">
            <v>4</v>
          </cell>
        </row>
        <row r="26">
          <cell r="C26" t="str">
            <v>EQ_FW</v>
          </cell>
          <cell r="D26" t="str">
            <v>TBA</v>
          </cell>
          <cell r="E26">
            <v>6</v>
          </cell>
          <cell r="F26">
            <v>1</v>
          </cell>
        </row>
        <row r="27">
          <cell r="C27" t="str">
            <v>EQ_FW</v>
          </cell>
          <cell r="D27" t="str">
            <v>TBA</v>
          </cell>
          <cell r="E27">
            <v>7.5</v>
          </cell>
          <cell r="F27">
            <v>1</v>
          </cell>
        </row>
        <row r="28">
          <cell r="C28" t="str">
            <v>EQ_IN</v>
          </cell>
          <cell r="D28" t="str">
            <v>TBA</v>
          </cell>
          <cell r="E28">
            <v>9</v>
          </cell>
          <cell r="F28">
            <v>15</v>
          </cell>
        </row>
        <row r="29">
          <cell r="C29" t="str">
            <v>EQ_RV</v>
          </cell>
          <cell r="D29" t="str">
            <v>TBA</v>
          </cell>
          <cell r="F29">
            <v>6</v>
          </cell>
        </row>
        <row r="30">
          <cell r="C30" t="str">
            <v>EQ_RV</v>
          </cell>
          <cell r="D30" t="str">
            <v>TBA</v>
          </cell>
          <cell r="E30">
            <v>3</v>
          </cell>
          <cell r="F30">
            <v>8</v>
          </cell>
        </row>
        <row r="31">
          <cell r="C31" t="str">
            <v>EQ_RV</v>
          </cell>
          <cell r="D31" t="str">
            <v>TBA</v>
          </cell>
          <cell r="E31">
            <v>4.5</v>
          </cell>
          <cell r="F31">
            <v>1</v>
          </cell>
        </row>
        <row r="32">
          <cell r="C32" t="str">
            <v>PAD_FW</v>
          </cell>
          <cell r="D32" t="str">
            <v>TBA</v>
          </cell>
          <cell r="F32">
            <v>6</v>
          </cell>
        </row>
        <row r="33">
          <cell r="C33" t="str">
            <v>PAD_FW</v>
          </cell>
          <cell r="D33" t="str">
            <v>TBA</v>
          </cell>
          <cell r="E33">
            <v>6</v>
          </cell>
          <cell r="F33">
            <v>1</v>
          </cell>
        </row>
        <row r="34">
          <cell r="C34" t="str">
            <v>PAD_FW</v>
          </cell>
          <cell r="D34" t="str">
            <v>TBA</v>
          </cell>
          <cell r="E34">
            <v>7</v>
          </cell>
          <cell r="F34">
            <v>3</v>
          </cell>
        </row>
        <row r="35">
          <cell r="C35" t="str">
            <v>PAD_FW</v>
          </cell>
          <cell r="D35" t="str">
            <v>TBA</v>
          </cell>
          <cell r="E35">
            <v>8</v>
          </cell>
          <cell r="F35">
            <v>1</v>
          </cell>
        </row>
        <row r="36">
          <cell r="C36" t="str">
            <v>PAD_FW</v>
          </cell>
          <cell r="D36" t="str">
            <v>TBA</v>
          </cell>
          <cell r="E36">
            <v>9</v>
          </cell>
          <cell r="F36">
            <v>2</v>
          </cell>
        </row>
        <row r="37">
          <cell r="C37" t="str">
            <v>PAD_FW</v>
          </cell>
          <cell r="D37" t="str">
            <v>TBA</v>
          </cell>
          <cell r="E37">
            <v>11</v>
          </cell>
          <cell r="F37">
            <v>2</v>
          </cell>
        </row>
        <row r="38">
          <cell r="C38" t="str">
            <v>PAD_IN_AUX</v>
          </cell>
          <cell r="D38" t="str">
            <v>TBA</v>
          </cell>
          <cell r="E38">
            <v>7</v>
          </cell>
          <cell r="F38">
            <v>15</v>
          </cell>
        </row>
        <row r="39">
          <cell r="C39" t="str">
            <v>PAD_IN_MAIN</v>
          </cell>
          <cell r="D39" t="str">
            <v>TBA</v>
          </cell>
          <cell r="E39">
            <v>3</v>
          </cell>
          <cell r="F39">
            <v>15</v>
          </cell>
        </row>
        <row r="40">
          <cell r="C40" t="str">
            <v>PAD_RV</v>
          </cell>
          <cell r="D40" t="str">
            <v>TBA</v>
          </cell>
          <cell r="F40">
            <v>6</v>
          </cell>
        </row>
        <row r="41">
          <cell r="C41" t="str">
            <v>PAD_RV</v>
          </cell>
          <cell r="D41" t="str">
            <v>TBA</v>
          </cell>
          <cell r="E41">
            <v>11</v>
          </cell>
          <cell r="F41">
            <v>3</v>
          </cell>
        </row>
        <row r="42">
          <cell r="C42" t="str">
            <v>PAD_RV</v>
          </cell>
          <cell r="D42" t="str">
            <v>TBA</v>
          </cell>
          <cell r="E42">
            <v>12</v>
          </cell>
          <cell r="F42">
            <v>2</v>
          </cell>
        </row>
        <row r="43">
          <cell r="C43" t="str">
            <v>PAD_RV</v>
          </cell>
          <cell r="D43" t="str">
            <v>TBA</v>
          </cell>
          <cell r="E43">
            <v>14</v>
          </cell>
          <cell r="F43">
            <v>1</v>
          </cell>
        </row>
        <row r="44">
          <cell r="C44" t="str">
            <v>PAD_RV</v>
          </cell>
          <cell r="D44" t="str">
            <v>TBA</v>
          </cell>
          <cell r="E44">
            <v>15</v>
          </cell>
          <cell r="F44">
            <v>3</v>
          </cell>
        </row>
        <row r="45">
          <cell r="C45" t="str">
            <v>~@</v>
          </cell>
          <cell r="D45" t="str">
            <v>TBA</v>
          </cell>
          <cell r="F45">
            <v>15</v>
          </cell>
        </row>
      </sheetData>
      <sheetData sheetId="22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1844.23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1065.8</v>
          </cell>
        </row>
        <row r="7">
          <cell r="C7" t="str">
            <v>TBA</v>
          </cell>
          <cell r="E7">
            <v>2</v>
          </cell>
          <cell r="F7">
            <v>7</v>
          </cell>
        </row>
        <row r="8">
          <cell r="C8" t="str">
            <v>DC</v>
          </cell>
          <cell r="E8">
            <v>8</v>
          </cell>
          <cell r="F8">
            <v>1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전력삽입기</v>
          </cell>
          <cell r="F10">
            <v>1</v>
          </cell>
        </row>
        <row r="11">
          <cell r="C11" t="str">
            <v>SP 2WAY</v>
          </cell>
          <cell r="F11">
            <v>3</v>
          </cell>
        </row>
        <row r="12">
          <cell r="C12" t="str">
            <v>전력공급기</v>
          </cell>
          <cell r="F12">
            <v>1</v>
          </cell>
        </row>
        <row r="13">
          <cell r="C13" t="str">
            <v>TAP11</v>
          </cell>
          <cell r="D13" t="str">
            <v>8 WAY</v>
          </cell>
          <cell r="E13">
            <v>11</v>
          </cell>
          <cell r="F13">
            <v>4</v>
          </cell>
        </row>
        <row r="14">
          <cell r="C14" t="str">
            <v>TAP14</v>
          </cell>
          <cell r="D14" t="str">
            <v>8 WAY</v>
          </cell>
          <cell r="E14">
            <v>14</v>
          </cell>
          <cell r="F14">
            <v>6</v>
          </cell>
        </row>
        <row r="15">
          <cell r="C15" t="str">
            <v>TAP17</v>
          </cell>
          <cell r="D15" t="str">
            <v>8 WAY</v>
          </cell>
          <cell r="E15">
            <v>17</v>
          </cell>
          <cell r="F15">
            <v>7</v>
          </cell>
        </row>
        <row r="16">
          <cell r="C16" t="str">
            <v>TAP20</v>
          </cell>
          <cell r="D16" t="str">
            <v>8 WAY</v>
          </cell>
          <cell r="E16">
            <v>20</v>
          </cell>
          <cell r="F16">
            <v>9</v>
          </cell>
        </row>
        <row r="17">
          <cell r="C17" t="str">
            <v>TAP23</v>
          </cell>
          <cell r="D17" t="str">
            <v>8 WAY</v>
          </cell>
          <cell r="E17">
            <v>23</v>
          </cell>
          <cell r="F17">
            <v>10</v>
          </cell>
        </row>
        <row r="18">
          <cell r="C18" t="str">
            <v>TAP26</v>
          </cell>
          <cell r="D18" t="str">
            <v>8 WAY</v>
          </cell>
          <cell r="E18">
            <v>26</v>
          </cell>
          <cell r="F18">
            <v>9</v>
          </cell>
        </row>
        <row r="19">
          <cell r="C19" t="str">
            <v>TAP29</v>
          </cell>
          <cell r="D19" t="str">
            <v>8 WAY</v>
          </cell>
          <cell r="E19">
            <v>29</v>
          </cell>
          <cell r="F19">
            <v>5</v>
          </cell>
        </row>
        <row r="20">
          <cell r="C20" t="str">
            <v>AGC</v>
          </cell>
          <cell r="D20" t="str">
            <v xml:space="preserve">TBA </v>
          </cell>
          <cell r="F20">
            <v>7</v>
          </cell>
        </row>
        <row r="21">
          <cell r="C21" t="str">
            <v>EQ_FW</v>
          </cell>
          <cell r="D21" t="str">
            <v xml:space="preserve">TBA </v>
          </cell>
          <cell r="F21">
            <v>2</v>
          </cell>
        </row>
        <row r="22">
          <cell r="C22" t="str">
            <v>EQ_FW</v>
          </cell>
          <cell r="D22" t="str">
            <v xml:space="preserve">TBA </v>
          </cell>
          <cell r="E22">
            <v>1.5</v>
          </cell>
          <cell r="F22">
            <v>1</v>
          </cell>
        </row>
        <row r="23">
          <cell r="C23" t="str">
            <v>EQ_FW</v>
          </cell>
          <cell r="D23" t="str">
            <v xml:space="preserve">TBA </v>
          </cell>
          <cell r="E23">
            <v>4.5</v>
          </cell>
          <cell r="F23">
            <v>2</v>
          </cell>
        </row>
        <row r="24">
          <cell r="C24" t="str">
            <v>EQ_FW</v>
          </cell>
          <cell r="D24" t="str">
            <v xml:space="preserve">TBA </v>
          </cell>
          <cell r="E24">
            <v>7.5</v>
          </cell>
          <cell r="F24">
            <v>2</v>
          </cell>
        </row>
        <row r="25">
          <cell r="C25" t="str">
            <v>EQ_IN</v>
          </cell>
          <cell r="D25" t="str">
            <v xml:space="preserve">TBA </v>
          </cell>
          <cell r="E25">
            <v>9</v>
          </cell>
          <cell r="F25">
            <v>7</v>
          </cell>
        </row>
        <row r="26">
          <cell r="C26" t="str">
            <v>EQ_RV</v>
          </cell>
          <cell r="D26" t="str">
            <v xml:space="preserve">TBA </v>
          </cell>
          <cell r="F26">
            <v>2</v>
          </cell>
        </row>
        <row r="27">
          <cell r="C27" t="str">
            <v>EQ_RV</v>
          </cell>
          <cell r="D27" t="str">
            <v xml:space="preserve">TBA </v>
          </cell>
          <cell r="E27">
            <v>3</v>
          </cell>
          <cell r="F27">
            <v>3</v>
          </cell>
        </row>
        <row r="28">
          <cell r="C28" t="str">
            <v>EQ_RV</v>
          </cell>
          <cell r="D28" t="str">
            <v xml:space="preserve">TBA </v>
          </cell>
          <cell r="E28">
            <v>4.5</v>
          </cell>
          <cell r="F28">
            <v>2</v>
          </cell>
        </row>
        <row r="29">
          <cell r="C29" t="str">
            <v>PAD_FW</v>
          </cell>
          <cell r="D29" t="str">
            <v xml:space="preserve">TBA </v>
          </cell>
          <cell r="F29">
            <v>2</v>
          </cell>
        </row>
        <row r="30">
          <cell r="C30" t="str">
            <v>PAD_FW</v>
          </cell>
          <cell r="D30" t="str">
            <v xml:space="preserve">TBA </v>
          </cell>
          <cell r="E30">
            <v>6</v>
          </cell>
          <cell r="F30">
            <v>2</v>
          </cell>
        </row>
        <row r="31">
          <cell r="C31" t="str">
            <v>PAD_FW</v>
          </cell>
          <cell r="D31" t="str">
            <v xml:space="preserve">TBA </v>
          </cell>
          <cell r="E31">
            <v>7</v>
          </cell>
          <cell r="F31">
            <v>1</v>
          </cell>
        </row>
        <row r="32">
          <cell r="C32" t="str">
            <v>PAD_FW</v>
          </cell>
          <cell r="D32" t="str">
            <v xml:space="preserve">TBA </v>
          </cell>
          <cell r="E32">
            <v>9</v>
          </cell>
          <cell r="F32">
            <v>1</v>
          </cell>
        </row>
        <row r="33">
          <cell r="C33" t="str">
            <v>PAD_FW</v>
          </cell>
          <cell r="D33" t="str">
            <v xml:space="preserve">TBA </v>
          </cell>
          <cell r="E33">
            <v>10</v>
          </cell>
          <cell r="F33">
            <v>1</v>
          </cell>
        </row>
        <row r="34">
          <cell r="C34" t="str">
            <v>PAD_IN_AUX</v>
          </cell>
          <cell r="D34" t="str">
            <v xml:space="preserve">TBA </v>
          </cell>
          <cell r="E34">
            <v>7</v>
          </cell>
          <cell r="F34">
            <v>7</v>
          </cell>
        </row>
        <row r="35">
          <cell r="C35" t="str">
            <v>PAD_IN_MAIN</v>
          </cell>
          <cell r="D35" t="str">
            <v xml:space="preserve">TBA </v>
          </cell>
          <cell r="E35">
            <v>3</v>
          </cell>
          <cell r="F35">
            <v>7</v>
          </cell>
        </row>
        <row r="36">
          <cell r="C36" t="str">
            <v>PAD_RV</v>
          </cell>
          <cell r="D36" t="str">
            <v xml:space="preserve">TBA </v>
          </cell>
          <cell r="F36">
            <v>2</v>
          </cell>
        </row>
        <row r="37">
          <cell r="C37" t="str">
            <v>PAD_RV</v>
          </cell>
          <cell r="D37" t="str">
            <v xml:space="preserve">TBA </v>
          </cell>
          <cell r="E37">
            <v>3</v>
          </cell>
          <cell r="F37">
            <v>1</v>
          </cell>
        </row>
        <row r="38">
          <cell r="C38" t="str">
            <v>PAD_RV</v>
          </cell>
          <cell r="D38" t="str">
            <v xml:space="preserve">TBA </v>
          </cell>
          <cell r="E38">
            <v>14</v>
          </cell>
          <cell r="F38">
            <v>2</v>
          </cell>
        </row>
        <row r="39">
          <cell r="C39" t="str">
            <v>PAD_RV</v>
          </cell>
          <cell r="D39" t="str">
            <v xml:space="preserve">TBA </v>
          </cell>
          <cell r="E39">
            <v>15</v>
          </cell>
          <cell r="F39">
            <v>2</v>
          </cell>
        </row>
        <row r="40">
          <cell r="C40" t="str">
            <v>~@</v>
          </cell>
          <cell r="D40" t="str">
            <v xml:space="preserve">TBA </v>
          </cell>
          <cell r="F40">
            <v>7</v>
          </cell>
        </row>
      </sheetData>
      <sheetData sheetId="23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4641.87</v>
          </cell>
        </row>
        <row r="6">
          <cell r="C6" t="str">
            <v>동간선</v>
          </cell>
          <cell r="D6" t="str">
            <v>가공용</v>
          </cell>
          <cell r="E6">
            <v>17</v>
          </cell>
          <cell r="F6">
            <v>1460.96</v>
          </cell>
        </row>
        <row r="7">
          <cell r="C7" t="str">
            <v>TBA</v>
          </cell>
          <cell r="E7">
            <v>2</v>
          </cell>
          <cell r="F7">
            <v>16</v>
          </cell>
        </row>
        <row r="8">
          <cell r="C8" t="str">
            <v>DC</v>
          </cell>
          <cell r="E8">
            <v>8</v>
          </cell>
          <cell r="F8">
            <v>5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1</v>
          </cell>
        </row>
        <row r="11">
          <cell r="C11" t="str">
            <v>전력삽입기</v>
          </cell>
          <cell r="F11">
            <v>2</v>
          </cell>
        </row>
        <row r="12">
          <cell r="C12" t="str">
            <v>SP 2WAY</v>
          </cell>
          <cell r="F12">
            <v>7</v>
          </cell>
        </row>
        <row r="13">
          <cell r="C13" t="str">
            <v>SP 3WAY</v>
          </cell>
          <cell r="D13" t="str">
            <v>불균</v>
          </cell>
          <cell r="F13">
            <v>1</v>
          </cell>
        </row>
        <row r="14">
          <cell r="C14" t="str">
            <v>SP 3WAY</v>
          </cell>
          <cell r="D14" t="str">
            <v>균등</v>
          </cell>
          <cell r="F14">
            <v>1</v>
          </cell>
        </row>
        <row r="15">
          <cell r="C15" t="str">
            <v>전력공급기</v>
          </cell>
          <cell r="F15">
            <v>2</v>
          </cell>
        </row>
        <row r="16">
          <cell r="C16" t="str">
            <v>TAP11</v>
          </cell>
          <cell r="D16" t="str">
            <v>8 WAY</v>
          </cell>
          <cell r="E16">
            <v>11</v>
          </cell>
          <cell r="F16">
            <v>8</v>
          </cell>
        </row>
        <row r="17">
          <cell r="C17" t="str">
            <v>TAP14</v>
          </cell>
          <cell r="D17" t="str">
            <v>8 WAY</v>
          </cell>
          <cell r="E17">
            <v>14</v>
          </cell>
          <cell r="F17">
            <v>14</v>
          </cell>
        </row>
        <row r="18">
          <cell r="C18" t="str">
            <v>TAP17</v>
          </cell>
          <cell r="D18" t="str">
            <v>8 WAY</v>
          </cell>
          <cell r="E18">
            <v>17</v>
          </cell>
          <cell r="F18">
            <v>16</v>
          </cell>
        </row>
        <row r="19">
          <cell r="C19" t="str">
            <v>TAP20</v>
          </cell>
          <cell r="D19" t="str">
            <v>8 WAY</v>
          </cell>
          <cell r="E19">
            <v>20</v>
          </cell>
          <cell r="F19">
            <v>26</v>
          </cell>
        </row>
        <row r="20">
          <cell r="C20" t="str">
            <v>TAP23</v>
          </cell>
          <cell r="D20" t="str">
            <v>8 WAY</v>
          </cell>
          <cell r="E20">
            <v>23</v>
          </cell>
          <cell r="F20">
            <v>28</v>
          </cell>
        </row>
        <row r="21">
          <cell r="C21" t="str">
            <v>TAP26</v>
          </cell>
          <cell r="D21" t="str">
            <v>8 WAY</v>
          </cell>
          <cell r="E21">
            <v>26</v>
          </cell>
          <cell r="F21">
            <v>16</v>
          </cell>
        </row>
        <row r="22">
          <cell r="C22" t="str">
            <v>TAP29</v>
          </cell>
          <cell r="D22" t="str">
            <v>8 WAY</v>
          </cell>
          <cell r="E22">
            <v>29</v>
          </cell>
          <cell r="F22">
            <v>15</v>
          </cell>
        </row>
        <row r="23">
          <cell r="C23" t="str">
            <v>AGC</v>
          </cell>
          <cell r="D23" t="str">
            <v xml:space="preserve">TBA </v>
          </cell>
          <cell r="F23">
            <v>16</v>
          </cell>
        </row>
        <row r="24">
          <cell r="C24" t="str">
            <v>EQ_FW</v>
          </cell>
          <cell r="D24" t="str">
            <v xml:space="preserve">TBA </v>
          </cell>
          <cell r="E24">
            <v>-3</v>
          </cell>
          <cell r="F24">
            <v>3</v>
          </cell>
        </row>
        <row r="25">
          <cell r="C25" t="str">
            <v>EQ_FW</v>
          </cell>
          <cell r="D25" t="str">
            <v xml:space="preserve">TBA </v>
          </cell>
          <cell r="E25">
            <v>-4.5</v>
          </cell>
          <cell r="F25">
            <v>2</v>
          </cell>
        </row>
        <row r="26">
          <cell r="C26" t="str">
            <v>EQ_FW</v>
          </cell>
          <cell r="D26" t="str">
            <v xml:space="preserve">TBA </v>
          </cell>
          <cell r="E26">
            <v>-6</v>
          </cell>
          <cell r="F26">
            <v>1</v>
          </cell>
        </row>
        <row r="27">
          <cell r="C27" t="str">
            <v>EQ_FW</v>
          </cell>
          <cell r="D27" t="str">
            <v xml:space="preserve">TBA </v>
          </cell>
          <cell r="E27">
            <v>3</v>
          </cell>
          <cell r="F27">
            <v>5</v>
          </cell>
        </row>
        <row r="28">
          <cell r="C28" t="str">
            <v>EQ_FW</v>
          </cell>
          <cell r="D28" t="str">
            <v xml:space="preserve">TBA </v>
          </cell>
          <cell r="E28">
            <v>4.5</v>
          </cell>
          <cell r="F28">
            <v>2</v>
          </cell>
        </row>
        <row r="29">
          <cell r="C29" t="str">
            <v>EQ_FW</v>
          </cell>
          <cell r="D29" t="str">
            <v xml:space="preserve">TBA </v>
          </cell>
          <cell r="E29">
            <v>6</v>
          </cell>
          <cell r="F29">
            <v>2</v>
          </cell>
        </row>
        <row r="30">
          <cell r="C30" t="str">
            <v>EQ_FW</v>
          </cell>
          <cell r="D30" t="str">
            <v xml:space="preserve">TBA </v>
          </cell>
          <cell r="E30">
            <v>7.5</v>
          </cell>
          <cell r="F30">
            <v>1</v>
          </cell>
        </row>
        <row r="31">
          <cell r="C31" t="str">
            <v>EQ_IN</v>
          </cell>
          <cell r="D31" t="str">
            <v xml:space="preserve">TBA </v>
          </cell>
          <cell r="E31">
            <v>9</v>
          </cell>
          <cell r="F31">
            <v>16</v>
          </cell>
        </row>
        <row r="32">
          <cell r="C32" t="str">
            <v>EQ_RV</v>
          </cell>
          <cell r="D32" t="str">
            <v xml:space="preserve">TBA </v>
          </cell>
          <cell r="E32">
            <v>1.5</v>
          </cell>
          <cell r="F32">
            <v>6</v>
          </cell>
        </row>
        <row r="33">
          <cell r="C33" t="str">
            <v>EQ_RV</v>
          </cell>
          <cell r="D33" t="str">
            <v xml:space="preserve">TBA </v>
          </cell>
          <cell r="E33">
            <v>3</v>
          </cell>
          <cell r="F33">
            <v>4</v>
          </cell>
        </row>
        <row r="34">
          <cell r="C34" t="str">
            <v>EQ_RV</v>
          </cell>
          <cell r="D34" t="str">
            <v xml:space="preserve">TBA </v>
          </cell>
          <cell r="E34">
            <v>4.5</v>
          </cell>
          <cell r="F34">
            <v>5</v>
          </cell>
        </row>
        <row r="35">
          <cell r="C35" t="str">
            <v>EQ_RV</v>
          </cell>
          <cell r="D35" t="str">
            <v xml:space="preserve">TBA </v>
          </cell>
          <cell r="E35">
            <v>6</v>
          </cell>
          <cell r="F35">
            <v>1</v>
          </cell>
        </row>
        <row r="36">
          <cell r="C36" t="str">
            <v>PAD_FW</v>
          </cell>
          <cell r="D36" t="str">
            <v xml:space="preserve">TBA </v>
          </cell>
          <cell r="E36">
            <v>6</v>
          </cell>
          <cell r="F36">
            <v>1</v>
          </cell>
        </row>
        <row r="37">
          <cell r="C37" t="str">
            <v>PAD_FW</v>
          </cell>
          <cell r="D37" t="str">
            <v xml:space="preserve">TBA </v>
          </cell>
          <cell r="E37">
            <v>7</v>
          </cell>
          <cell r="F37">
            <v>2</v>
          </cell>
        </row>
        <row r="38">
          <cell r="C38" t="str">
            <v>PAD_FW</v>
          </cell>
          <cell r="D38" t="str">
            <v xml:space="preserve">TBA </v>
          </cell>
          <cell r="E38">
            <v>8</v>
          </cell>
          <cell r="F38">
            <v>2</v>
          </cell>
        </row>
        <row r="39">
          <cell r="C39" t="str">
            <v>PAD_FW</v>
          </cell>
          <cell r="D39" t="str">
            <v xml:space="preserve">TBA </v>
          </cell>
          <cell r="E39">
            <v>9</v>
          </cell>
          <cell r="F39">
            <v>2</v>
          </cell>
        </row>
        <row r="40">
          <cell r="C40" t="str">
            <v>PAD_FW</v>
          </cell>
          <cell r="D40" t="str">
            <v xml:space="preserve">TBA </v>
          </cell>
          <cell r="E40">
            <v>10</v>
          </cell>
          <cell r="F40">
            <v>1</v>
          </cell>
        </row>
        <row r="41">
          <cell r="C41" t="str">
            <v>PAD_FW</v>
          </cell>
          <cell r="D41" t="str">
            <v xml:space="preserve">TBA </v>
          </cell>
          <cell r="E41">
            <v>11</v>
          </cell>
          <cell r="F41">
            <v>3</v>
          </cell>
        </row>
        <row r="42">
          <cell r="C42" t="str">
            <v>PAD_FW</v>
          </cell>
          <cell r="D42" t="str">
            <v xml:space="preserve">TBA </v>
          </cell>
          <cell r="E42">
            <v>13</v>
          </cell>
          <cell r="F42">
            <v>2</v>
          </cell>
        </row>
        <row r="43">
          <cell r="C43" t="str">
            <v>PAD_FW</v>
          </cell>
          <cell r="D43" t="str">
            <v xml:space="preserve">TBA </v>
          </cell>
          <cell r="E43">
            <v>14</v>
          </cell>
          <cell r="F43">
            <v>1</v>
          </cell>
        </row>
        <row r="44">
          <cell r="C44" t="str">
            <v>PAD_FW</v>
          </cell>
          <cell r="D44" t="str">
            <v xml:space="preserve">TBA </v>
          </cell>
          <cell r="E44">
            <v>15</v>
          </cell>
          <cell r="F44">
            <v>1</v>
          </cell>
        </row>
        <row r="45">
          <cell r="C45" t="str">
            <v>PAD_FW</v>
          </cell>
          <cell r="D45" t="str">
            <v xml:space="preserve">TBA </v>
          </cell>
          <cell r="E45">
            <v>17</v>
          </cell>
          <cell r="F45">
            <v>1</v>
          </cell>
        </row>
        <row r="46">
          <cell r="C46" t="str">
            <v>PAD_IN_AUX</v>
          </cell>
          <cell r="D46" t="str">
            <v xml:space="preserve">TBA </v>
          </cell>
          <cell r="E46">
            <v>7</v>
          </cell>
          <cell r="F46">
            <v>16</v>
          </cell>
        </row>
        <row r="47">
          <cell r="C47" t="str">
            <v>PAD_IN_MAIN</v>
          </cell>
          <cell r="D47" t="str">
            <v xml:space="preserve">TBA </v>
          </cell>
          <cell r="E47">
            <v>3</v>
          </cell>
          <cell r="F47">
            <v>16</v>
          </cell>
        </row>
        <row r="48">
          <cell r="C48" t="str">
            <v>PAD_RV</v>
          </cell>
          <cell r="D48" t="str">
            <v xml:space="preserve">TBA </v>
          </cell>
          <cell r="E48">
            <v>5</v>
          </cell>
          <cell r="F48">
            <v>1</v>
          </cell>
        </row>
        <row r="49">
          <cell r="C49" t="str">
            <v>PAD_RV</v>
          </cell>
          <cell r="D49" t="str">
            <v xml:space="preserve">TBA </v>
          </cell>
          <cell r="E49">
            <v>6</v>
          </cell>
          <cell r="F49">
            <v>2</v>
          </cell>
        </row>
        <row r="50">
          <cell r="C50" t="str">
            <v>PAD_RV</v>
          </cell>
          <cell r="D50" t="str">
            <v xml:space="preserve">TBA </v>
          </cell>
          <cell r="E50">
            <v>8</v>
          </cell>
          <cell r="F50">
            <v>1</v>
          </cell>
        </row>
        <row r="51">
          <cell r="C51" t="str">
            <v>PAD_RV</v>
          </cell>
          <cell r="D51" t="str">
            <v xml:space="preserve">TBA </v>
          </cell>
          <cell r="E51">
            <v>9</v>
          </cell>
          <cell r="F51">
            <v>1</v>
          </cell>
        </row>
        <row r="52">
          <cell r="C52" t="str">
            <v>PAD_RV</v>
          </cell>
          <cell r="D52" t="str">
            <v xml:space="preserve">TBA </v>
          </cell>
          <cell r="E52">
            <v>10</v>
          </cell>
          <cell r="F52">
            <v>2</v>
          </cell>
        </row>
        <row r="53">
          <cell r="C53" t="str">
            <v>PAD_RV</v>
          </cell>
          <cell r="D53" t="str">
            <v xml:space="preserve">TBA </v>
          </cell>
          <cell r="E53">
            <v>11</v>
          </cell>
          <cell r="F53">
            <v>2</v>
          </cell>
        </row>
        <row r="54">
          <cell r="C54" t="str">
            <v>PAD_RV</v>
          </cell>
          <cell r="D54" t="str">
            <v xml:space="preserve">TBA </v>
          </cell>
          <cell r="E54">
            <v>13</v>
          </cell>
          <cell r="F54">
            <v>3</v>
          </cell>
        </row>
        <row r="55">
          <cell r="C55" t="str">
            <v>PAD_RV</v>
          </cell>
          <cell r="D55" t="str">
            <v xml:space="preserve">TBA </v>
          </cell>
          <cell r="E55">
            <v>14</v>
          </cell>
          <cell r="F55">
            <v>3</v>
          </cell>
        </row>
        <row r="56">
          <cell r="C56" t="str">
            <v>PAD_RV</v>
          </cell>
          <cell r="D56" t="str">
            <v xml:space="preserve">TBA </v>
          </cell>
          <cell r="E56">
            <v>15</v>
          </cell>
          <cell r="F56">
            <v>1</v>
          </cell>
        </row>
        <row r="57">
          <cell r="C57" t="str">
            <v>~@</v>
          </cell>
          <cell r="D57" t="str">
            <v xml:space="preserve">TBA </v>
          </cell>
          <cell r="F57">
            <v>16</v>
          </cell>
        </row>
      </sheetData>
      <sheetData sheetId="24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8510.2099999999991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952.68100000000004</v>
          </cell>
        </row>
        <row r="7">
          <cell r="C7" t="str">
            <v>동간선</v>
          </cell>
          <cell r="D7" t="str">
            <v>가공용</v>
          </cell>
          <cell r="E7">
            <v>17</v>
          </cell>
          <cell r="F7">
            <v>1228.4100000000001</v>
          </cell>
        </row>
        <row r="8">
          <cell r="C8" t="str">
            <v>(기본분기)</v>
          </cell>
          <cell r="F8">
            <v>1</v>
          </cell>
        </row>
        <row r="9">
          <cell r="C9" t="str">
            <v>TBA</v>
          </cell>
          <cell r="E9">
            <v>2</v>
          </cell>
          <cell r="F9">
            <v>28</v>
          </cell>
        </row>
        <row r="10">
          <cell r="C10" t="str">
            <v>DC</v>
          </cell>
          <cell r="E10">
            <v>8</v>
          </cell>
          <cell r="F10">
            <v>17</v>
          </cell>
        </row>
        <row r="11">
          <cell r="C11" t="str">
            <v>OTR</v>
          </cell>
          <cell r="F11">
            <v>1</v>
          </cell>
        </row>
        <row r="12">
          <cell r="C12" t="str">
            <v>전원블럭</v>
          </cell>
          <cell r="F12">
            <v>2</v>
          </cell>
        </row>
        <row r="13">
          <cell r="C13" t="str">
            <v>전력삽입기</v>
          </cell>
          <cell r="F13">
            <v>3</v>
          </cell>
        </row>
        <row r="14">
          <cell r="C14" t="str">
            <v>SP 2WAY</v>
          </cell>
          <cell r="F14">
            <v>14</v>
          </cell>
        </row>
        <row r="15">
          <cell r="C15" t="str">
            <v>SP 3WAY</v>
          </cell>
          <cell r="D15" t="str">
            <v>불균</v>
          </cell>
          <cell r="F15">
            <v>1</v>
          </cell>
        </row>
        <row r="16">
          <cell r="C16" t="str">
            <v>전력공급기</v>
          </cell>
          <cell r="F16">
            <v>3</v>
          </cell>
        </row>
        <row r="17">
          <cell r="C17" t="str">
            <v>TAP11</v>
          </cell>
          <cell r="D17" t="str">
            <v>8 WAY</v>
          </cell>
          <cell r="E17">
            <v>11</v>
          </cell>
          <cell r="F17">
            <v>27</v>
          </cell>
        </row>
        <row r="18">
          <cell r="C18" t="str">
            <v>TAP14</v>
          </cell>
          <cell r="D18" t="str">
            <v>8 WAY</v>
          </cell>
          <cell r="E18">
            <v>14</v>
          </cell>
          <cell r="F18">
            <v>24</v>
          </cell>
        </row>
        <row r="19">
          <cell r="C19" t="str">
            <v>TAP17</v>
          </cell>
          <cell r="D19" t="str">
            <v>8 WAY</v>
          </cell>
          <cell r="E19">
            <v>17</v>
          </cell>
          <cell r="F19">
            <v>44</v>
          </cell>
        </row>
        <row r="20">
          <cell r="C20" t="str">
            <v>TAP20</v>
          </cell>
          <cell r="D20" t="str">
            <v>8 WAY</v>
          </cell>
          <cell r="E20">
            <v>20</v>
          </cell>
          <cell r="F20">
            <v>47</v>
          </cell>
        </row>
        <row r="21">
          <cell r="C21" t="str">
            <v>TAP23</v>
          </cell>
          <cell r="D21" t="str">
            <v>8 WAY</v>
          </cell>
          <cell r="E21">
            <v>23</v>
          </cell>
          <cell r="F21">
            <v>40</v>
          </cell>
        </row>
        <row r="22">
          <cell r="C22" t="str">
            <v>TAP26</v>
          </cell>
          <cell r="D22" t="str">
            <v>8 WAY</v>
          </cell>
          <cell r="E22">
            <v>26</v>
          </cell>
          <cell r="F22">
            <v>24</v>
          </cell>
        </row>
        <row r="23">
          <cell r="C23" t="str">
            <v>TAP29</v>
          </cell>
          <cell r="D23" t="str">
            <v>8 WAY</v>
          </cell>
          <cell r="E23">
            <v>29</v>
          </cell>
          <cell r="F23">
            <v>37</v>
          </cell>
        </row>
        <row r="24">
          <cell r="C24" t="str">
            <v>AGC</v>
          </cell>
          <cell r="D24" t="str">
            <v xml:space="preserve">TBA </v>
          </cell>
          <cell r="F24">
            <v>28</v>
          </cell>
        </row>
        <row r="25">
          <cell r="C25" t="str">
            <v>EQ_FW</v>
          </cell>
          <cell r="D25" t="str">
            <v xml:space="preserve">TBA </v>
          </cell>
          <cell r="F25">
            <v>27</v>
          </cell>
        </row>
        <row r="26">
          <cell r="C26" t="str">
            <v>EQ_FW</v>
          </cell>
          <cell r="D26" t="str">
            <v xml:space="preserve">TBA </v>
          </cell>
          <cell r="E26">
            <v>3</v>
          </cell>
          <cell r="F26">
            <v>1</v>
          </cell>
        </row>
        <row r="27">
          <cell r="C27" t="str">
            <v>EQ_IN</v>
          </cell>
          <cell r="D27" t="str">
            <v xml:space="preserve">TBA </v>
          </cell>
          <cell r="E27">
            <v>9</v>
          </cell>
          <cell r="F27">
            <v>28</v>
          </cell>
        </row>
        <row r="28">
          <cell r="C28" t="str">
            <v>EQ_RV</v>
          </cell>
          <cell r="D28" t="str">
            <v xml:space="preserve">TBA </v>
          </cell>
          <cell r="F28">
            <v>27</v>
          </cell>
        </row>
        <row r="29">
          <cell r="C29" t="str">
            <v>EQ_RV</v>
          </cell>
          <cell r="D29" t="str">
            <v xml:space="preserve">TBA </v>
          </cell>
          <cell r="E29">
            <v>3</v>
          </cell>
          <cell r="F29">
            <v>1</v>
          </cell>
        </row>
        <row r="30">
          <cell r="C30" t="str">
            <v>PAD_FW</v>
          </cell>
          <cell r="D30" t="str">
            <v xml:space="preserve">TBA </v>
          </cell>
          <cell r="F30">
            <v>27</v>
          </cell>
        </row>
        <row r="31">
          <cell r="C31" t="str">
            <v>PAD_FW</v>
          </cell>
          <cell r="D31" t="str">
            <v xml:space="preserve">TBA </v>
          </cell>
          <cell r="E31">
            <v>6</v>
          </cell>
          <cell r="F31">
            <v>1</v>
          </cell>
        </row>
        <row r="32">
          <cell r="C32" t="str">
            <v>PAD_IN_AUX</v>
          </cell>
          <cell r="D32" t="str">
            <v xml:space="preserve">TBA </v>
          </cell>
          <cell r="E32">
            <v>7</v>
          </cell>
          <cell r="F32">
            <v>28</v>
          </cell>
        </row>
        <row r="33">
          <cell r="C33" t="str">
            <v>PAD_IN_MAIN</v>
          </cell>
          <cell r="D33" t="str">
            <v xml:space="preserve">TBA </v>
          </cell>
          <cell r="E33">
            <v>3</v>
          </cell>
          <cell r="F33">
            <v>28</v>
          </cell>
        </row>
        <row r="34">
          <cell r="C34" t="str">
            <v>PAD_RV</v>
          </cell>
          <cell r="D34" t="str">
            <v xml:space="preserve">TBA </v>
          </cell>
          <cell r="F34">
            <v>27</v>
          </cell>
        </row>
        <row r="35">
          <cell r="C35" t="str">
            <v>PAD_RV</v>
          </cell>
          <cell r="D35" t="str">
            <v xml:space="preserve">TBA </v>
          </cell>
          <cell r="E35">
            <v>11</v>
          </cell>
          <cell r="F35">
            <v>1</v>
          </cell>
        </row>
        <row r="36">
          <cell r="C36" t="str">
            <v>~@</v>
          </cell>
          <cell r="D36" t="str">
            <v xml:space="preserve">TBA </v>
          </cell>
          <cell r="F36">
            <v>28</v>
          </cell>
        </row>
      </sheetData>
      <sheetData sheetId="25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12347.4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4102</v>
          </cell>
        </row>
        <row r="7">
          <cell r="C7" t="str">
            <v>동간선</v>
          </cell>
          <cell r="D7" t="str">
            <v>가공용</v>
          </cell>
          <cell r="E7">
            <v>17</v>
          </cell>
          <cell r="F7">
            <v>11.515700000000001</v>
          </cell>
        </row>
        <row r="8">
          <cell r="C8" t="str">
            <v>TBA</v>
          </cell>
          <cell r="E8">
            <v>2</v>
          </cell>
          <cell r="F8">
            <v>38</v>
          </cell>
        </row>
        <row r="9">
          <cell r="C9" t="str">
            <v>DC</v>
          </cell>
          <cell r="E9">
            <v>8</v>
          </cell>
          <cell r="F9">
            <v>10</v>
          </cell>
        </row>
        <row r="10">
          <cell r="C10" t="str">
            <v>OTR</v>
          </cell>
          <cell r="F10">
            <v>1</v>
          </cell>
        </row>
        <row r="11">
          <cell r="C11" t="str">
            <v>전원블럭</v>
          </cell>
          <cell r="F11">
            <v>4</v>
          </cell>
        </row>
        <row r="12">
          <cell r="C12" t="str">
            <v>전력삽입기</v>
          </cell>
          <cell r="F12">
            <v>5</v>
          </cell>
        </row>
        <row r="13">
          <cell r="C13" t="str">
            <v>SP 2WAY</v>
          </cell>
          <cell r="F13">
            <v>11</v>
          </cell>
        </row>
        <row r="14">
          <cell r="C14" t="str">
            <v>SP 3WAY</v>
          </cell>
          <cell r="D14" t="str">
            <v>불균</v>
          </cell>
          <cell r="F14">
            <v>1</v>
          </cell>
        </row>
        <row r="15">
          <cell r="C15" t="str">
            <v>전력공급기</v>
          </cell>
          <cell r="F15">
            <v>5</v>
          </cell>
        </row>
        <row r="16">
          <cell r="C16" t="str">
            <v>TAP11</v>
          </cell>
          <cell r="D16" t="str">
            <v>8 WAY</v>
          </cell>
          <cell r="E16">
            <v>11</v>
          </cell>
          <cell r="F16">
            <v>36</v>
          </cell>
        </row>
        <row r="17">
          <cell r="C17" t="str">
            <v>TAP14</v>
          </cell>
          <cell r="D17" t="str">
            <v>8 WAY</v>
          </cell>
          <cell r="E17">
            <v>14</v>
          </cell>
          <cell r="F17">
            <v>25</v>
          </cell>
        </row>
        <row r="18">
          <cell r="C18" t="str">
            <v>TAP17</v>
          </cell>
          <cell r="D18" t="str">
            <v>8 WAY</v>
          </cell>
          <cell r="E18">
            <v>17</v>
          </cell>
          <cell r="F18">
            <v>55</v>
          </cell>
        </row>
        <row r="19">
          <cell r="C19" t="str">
            <v>TAP20</v>
          </cell>
          <cell r="D19" t="str">
            <v>8 WAY</v>
          </cell>
          <cell r="E19">
            <v>20</v>
          </cell>
          <cell r="F19">
            <v>59</v>
          </cell>
        </row>
        <row r="20">
          <cell r="C20" t="str">
            <v>TAP23</v>
          </cell>
          <cell r="D20" t="str">
            <v>8 WAY</v>
          </cell>
          <cell r="E20">
            <v>23</v>
          </cell>
          <cell r="F20">
            <v>52</v>
          </cell>
        </row>
        <row r="21">
          <cell r="C21" t="str">
            <v>TAP26</v>
          </cell>
          <cell r="D21" t="str">
            <v>8 WAY</v>
          </cell>
          <cell r="E21">
            <v>26</v>
          </cell>
          <cell r="F21">
            <v>50</v>
          </cell>
        </row>
        <row r="22">
          <cell r="C22" t="str">
            <v>TAP29</v>
          </cell>
          <cell r="D22" t="str">
            <v>8 WAY</v>
          </cell>
          <cell r="E22">
            <v>29</v>
          </cell>
          <cell r="F22">
            <v>51</v>
          </cell>
        </row>
        <row r="23">
          <cell r="C23" t="str">
            <v>AGC</v>
          </cell>
          <cell r="D23" t="str">
            <v xml:space="preserve">TBA </v>
          </cell>
          <cell r="F23">
            <v>38</v>
          </cell>
        </row>
        <row r="24">
          <cell r="C24" t="str">
            <v>EQ_FW</v>
          </cell>
          <cell r="D24" t="str">
            <v xml:space="preserve">TBA </v>
          </cell>
          <cell r="E24">
            <v>-1.5</v>
          </cell>
          <cell r="F24">
            <v>1</v>
          </cell>
        </row>
        <row r="25">
          <cell r="C25" t="str">
            <v>EQ_FW</v>
          </cell>
          <cell r="D25" t="str">
            <v xml:space="preserve">TBA </v>
          </cell>
          <cell r="E25">
            <v>-4.5</v>
          </cell>
          <cell r="F25">
            <v>1</v>
          </cell>
        </row>
        <row r="26">
          <cell r="C26" t="str">
            <v>EQ_FW</v>
          </cell>
          <cell r="D26" t="str">
            <v xml:space="preserve">TBA </v>
          </cell>
          <cell r="E26">
            <v>-6</v>
          </cell>
          <cell r="F26">
            <v>1</v>
          </cell>
        </row>
        <row r="27">
          <cell r="C27" t="str">
            <v>EQ_FW</v>
          </cell>
          <cell r="D27" t="str">
            <v xml:space="preserve">TBA </v>
          </cell>
          <cell r="F27">
            <v>5</v>
          </cell>
        </row>
        <row r="28">
          <cell r="C28" t="str">
            <v>EQ_FW</v>
          </cell>
          <cell r="D28" t="str">
            <v xml:space="preserve">TBA </v>
          </cell>
          <cell r="E28">
            <v>1.5</v>
          </cell>
          <cell r="F28">
            <v>4</v>
          </cell>
        </row>
        <row r="29">
          <cell r="C29" t="str">
            <v>EQ_FW</v>
          </cell>
          <cell r="D29" t="str">
            <v xml:space="preserve">TBA </v>
          </cell>
          <cell r="E29">
            <v>3</v>
          </cell>
          <cell r="F29">
            <v>1</v>
          </cell>
        </row>
        <row r="30">
          <cell r="C30" t="str">
            <v>EQ_FW</v>
          </cell>
          <cell r="D30" t="str">
            <v xml:space="preserve">TBA </v>
          </cell>
          <cell r="E30">
            <v>4.5</v>
          </cell>
          <cell r="F30">
            <v>11</v>
          </cell>
        </row>
        <row r="31">
          <cell r="C31" t="str">
            <v>EQ_FW</v>
          </cell>
          <cell r="D31" t="str">
            <v xml:space="preserve">TBA </v>
          </cell>
          <cell r="E31">
            <v>6</v>
          </cell>
          <cell r="F31">
            <v>12</v>
          </cell>
        </row>
        <row r="32">
          <cell r="C32" t="str">
            <v>EQ_FW</v>
          </cell>
          <cell r="D32" t="str">
            <v xml:space="preserve">TBA </v>
          </cell>
          <cell r="E32">
            <v>7.5</v>
          </cell>
          <cell r="F32">
            <v>2</v>
          </cell>
        </row>
        <row r="33">
          <cell r="C33" t="str">
            <v>EQ_IN</v>
          </cell>
          <cell r="D33" t="str">
            <v xml:space="preserve">TBA </v>
          </cell>
          <cell r="E33">
            <v>9</v>
          </cell>
          <cell r="F33">
            <v>38</v>
          </cell>
        </row>
        <row r="34">
          <cell r="C34" t="str">
            <v>EQ_RV</v>
          </cell>
          <cell r="D34" t="str">
            <v xml:space="preserve">TBA </v>
          </cell>
          <cell r="E34">
            <v>1.5</v>
          </cell>
          <cell r="F34">
            <v>2</v>
          </cell>
        </row>
        <row r="35">
          <cell r="C35" t="str">
            <v>EQ_RV</v>
          </cell>
          <cell r="D35" t="str">
            <v xml:space="preserve">TBA </v>
          </cell>
          <cell r="E35">
            <v>3</v>
          </cell>
          <cell r="F35">
            <v>12</v>
          </cell>
        </row>
        <row r="36">
          <cell r="C36" t="str">
            <v>EQ_RV</v>
          </cell>
          <cell r="D36" t="str">
            <v xml:space="preserve">TBA </v>
          </cell>
          <cell r="E36">
            <v>4.5</v>
          </cell>
          <cell r="F36">
            <v>24</v>
          </cell>
        </row>
        <row r="37">
          <cell r="C37" t="str">
            <v>PAD_FW</v>
          </cell>
          <cell r="D37" t="str">
            <v xml:space="preserve">TBA </v>
          </cell>
          <cell r="E37">
            <v>5</v>
          </cell>
          <cell r="F37">
            <v>5</v>
          </cell>
        </row>
        <row r="38">
          <cell r="C38" t="str">
            <v>PAD_FW</v>
          </cell>
          <cell r="D38" t="str">
            <v xml:space="preserve">TBA </v>
          </cell>
          <cell r="E38">
            <v>7</v>
          </cell>
          <cell r="F38">
            <v>7</v>
          </cell>
        </row>
        <row r="39">
          <cell r="C39" t="str">
            <v>PAD_FW</v>
          </cell>
          <cell r="D39" t="str">
            <v xml:space="preserve">TBA </v>
          </cell>
          <cell r="E39">
            <v>8</v>
          </cell>
          <cell r="F39">
            <v>11</v>
          </cell>
        </row>
        <row r="40">
          <cell r="C40" t="str">
            <v>PAD_FW</v>
          </cell>
          <cell r="D40" t="str">
            <v xml:space="preserve">TBA </v>
          </cell>
          <cell r="E40">
            <v>9</v>
          </cell>
          <cell r="F40">
            <v>8</v>
          </cell>
        </row>
        <row r="41">
          <cell r="C41" t="str">
            <v>PAD_FW</v>
          </cell>
          <cell r="D41" t="str">
            <v xml:space="preserve">TBA </v>
          </cell>
          <cell r="E41">
            <v>10</v>
          </cell>
          <cell r="F41">
            <v>4</v>
          </cell>
        </row>
        <row r="42">
          <cell r="C42" t="str">
            <v>PAD_FW</v>
          </cell>
          <cell r="D42" t="str">
            <v xml:space="preserve">TBA </v>
          </cell>
          <cell r="E42">
            <v>11</v>
          </cell>
          <cell r="F42">
            <v>2</v>
          </cell>
        </row>
        <row r="43">
          <cell r="C43" t="str">
            <v>PAD_FW</v>
          </cell>
          <cell r="D43" t="str">
            <v xml:space="preserve">TBA </v>
          </cell>
          <cell r="E43">
            <v>17</v>
          </cell>
          <cell r="F43">
            <v>1</v>
          </cell>
        </row>
        <row r="44">
          <cell r="C44" t="str">
            <v>PAD_IN_AUX</v>
          </cell>
          <cell r="D44" t="str">
            <v xml:space="preserve">TBA </v>
          </cell>
          <cell r="E44">
            <v>7</v>
          </cell>
          <cell r="F44">
            <v>38</v>
          </cell>
        </row>
        <row r="45">
          <cell r="C45" t="str">
            <v>PAD_IN_MAIN</v>
          </cell>
          <cell r="D45" t="str">
            <v xml:space="preserve">TBA </v>
          </cell>
          <cell r="E45">
            <v>3</v>
          </cell>
          <cell r="F45">
            <v>38</v>
          </cell>
        </row>
        <row r="46">
          <cell r="C46" t="str">
            <v>PAD_RV</v>
          </cell>
          <cell r="D46" t="str">
            <v xml:space="preserve">TBA </v>
          </cell>
          <cell r="F46">
            <v>1</v>
          </cell>
        </row>
        <row r="47">
          <cell r="C47" t="str">
            <v>PAD_RV</v>
          </cell>
          <cell r="D47" t="str">
            <v xml:space="preserve">TBA </v>
          </cell>
          <cell r="E47">
            <v>3</v>
          </cell>
          <cell r="F47">
            <v>1</v>
          </cell>
        </row>
        <row r="48">
          <cell r="C48" t="str">
            <v>PAD_RV</v>
          </cell>
          <cell r="D48" t="str">
            <v xml:space="preserve">TBA </v>
          </cell>
          <cell r="E48">
            <v>5</v>
          </cell>
          <cell r="F48">
            <v>1</v>
          </cell>
        </row>
        <row r="49">
          <cell r="C49" t="str">
            <v>PAD_RV</v>
          </cell>
          <cell r="D49" t="str">
            <v xml:space="preserve">TBA </v>
          </cell>
          <cell r="E49">
            <v>6</v>
          </cell>
          <cell r="F49">
            <v>1</v>
          </cell>
        </row>
        <row r="50">
          <cell r="C50" t="str">
            <v>PAD_RV</v>
          </cell>
          <cell r="D50" t="str">
            <v xml:space="preserve">TBA </v>
          </cell>
          <cell r="E50">
            <v>7</v>
          </cell>
          <cell r="F50">
            <v>5</v>
          </cell>
        </row>
        <row r="51">
          <cell r="C51" t="str">
            <v>PAD_RV</v>
          </cell>
          <cell r="D51" t="str">
            <v xml:space="preserve">TBA </v>
          </cell>
          <cell r="E51">
            <v>8</v>
          </cell>
          <cell r="F51">
            <v>3</v>
          </cell>
        </row>
        <row r="52">
          <cell r="C52" t="str">
            <v>PAD_RV</v>
          </cell>
          <cell r="D52" t="str">
            <v xml:space="preserve">TBA </v>
          </cell>
          <cell r="E52">
            <v>9</v>
          </cell>
          <cell r="F52">
            <v>1</v>
          </cell>
        </row>
        <row r="53">
          <cell r="C53" t="str">
            <v>PAD_RV</v>
          </cell>
          <cell r="D53" t="str">
            <v xml:space="preserve">TBA </v>
          </cell>
          <cell r="E53">
            <v>10</v>
          </cell>
          <cell r="F53">
            <v>4</v>
          </cell>
        </row>
        <row r="54">
          <cell r="C54" t="str">
            <v>PAD_RV</v>
          </cell>
          <cell r="D54" t="str">
            <v xml:space="preserve">TBA </v>
          </cell>
          <cell r="E54">
            <v>11</v>
          </cell>
          <cell r="F54">
            <v>4</v>
          </cell>
        </row>
        <row r="55">
          <cell r="C55" t="str">
            <v>PAD_RV</v>
          </cell>
          <cell r="D55" t="str">
            <v xml:space="preserve">TBA </v>
          </cell>
          <cell r="E55">
            <v>12</v>
          </cell>
          <cell r="F55">
            <v>1</v>
          </cell>
        </row>
        <row r="56">
          <cell r="C56" t="str">
            <v>PAD_RV</v>
          </cell>
          <cell r="D56" t="str">
            <v xml:space="preserve">TBA </v>
          </cell>
          <cell r="E56">
            <v>14</v>
          </cell>
          <cell r="F56">
            <v>15</v>
          </cell>
        </row>
        <row r="57">
          <cell r="C57" t="str">
            <v>PAD_RV</v>
          </cell>
          <cell r="D57" t="str">
            <v xml:space="preserve">TBA </v>
          </cell>
          <cell r="E57">
            <v>15</v>
          </cell>
          <cell r="F57">
            <v>1</v>
          </cell>
        </row>
        <row r="58">
          <cell r="C58" t="str">
            <v>~@</v>
          </cell>
          <cell r="D58" t="str">
            <v xml:space="preserve">TBA </v>
          </cell>
          <cell r="F58">
            <v>38</v>
          </cell>
        </row>
      </sheetData>
      <sheetData sheetId="26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8158.24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3031.15</v>
          </cell>
        </row>
        <row r="7">
          <cell r="C7" t="str">
            <v>TBA</v>
          </cell>
          <cell r="E7">
            <v>2</v>
          </cell>
          <cell r="F7">
            <v>30</v>
          </cell>
        </row>
        <row r="8">
          <cell r="C8" t="str">
            <v>DC</v>
          </cell>
          <cell r="E8">
            <v>8</v>
          </cell>
          <cell r="F8">
            <v>5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2</v>
          </cell>
        </row>
        <row r="11">
          <cell r="C11" t="str">
            <v>전력삽입기</v>
          </cell>
          <cell r="F11">
            <v>3</v>
          </cell>
        </row>
        <row r="12">
          <cell r="C12" t="str">
            <v>SP 2WAY</v>
          </cell>
          <cell r="F12">
            <v>10</v>
          </cell>
        </row>
        <row r="13">
          <cell r="C13" t="str">
            <v>SP 3WAY</v>
          </cell>
          <cell r="D13" t="str">
            <v>불균</v>
          </cell>
          <cell r="F13">
            <v>2</v>
          </cell>
        </row>
        <row r="14">
          <cell r="C14" t="str">
            <v>전력공급기</v>
          </cell>
          <cell r="F14">
            <v>3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24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14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37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39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45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38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39</v>
          </cell>
        </row>
        <row r="22">
          <cell r="C22" t="str">
            <v>AGC</v>
          </cell>
          <cell r="D22" t="str">
            <v xml:space="preserve">TBA </v>
          </cell>
          <cell r="F22">
            <v>30</v>
          </cell>
        </row>
        <row r="23">
          <cell r="C23" t="str">
            <v>EQ_FW</v>
          </cell>
          <cell r="D23" t="str">
            <v xml:space="preserve">TBA </v>
          </cell>
          <cell r="E23">
            <v>-1.5</v>
          </cell>
          <cell r="F23">
            <v>1</v>
          </cell>
        </row>
        <row r="24">
          <cell r="C24" t="str">
            <v>EQ_FW</v>
          </cell>
          <cell r="D24" t="str">
            <v xml:space="preserve">TBA </v>
          </cell>
          <cell r="E24">
            <v>-3</v>
          </cell>
          <cell r="F24">
            <v>2</v>
          </cell>
        </row>
        <row r="25">
          <cell r="C25" t="str">
            <v>EQ_FW</v>
          </cell>
          <cell r="D25" t="str">
            <v xml:space="preserve">TBA </v>
          </cell>
          <cell r="E25">
            <v>-4.5</v>
          </cell>
          <cell r="F25">
            <v>1</v>
          </cell>
        </row>
        <row r="26">
          <cell r="C26" t="str">
            <v>EQ_FW</v>
          </cell>
          <cell r="D26" t="str">
            <v xml:space="preserve">TBA </v>
          </cell>
          <cell r="F26">
            <v>15</v>
          </cell>
        </row>
        <row r="27">
          <cell r="C27" t="str">
            <v>EQ_FW</v>
          </cell>
          <cell r="D27" t="str">
            <v xml:space="preserve">TBA </v>
          </cell>
          <cell r="E27">
            <v>1.5</v>
          </cell>
          <cell r="F27">
            <v>2</v>
          </cell>
        </row>
        <row r="28">
          <cell r="C28" t="str">
            <v>EQ_FW</v>
          </cell>
          <cell r="D28" t="str">
            <v xml:space="preserve">TBA </v>
          </cell>
          <cell r="E28">
            <v>4.5</v>
          </cell>
          <cell r="F28">
            <v>4</v>
          </cell>
        </row>
        <row r="29">
          <cell r="C29" t="str">
            <v>EQ_FW</v>
          </cell>
          <cell r="D29" t="str">
            <v xml:space="preserve">TBA </v>
          </cell>
          <cell r="E29">
            <v>6</v>
          </cell>
          <cell r="F29">
            <v>4</v>
          </cell>
        </row>
        <row r="30">
          <cell r="C30" t="str">
            <v>EQ_FW</v>
          </cell>
          <cell r="D30" t="str">
            <v xml:space="preserve">TBA </v>
          </cell>
          <cell r="E30">
            <v>7.5</v>
          </cell>
          <cell r="F30">
            <v>1</v>
          </cell>
        </row>
        <row r="31">
          <cell r="C31" t="str">
            <v>EQ_IN</v>
          </cell>
          <cell r="D31" t="str">
            <v xml:space="preserve">TBA </v>
          </cell>
          <cell r="E31">
            <v>9</v>
          </cell>
          <cell r="F31">
            <v>30</v>
          </cell>
        </row>
        <row r="32">
          <cell r="C32" t="str">
            <v>EQ_RV</v>
          </cell>
          <cell r="D32" t="str">
            <v xml:space="preserve">TBA </v>
          </cell>
          <cell r="F32">
            <v>7</v>
          </cell>
        </row>
        <row r="33">
          <cell r="C33" t="str">
            <v>EQ_RV</v>
          </cell>
          <cell r="D33" t="str">
            <v xml:space="preserve">TBA </v>
          </cell>
          <cell r="E33">
            <v>1.5</v>
          </cell>
          <cell r="F33">
            <v>3</v>
          </cell>
        </row>
        <row r="34">
          <cell r="C34" t="str">
            <v>EQ_RV</v>
          </cell>
          <cell r="D34" t="str">
            <v xml:space="preserve">TBA </v>
          </cell>
          <cell r="E34">
            <v>3</v>
          </cell>
          <cell r="F34">
            <v>11</v>
          </cell>
        </row>
        <row r="35">
          <cell r="C35" t="str">
            <v>EQ_RV</v>
          </cell>
          <cell r="D35" t="str">
            <v xml:space="preserve">TBA </v>
          </cell>
          <cell r="E35">
            <v>4.5</v>
          </cell>
          <cell r="F35">
            <v>9</v>
          </cell>
        </row>
        <row r="36">
          <cell r="C36" t="str">
            <v>PAD_FW</v>
          </cell>
          <cell r="D36" t="str">
            <v xml:space="preserve">TBA </v>
          </cell>
          <cell r="F36">
            <v>7</v>
          </cell>
        </row>
        <row r="37">
          <cell r="C37" t="str">
            <v>PAD_FW</v>
          </cell>
          <cell r="D37" t="str">
            <v xml:space="preserve">TBA </v>
          </cell>
          <cell r="E37">
            <v>7</v>
          </cell>
          <cell r="F37">
            <v>4</v>
          </cell>
        </row>
        <row r="38">
          <cell r="C38" t="str">
            <v>PAD_FW</v>
          </cell>
          <cell r="D38" t="str">
            <v xml:space="preserve">TBA </v>
          </cell>
          <cell r="E38">
            <v>8</v>
          </cell>
          <cell r="F38">
            <v>3</v>
          </cell>
        </row>
        <row r="39">
          <cell r="C39" t="str">
            <v>PAD_FW</v>
          </cell>
          <cell r="D39" t="str">
            <v xml:space="preserve">TBA </v>
          </cell>
          <cell r="E39">
            <v>9</v>
          </cell>
          <cell r="F39">
            <v>8</v>
          </cell>
        </row>
        <row r="40">
          <cell r="C40" t="str">
            <v>PAD_FW</v>
          </cell>
          <cell r="D40" t="str">
            <v xml:space="preserve">TBA </v>
          </cell>
          <cell r="E40">
            <v>10</v>
          </cell>
          <cell r="F40">
            <v>2</v>
          </cell>
        </row>
        <row r="41">
          <cell r="C41" t="str">
            <v>PAD_FW</v>
          </cell>
          <cell r="D41" t="str">
            <v xml:space="preserve">TBA </v>
          </cell>
          <cell r="E41">
            <v>11</v>
          </cell>
          <cell r="F41">
            <v>2</v>
          </cell>
        </row>
        <row r="42">
          <cell r="C42" t="str">
            <v>PAD_FW</v>
          </cell>
          <cell r="D42" t="str">
            <v xml:space="preserve">TBA </v>
          </cell>
          <cell r="E42">
            <v>12</v>
          </cell>
          <cell r="F42">
            <v>2</v>
          </cell>
        </row>
        <row r="43">
          <cell r="C43" t="str">
            <v>PAD_FW</v>
          </cell>
          <cell r="D43" t="str">
            <v xml:space="preserve">TBA </v>
          </cell>
          <cell r="E43">
            <v>13</v>
          </cell>
          <cell r="F43">
            <v>1</v>
          </cell>
        </row>
        <row r="44">
          <cell r="C44" t="str">
            <v>PAD_FW</v>
          </cell>
          <cell r="D44" t="str">
            <v xml:space="preserve">TBA </v>
          </cell>
          <cell r="E44">
            <v>14</v>
          </cell>
          <cell r="F44">
            <v>1</v>
          </cell>
        </row>
        <row r="45">
          <cell r="C45" t="str">
            <v>PAD_IN_AUX</v>
          </cell>
          <cell r="D45" t="str">
            <v xml:space="preserve">TBA </v>
          </cell>
          <cell r="E45">
            <v>7</v>
          </cell>
          <cell r="F45">
            <v>30</v>
          </cell>
        </row>
        <row r="46">
          <cell r="C46" t="str">
            <v>PAD_IN_MAIN</v>
          </cell>
          <cell r="D46" t="str">
            <v xml:space="preserve">TBA </v>
          </cell>
          <cell r="E46">
            <v>3</v>
          </cell>
          <cell r="F46">
            <v>30</v>
          </cell>
        </row>
        <row r="47">
          <cell r="C47" t="str">
            <v>PAD_RV</v>
          </cell>
          <cell r="D47" t="str">
            <v xml:space="preserve">TBA </v>
          </cell>
          <cell r="F47">
            <v>7</v>
          </cell>
        </row>
        <row r="48">
          <cell r="C48" t="str">
            <v>PAD_RV</v>
          </cell>
          <cell r="D48" t="str">
            <v xml:space="preserve">TBA </v>
          </cell>
          <cell r="E48">
            <v>7</v>
          </cell>
          <cell r="F48">
            <v>3</v>
          </cell>
        </row>
        <row r="49">
          <cell r="C49" t="str">
            <v>PAD_RV</v>
          </cell>
          <cell r="D49" t="str">
            <v xml:space="preserve">TBA </v>
          </cell>
          <cell r="E49">
            <v>9</v>
          </cell>
          <cell r="F49">
            <v>1</v>
          </cell>
        </row>
        <row r="50">
          <cell r="C50" t="str">
            <v>PAD_RV</v>
          </cell>
          <cell r="D50" t="str">
            <v xml:space="preserve">TBA </v>
          </cell>
          <cell r="E50">
            <v>10</v>
          </cell>
          <cell r="F50">
            <v>3</v>
          </cell>
        </row>
        <row r="51">
          <cell r="C51" t="str">
            <v>PAD_RV</v>
          </cell>
          <cell r="D51" t="str">
            <v xml:space="preserve">TBA </v>
          </cell>
          <cell r="E51">
            <v>11</v>
          </cell>
          <cell r="F51">
            <v>3</v>
          </cell>
        </row>
        <row r="52">
          <cell r="C52" t="str">
            <v>PAD_RV</v>
          </cell>
          <cell r="D52" t="str">
            <v xml:space="preserve">TBA </v>
          </cell>
          <cell r="E52">
            <v>12</v>
          </cell>
          <cell r="F52">
            <v>4</v>
          </cell>
        </row>
        <row r="53">
          <cell r="C53" t="str">
            <v>PAD_RV</v>
          </cell>
          <cell r="D53" t="str">
            <v xml:space="preserve">TBA </v>
          </cell>
          <cell r="E53">
            <v>13</v>
          </cell>
          <cell r="F53">
            <v>1</v>
          </cell>
        </row>
        <row r="54">
          <cell r="C54" t="str">
            <v>PAD_RV</v>
          </cell>
          <cell r="D54" t="str">
            <v xml:space="preserve">TBA </v>
          </cell>
          <cell r="E54">
            <v>14</v>
          </cell>
          <cell r="F54">
            <v>7</v>
          </cell>
        </row>
        <row r="55">
          <cell r="C55" t="str">
            <v>PAD_RV</v>
          </cell>
          <cell r="D55" t="str">
            <v xml:space="preserve">TBA </v>
          </cell>
          <cell r="E55">
            <v>15</v>
          </cell>
          <cell r="F55">
            <v>1</v>
          </cell>
        </row>
        <row r="56">
          <cell r="C56" t="str">
            <v>~@</v>
          </cell>
          <cell r="D56" t="str">
            <v xml:space="preserve">TBA </v>
          </cell>
          <cell r="F56">
            <v>30</v>
          </cell>
        </row>
      </sheetData>
      <sheetData sheetId="27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7405.46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2387.42</v>
          </cell>
        </row>
        <row r="7">
          <cell r="C7" t="str">
            <v>TBA</v>
          </cell>
          <cell r="E7">
            <v>2</v>
          </cell>
          <cell r="F7">
            <v>23</v>
          </cell>
        </row>
        <row r="8">
          <cell r="C8" t="str">
            <v>DC</v>
          </cell>
          <cell r="E8">
            <v>8</v>
          </cell>
          <cell r="F8">
            <v>11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2</v>
          </cell>
        </row>
        <row r="11">
          <cell r="C11" t="str">
            <v>전력삽입기</v>
          </cell>
          <cell r="F11">
            <v>3</v>
          </cell>
        </row>
        <row r="12">
          <cell r="C12" t="str">
            <v>SP 2WAY</v>
          </cell>
          <cell r="F12">
            <v>9</v>
          </cell>
        </row>
        <row r="13">
          <cell r="C13" t="str">
            <v>SP 3WAY</v>
          </cell>
          <cell r="D13" t="str">
            <v>불균</v>
          </cell>
          <cell r="F13">
            <v>2</v>
          </cell>
        </row>
        <row r="14">
          <cell r="C14" t="str">
            <v>전력공급기</v>
          </cell>
          <cell r="F14">
            <v>3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25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16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40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31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36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20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31</v>
          </cell>
        </row>
        <row r="22">
          <cell r="C22" t="str">
            <v>AGC</v>
          </cell>
          <cell r="D22" t="str">
            <v>TBA</v>
          </cell>
          <cell r="F22">
            <v>23</v>
          </cell>
        </row>
        <row r="23">
          <cell r="C23" t="str">
            <v>EQ_FW</v>
          </cell>
          <cell r="D23" t="str">
            <v>TBA</v>
          </cell>
          <cell r="E23">
            <v>-1.5</v>
          </cell>
          <cell r="F23">
            <v>1</v>
          </cell>
        </row>
        <row r="24">
          <cell r="C24" t="str">
            <v>EQ_FW</v>
          </cell>
          <cell r="D24" t="str">
            <v>TBA</v>
          </cell>
          <cell r="F24">
            <v>12</v>
          </cell>
        </row>
        <row r="25">
          <cell r="C25" t="str">
            <v>EQ_FW</v>
          </cell>
          <cell r="D25" t="str">
            <v>TBA</v>
          </cell>
          <cell r="E25">
            <v>1.5</v>
          </cell>
          <cell r="F25">
            <v>1</v>
          </cell>
        </row>
        <row r="26">
          <cell r="C26" t="str">
            <v>EQ_FW</v>
          </cell>
          <cell r="D26" t="str">
            <v>TBA</v>
          </cell>
          <cell r="E26">
            <v>6</v>
          </cell>
          <cell r="F26">
            <v>5</v>
          </cell>
        </row>
        <row r="27">
          <cell r="C27" t="str">
            <v>EQ_FW</v>
          </cell>
          <cell r="D27" t="str">
            <v>TBA</v>
          </cell>
          <cell r="E27">
            <v>7.5</v>
          </cell>
          <cell r="F27">
            <v>1</v>
          </cell>
        </row>
        <row r="28">
          <cell r="C28" t="str">
            <v>EQ_FW</v>
          </cell>
          <cell r="D28" t="str">
            <v>TBA</v>
          </cell>
          <cell r="E28">
            <v>13.5</v>
          </cell>
          <cell r="F28">
            <v>3</v>
          </cell>
        </row>
        <row r="29">
          <cell r="C29" t="str">
            <v>EQ_IN</v>
          </cell>
          <cell r="D29" t="str">
            <v>TBA</v>
          </cell>
          <cell r="E29">
            <v>9</v>
          </cell>
          <cell r="F29">
            <v>23</v>
          </cell>
        </row>
        <row r="30">
          <cell r="C30" t="str">
            <v>EQ_RV</v>
          </cell>
          <cell r="D30" t="str">
            <v>TBA</v>
          </cell>
          <cell r="F30">
            <v>7</v>
          </cell>
        </row>
        <row r="31">
          <cell r="C31" t="str">
            <v>EQ_RV</v>
          </cell>
          <cell r="D31" t="str">
            <v>TBA</v>
          </cell>
          <cell r="E31">
            <v>3</v>
          </cell>
          <cell r="F31">
            <v>10</v>
          </cell>
        </row>
        <row r="32">
          <cell r="C32" t="str">
            <v>EQ_RV</v>
          </cell>
          <cell r="D32" t="str">
            <v>TBA</v>
          </cell>
          <cell r="E32">
            <v>4.5</v>
          </cell>
          <cell r="F32">
            <v>6</v>
          </cell>
        </row>
        <row r="33">
          <cell r="C33" t="str">
            <v>PAD_FW</v>
          </cell>
          <cell r="D33" t="str">
            <v>TBA</v>
          </cell>
          <cell r="F33">
            <v>7</v>
          </cell>
        </row>
        <row r="34">
          <cell r="C34" t="str">
            <v>PAD_FW</v>
          </cell>
          <cell r="D34" t="str">
            <v>TBA</v>
          </cell>
          <cell r="E34">
            <v>6</v>
          </cell>
          <cell r="F34">
            <v>1</v>
          </cell>
        </row>
        <row r="35">
          <cell r="C35" t="str">
            <v>PAD_FW</v>
          </cell>
          <cell r="D35" t="str">
            <v>TBA</v>
          </cell>
          <cell r="E35">
            <v>7</v>
          </cell>
          <cell r="F35">
            <v>2</v>
          </cell>
        </row>
        <row r="36">
          <cell r="C36" t="str">
            <v>PAD_FW</v>
          </cell>
          <cell r="D36" t="str">
            <v>TBA</v>
          </cell>
          <cell r="E36">
            <v>8</v>
          </cell>
          <cell r="F36">
            <v>7</v>
          </cell>
        </row>
        <row r="37">
          <cell r="C37" t="str">
            <v>PAD_FW</v>
          </cell>
          <cell r="D37" t="str">
            <v>TBA</v>
          </cell>
          <cell r="E37">
            <v>9</v>
          </cell>
          <cell r="F37">
            <v>2</v>
          </cell>
        </row>
        <row r="38">
          <cell r="C38" t="str">
            <v>PAD_FW</v>
          </cell>
          <cell r="D38" t="str">
            <v>TBA</v>
          </cell>
          <cell r="E38">
            <v>11</v>
          </cell>
          <cell r="F38">
            <v>2</v>
          </cell>
        </row>
        <row r="39">
          <cell r="C39" t="str">
            <v>PAD_FW</v>
          </cell>
          <cell r="D39" t="str">
            <v>TBA</v>
          </cell>
          <cell r="E39">
            <v>13</v>
          </cell>
          <cell r="F39">
            <v>1</v>
          </cell>
        </row>
        <row r="40">
          <cell r="C40" t="str">
            <v>PAD_FW</v>
          </cell>
          <cell r="D40" t="str">
            <v>TBA</v>
          </cell>
          <cell r="E40">
            <v>14</v>
          </cell>
          <cell r="F40">
            <v>1</v>
          </cell>
        </row>
        <row r="41">
          <cell r="C41" t="str">
            <v>PAD_IN_AUX</v>
          </cell>
          <cell r="D41" t="str">
            <v>TBA</v>
          </cell>
          <cell r="E41">
            <v>7</v>
          </cell>
          <cell r="F41">
            <v>23</v>
          </cell>
        </row>
        <row r="42">
          <cell r="C42" t="str">
            <v>PAD_IN_MAIN</v>
          </cell>
          <cell r="D42" t="str">
            <v>TBA</v>
          </cell>
          <cell r="E42">
            <v>3</v>
          </cell>
          <cell r="F42">
            <v>23</v>
          </cell>
        </row>
        <row r="43">
          <cell r="C43" t="str">
            <v>PAD_RV</v>
          </cell>
          <cell r="D43" t="str">
            <v>TBA</v>
          </cell>
          <cell r="F43">
            <v>7</v>
          </cell>
        </row>
        <row r="44">
          <cell r="C44" t="str">
            <v>PAD_RV</v>
          </cell>
          <cell r="D44" t="str">
            <v>TBA</v>
          </cell>
          <cell r="E44">
            <v>7</v>
          </cell>
          <cell r="F44">
            <v>2</v>
          </cell>
        </row>
        <row r="45">
          <cell r="C45" t="str">
            <v>PAD_RV</v>
          </cell>
          <cell r="D45" t="str">
            <v>TBA</v>
          </cell>
          <cell r="E45">
            <v>8</v>
          </cell>
          <cell r="F45">
            <v>1</v>
          </cell>
        </row>
        <row r="46">
          <cell r="C46" t="str">
            <v>PAD_RV</v>
          </cell>
          <cell r="D46" t="str">
            <v>TBA</v>
          </cell>
          <cell r="E46">
            <v>11</v>
          </cell>
          <cell r="F46">
            <v>3</v>
          </cell>
        </row>
        <row r="47">
          <cell r="C47" t="str">
            <v>PAD_RV</v>
          </cell>
          <cell r="D47" t="str">
            <v>TBA</v>
          </cell>
          <cell r="E47">
            <v>12</v>
          </cell>
          <cell r="F47">
            <v>1</v>
          </cell>
        </row>
        <row r="48">
          <cell r="C48" t="str">
            <v>PAD_RV</v>
          </cell>
          <cell r="D48" t="str">
            <v>TBA</v>
          </cell>
          <cell r="E48">
            <v>14</v>
          </cell>
          <cell r="F48">
            <v>5</v>
          </cell>
        </row>
        <row r="49">
          <cell r="C49" t="str">
            <v>PAD_RV</v>
          </cell>
          <cell r="D49" t="str">
            <v>TBA</v>
          </cell>
          <cell r="E49">
            <v>15</v>
          </cell>
          <cell r="F49">
            <v>3</v>
          </cell>
        </row>
        <row r="50">
          <cell r="C50" t="str">
            <v>PAD_RV</v>
          </cell>
          <cell r="D50" t="str">
            <v>TBA</v>
          </cell>
          <cell r="E50">
            <v>16</v>
          </cell>
          <cell r="F50">
            <v>1</v>
          </cell>
        </row>
        <row r="51">
          <cell r="C51" t="str">
            <v>~@</v>
          </cell>
          <cell r="D51" t="str">
            <v>TBA</v>
          </cell>
          <cell r="F51">
            <v>23</v>
          </cell>
        </row>
      </sheetData>
      <sheetData sheetId="28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7834.59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634.26199999999994</v>
          </cell>
        </row>
        <row r="7">
          <cell r="C7" t="str">
            <v>동간선</v>
          </cell>
          <cell r="D7" t="str">
            <v>가공용</v>
          </cell>
          <cell r="E7">
            <v>17</v>
          </cell>
          <cell r="F7">
            <v>1893.16</v>
          </cell>
        </row>
        <row r="8">
          <cell r="C8" t="str">
            <v>TBA</v>
          </cell>
          <cell r="E8">
            <v>2</v>
          </cell>
          <cell r="F8">
            <v>22</v>
          </cell>
        </row>
        <row r="9">
          <cell r="C9" t="str">
            <v>DC</v>
          </cell>
          <cell r="E9">
            <v>8</v>
          </cell>
          <cell r="F9">
            <v>7</v>
          </cell>
        </row>
        <row r="10">
          <cell r="C10" t="str">
            <v>OTR</v>
          </cell>
          <cell r="F10">
            <v>1</v>
          </cell>
        </row>
        <row r="11">
          <cell r="C11" t="str">
            <v>전원블럭</v>
          </cell>
          <cell r="F11">
            <v>2</v>
          </cell>
        </row>
        <row r="12">
          <cell r="C12" t="str">
            <v>전력삽입기</v>
          </cell>
          <cell r="F12">
            <v>3</v>
          </cell>
        </row>
        <row r="13">
          <cell r="C13" t="str">
            <v>SP 2WAY</v>
          </cell>
          <cell r="F13">
            <v>7</v>
          </cell>
        </row>
        <row r="14">
          <cell r="C14" t="str">
            <v>전력공급기</v>
          </cell>
          <cell r="F14">
            <v>3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18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16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25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34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34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20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22</v>
          </cell>
        </row>
        <row r="22">
          <cell r="C22" t="str">
            <v>AGC</v>
          </cell>
          <cell r="D22" t="str">
            <v xml:space="preserve">TBA </v>
          </cell>
          <cell r="F22">
            <v>22</v>
          </cell>
        </row>
        <row r="23">
          <cell r="C23" t="str">
            <v>EQ_FW</v>
          </cell>
          <cell r="D23" t="str">
            <v xml:space="preserve">TBA </v>
          </cell>
          <cell r="E23">
            <v>-1.5</v>
          </cell>
          <cell r="F23">
            <v>1</v>
          </cell>
        </row>
        <row r="24">
          <cell r="C24" t="str">
            <v>EQ_FW</v>
          </cell>
          <cell r="D24" t="str">
            <v xml:space="preserve">TBA </v>
          </cell>
          <cell r="E24">
            <v>-4.5</v>
          </cell>
          <cell r="F24">
            <v>1</v>
          </cell>
        </row>
        <row r="25">
          <cell r="C25" t="str">
            <v>EQ_FW</v>
          </cell>
          <cell r="D25" t="str">
            <v xml:space="preserve">TBA </v>
          </cell>
          <cell r="F25">
            <v>1</v>
          </cell>
        </row>
        <row r="26">
          <cell r="C26" t="str">
            <v>EQ_FW</v>
          </cell>
          <cell r="D26" t="str">
            <v xml:space="preserve">TBA </v>
          </cell>
          <cell r="E26">
            <v>1.5</v>
          </cell>
          <cell r="F26">
            <v>3</v>
          </cell>
        </row>
        <row r="27">
          <cell r="C27" t="str">
            <v>EQ_FW</v>
          </cell>
          <cell r="D27" t="str">
            <v xml:space="preserve">TBA </v>
          </cell>
          <cell r="E27">
            <v>3</v>
          </cell>
          <cell r="F27">
            <v>3</v>
          </cell>
        </row>
        <row r="28">
          <cell r="C28" t="str">
            <v>EQ_FW</v>
          </cell>
          <cell r="D28" t="str">
            <v xml:space="preserve">TBA </v>
          </cell>
          <cell r="E28">
            <v>4.5</v>
          </cell>
          <cell r="F28">
            <v>4</v>
          </cell>
        </row>
        <row r="29">
          <cell r="C29" t="str">
            <v>EQ_FW</v>
          </cell>
          <cell r="D29" t="str">
            <v xml:space="preserve">TBA </v>
          </cell>
          <cell r="E29">
            <v>6</v>
          </cell>
          <cell r="F29">
            <v>4</v>
          </cell>
        </row>
        <row r="30">
          <cell r="C30" t="str">
            <v>EQ_FW</v>
          </cell>
          <cell r="D30" t="str">
            <v xml:space="preserve">TBA </v>
          </cell>
          <cell r="E30">
            <v>7.5</v>
          </cell>
          <cell r="F30">
            <v>3</v>
          </cell>
        </row>
        <row r="31">
          <cell r="C31" t="str">
            <v>EQ_FW</v>
          </cell>
          <cell r="D31" t="str">
            <v xml:space="preserve">TBA </v>
          </cell>
          <cell r="E31">
            <v>10.5</v>
          </cell>
          <cell r="F31">
            <v>1</v>
          </cell>
        </row>
        <row r="32">
          <cell r="C32" t="str">
            <v>EQ_FW</v>
          </cell>
          <cell r="D32" t="str">
            <v xml:space="preserve">TBA </v>
          </cell>
          <cell r="E32">
            <v>13.5</v>
          </cell>
          <cell r="F32">
            <v>1</v>
          </cell>
        </row>
        <row r="33">
          <cell r="C33" t="str">
            <v>EQ_IN</v>
          </cell>
          <cell r="D33" t="str">
            <v xml:space="preserve">TBA </v>
          </cell>
          <cell r="E33">
            <v>9</v>
          </cell>
          <cell r="F33">
            <v>22</v>
          </cell>
        </row>
        <row r="34">
          <cell r="C34" t="str">
            <v>EQ_RV</v>
          </cell>
          <cell r="D34" t="str">
            <v xml:space="preserve">TBA </v>
          </cell>
          <cell r="E34">
            <v>1.5</v>
          </cell>
          <cell r="F34">
            <v>1</v>
          </cell>
        </row>
        <row r="35">
          <cell r="C35" t="str">
            <v>EQ_RV</v>
          </cell>
          <cell r="D35" t="str">
            <v xml:space="preserve">TBA </v>
          </cell>
          <cell r="E35">
            <v>3</v>
          </cell>
          <cell r="F35">
            <v>7</v>
          </cell>
        </row>
        <row r="36">
          <cell r="C36" t="str">
            <v>EQ_RV</v>
          </cell>
          <cell r="D36" t="str">
            <v xml:space="preserve">TBA </v>
          </cell>
          <cell r="E36">
            <v>4.5</v>
          </cell>
          <cell r="F36">
            <v>10</v>
          </cell>
        </row>
        <row r="37">
          <cell r="C37" t="str">
            <v>EQ_RV</v>
          </cell>
          <cell r="D37" t="str">
            <v xml:space="preserve">TBA </v>
          </cell>
          <cell r="E37">
            <v>6</v>
          </cell>
          <cell r="F37">
            <v>4</v>
          </cell>
        </row>
        <row r="38">
          <cell r="C38" t="str">
            <v>PAD_FW</v>
          </cell>
          <cell r="D38" t="str">
            <v xml:space="preserve">TBA </v>
          </cell>
          <cell r="F38">
            <v>1</v>
          </cell>
        </row>
        <row r="39">
          <cell r="C39" t="str">
            <v>PAD_FW</v>
          </cell>
          <cell r="D39" t="str">
            <v xml:space="preserve">TBA </v>
          </cell>
          <cell r="E39">
            <v>4</v>
          </cell>
          <cell r="F39">
            <v>1</v>
          </cell>
        </row>
        <row r="40">
          <cell r="C40" t="str">
            <v>PAD_FW</v>
          </cell>
          <cell r="D40" t="str">
            <v xml:space="preserve">TBA </v>
          </cell>
          <cell r="E40">
            <v>5</v>
          </cell>
          <cell r="F40">
            <v>1</v>
          </cell>
        </row>
        <row r="41">
          <cell r="C41" t="str">
            <v>PAD_FW</v>
          </cell>
          <cell r="D41" t="str">
            <v xml:space="preserve">TBA </v>
          </cell>
          <cell r="E41">
            <v>6</v>
          </cell>
          <cell r="F41">
            <v>4</v>
          </cell>
        </row>
        <row r="42">
          <cell r="C42" t="str">
            <v>PAD_FW</v>
          </cell>
          <cell r="D42" t="str">
            <v xml:space="preserve">TBA </v>
          </cell>
          <cell r="E42">
            <v>7</v>
          </cell>
          <cell r="F42">
            <v>5</v>
          </cell>
        </row>
        <row r="43">
          <cell r="C43" t="str">
            <v>PAD_FW</v>
          </cell>
          <cell r="D43" t="str">
            <v xml:space="preserve">TBA </v>
          </cell>
          <cell r="E43">
            <v>8</v>
          </cell>
          <cell r="F43">
            <v>2</v>
          </cell>
        </row>
        <row r="44">
          <cell r="C44" t="str">
            <v>PAD_FW</v>
          </cell>
          <cell r="D44" t="str">
            <v xml:space="preserve">TBA </v>
          </cell>
          <cell r="E44">
            <v>9</v>
          </cell>
          <cell r="F44">
            <v>1</v>
          </cell>
        </row>
        <row r="45">
          <cell r="C45" t="str">
            <v>PAD_FW</v>
          </cell>
          <cell r="D45" t="str">
            <v xml:space="preserve">TBA </v>
          </cell>
          <cell r="E45">
            <v>10</v>
          </cell>
          <cell r="F45">
            <v>1</v>
          </cell>
        </row>
        <row r="46">
          <cell r="C46" t="str">
            <v>PAD_FW</v>
          </cell>
          <cell r="D46" t="str">
            <v xml:space="preserve">TBA </v>
          </cell>
          <cell r="E46">
            <v>11</v>
          </cell>
          <cell r="F46">
            <v>1</v>
          </cell>
        </row>
        <row r="47">
          <cell r="C47" t="str">
            <v>PAD_FW</v>
          </cell>
          <cell r="D47" t="str">
            <v xml:space="preserve">TBA </v>
          </cell>
          <cell r="E47">
            <v>13</v>
          </cell>
          <cell r="F47">
            <v>1</v>
          </cell>
        </row>
        <row r="48">
          <cell r="C48" t="str">
            <v>PAD_FW</v>
          </cell>
          <cell r="D48" t="str">
            <v xml:space="preserve">TBA </v>
          </cell>
          <cell r="E48">
            <v>14</v>
          </cell>
          <cell r="F48">
            <v>1</v>
          </cell>
        </row>
        <row r="49">
          <cell r="C49" t="str">
            <v>PAD_FW</v>
          </cell>
          <cell r="D49" t="str">
            <v xml:space="preserve">TBA </v>
          </cell>
          <cell r="E49">
            <v>15</v>
          </cell>
          <cell r="F49">
            <v>1</v>
          </cell>
        </row>
        <row r="50">
          <cell r="C50" t="str">
            <v>PAD_FW</v>
          </cell>
          <cell r="D50" t="str">
            <v xml:space="preserve">TBA </v>
          </cell>
          <cell r="E50">
            <v>16</v>
          </cell>
          <cell r="F50">
            <v>1</v>
          </cell>
        </row>
        <row r="51">
          <cell r="C51" t="str">
            <v>PAD_FW</v>
          </cell>
          <cell r="D51" t="str">
            <v xml:space="preserve">TBA </v>
          </cell>
          <cell r="E51">
            <v>20</v>
          </cell>
          <cell r="F51">
            <v>1</v>
          </cell>
        </row>
        <row r="52">
          <cell r="C52" t="str">
            <v>PAD_IN_AUX</v>
          </cell>
          <cell r="D52" t="str">
            <v xml:space="preserve">TBA </v>
          </cell>
          <cell r="E52">
            <v>7</v>
          </cell>
          <cell r="F52">
            <v>22</v>
          </cell>
        </row>
        <row r="53">
          <cell r="C53" t="str">
            <v>PAD_IN_MAIN</v>
          </cell>
          <cell r="D53" t="str">
            <v xml:space="preserve">TBA </v>
          </cell>
          <cell r="E53">
            <v>3</v>
          </cell>
          <cell r="F53">
            <v>22</v>
          </cell>
        </row>
        <row r="54">
          <cell r="C54" t="str">
            <v>PAD_RV</v>
          </cell>
          <cell r="D54" t="str">
            <v xml:space="preserve">TBA </v>
          </cell>
          <cell r="E54">
            <v>5</v>
          </cell>
          <cell r="F54">
            <v>1</v>
          </cell>
        </row>
        <row r="55">
          <cell r="C55" t="str">
            <v>PAD_RV</v>
          </cell>
          <cell r="D55" t="str">
            <v xml:space="preserve">TBA </v>
          </cell>
          <cell r="E55">
            <v>8</v>
          </cell>
          <cell r="F55">
            <v>2</v>
          </cell>
        </row>
        <row r="56">
          <cell r="C56" t="str">
            <v>PAD_RV</v>
          </cell>
          <cell r="D56" t="str">
            <v xml:space="preserve">TBA </v>
          </cell>
          <cell r="E56">
            <v>9</v>
          </cell>
          <cell r="F56">
            <v>2</v>
          </cell>
        </row>
        <row r="57">
          <cell r="C57" t="str">
            <v>PAD_RV</v>
          </cell>
          <cell r="D57" t="str">
            <v xml:space="preserve">TBA </v>
          </cell>
          <cell r="E57">
            <v>10</v>
          </cell>
          <cell r="F57">
            <v>5</v>
          </cell>
        </row>
        <row r="58">
          <cell r="C58" t="str">
            <v>PAD_RV</v>
          </cell>
          <cell r="D58" t="str">
            <v xml:space="preserve">TBA </v>
          </cell>
          <cell r="E58">
            <v>11</v>
          </cell>
          <cell r="F58">
            <v>2</v>
          </cell>
        </row>
        <row r="59">
          <cell r="C59" t="str">
            <v>PAD_RV</v>
          </cell>
          <cell r="D59" t="str">
            <v xml:space="preserve">TBA </v>
          </cell>
          <cell r="E59">
            <v>12</v>
          </cell>
          <cell r="F59">
            <v>2</v>
          </cell>
        </row>
        <row r="60">
          <cell r="C60" t="str">
            <v>PAD_RV</v>
          </cell>
          <cell r="D60" t="str">
            <v xml:space="preserve">TBA </v>
          </cell>
          <cell r="E60">
            <v>13</v>
          </cell>
          <cell r="F60">
            <v>4</v>
          </cell>
        </row>
        <row r="61">
          <cell r="C61" t="str">
            <v>PAD_RV</v>
          </cell>
          <cell r="D61" t="str">
            <v xml:space="preserve">TBA </v>
          </cell>
          <cell r="E61">
            <v>14</v>
          </cell>
          <cell r="F61">
            <v>3</v>
          </cell>
        </row>
        <row r="62">
          <cell r="C62" t="str">
            <v>PAD_RV</v>
          </cell>
          <cell r="D62" t="str">
            <v xml:space="preserve">TBA </v>
          </cell>
          <cell r="E62">
            <v>15</v>
          </cell>
          <cell r="F62">
            <v>1</v>
          </cell>
        </row>
        <row r="63">
          <cell r="C63" t="str">
            <v>~@</v>
          </cell>
          <cell r="D63" t="str">
            <v xml:space="preserve">TBA </v>
          </cell>
          <cell r="F63">
            <v>22</v>
          </cell>
        </row>
      </sheetData>
      <sheetData sheetId="29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4665.41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467.54700000000003</v>
          </cell>
        </row>
        <row r="7">
          <cell r="C7" t="str">
            <v>동간선</v>
          </cell>
          <cell r="D7" t="str">
            <v>가공용</v>
          </cell>
          <cell r="E7">
            <v>17</v>
          </cell>
          <cell r="F7">
            <v>1173.93</v>
          </cell>
        </row>
        <row r="8">
          <cell r="C8" t="str">
            <v>TBA</v>
          </cell>
          <cell r="E8">
            <v>2</v>
          </cell>
          <cell r="F8">
            <v>16</v>
          </cell>
        </row>
        <row r="9">
          <cell r="C9" t="str">
            <v>DC</v>
          </cell>
          <cell r="E9">
            <v>8</v>
          </cell>
          <cell r="F9">
            <v>5</v>
          </cell>
        </row>
        <row r="10">
          <cell r="C10" t="str">
            <v>OTR</v>
          </cell>
          <cell r="F10">
            <v>1</v>
          </cell>
        </row>
        <row r="11">
          <cell r="C11" t="str">
            <v>전원블럭</v>
          </cell>
          <cell r="F11">
            <v>1</v>
          </cell>
        </row>
        <row r="12">
          <cell r="C12" t="str">
            <v>전력삽입기</v>
          </cell>
          <cell r="F12">
            <v>2</v>
          </cell>
        </row>
        <row r="13">
          <cell r="C13" t="str">
            <v>SP 2WAY</v>
          </cell>
          <cell r="F13">
            <v>7</v>
          </cell>
        </row>
        <row r="14">
          <cell r="C14" t="str">
            <v>SP 3WAY</v>
          </cell>
          <cell r="D14" t="str">
            <v>불균</v>
          </cell>
          <cell r="F14">
            <v>1</v>
          </cell>
        </row>
        <row r="15">
          <cell r="C15" t="str">
            <v>전력공급기</v>
          </cell>
          <cell r="F15">
            <v>2</v>
          </cell>
        </row>
        <row r="16">
          <cell r="C16" t="str">
            <v>TAP11</v>
          </cell>
          <cell r="D16" t="str">
            <v>8 WAY</v>
          </cell>
          <cell r="E16">
            <v>11</v>
          </cell>
          <cell r="F16">
            <v>10</v>
          </cell>
        </row>
        <row r="17">
          <cell r="C17" t="str">
            <v>TAP14</v>
          </cell>
          <cell r="D17" t="str">
            <v>8 WAY</v>
          </cell>
          <cell r="E17">
            <v>14</v>
          </cell>
          <cell r="F17">
            <v>11</v>
          </cell>
        </row>
        <row r="18">
          <cell r="C18" t="str">
            <v>TAP17</v>
          </cell>
          <cell r="D18" t="str">
            <v>8 WAY</v>
          </cell>
          <cell r="E18">
            <v>17</v>
          </cell>
          <cell r="F18">
            <v>21</v>
          </cell>
        </row>
        <row r="19">
          <cell r="C19" t="str">
            <v>TAP20</v>
          </cell>
          <cell r="D19" t="str">
            <v>8 WAY</v>
          </cell>
          <cell r="E19">
            <v>20</v>
          </cell>
          <cell r="F19">
            <v>24</v>
          </cell>
        </row>
        <row r="20">
          <cell r="C20" t="str">
            <v>TAP23</v>
          </cell>
          <cell r="D20" t="str">
            <v>8 WAY</v>
          </cell>
          <cell r="E20">
            <v>23</v>
          </cell>
          <cell r="F20">
            <v>25</v>
          </cell>
        </row>
        <row r="21">
          <cell r="C21" t="str">
            <v>TAP26</v>
          </cell>
          <cell r="D21" t="str">
            <v>8 WAY</v>
          </cell>
          <cell r="E21">
            <v>26</v>
          </cell>
          <cell r="F21">
            <v>18</v>
          </cell>
        </row>
        <row r="22">
          <cell r="C22" t="str">
            <v>TAP29</v>
          </cell>
          <cell r="D22" t="str">
            <v>8 WAY</v>
          </cell>
          <cell r="E22">
            <v>29</v>
          </cell>
          <cell r="F22">
            <v>16</v>
          </cell>
        </row>
        <row r="23">
          <cell r="C23" t="str">
            <v>AGC</v>
          </cell>
          <cell r="D23" t="str">
            <v xml:space="preserve">TBA </v>
          </cell>
          <cell r="F23">
            <v>16</v>
          </cell>
        </row>
        <row r="24">
          <cell r="C24" t="str">
            <v>EQ_FW</v>
          </cell>
          <cell r="D24" t="str">
            <v xml:space="preserve">TBA </v>
          </cell>
          <cell r="E24">
            <v>-1.5</v>
          </cell>
          <cell r="F24">
            <v>1</v>
          </cell>
        </row>
        <row r="25">
          <cell r="C25" t="str">
            <v>EQ_FW</v>
          </cell>
          <cell r="D25" t="str">
            <v xml:space="preserve">TBA </v>
          </cell>
          <cell r="E25">
            <v>-4.5</v>
          </cell>
          <cell r="F25">
            <v>3</v>
          </cell>
        </row>
        <row r="26">
          <cell r="C26" t="str">
            <v>EQ_FW</v>
          </cell>
          <cell r="D26" t="str">
            <v xml:space="preserve">TBA </v>
          </cell>
          <cell r="F26">
            <v>5</v>
          </cell>
        </row>
        <row r="27">
          <cell r="C27" t="str">
            <v>EQ_FW</v>
          </cell>
          <cell r="D27" t="str">
            <v xml:space="preserve">TBA </v>
          </cell>
          <cell r="E27">
            <v>1.5</v>
          </cell>
          <cell r="F27">
            <v>1</v>
          </cell>
        </row>
        <row r="28">
          <cell r="C28" t="str">
            <v>EQ_FW</v>
          </cell>
          <cell r="D28" t="str">
            <v xml:space="preserve">TBA </v>
          </cell>
          <cell r="E28">
            <v>3</v>
          </cell>
          <cell r="F28">
            <v>4</v>
          </cell>
        </row>
        <row r="29">
          <cell r="C29" t="str">
            <v>EQ_FW</v>
          </cell>
          <cell r="D29" t="str">
            <v xml:space="preserve">TBA </v>
          </cell>
          <cell r="E29">
            <v>4.5</v>
          </cell>
          <cell r="F29">
            <v>1</v>
          </cell>
        </row>
        <row r="30">
          <cell r="C30" t="str">
            <v>EQ_FW</v>
          </cell>
          <cell r="D30" t="str">
            <v xml:space="preserve">TBA </v>
          </cell>
          <cell r="E30">
            <v>6</v>
          </cell>
          <cell r="F30">
            <v>1</v>
          </cell>
        </row>
        <row r="31">
          <cell r="C31" t="str">
            <v>EQ_IN</v>
          </cell>
          <cell r="D31" t="str">
            <v xml:space="preserve">TBA </v>
          </cell>
          <cell r="E31">
            <v>9</v>
          </cell>
          <cell r="F31">
            <v>16</v>
          </cell>
        </row>
        <row r="32">
          <cell r="C32" t="str">
            <v>EQ_RV</v>
          </cell>
          <cell r="D32" t="str">
            <v xml:space="preserve">TBA </v>
          </cell>
          <cell r="E32">
            <v>1.5</v>
          </cell>
          <cell r="F32">
            <v>3</v>
          </cell>
        </row>
        <row r="33">
          <cell r="C33" t="str">
            <v>EQ_RV</v>
          </cell>
          <cell r="D33" t="str">
            <v xml:space="preserve">TBA </v>
          </cell>
          <cell r="E33">
            <v>3</v>
          </cell>
          <cell r="F33">
            <v>12</v>
          </cell>
        </row>
        <row r="34">
          <cell r="C34" t="str">
            <v>EQ_RV</v>
          </cell>
          <cell r="D34" t="str">
            <v xml:space="preserve">TBA </v>
          </cell>
          <cell r="E34">
            <v>4.5</v>
          </cell>
          <cell r="F34">
            <v>1</v>
          </cell>
        </row>
        <row r="35">
          <cell r="C35" t="str">
            <v>PAD_FW</v>
          </cell>
          <cell r="D35" t="str">
            <v xml:space="preserve">TBA </v>
          </cell>
          <cell r="E35">
            <v>5</v>
          </cell>
          <cell r="F35">
            <v>1</v>
          </cell>
        </row>
        <row r="36">
          <cell r="C36" t="str">
            <v>PAD_FW</v>
          </cell>
          <cell r="D36" t="str">
            <v xml:space="preserve">TBA </v>
          </cell>
          <cell r="E36">
            <v>7</v>
          </cell>
          <cell r="F36">
            <v>2</v>
          </cell>
        </row>
        <row r="37">
          <cell r="C37" t="str">
            <v>PAD_FW</v>
          </cell>
          <cell r="D37" t="str">
            <v xml:space="preserve">TBA </v>
          </cell>
          <cell r="E37">
            <v>8</v>
          </cell>
          <cell r="F37">
            <v>3</v>
          </cell>
        </row>
        <row r="38">
          <cell r="C38" t="str">
            <v>PAD_FW</v>
          </cell>
          <cell r="D38" t="str">
            <v xml:space="preserve">TBA </v>
          </cell>
          <cell r="E38">
            <v>9</v>
          </cell>
          <cell r="F38">
            <v>3</v>
          </cell>
        </row>
        <row r="39">
          <cell r="C39" t="str">
            <v>PAD_FW</v>
          </cell>
          <cell r="D39" t="str">
            <v xml:space="preserve">TBA </v>
          </cell>
          <cell r="E39">
            <v>10</v>
          </cell>
          <cell r="F39">
            <v>1</v>
          </cell>
        </row>
        <row r="40">
          <cell r="C40" t="str">
            <v>PAD_FW</v>
          </cell>
          <cell r="D40" t="str">
            <v xml:space="preserve">TBA </v>
          </cell>
          <cell r="E40">
            <v>11</v>
          </cell>
          <cell r="F40">
            <v>1</v>
          </cell>
        </row>
        <row r="41">
          <cell r="C41" t="str">
            <v>PAD_FW</v>
          </cell>
          <cell r="D41" t="str">
            <v xml:space="preserve">TBA </v>
          </cell>
          <cell r="E41">
            <v>12</v>
          </cell>
          <cell r="F41">
            <v>2</v>
          </cell>
        </row>
        <row r="42">
          <cell r="C42" t="str">
            <v>PAD_FW</v>
          </cell>
          <cell r="D42" t="str">
            <v xml:space="preserve">TBA </v>
          </cell>
          <cell r="E42">
            <v>13</v>
          </cell>
          <cell r="F42">
            <v>2</v>
          </cell>
        </row>
        <row r="43">
          <cell r="C43" t="str">
            <v>PAD_FW</v>
          </cell>
          <cell r="D43" t="str">
            <v xml:space="preserve">TBA </v>
          </cell>
          <cell r="E43">
            <v>14</v>
          </cell>
          <cell r="F43">
            <v>1</v>
          </cell>
        </row>
        <row r="44">
          <cell r="C44" t="str">
            <v>PAD_IN_AUX</v>
          </cell>
          <cell r="D44" t="str">
            <v xml:space="preserve">TBA </v>
          </cell>
          <cell r="E44">
            <v>7</v>
          </cell>
          <cell r="F44">
            <v>16</v>
          </cell>
        </row>
        <row r="45">
          <cell r="C45" t="str">
            <v>PAD_IN_MAIN</v>
          </cell>
          <cell r="D45" t="str">
            <v xml:space="preserve">TBA </v>
          </cell>
          <cell r="E45">
            <v>3</v>
          </cell>
          <cell r="F45">
            <v>16</v>
          </cell>
        </row>
        <row r="46">
          <cell r="C46" t="str">
            <v>PAD_RV</v>
          </cell>
          <cell r="D46" t="str">
            <v xml:space="preserve">TBA </v>
          </cell>
          <cell r="E46">
            <v>4</v>
          </cell>
          <cell r="F46">
            <v>2</v>
          </cell>
        </row>
        <row r="47">
          <cell r="C47" t="str">
            <v>PAD_RV</v>
          </cell>
          <cell r="D47" t="str">
            <v xml:space="preserve">TBA </v>
          </cell>
          <cell r="E47">
            <v>6</v>
          </cell>
          <cell r="F47">
            <v>1</v>
          </cell>
        </row>
        <row r="48">
          <cell r="C48" t="str">
            <v>PAD_RV</v>
          </cell>
          <cell r="D48" t="str">
            <v xml:space="preserve">TBA </v>
          </cell>
          <cell r="E48">
            <v>8</v>
          </cell>
          <cell r="F48">
            <v>1</v>
          </cell>
        </row>
        <row r="49">
          <cell r="C49" t="str">
            <v>PAD_RV</v>
          </cell>
          <cell r="D49" t="str">
            <v xml:space="preserve">TBA </v>
          </cell>
          <cell r="E49">
            <v>9</v>
          </cell>
          <cell r="F49">
            <v>2</v>
          </cell>
        </row>
        <row r="50">
          <cell r="C50" t="str">
            <v>PAD_RV</v>
          </cell>
          <cell r="D50" t="str">
            <v xml:space="preserve">TBA </v>
          </cell>
          <cell r="E50">
            <v>11</v>
          </cell>
          <cell r="F50">
            <v>1</v>
          </cell>
        </row>
        <row r="51">
          <cell r="C51" t="str">
            <v>PAD_RV</v>
          </cell>
          <cell r="D51" t="str">
            <v xml:space="preserve">TBA </v>
          </cell>
          <cell r="E51">
            <v>12</v>
          </cell>
          <cell r="F51">
            <v>1</v>
          </cell>
        </row>
        <row r="52">
          <cell r="C52" t="str">
            <v>PAD_RV</v>
          </cell>
          <cell r="D52" t="str">
            <v xml:space="preserve">TBA </v>
          </cell>
          <cell r="E52">
            <v>13</v>
          </cell>
          <cell r="F52">
            <v>1</v>
          </cell>
        </row>
        <row r="53">
          <cell r="C53" t="str">
            <v>PAD_RV</v>
          </cell>
          <cell r="D53" t="str">
            <v xml:space="preserve">TBA </v>
          </cell>
          <cell r="E53">
            <v>14</v>
          </cell>
          <cell r="F53">
            <v>3</v>
          </cell>
        </row>
        <row r="54">
          <cell r="C54" t="str">
            <v>PAD_RV</v>
          </cell>
          <cell r="D54" t="str">
            <v xml:space="preserve">TBA </v>
          </cell>
          <cell r="E54">
            <v>15</v>
          </cell>
          <cell r="F54">
            <v>3</v>
          </cell>
        </row>
        <row r="55">
          <cell r="C55" t="str">
            <v>PAD_RV</v>
          </cell>
          <cell r="D55" t="str">
            <v xml:space="preserve">TBA </v>
          </cell>
          <cell r="E55">
            <v>16</v>
          </cell>
          <cell r="F55">
            <v>1</v>
          </cell>
        </row>
        <row r="56">
          <cell r="C56" t="str">
            <v>~@</v>
          </cell>
          <cell r="D56" t="str">
            <v xml:space="preserve">TBA </v>
          </cell>
          <cell r="F56">
            <v>16</v>
          </cell>
        </row>
      </sheetData>
      <sheetData sheetId="30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6340.28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2409.75</v>
          </cell>
        </row>
        <row r="7">
          <cell r="C7" t="str">
            <v>TBA</v>
          </cell>
          <cell r="E7">
            <v>2</v>
          </cell>
          <cell r="F7">
            <v>21</v>
          </cell>
        </row>
        <row r="8">
          <cell r="C8" t="str">
            <v>DC</v>
          </cell>
          <cell r="E8">
            <v>8</v>
          </cell>
          <cell r="F8">
            <v>2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1</v>
          </cell>
        </row>
        <row r="11">
          <cell r="C11" t="str">
            <v>전력삽입기</v>
          </cell>
          <cell r="F11">
            <v>2</v>
          </cell>
        </row>
        <row r="12">
          <cell r="C12" t="str">
            <v>SP 2WAY</v>
          </cell>
          <cell r="F12">
            <v>4</v>
          </cell>
        </row>
        <row r="13">
          <cell r="C13" t="str">
            <v>전력공급기</v>
          </cell>
          <cell r="F13">
            <v>2</v>
          </cell>
        </row>
        <row r="14">
          <cell r="C14" t="str">
            <v>TAP11</v>
          </cell>
          <cell r="D14" t="str">
            <v>8 WAY</v>
          </cell>
          <cell r="E14">
            <v>11</v>
          </cell>
          <cell r="F14">
            <v>16</v>
          </cell>
        </row>
        <row r="15">
          <cell r="C15" t="str">
            <v>TAP14</v>
          </cell>
          <cell r="D15" t="str">
            <v>8 WAY</v>
          </cell>
          <cell r="E15">
            <v>14</v>
          </cell>
          <cell r="F15">
            <v>10</v>
          </cell>
        </row>
        <row r="16">
          <cell r="C16" t="str">
            <v>TAP17</v>
          </cell>
          <cell r="D16" t="str">
            <v>8 WAY</v>
          </cell>
          <cell r="E16">
            <v>17</v>
          </cell>
          <cell r="F16">
            <v>18</v>
          </cell>
        </row>
        <row r="17">
          <cell r="C17" t="str">
            <v>TAP20</v>
          </cell>
          <cell r="D17" t="str">
            <v>8 WAY</v>
          </cell>
          <cell r="E17">
            <v>20</v>
          </cell>
          <cell r="F17">
            <v>26</v>
          </cell>
        </row>
        <row r="18">
          <cell r="C18" t="str">
            <v>TAP23</v>
          </cell>
          <cell r="D18" t="str">
            <v>8 WAY</v>
          </cell>
          <cell r="E18">
            <v>23</v>
          </cell>
          <cell r="F18">
            <v>29</v>
          </cell>
        </row>
        <row r="19">
          <cell r="C19" t="str">
            <v>TAP26</v>
          </cell>
          <cell r="D19" t="str">
            <v>8 WAY</v>
          </cell>
          <cell r="E19">
            <v>26</v>
          </cell>
          <cell r="F19">
            <v>22</v>
          </cell>
        </row>
        <row r="20">
          <cell r="C20" t="str">
            <v>TAP29</v>
          </cell>
          <cell r="D20" t="str">
            <v>8 WAY</v>
          </cell>
          <cell r="E20">
            <v>29</v>
          </cell>
          <cell r="F20">
            <v>20</v>
          </cell>
        </row>
        <row r="21">
          <cell r="C21" t="str">
            <v>AGC</v>
          </cell>
          <cell r="D21" t="str">
            <v xml:space="preserve">TBA </v>
          </cell>
          <cell r="F21">
            <v>21</v>
          </cell>
        </row>
        <row r="22">
          <cell r="C22" t="str">
            <v>EQ_FW</v>
          </cell>
          <cell r="D22" t="str">
            <v xml:space="preserve">TBA </v>
          </cell>
          <cell r="E22">
            <v>-3</v>
          </cell>
          <cell r="F22">
            <v>1</v>
          </cell>
        </row>
        <row r="23">
          <cell r="C23" t="str">
            <v>EQ_FW</v>
          </cell>
          <cell r="D23" t="str">
            <v xml:space="preserve">TBA </v>
          </cell>
          <cell r="F23">
            <v>9</v>
          </cell>
        </row>
        <row r="24">
          <cell r="C24" t="str">
            <v>EQ_FW</v>
          </cell>
          <cell r="D24" t="str">
            <v xml:space="preserve">TBA </v>
          </cell>
          <cell r="E24">
            <v>1.5</v>
          </cell>
          <cell r="F24">
            <v>2</v>
          </cell>
        </row>
        <row r="25">
          <cell r="C25" t="str">
            <v>EQ_FW</v>
          </cell>
          <cell r="D25" t="str">
            <v xml:space="preserve">TBA </v>
          </cell>
          <cell r="E25">
            <v>3</v>
          </cell>
          <cell r="F25">
            <v>1</v>
          </cell>
        </row>
        <row r="26">
          <cell r="C26" t="str">
            <v>EQ_FW</v>
          </cell>
          <cell r="D26" t="str">
            <v xml:space="preserve">TBA </v>
          </cell>
          <cell r="E26">
            <v>4.5</v>
          </cell>
          <cell r="F26">
            <v>4</v>
          </cell>
        </row>
        <row r="27">
          <cell r="C27" t="str">
            <v>EQ_FW</v>
          </cell>
          <cell r="D27" t="str">
            <v xml:space="preserve">TBA </v>
          </cell>
          <cell r="E27">
            <v>6</v>
          </cell>
          <cell r="F27">
            <v>3</v>
          </cell>
        </row>
        <row r="28">
          <cell r="C28" t="str">
            <v>EQ_FW</v>
          </cell>
          <cell r="D28" t="str">
            <v xml:space="preserve">TBA </v>
          </cell>
          <cell r="E28">
            <v>7.5</v>
          </cell>
          <cell r="F28">
            <v>1</v>
          </cell>
        </row>
        <row r="29">
          <cell r="C29" t="str">
            <v>EQ_IN</v>
          </cell>
          <cell r="D29" t="str">
            <v xml:space="preserve">TBA </v>
          </cell>
          <cell r="E29">
            <v>9</v>
          </cell>
          <cell r="F29">
            <v>21</v>
          </cell>
        </row>
        <row r="30">
          <cell r="C30" t="str">
            <v>EQ_RV</v>
          </cell>
          <cell r="D30" t="str">
            <v xml:space="preserve">TBA </v>
          </cell>
          <cell r="F30">
            <v>8</v>
          </cell>
        </row>
        <row r="31">
          <cell r="C31" t="str">
            <v>EQ_RV</v>
          </cell>
          <cell r="D31" t="str">
            <v xml:space="preserve">TBA </v>
          </cell>
          <cell r="E31">
            <v>1.5</v>
          </cell>
          <cell r="F31">
            <v>1</v>
          </cell>
        </row>
        <row r="32">
          <cell r="C32" t="str">
            <v>EQ_RV</v>
          </cell>
          <cell r="D32" t="str">
            <v xml:space="preserve">TBA </v>
          </cell>
          <cell r="E32">
            <v>3</v>
          </cell>
          <cell r="F32">
            <v>6</v>
          </cell>
        </row>
        <row r="33">
          <cell r="C33" t="str">
            <v>EQ_RV</v>
          </cell>
          <cell r="D33" t="str">
            <v xml:space="preserve">TBA </v>
          </cell>
          <cell r="E33">
            <v>4.5</v>
          </cell>
          <cell r="F33">
            <v>6</v>
          </cell>
        </row>
        <row r="34">
          <cell r="C34" t="str">
            <v>PAD_FW</v>
          </cell>
          <cell r="D34" t="str">
            <v xml:space="preserve">TBA </v>
          </cell>
          <cell r="F34">
            <v>8</v>
          </cell>
        </row>
        <row r="35">
          <cell r="C35" t="str">
            <v>PAD_FW</v>
          </cell>
          <cell r="D35" t="str">
            <v xml:space="preserve">TBA </v>
          </cell>
          <cell r="E35">
            <v>7</v>
          </cell>
          <cell r="F35">
            <v>1</v>
          </cell>
        </row>
        <row r="36">
          <cell r="C36" t="str">
            <v>PAD_FW</v>
          </cell>
          <cell r="D36" t="str">
            <v xml:space="preserve">TBA </v>
          </cell>
          <cell r="E36">
            <v>8</v>
          </cell>
          <cell r="F36">
            <v>4</v>
          </cell>
        </row>
        <row r="37">
          <cell r="C37" t="str">
            <v>PAD_FW</v>
          </cell>
          <cell r="D37" t="str">
            <v xml:space="preserve">TBA </v>
          </cell>
          <cell r="E37">
            <v>9</v>
          </cell>
          <cell r="F37">
            <v>3</v>
          </cell>
        </row>
        <row r="38">
          <cell r="C38" t="str">
            <v>PAD_FW</v>
          </cell>
          <cell r="D38" t="str">
            <v xml:space="preserve">TBA </v>
          </cell>
          <cell r="E38">
            <v>10</v>
          </cell>
          <cell r="F38">
            <v>3</v>
          </cell>
        </row>
        <row r="39">
          <cell r="C39" t="str">
            <v>PAD_FW</v>
          </cell>
          <cell r="D39" t="str">
            <v xml:space="preserve">TBA </v>
          </cell>
          <cell r="E39">
            <v>14</v>
          </cell>
          <cell r="F39">
            <v>2</v>
          </cell>
        </row>
        <row r="40">
          <cell r="C40" t="str">
            <v>PAD_IN_AUX</v>
          </cell>
          <cell r="D40" t="str">
            <v xml:space="preserve">TBA </v>
          </cell>
          <cell r="E40">
            <v>7</v>
          </cell>
          <cell r="F40">
            <v>21</v>
          </cell>
        </row>
        <row r="41">
          <cell r="C41" t="str">
            <v>PAD_IN_MAIN</v>
          </cell>
          <cell r="D41" t="str">
            <v xml:space="preserve">TBA </v>
          </cell>
          <cell r="E41">
            <v>3</v>
          </cell>
          <cell r="F41">
            <v>21</v>
          </cell>
        </row>
        <row r="42">
          <cell r="C42" t="str">
            <v>PAD_RV</v>
          </cell>
          <cell r="D42" t="str">
            <v xml:space="preserve">TBA </v>
          </cell>
          <cell r="F42">
            <v>8</v>
          </cell>
        </row>
        <row r="43">
          <cell r="C43" t="str">
            <v>PAD_RV</v>
          </cell>
          <cell r="D43" t="str">
            <v xml:space="preserve">TBA </v>
          </cell>
          <cell r="E43">
            <v>7</v>
          </cell>
          <cell r="F43">
            <v>1</v>
          </cell>
        </row>
        <row r="44">
          <cell r="C44" t="str">
            <v>PAD_RV</v>
          </cell>
          <cell r="D44" t="str">
            <v xml:space="preserve">TBA </v>
          </cell>
          <cell r="E44">
            <v>10</v>
          </cell>
          <cell r="F44">
            <v>1</v>
          </cell>
        </row>
        <row r="45">
          <cell r="C45" t="str">
            <v>PAD_RV</v>
          </cell>
          <cell r="D45" t="str">
            <v xml:space="preserve">TBA </v>
          </cell>
          <cell r="E45">
            <v>11</v>
          </cell>
          <cell r="F45">
            <v>3</v>
          </cell>
        </row>
        <row r="46">
          <cell r="C46" t="str">
            <v>PAD_RV</v>
          </cell>
          <cell r="D46" t="str">
            <v xml:space="preserve">TBA </v>
          </cell>
          <cell r="E46">
            <v>14</v>
          </cell>
          <cell r="F46">
            <v>5</v>
          </cell>
        </row>
        <row r="47">
          <cell r="C47" t="str">
            <v>PAD_RV</v>
          </cell>
          <cell r="D47" t="str">
            <v xml:space="preserve">TBA </v>
          </cell>
          <cell r="E47">
            <v>15</v>
          </cell>
          <cell r="F47">
            <v>2</v>
          </cell>
        </row>
        <row r="48">
          <cell r="C48" t="str">
            <v>PAD_RV</v>
          </cell>
          <cell r="D48" t="str">
            <v xml:space="preserve">TBA </v>
          </cell>
          <cell r="E48">
            <v>16</v>
          </cell>
          <cell r="F48">
            <v>1</v>
          </cell>
        </row>
        <row r="49">
          <cell r="C49" t="str">
            <v>~@</v>
          </cell>
          <cell r="D49" t="str">
            <v xml:space="preserve">TBA </v>
          </cell>
          <cell r="F49">
            <v>21</v>
          </cell>
        </row>
      </sheetData>
      <sheetData sheetId="31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3477.29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1537.15</v>
          </cell>
        </row>
        <row r="7">
          <cell r="C7" t="str">
            <v>TBA</v>
          </cell>
          <cell r="E7">
            <v>2</v>
          </cell>
          <cell r="F7">
            <v>13</v>
          </cell>
        </row>
        <row r="8">
          <cell r="C8" t="str">
            <v>DC</v>
          </cell>
          <cell r="E8">
            <v>8</v>
          </cell>
          <cell r="F8">
            <v>3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1</v>
          </cell>
        </row>
        <row r="11">
          <cell r="C11" t="str">
            <v>전력삽입기</v>
          </cell>
          <cell r="F11">
            <v>2</v>
          </cell>
        </row>
        <row r="12">
          <cell r="C12" t="str">
            <v>SP 2WAY</v>
          </cell>
          <cell r="F12">
            <v>3</v>
          </cell>
        </row>
        <row r="13">
          <cell r="C13" t="str">
            <v>전력공급기</v>
          </cell>
          <cell r="F13">
            <v>2</v>
          </cell>
        </row>
        <row r="14">
          <cell r="C14" t="str">
            <v>TAP11</v>
          </cell>
          <cell r="D14" t="str">
            <v>8 WAY</v>
          </cell>
          <cell r="E14">
            <v>11</v>
          </cell>
          <cell r="F14">
            <v>6</v>
          </cell>
        </row>
        <row r="15">
          <cell r="C15" t="str">
            <v>TAP14</v>
          </cell>
          <cell r="D15" t="str">
            <v>8 WAY</v>
          </cell>
          <cell r="E15">
            <v>14</v>
          </cell>
          <cell r="F15">
            <v>8</v>
          </cell>
        </row>
        <row r="16">
          <cell r="C16" t="str">
            <v>TAP17</v>
          </cell>
          <cell r="D16" t="str">
            <v>8 WAY</v>
          </cell>
          <cell r="E16">
            <v>17</v>
          </cell>
          <cell r="F16">
            <v>8</v>
          </cell>
        </row>
        <row r="17">
          <cell r="C17" t="str">
            <v>TAP20</v>
          </cell>
          <cell r="D17" t="str">
            <v>8 WAY</v>
          </cell>
          <cell r="E17">
            <v>20</v>
          </cell>
          <cell r="F17">
            <v>19</v>
          </cell>
        </row>
        <row r="18">
          <cell r="C18" t="str">
            <v>TAP23</v>
          </cell>
          <cell r="D18" t="str">
            <v>8 WAY</v>
          </cell>
          <cell r="E18">
            <v>23</v>
          </cell>
          <cell r="F18">
            <v>20</v>
          </cell>
        </row>
        <row r="19">
          <cell r="C19" t="str">
            <v>TAP26</v>
          </cell>
          <cell r="D19" t="str">
            <v>8 WAY</v>
          </cell>
          <cell r="E19">
            <v>26</v>
          </cell>
          <cell r="F19">
            <v>13</v>
          </cell>
        </row>
        <row r="20">
          <cell r="C20" t="str">
            <v>TAP29</v>
          </cell>
          <cell r="D20" t="str">
            <v>8 WAY</v>
          </cell>
          <cell r="E20">
            <v>29</v>
          </cell>
          <cell r="F20">
            <v>13</v>
          </cell>
        </row>
        <row r="21">
          <cell r="C21" t="str">
            <v>AGC</v>
          </cell>
          <cell r="D21" t="str">
            <v xml:space="preserve">TBA </v>
          </cell>
          <cell r="F21">
            <v>13</v>
          </cell>
        </row>
        <row r="22">
          <cell r="C22" t="str">
            <v>EQ_FW</v>
          </cell>
          <cell r="D22" t="str">
            <v xml:space="preserve">TBA </v>
          </cell>
          <cell r="E22">
            <v>-1.5</v>
          </cell>
          <cell r="F22">
            <v>3</v>
          </cell>
        </row>
        <row r="23">
          <cell r="C23" t="str">
            <v>EQ_FW</v>
          </cell>
          <cell r="D23" t="str">
            <v xml:space="preserve">TBA </v>
          </cell>
          <cell r="F23">
            <v>4</v>
          </cell>
        </row>
        <row r="24">
          <cell r="C24" t="str">
            <v>EQ_FW</v>
          </cell>
          <cell r="D24" t="str">
            <v xml:space="preserve">TBA </v>
          </cell>
          <cell r="E24">
            <v>1.5</v>
          </cell>
          <cell r="F24">
            <v>1</v>
          </cell>
        </row>
        <row r="25">
          <cell r="C25" t="str">
            <v>EQ_FW</v>
          </cell>
          <cell r="D25" t="str">
            <v xml:space="preserve">TBA </v>
          </cell>
          <cell r="E25">
            <v>4.5</v>
          </cell>
          <cell r="F25">
            <v>4</v>
          </cell>
        </row>
        <row r="26">
          <cell r="C26" t="str">
            <v>EQ_FW</v>
          </cell>
          <cell r="D26" t="str">
            <v xml:space="preserve">TBA </v>
          </cell>
          <cell r="E26">
            <v>6</v>
          </cell>
          <cell r="F26">
            <v>1</v>
          </cell>
        </row>
        <row r="27">
          <cell r="C27" t="str">
            <v>EQ_IN</v>
          </cell>
          <cell r="D27" t="str">
            <v xml:space="preserve">TBA </v>
          </cell>
          <cell r="E27">
            <v>9</v>
          </cell>
          <cell r="F27">
            <v>13</v>
          </cell>
        </row>
        <row r="28">
          <cell r="C28" t="str">
            <v>EQ_RV</v>
          </cell>
          <cell r="D28" t="str">
            <v xml:space="preserve">TBA </v>
          </cell>
          <cell r="F28">
            <v>4</v>
          </cell>
        </row>
        <row r="29">
          <cell r="C29" t="str">
            <v>EQ_RV</v>
          </cell>
          <cell r="D29" t="str">
            <v xml:space="preserve">TBA </v>
          </cell>
          <cell r="E29">
            <v>1.5</v>
          </cell>
          <cell r="F29">
            <v>2</v>
          </cell>
        </row>
        <row r="30">
          <cell r="C30" t="str">
            <v>EQ_RV</v>
          </cell>
          <cell r="D30" t="str">
            <v xml:space="preserve">TBA </v>
          </cell>
          <cell r="E30">
            <v>3</v>
          </cell>
          <cell r="F30">
            <v>3</v>
          </cell>
        </row>
        <row r="31">
          <cell r="C31" t="str">
            <v>EQ_RV</v>
          </cell>
          <cell r="D31" t="str">
            <v xml:space="preserve">TBA </v>
          </cell>
          <cell r="E31">
            <v>4.5</v>
          </cell>
          <cell r="F31">
            <v>4</v>
          </cell>
        </row>
        <row r="32">
          <cell r="C32" t="str">
            <v>PAD_FW</v>
          </cell>
          <cell r="D32" t="str">
            <v xml:space="preserve">TBA </v>
          </cell>
          <cell r="F32">
            <v>4</v>
          </cell>
        </row>
        <row r="33">
          <cell r="C33" t="str">
            <v>PAD_FW</v>
          </cell>
          <cell r="D33" t="str">
            <v xml:space="preserve">TBA </v>
          </cell>
          <cell r="E33">
            <v>6</v>
          </cell>
          <cell r="F33">
            <v>1</v>
          </cell>
        </row>
        <row r="34">
          <cell r="C34" t="str">
            <v>PAD_FW</v>
          </cell>
          <cell r="D34" t="str">
            <v xml:space="preserve">TBA </v>
          </cell>
          <cell r="E34">
            <v>7</v>
          </cell>
          <cell r="F34">
            <v>2</v>
          </cell>
        </row>
        <row r="35">
          <cell r="C35" t="str">
            <v>PAD_FW</v>
          </cell>
          <cell r="D35" t="str">
            <v xml:space="preserve">TBA </v>
          </cell>
          <cell r="E35">
            <v>8</v>
          </cell>
          <cell r="F35">
            <v>1</v>
          </cell>
        </row>
        <row r="36">
          <cell r="C36" t="str">
            <v>PAD_FW</v>
          </cell>
          <cell r="D36" t="str">
            <v xml:space="preserve">TBA </v>
          </cell>
          <cell r="E36">
            <v>9</v>
          </cell>
          <cell r="F36">
            <v>3</v>
          </cell>
        </row>
        <row r="37">
          <cell r="C37" t="str">
            <v>PAD_FW</v>
          </cell>
          <cell r="D37" t="str">
            <v xml:space="preserve">TBA </v>
          </cell>
          <cell r="E37">
            <v>10</v>
          </cell>
          <cell r="F37">
            <v>1</v>
          </cell>
        </row>
        <row r="38">
          <cell r="C38" t="str">
            <v>PAD_FW</v>
          </cell>
          <cell r="D38" t="str">
            <v xml:space="preserve">TBA </v>
          </cell>
          <cell r="E38">
            <v>14</v>
          </cell>
          <cell r="F38">
            <v>1</v>
          </cell>
        </row>
        <row r="39">
          <cell r="C39" t="str">
            <v>PAD_IN_AUX</v>
          </cell>
          <cell r="D39" t="str">
            <v xml:space="preserve">TBA </v>
          </cell>
          <cell r="E39">
            <v>7</v>
          </cell>
          <cell r="F39">
            <v>13</v>
          </cell>
        </row>
        <row r="40">
          <cell r="C40" t="str">
            <v>PAD_IN_MAIN</v>
          </cell>
          <cell r="D40" t="str">
            <v xml:space="preserve">TBA </v>
          </cell>
          <cell r="E40">
            <v>3</v>
          </cell>
          <cell r="F40">
            <v>13</v>
          </cell>
        </row>
        <row r="41">
          <cell r="C41" t="str">
            <v>PAD_RV</v>
          </cell>
          <cell r="D41" t="str">
            <v xml:space="preserve">TBA </v>
          </cell>
          <cell r="F41">
            <v>4</v>
          </cell>
        </row>
        <row r="42">
          <cell r="C42" t="str">
            <v>PAD_RV</v>
          </cell>
          <cell r="D42" t="str">
            <v xml:space="preserve">TBA </v>
          </cell>
          <cell r="E42">
            <v>5</v>
          </cell>
          <cell r="F42">
            <v>1</v>
          </cell>
        </row>
        <row r="43">
          <cell r="C43" t="str">
            <v>PAD_RV</v>
          </cell>
          <cell r="D43" t="str">
            <v xml:space="preserve">TBA </v>
          </cell>
          <cell r="E43">
            <v>11</v>
          </cell>
          <cell r="F43">
            <v>1</v>
          </cell>
        </row>
        <row r="44">
          <cell r="C44" t="str">
            <v>PAD_RV</v>
          </cell>
          <cell r="D44" t="str">
            <v xml:space="preserve">TBA </v>
          </cell>
          <cell r="E44">
            <v>12</v>
          </cell>
          <cell r="F44">
            <v>2</v>
          </cell>
        </row>
        <row r="45">
          <cell r="C45" t="str">
            <v>PAD_RV</v>
          </cell>
          <cell r="D45" t="str">
            <v xml:space="preserve">TBA </v>
          </cell>
          <cell r="E45">
            <v>14</v>
          </cell>
          <cell r="F45">
            <v>3</v>
          </cell>
        </row>
        <row r="46">
          <cell r="C46" t="str">
            <v>PAD_RV</v>
          </cell>
          <cell r="D46" t="str">
            <v xml:space="preserve">TBA </v>
          </cell>
          <cell r="E46">
            <v>15</v>
          </cell>
          <cell r="F46">
            <v>1</v>
          </cell>
        </row>
        <row r="47">
          <cell r="C47" t="str">
            <v>PAD_RV</v>
          </cell>
          <cell r="D47" t="str">
            <v xml:space="preserve">TBA </v>
          </cell>
          <cell r="E47">
            <v>16</v>
          </cell>
          <cell r="F47">
            <v>1</v>
          </cell>
        </row>
        <row r="48">
          <cell r="C48" t="str">
            <v>~@</v>
          </cell>
          <cell r="D48" t="str">
            <v xml:space="preserve">TBA </v>
          </cell>
          <cell r="F48">
            <v>13</v>
          </cell>
        </row>
      </sheetData>
      <sheetData sheetId="32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6126.78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1813.11</v>
          </cell>
        </row>
        <row r="7">
          <cell r="C7" t="str">
            <v>TBA</v>
          </cell>
          <cell r="E7">
            <v>2</v>
          </cell>
          <cell r="F7">
            <v>17</v>
          </cell>
        </row>
        <row r="8">
          <cell r="C8" t="str">
            <v>DC</v>
          </cell>
          <cell r="E8">
            <v>8</v>
          </cell>
          <cell r="F8">
            <v>9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1</v>
          </cell>
        </row>
        <row r="11">
          <cell r="C11" t="str">
            <v>전력삽입기</v>
          </cell>
          <cell r="F11">
            <v>2</v>
          </cell>
        </row>
        <row r="12">
          <cell r="C12" t="str">
            <v>SP 2WAY</v>
          </cell>
          <cell r="F12">
            <v>11</v>
          </cell>
        </row>
        <row r="13">
          <cell r="C13" t="str">
            <v>SP 3WAY</v>
          </cell>
          <cell r="D13" t="str">
            <v>불균</v>
          </cell>
          <cell r="F13">
            <v>1</v>
          </cell>
        </row>
        <row r="14">
          <cell r="C14" t="str">
            <v>전력공급기</v>
          </cell>
          <cell r="F14">
            <v>2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24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21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26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28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31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11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16</v>
          </cell>
        </row>
        <row r="22">
          <cell r="C22" t="str">
            <v>AGC</v>
          </cell>
          <cell r="D22" t="str">
            <v>TBA</v>
          </cell>
          <cell r="F22">
            <v>17</v>
          </cell>
        </row>
        <row r="23">
          <cell r="C23" t="str">
            <v>EQ_FW</v>
          </cell>
          <cell r="D23" t="str">
            <v>TBA</v>
          </cell>
          <cell r="E23">
            <v>-1.5</v>
          </cell>
          <cell r="F23">
            <v>1</v>
          </cell>
        </row>
        <row r="24">
          <cell r="C24" t="str">
            <v>EQ_FW</v>
          </cell>
          <cell r="D24" t="str">
            <v>TBA</v>
          </cell>
          <cell r="F24">
            <v>5</v>
          </cell>
        </row>
        <row r="25">
          <cell r="C25" t="str">
            <v>EQ_FW</v>
          </cell>
          <cell r="D25" t="str">
            <v>TBA</v>
          </cell>
          <cell r="E25">
            <v>1.5</v>
          </cell>
          <cell r="F25">
            <v>2</v>
          </cell>
        </row>
        <row r="26">
          <cell r="C26" t="str">
            <v>EQ_FW</v>
          </cell>
          <cell r="D26" t="str">
            <v>TBA</v>
          </cell>
          <cell r="E26">
            <v>3</v>
          </cell>
          <cell r="F26">
            <v>2</v>
          </cell>
        </row>
        <row r="27">
          <cell r="C27" t="str">
            <v>EQ_FW</v>
          </cell>
          <cell r="D27" t="str">
            <v>TBA</v>
          </cell>
          <cell r="E27">
            <v>4.5</v>
          </cell>
          <cell r="F27">
            <v>4</v>
          </cell>
        </row>
        <row r="28">
          <cell r="C28" t="str">
            <v>EQ_FW</v>
          </cell>
          <cell r="D28" t="str">
            <v>TBA</v>
          </cell>
          <cell r="E28">
            <v>6</v>
          </cell>
          <cell r="F28">
            <v>3</v>
          </cell>
        </row>
        <row r="29">
          <cell r="C29" t="str">
            <v>EQ_IN</v>
          </cell>
          <cell r="D29" t="str">
            <v>TBA</v>
          </cell>
          <cell r="E29">
            <v>9</v>
          </cell>
          <cell r="F29">
            <v>17</v>
          </cell>
        </row>
        <row r="30">
          <cell r="C30" t="str">
            <v>EQ_RV</v>
          </cell>
          <cell r="D30" t="str">
            <v>TBA</v>
          </cell>
          <cell r="F30">
            <v>5</v>
          </cell>
        </row>
        <row r="31">
          <cell r="C31" t="str">
            <v>EQ_RV</v>
          </cell>
          <cell r="D31" t="str">
            <v>TBA</v>
          </cell>
          <cell r="E31">
            <v>1.5</v>
          </cell>
          <cell r="F31">
            <v>1</v>
          </cell>
        </row>
        <row r="32">
          <cell r="C32" t="str">
            <v>EQ_RV</v>
          </cell>
          <cell r="D32" t="str">
            <v>TBA</v>
          </cell>
          <cell r="E32">
            <v>3</v>
          </cell>
          <cell r="F32">
            <v>5</v>
          </cell>
        </row>
        <row r="33">
          <cell r="C33" t="str">
            <v>EQ_RV</v>
          </cell>
          <cell r="D33" t="str">
            <v>TBA</v>
          </cell>
          <cell r="E33">
            <v>4.5</v>
          </cell>
          <cell r="F33">
            <v>6</v>
          </cell>
        </row>
        <row r="34">
          <cell r="C34" t="str">
            <v>PAD_FW</v>
          </cell>
          <cell r="D34" t="str">
            <v>TBA</v>
          </cell>
          <cell r="F34">
            <v>5</v>
          </cell>
        </row>
        <row r="35">
          <cell r="C35" t="str">
            <v>PAD_FW</v>
          </cell>
          <cell r="D35" t="str">
            <v>TBA</v>
          </cell>
          <cell r="E35">
            <v>6</v>
          </cell>
          <cell r="F35">
            <v>1</v>
          </cell>
        </row>
        <row r="36">
          <cell r="C36" t="str">
            <v>PAD_FW</v>
          </cell>
          <cell r="D36" t="str">
            <v>TBA</v>
          </cell>
          <cell r="E36">
            <v>7</v>
          </cell>
          <cell r="F36">
            <v>4</v>
          </cell>
        </row>
        <row r="37">
          <cell r="C37" t="str">
            <v>PAD_FW</v>
          </cell>
          <cell r="D37" t="str">
            <v>TBA</v>
          </cell>
          <cell r="E37">
            <v>8</v>
          </cell>
          <cell r="F37">
            <v>3</v>
          </cell>
        </row>
        <row r="38">
          <cell r="C38" t="str">
            <v>PAD_FW</v>
          </cell>
          <cell r="D38" t="str">
            <v>TBA</v>
          </cell>
          <cell r="E38">
            <v>9</v>
          </cell>
          <cell r="F38">
            <v>3</v>
          </cell>
        </row>
        <row r="39">
          <cell r="C39" t="str">
            <v>PAD_FW</v>
          </cell>
          <cell r="D39" t="str">
            <v>TBA</v>
          </cell>
          <cell r="E39">
            <v>10</v>
          </cell>
          <cell r="F39">
            <v>1</v>
          </cell>
        </row>
        <row r="40">
          <cell r="C40" t="str">
            <v>PAD_IN_AUX</v>
          </cell>
          <cell r="D40" t="str">
            <v>TBA</v>
          </cell>
          <cell r="E40">
            <v>7</v>
          </cell>
          <cell r="F40">
            <v>17</v>
          </cell>
        </row>
        <row r="41">
          <cell r="C41" t="str">
            <v>PAD_IN_MAIN</v>
          </cell>
          <cell r="D41" t="str">
            <v>TBA</v>
          </cell>
          <cell r="E41">
            <v>3</v>
          </cell>
          <cell r="F41">
            <v>17</v>
          </cell>
        </row>
        <row r="42">
          <cell r="C42" t="str">
            <v>PAD_RV</v>
          </cell>
          <cell r="D42" t="str">
            <v>TBA</v>
          </cell>
          <cell r="F42">
            <v>5</v>
          </cell>
        </row>
        <row r="43">
          <cell r="C43" t="str">
            <v>PAD_RV</v>
          </cell>
          <cell r="D43" t="str">
            <v>TBA</v>
          </cell>
          <cell r="E43">
            <v>3</v>
          </cell>
          <cell r="F43">
            <v>1</v>
          </cell>
        </row>
        <row r="44">
          <cell r="C44" t="str">
            <v>PAD_RV</v>
          </cell>
          <cell r="D44" t="str">
            <v>TBA</v>
          </cell>
          <cell r="E44">
            <v>4</v>
          </cell>
          <cell r="F44">
            <v>1</v>
          </cell>
        </row>
        <row r="45">
          <cell r="C45" t="str">
            <v>PAD_RV</v>
          </cell>
          <cell r="D45" t="str">
            <v>TBA</v>
          </cell>
          <cell r="E45">
            <v>5</v>
          </cell>
          <cell r="F45">
            <v>1</v>
          </cell>
        </row>
        <row r="46">
          <cell r="C46" t="str">
            <v>PAD_RV</v>
          </cell>
          <cell r="D46" t="str">
            <v>TBA</v>
          </cell>
          <cell r="E46">
            <v>11</v>
          </cell>
          <cell r="F46">
            <v>2</v>
          </cell>
        </row>
        <row r="47">
          <cell r="C47" t="str">
            <v>PAD_RV</v>
          </cell>
          <cell r="D47" t="str">
            <v>TBA</v>
          </cell>
          <cell r="E47">
            <v>14</v>
          </cell>
          <cell r="F47">
            <v>6</v>
          </cell>
        </row>
        <row r="48">
          <cell r="C48" t="str">
            <v>PAD_RV</v>
          </cell>
          <cell r="D48" t="str">
            <v>TBA</v>
          </cell>
          <cell r="E48">
            <v>15</v>
          </cell>
          <cell r="F48">
            <v>1</v>
          </cell>
        </row>
        <row r="49">
          <cell r="C49" t="str">
            <v>~@</v>
          </cell>
          <cell r="D49" t="str">
            <v>TBA</v>
          </cell>
          <cell r="F49">
            <v>17</v>
          </cell>
        </row>
      </sheetData>
      <sheetData sheetId="33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7573.68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2646.41</v>
          </cell>
        </row>
        <row r="7">
          <cell r="C7" t="str">
            <v>TBA</v>
          </cell>
          <cell r="E7">
            <v>2</v>
          </cell>
          <cell r="F7">
            <v>23</v>
          </cell>
        </row>
        <row r="8">
          <cell r="C8" t="str">
            <v>DC</v>
          </cell>
          <cell r="E8">
            <v>8</v>
          </cell>
          <cell r="F8">
            <v>16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2</v>
          </cell>
        </row>
        <row r="11">
          <cell r="C11" t="str">
            <v>전력삽입기</v>
          </cell>
          <cell r="F11">
            <v>3</v>
          </cell>
        </row>
        <row r="12">
          <cell r="C12" t="str">
            <v>SP 2WAY</v>
          </cell>
          <cell r="F12">
            <v>11</v>
          </cell>
        </row>
        <row r="13">
          <cell r="C13" t="str">
            <v>SP 3WAY</v>
          </cell>
          <cell r="D13" t="str">
            <v>불균</v>
          </cell>
          <cell r="F13">
            <v>1</v>
          </cell>
        </row>
        <row r="14">
          <cell r="C14" t="str">
            <v>전력공급기</v>
          </cell>
          <cell r="F14">
            <v>3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28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24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39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39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33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20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24</v>
          </cell>
        </row>
        <row r="22">
          <cell r="C22" t="str">
            <v>AGC</v>
          </cell>
          <cell r="D22" t="str">
            <v xml:space="preserve">TBA </v>
          </cell>
          <cell r="F22">
            <v>23</v>
          </cell>
        </row>
        <row r="23">
          <cell r="C23" t="str">
            <v>EQ_FW</v>
          </cell>
          <cell r="D23" t="str">
            <v xml:space="preserve">TBA </v>
          </cell>
          <cell r="E23">
            <v>-1.5</v>
          </cell>
          <cell r="F23">
            <v>4</v>
          </cell>
        </row>
        <row r="24">
          <cell r="C24" t="str">
            <v>EQ_FW</v>
          </cell>
          <cell r="D24" t="str">
            <v xml:space="preserve">TBA </v>
          </cell>
          <cell r="E24">
            <v>-3</v>
          </cell>
          <cell r="F24">
            <v>1</v>
          </cell>
        </row>
        <row r="25">
          <cell r="C25" t="str">
            <v>EQ_FW</v>
          </cell>
          <cell r="D25" t="str">
            <v xml:space="preserve">TBA </v>
          </cell>
          <cell r="E25">
            <v>-4.5</v>
          </cell>
          <cell r="F25">
            <v>2</v>
          </cell>
        </row>
        <row r="26">
          <cell r="C26" t="str">
            <v>EQ_FW</v>
          </cell>
          <cell r="D26" t="str">
            <v xml:space="preserve">TBA </v>
          </cell>
          <cell r="F26">
            <v>5</v>
          </cell>
        </row>
        <row r="27">
          <cell r="C27" t="str">
            <v>EQ_FW</v>
          </cell>
          <cell r="D27" t="str">
            <v xml:space="preserve">TBA </v>
          </cell>
          <cell r="E27">
            <v>1.5</v>
          </cell>
          <cell r="F27">
            <v>2</v>
          </cell>
        </row>
        <row r="28">
          <cell r="C28" t="str">
            <v>EQ_FW</v>
          </cell>
          <cell r="D28" t="str">
            <v xml:space="preserve">TBA </v>
          </cell>
          <cell r="E28">
            <v>4.5</v>
          </cell>
          <cell r="F28">
            <v>6</v>
          </cell>
        </row>
        <row r="29">
          <cell r="C29" t="str">
            <v>EQ_FW</v>
          </cell>
          <cell r="D29" t="str">
            <v xml:space="preserve">TBA </v>
          </cell>
          <cell r="E29">
            <v>6</v>
          </cell>
          <cell r="F29">
            <v>3</v>
          </cell>
        </row>
        <row r="30">
          <cell r="C30" t="str">
            <v>EQ_IN</v>
          </cell>
          <cell r="D30" t="str">
            <v xml:space="preserve">TBA </v>
          </cell>
          <cell r="E30">
            <v>9</v>
          </cell>
          <cell r="F30">
            <v>23</v>
          </cell>
        </row>
        <row r="31">
          <cell r="C31" t="str">
            <v>EQ_RV</v>
          </cell>
          <cell r="D31" t="str">
            <v xml:space="preserve">TBA </v>
          </cell>
          <cell r="F31">
            <v>1</v>
          </cell>
        </row>
        <row r="32">
          <cell r="C32" t="str">
            <v>EQ_RV</v>
          </cell>
          <cell r="D32" t="str">
            <v xml:space="preserve">TBA </v>
          </cell>
          <cell r="E32">
            <v>1.5</v>
          </cell>
          <cell r="F32">
            <v>5</v>
          </cell>
        </row>
        <row r="33">
          <cell r="C33" t="str">
            <v>EQ_RV</v>
          </cell>
          <cell r="D33" t="str">
            <v xml:space="preserve">TBA </v>
          </cell>
          <cell r="E33">
            <v>3</v>
          </cell>
          <cell r="F33">
            <v>10</v>
          </cell>
        </row>
        <row r="34">
          <cell r="C34" t="str">
            <v>EQ_RV</v>
          </cell>
          <cell r="D34" t="str">
            <v xml:space="preserve">TBA </v>
          </cell>
          <cell r="E34">
            <v>4.5</v>
          </cell>
          <cell r="F34">
            <v>7</v>
          </cell>
        </row>
        <row r="35">
          <cell r="C35" t="str">
            <v>PAD_FW</v>
          </cell>
          <cell r="D35" t="str">
            <v xml:space="preserve">TBA </v>
          </cell>
          <cell r="F35">
            <v>1</v>
          </cell>
        </row>
        <row r="36">
          <cell r="C36" t="str">
            <v>PAD_FW</v>
          </cell>
          <cell r="D36" t="str">
            <v xml:space="preserve">TBA </v>
          </cell>
          <cell r="E36">
            <v>5</v>
          </cell>
          <cell r="F36">
            <v>1</v>
          </cell>
        </row>
        <row r="37">
          <cell r="C37" t="str">
            <v>PAD_FW</v>
          </cell>
          <cell r="D37" t="str">
            <v xml:space="preserve">TBA </v>
          </cell>
          <cell r="E37">
            <v>6</v>
          </cell>
          <cell r="F37">
            <v>1</v>
          </cell>
        </row>
        <row r="38">
          <cell r="C38" t="str">
            <v>PAD_FW</v>
          </cell>
          <cell r="D38" t="str">
            <v xml:space="preserve">TBA </v>
          </cell>
          <cell r="E38">
            <v>7</v>
          </cell>
          <cell r="F38">
            <v>2</v>
          </cell>
        </row>
        <row r="39">
          <cell r="C39" t="str">
            <v>PAD_FW</v>
          </cell>
          <cell r="D39" t="str">
            <v xml:space="preserve">TBA </v>
          </cell>
          <cell r="E39">
            <v>8</v>
          </cell>
          <cell r="F39">
            <v>5</v>
          </cell>
        </row>
        <row r="40">
          <cell r="C40" t="str">
            <v>PAD_FW</v>
          </cell>
          <cell r="D40" t="str">
            <v xml:space="preserve">TBA </v>
          </cell>
          <cell r="E40">
            <v>9</v>
          </cell>
          <cell r="F40">
            <v>8</v>
          </cell>
        </row>
        <row r="41">
          <cell r="C41" t="str">
            <v>PAD_FW</v>
          </cell>
          <cell r="D41" t="str">
            <v xml:space="preserve">TBA </v>
          </cell>
          <cell r="E41">
            <v>11</v>
          </cell>
          <cell r="F41">
            <v>2</v>
          </cell>
        </row>
        <row r="42">
          <cell r="C42" t="str">
            <v>PAD_FW</v>
          </cell>
          <cell r="D42" t="str">
            <v xml:space="preserve">TBA </v>
          </cell>
          <cell r="E42">
            <v>12</v>
          </cell>
          <cell r="F42">
            <v>2</v>
          </cell>
        </row>
        <row r="43">
          <cell r="C43" t="str">
            <v>PAD_FW</v>
          </cell>
          <cell r="D43" t="str">
            <v xml:space="preserve">TBA </v>
          </cell>
          <cell r="E43">
            <v>13</v>
          </cell>
          <cell r="F43">
            <v>1</v>
          </cell>
        </row>
        <row r="44">
          <cell r="C44" t="str">
            <v>PAD_IN_AUX</v>
          </cell>
          <cell r="D44" t="str">
            <v xml:space="preserve">TBA </v>
          </cell>
          <cell r="E44">
            <v>7</v>
          </cell>
          <cell r="F44">
            <v>23</v>
          </cell>
        </row>
        <row r="45">
          <cell r="C45" t="str">
            <v>PAD_IN_MAIN</v>
          </cell>
          <cell r="D45" t="str">
            <v xml:space="preserve">TBA </v>
          </cell>
          <cell r="E45">
            <v>3</v>
          </cell>
          <cell r="F45">
            <v>23</v>
          </cell>
        </row>
        <row r="46">
          <cell r="C46" t="str">
            <v>PAD_RV</v>
          </cell>
          <cell r="D46" t="str">
            <v xml:space="preserve">TBA </v>
          </cell>
          <cell r="F46">
            <v>1</v>
          </cell>
        </row>
        <row r="47">
          <cell r="C47" t="str">
            <v>PAD_RV</v>
          </cell>
          <cell r="D47" t="str">
            <v xml:space="preserve">TBA </v>
          </cell>
          <cell r="E47">
            <v>1</v>
          </cell>
          <cell r="F47">
            <v>1</v>
          </cell>
        </row>
        <row r="48">
          <cell r="C48" t="str">
            <v>PAD_RV</v>
          </cell>
          <cell r="D48" t="str">
            <v xml:space="preserve">TBA </v>
          </cell>
          <cell r="E48">
            <v>5</v>
          </cell>
          <cell r="F48">
            <v>1</v>
          </cell>
        </row>
        <row r="49">
          <cell r="C49" t="str">
            <v>PAD_RV</v>
          </cell>
          <cell r="D49" t="str">
            <v xml:space="preserve">TBA </v>
          </cell>
          <cell r="E49">
            <v>6</v>
          </cell>
          <cell r="F49">
            <v>2</v>
          </cell>
        </row>
        <row r="50">
          <cell r="C50" t="str">
            <v>PAD_RV</v>
          </cell>
          <cell r="D50" t="str">
            <v xml:space="preserve">TBA </v>
          </cell>
          <cell r="E50">
            <v>8</v>
          </cell>
          <cell r="F50">
            <v>1</v>
          </cell>
        </row>
        <row r="51">
          <cell r="C51" t="str">
            <v>PAD_RV</v>
          </cell>
          <cell r="D51" t="str">
            <v xml:space="preserve">TBA </v>
          </cell>
          <cell r="E51">
            <v>11</v>
          </cell>
          <cell r="F51">
            <v>4</v>
          </cell>
        </row>
        <row r="52">
          <cell r="C52" t="str">
            <v>PAD_RV</v>
          </cell>
          <cell r="D52" t="str">
            <v xml:space="preserve">TBA </v>
          </cell>
          <cell r="E52">
            <v>12</v>
          </cell>
          <cell r="F52">
            <v>3</v>
          </cell>
        </row>
        <row r="53">
          <cell r="C53" t="str">
            <v>PAD_RV</v>
          </cell>
          <cell r="D53" t="str">
            <v xml:space="preserve">TBA </v>
          </cell>
          <cell r="E53">
            <v>13</v>
          </cell>
          <cell r="F53">
            <v>1</v>
          </cell>
        </row>
        <row r="54">
          <cell r="C54" t="str">
            <v>PAD_RV</v>
          </cell>
          <cell r="D54" t="str">
            <v xml:space="preserve">TBA </v>
          </cell>
          <cell r="E54">
            <v>14</v>
          </cell>
          <cell r="F54">
            <v>7</v>
          </cell>
        </row>
        <row r="55">
          <cell r="C55" t="str">
            <v>PAD_RV</v>
          </cell>
          <cell r="D55" t="str">
            <v xml:space="preserve">TBA </v>
          </cell>
          <cell r="E55">
            <v>15</v>
          </cell>
          <cell r="F55">
            <v>2</v>
          </cell>
        </row>
        <row r="56">
          <cell r="C56" t="str">
            <v>~@</v>
          </cell>
          <cell r="D56" t="str">
            <v xml:space="preserve">TBA </v>
          </cell>
          <cell r="F56">
            <v>23</v>
          </cell>
        </row>
      </sheetData>
      <sheetData sheetId="34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4850.72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621.97</v>
          </cell>
        </row>
        <row r="7">
          <cell r="C7" t="str">
            <v>동간선</v>
          </cell>
          <cell r="D7" t="str">
            <v>가공용</v>
          </cell>
          <cell r="E7">
            <v>17</v>
          </cell>
          <cell r="F7">
            <v>748.45</v>
          </cell>
        </row>
        <row r="8">
          <cell r="C8" t="str">
            <v>TBA</v>
          </cell>
          <cell r="E8">
            <v>2</v>
          </cell>
          <cell r="F8">
            <v>13</v>
          </cell>
        </row>
        <row r="9">
          <cell r="C9" t="str">
            <v>DC</v>
          </cell>
          <cell r="E9">
            <v>8</v>
          </cell>
          <cell r="F9">
            <v>3</v>
          </cell>
        </row>
        <row r="10">
          <cell r="C10" t="str">
            <v>OTR</v>
          </cell>
          <cell r="F10">
            <v>1</v>
          </cell>
        </row>
        <row r="11">
          <cell r="C11" t="str">
            <v>전원블럭</v>
          </cell>
          <cell r="F11">
            <v>1</v>
          </cell>
        </row>
        <row r="12">
          <cell r="C12" t="str">
            <v>전력삽입기</v>
          </cell>
          <cell r="F12">
            <v>2</v>
          </cell>
        </row>
        <row r="13">
          <cell r="C13" t="str">
            <v>SP 2WAY</v>
          </cell>
          <cell r="F13">
            <v>5</v>
          </cell>
        </row>
        <row r="14">
          <cell r="C14" t="str">
            <v>SP 2WAY</v>
          </cell>
          <cell r="E14">
            <v>1</v>
          </cell>
          <cell r="F14">
            <v>5</v>
          </cell>
        </row>
        <row r="15">
          <cell r="C15" t="str">
            <v>SP 3WAY</v>
          </cell>
          <cell r="D15" t="str">
            <v>균등</v>
          </cell>
          <cell r="F15">
            <v>1</v>
          </cell>
        </row>
        <row r="16">
          <cell r="C16" t="str">
            <v>전력공급기</v>
          </cell>
          <cell r="F16">
            <v>2</v>
          </cell>
        </row>
        <row r="17">
          <cell r="C17" t="str">
            <v>TAP11</v>
          </cell>
          <cell r="D17" t="str">
            <v>8 WAY</v>
          </cell>
          <cell r="E17">
            <v>11</v>
          </cell>
          <cell r="F17">
            <v>12</v>
          </cell>
        </row>
        <row r="18">
          <cell r="C18" t="str">
            <v>TAP14</v>
          </cell>
          <cell r="D18" t="str">
            <v>8 WAY</v>
          </cell>
          <cell r="E18">
            <v>14</v>
          </cell>
          <cell r="F18">
            <v>17</v>
          </cell>
        </row>
        <row r="19">
          <cell r="C19" t="str">
            <v>TAP17</v>
          </cell>
          <cell r="D19" t="str">
            <v>8 WAY</v>
          </cell>
          <cell r="E19">
            <v>17</v>
          </cell>
          <cell r="F19">
            <v>25</v>
          </cell>
        </row>
        <row r="20">
          <cell r="C20" t="str">
            <v>TAP20</v>
          </cell>
          <cell r="D20" t="str">
            <v>8 WAY</v>
          </cell>
          <cell r="E20">
            <v>20</v>
          </cell>
          <cell r="F20">
            <v>23</v>
          </cell>
        </row>
        <row r="21">
          <cell r="C21" t="str">
            <v>TAP23</v>
          </cell>
          <cell r="D21" t="str">
            <v>8 WAY</v>
          </cell>
          <cell r="E21">
            <v>23</v>
          </cell>
          <cell r="F21">
            <v>22</v>
          </cell>
        </row>
        <row r="22">
          <cell r="C22" t="str">
            <v>TAP26</v>
          </cell>
          <cell r="D22" t="str">
            <v>8 WAY</v>
          </cell>
          <cell r="E22">
            <v>26</v>
          </cell>
          <cell r="F22">
            <v>8</v>
          </cell>
        </row>
        <row r="23">
          <cell r="C23" t="str">
            <v>TAP29</v>
          </cell>
          <cell r="D23" t="str">
            <v>8 WAY</v>
          </cell>
          <cell r="E23">
            <v>29</v>
          </cell>
          <cell r="F23">
            <v>15</v>
          </cell>
        </row>
        <row r="24">
          <cell r="C24" t="str">
            <v>AGC</v>
          </cell>
          <cell r="D24" t="str">
            <v xml:space="preserve">TBA </v>
          </cell>
          <cell r="F24">
            <v>13</v>
          </cell>
        </row>
        <row r="25">
          <cell r="C25" t="str">
            <v>EQ_FW</v>
          </cell>
          <cell r="D25" t="str">
            <v xml:space="preserve">TBA </v>
          </cell>
          <cell r="E25">
            <v>-4.5</v>
          </cell>
          <cell r="F25">
            <v>1</v>
          </cell>
        </row>
        <row r="26">
          <cell r="C26" t="str">
            <v>EQ_FW</v>
          </cell>
          <cell r="D26" t="str">
            <v xml:space="preserve">TBA </v>
          </cell>
          <cell r="F26">
            <v>11</v>
          </cell>
        </row>
        <row r="27">
          <cell r="C27" t="str">
            <v>EQ_FW</v>
          </cell>
          <cell r="D27" t="str">
            <v xml:space="preserve">TBA </v>
          </cell>
          <cell r="E27">
            <v>10.5</v>
          </cell>
          <cell r="F27">
            <v>1</v>
          </cell>
        </row>
        <row r="28">
          <cell r="C28" t="str">
            <v>EQ_IN</v>
          </cell>
          <cell r="D28" t="str">
            <v xml:space="preserve">TBA </v>
          </cell>
          <cell r="E28">
            <v>9</v>
          </cell>
          <cell r="F28">
            <v>13</v>
          </cell>
        </row>
        <row r="29">
          <cell r="C29" t="str">
            <v>EQ_RV</v>
          </cell>
          <cell r="D29" t="str">
            <v xml:space="preserve">TBA </v>
          </cell>
          <cell r="F29">
            <v>11</v>
          </cell>
        </row>
        <row r="30">
          <cell r="C30" t="str">
            <v>EQ_RV</v>
          </cell>
          <cell r="D30" t="str">
            <v xml:space="preserve">TBA </v>
          </cell>
          <cell r="E30">
            <v>1.5</v>
          </cell>
          <cell r="F30">
            <v>1</v>
          </cell>
        </row>
        <row r="31">
          <cell r="C31" t="str">
            <v>EQ_RV</v>
          </cell>
          <cell r="D31" t="str">
            <v xml:space="preserve">TBA </v>
          </cell>
          <cell r="E31">
            <v>6</v>
          </cell>
          <cell r="F31">
            <v>1</v>
          </cell>
        </row>
        <row r="32">
          <cell r="C32" t="str">
            <v>PAD_FW</v>
          </cell>
          <cell r="D32" t="str">
            <v xml:space="preserve">TBA </v>
          </cell>
          <cell r="F32">
            <v>11</v>
          </cell>
        </row>
        <row r="33">
          <cell r="C33" t="str">
            <v>PAD_FW</v>
          </cell>
          <cell r="D33" t="str">
            <v xml:space="preserve">TBA </v>
          </cell>
          <cell r="E33">
            <v>9</v>
          </cell>
          <cell r="F33">
            <v>1</v>
          </cell>
        </row>
        <row r="34">
          <cell r="C34" t="str">
            <v>PAD_FW</v>
          </cell>
          <cell r="D34" t="str">
            <v xml:space="preserve">TBA </v>
          </cell>
          <cell r="E34">
            <v>10</v>
          </cell>
          <cell r="F34">
            <v>1</v>
          </cell>
        </row>
        <row r="35">
          <cell r="C35" t="str">
            <v>PAD_IN_AUX</v>
          </cell>
          <cell r="D35" t="str">
            <v xml:space="preserve">TBA </v>
          </cell>
          <cell r="E35">
            <v>7</v>
          </cell>
          <cell r="F35">
            <v>13</v>
          </cell>
        </row>
        <row r="36">
          <cell r="C36" t="str">
            <v>PAD_IN_MAIN</v>
          </cell>
          <cell r="D36" t="str">
            <v xml:space="preserve">TBA </v>
          </cell>
          <cell r="E36">
            <v>3</v>
          </cell>
          <cell r="F36">
            <v>13</v>
          </cell>
        </row>
        <row r="37">
          <cell r="C37" t="str">
            <v>PAD_RV</v>
          </cell>
          <cell r="D37" t="str">
            <v xml:space="preserve">TBA </v>
          </cell>
          <cell r="F37">
            <v>11</v>
          </cell>
        </row>
        <row r="38">
          <cell r="C38" t="str">
            <v>PAD_RV</v>
          </cell>
          <cell r="D38" t="str">
            <v xml:space="preserve">TBA </v>
          </cell>
          <cell r="E38">
            <v>11</v>
          </cell>
          <cell r="F38">
            <v>1</v>
          </cell>
        </row>
        <row r="39">
          <cell r="C39" t="str">
            <v>PAD_RV</v>
          </cell>
          <cell r="D39" t="str">
            <v xml:space="preserve">TBA </v>
          </cell>
          <cell r="E39">
            <v>13</v>
          </cell>
          <cell r="F39">
            <v>1</v>
          </cell>
        </row>
        <row r="40">
          <cell r="C40" t="str">
            <v>~@</v>
          </cell>
          <cell r="D40" t="str">
            <v xml:space="preserve">TBA </v>
          </cell>
          <cell r="F40">
            <v>13</v>
          </cell>
        </row>
      </sheetData>
      <sheetData sheetId="35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6104.16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1204.6099999999999</v>
          </cell>
        </row>
        <row r="7">
          <cell r="C7" t="str">
            <v>동간선</v>
          </cell>
          <cell r="D7" t="str">
            <v>가공용</v>
          </cell>
          <cell r="E7">
            <v>17</v>
          </cell>
          <cell r="F7">
            <v>2019.49</v>
          </cell>
        </row>
        <row r="8">
          <cell r="C8" t="str">
            <v>TBA</v>
          </cell>
          <cell r="E8">
            <v>2</v>
          </cell>
          <cell r="F8">
            <v>21</v>
          </cell>
        </row>
        <row r="9">
          <cell r="C9" t="str">
            <v>DC</v>
          </cell>
          <cell r="E9">
            <v>8</v>
          </cell>
          <cell r="F9">
            <v>4</v>
          </cell>
        </row>
        <row r="10">
          <cell r="C10" t="str">
            <v>OTR</v>
          </cell>
          <cell r="F10">
            <v>1</v>
          </cell>
        </row>
        <row r="11">
          <cell r="C11" t="str">
            <v>전원블럭</v>
          </cell>
          <cell r="F11">
            <v>2</v>
          </cell>
        </row>
        <row r="12">
          <cell r="C12" t="str">
            <v>전력삽입기</v>
          </cell>
          <cell r="F12">
            <v>3</v>
          </cell>
        </row>
        <row r="13">
          <cell r="C13" t="str">
            <v>SP 2WAY</v>
          </cell>
          <cell r="F13">
            <v>2</v>
          </cell>
        </row>
        <row r="14">
          <cell r="C14" t="str">
            <v>전력공급기</v>
          </cell>
          <cell r="F14">
            <v>3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15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8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21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27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25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30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33</v>
          </cell>
        </row>
        <row r="22">
          <cell r="C22" t="str">
            <v>AGC</v>
          </cell>
          <cell r="D22" t="str">
            <v xml:space="preserve">TBA </v>
          </cell>
          <cell r="F22">
            <v>21</v>
          </cell>
        </row>
        <row r="23">
          <cell r="C23" t="str">
            <v>EQ_FW</v>
          </cell>
          <cell r="D23" t="str">
            <v xml:space="preserve">TBA </v>
          </cell>
          <cell r="F23">
            <v>17</v>
          </cell>
        </row>
        <row r="24">
          <cell r="C24" t="str">
            <v>EQ_FW</v>
          </cell>
          <cell r="D24" t="str">
            <v xml:space="preserve">TBA </v>
          </cell>
          <cell r="E24">
            <v>3</v>
          </cell>
          <cell r="F24">
            <v>1</v>
          </cell>
        </row>
        <row r="25">
          <cell r="C25" t="str">
            <v>EQ_FW</v>
          </cell>
          <cell r="D25" t="str">
            <v xml:space="preserve">TBA </v>
          </cell>
          <cell r="E25">
            <v>4.5</v>
          </cell>
          <cell r="F25">
            <v>1</v>
          </cell>
        </row>
        <row r="26">
          <cell r="C26" t="str">
            <v>EQ_FW</v>
          </cell>
          <cell r="D26" t="str">
            <v xml:space="preserve">TBA </v>
          </cell>
          <cell r="E26">
            <v>6</v>
          </cell>
          <cell r="F26">
            <v>2</v>
          </cell>
        </row>
        <row r="27">
          <cell r="C27" t="str">
            <v>EQ_IN</v>
          </cell>
          <cell r="D27" t="str">
            <v xml:space="preserve">TBA </v>
          </cell>
          <cell r="E27">
            <v>9</v>
          </cell>
          <cell r="F27">
            <v>21</v>
          </cell>
        </row>
        <row r="28">
          <cell r="C28" t="str">
            <v>EQ_RV</v>
          </cell>
          <cell r="D28" t="str">
            <v xml:space="preserve">TBA </v>
          </cell>
          <cell r="F28">
            <v>17</v>
          </cell>
        </row>
        <row r="29">
          <cell r="C29" t="str">
            <v>EQ_RV</v>
          </cell>
          <cell r="D29" t="str">
            <v xml:space="preserve">TBA </v>
          </cell>
          <cell r="E29">
            <v>3</v>
          </cell>
          <cell r="F29">
            <v>1</v>
          </cell>
        </row>
        <row r="30">
          <cell r="C30" t="str">
            <v>EQ_RV</v>
          </cell>
          <cell r="D30" t="str">
            <v xml:space="preserve">TBA </v>
          </cell>
          <cell r="E30">
            <v>4.5</v>
          </cell>
          <cell r="F30">
            <v>3</v>
          </cell>
        </row>
        <row r="31">
          <cell r="C31" t="str">
            <v>PAD_FW</v>
          </cell>
          <cell r="D31" t="str">
            <v xml:space="preserve">TBA </v>
          </cell>
          <cell r="F31">
            <v>17</v>
          </cell>
        </row>
        <row r="32">
          <cell r="C32" t="str">
            <v>PAD_FW</v>
          </cell>
          <cell r="D32" t="str">
            <v xml:space="preserve">TBA </v>
          </cell>
          <cell r="E32">
            <v>7</v>
          </cell>
          <cell r="F32">
            <v>1</v>
          </cell>
        </row>
        <row r="33">
          <cell r="C33" t="str">
            <v>PAD_FW</v>
          </cell>
          <cell r="D33" t="str">
            <v xml:space="preserve">TBA </v>
          </cell>
          <cell r="E33">
            <v>8</v>
          </cell>
          <cell r="F33">
            <v>1</v>
          </cell>
        </row>
        <row r="34">
          <cell r="C34" t="str">
            <v>PAD_FW</v>
          </cell>
          <cell r="D34" t="str">
            <v xml:space="preserve">TBA </v>
          </cell>
          <cell r="E34">
            <v>9</v>
          </cell>
          <cell r="F34">
            <v>1</v>
          </cell>
        </row>
        <row r="35">
          <cell r="C35" t="str">
            <v>PAD_FW</v>
          </cell>
          <cell r="D35" t="str">
            <v xml:space="preserve">TBA </v>
          </cell>
          <cell r="E35">
            <v>10</v>
          </cell>
          <cell r="F35">
            <v>1</v>
          </cell>
        </row>
        <row r="36">
          <cell r="C36" t="str">
            <v>PAD_IN_AUX</v>
          </cell>
          <cell r="D36" t="str">
            <v xml:space="preserve">TBA </v>
          </cell>
          <cell r="E36">
            <v>7</v>
          </cell>
          <cell r="F36">
            <v>21</v>
          </cell>
        </row>
        <row r="37">
          <cell r="C37" t="str">
            <v>PAD_IN_MAIN</v>
          </cell>
          <cell r="D37" t="str">
            <v xml:space="preserve">TBA </v>
          </cell>
          <cell r="E37">
            <v>3</v>
          </cell>
          <cell r="F37">
            <v>21</v>
          </cell>
        </row>
        <row r="38">
          <cell r="C38" t="str">
            <v>PAD_RV</v>
          </cell>
          <cell r="D38" t="str">
            <v xml:space="preserve">TBA </v>
          </cell>
          <cell r="F38">
            <v>17</v>
          </cell>
        </row>
        <row r="39">
          <cell r="C39" t="str">
            <v>PAD_RV</v>
          </cell>
          <cell r="D39" t="str">
            <v xml:space="preserve">TBA </v>
          </cell>
          <cell r="E39">
            <v>8</v>
          </cell>
          <cell r="F39">
            <v>1</v>
          </cell>
        </row>
        <row r="40">
          <cell r="C40" t="str">
            <v>PAD_RV</v>
          </cell>
          <cell r="D40" t="str">
            <v xml:space="preserve">TBA </v>
          </cell>
          <cell r="E40">
            <v>14</v>
          </cell>
          <cell r="F40">
            <v>3</v>
          </cell>
        </row>
        <row r="41">
          <cell r="C41" t="str">
            <v>~@</v>
          </cell>
          <cell r="D41" t="str">
            <v xml:space="preserve">TBA </v>
          </cell>
          <cell r="F41">
            <v>21</v>
          </cell>
        </row>
      </sheetData>
      <sheetData sheetId="36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4528.3100000000004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1752.02</v>
          </cell>
        </row>
        <row r="7">
          <cell r="C7" t="str">
            <v>TBA</v>
          </cell>
          <cell r="E7">
            <v>2</v>
          </cell>
          <cell r="F7">
            <v>12</v>
          </cell>
        </row>
        <row r="8">
          <cell r="C8" t="str">
            <v>DC</v>
          </cell>
          <cell r="E8">
            <v>8</v>
          </cell>
          <cell r="F8">
            <v>3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전력삽입기</v>
          </cell>
          <cell r="F10">
            <v>1</v>
          </cell>
        </row>
        <row r="11">
          <cell r="C11" t="str">
            <v>SP 2WAY</v>
          </cell>
          <cell r="F11">
            <v>3</v>
          </cell>
        </row>
        <row r="12">
          <cell r="C12" t="str">
            <v>전력공급기</v>
          </cell>
          <cell r="F12">
            <v>1</v>
          </cell>
        </row>
        <row r="13">
          <cell r="C13" t="str">
            <v>TAP11</v>
          </cell>
          <cell r="D13" t="str">
            <v>8 WAY</v>
          </cell>
          <cell r="E13">
            <v>11</v>
          </cell>
          <cell r="F13">
            <v>14</v>
          </cell>
        </row>
        <row r="14">
          <cell r="C14" t="str">
            <v>TAP14</v>
          </cell>
          <cell r="D14" t="str">
            <v>8 WAY</v>
          </cell>
          <cell r="E14">
            <v>14</v>
          </cell>
          <cell r="F14">
            <v>13</v>
          </cell>
        </row>
        <row r="15">
          <cell r="C15" t="str">
            <v>TAP17</v>
          </cell>
          <cell r="D15" t="str">
            <v>8 WAY</v>
          </cell>
          <cell r="E15">
            <v>17</v>
          </cell>
          <cell r="F15">
            <v>11</v>
          </cell>
        </row>
        <row r="16">
          <cell r="C16" t="str">
            <v>TAP20</v>
          </cell>
          <cell r="D16" t="str">
            <v>8 WAY</v>
          </cell>
          <cell r="E16">
            <v>20</v>
          </cell>
          <cell r="F16">
            <v>25</v>
          </cell>
        </row>
        <row r="17">
          <cell r="C17" t="str">
            <v>TAP23</v>
          </cell>
          <cell r="D17" t="str">
            <v>8 WAY</v>
          </cell>
          <cell r="E17">
            <v>23</v>
          </cell>
          <cell r="F17">
            <v>14</v>
          </cell>
        </row>
        <row r="18">
          <cell r="C18" t="str">
            <v>TAP26</v>
          </cell>
          <cell r="D18" t="str">
            <v>8 WAY</v>
          </cell>
          <cell r="E18">
            <v>26</v>
          </cell>
          <cell r="F18">
            <v>14</v>
          </cell>
        </row>
        <row r="19">
          <cell r="C19" t="str">
            <v>TAP29</v>
          </cell>
          <cell r="D19" t="str">
            <v>8 WAY</v>
          </cell>
          <cell r="E19">
            <v>29</v>
          </cell>
          <cell r="F19">
            <v>11</v>
          </cell>
        </row>
        <row r="20">
          <cell r="C20" t="str">
            <v>AGC</v>
          </cell>
          <cell r="D20" t="str">
            <v xml:space="preserve">TBA </v>
          </cell>
          <cell r="F20">
            <v>12</v>
          </cell>
        </row>
        <row r="21">
          <cell r="C21" t="str">
            <v>EQ_FW</v>
          </cell>
          <cell r="D21" t="str">
            <v xml:space="preserve">TBA </v>
          </cell>
          <cell r="F21">
            <v>3</v>
          </cell>
        </row>
        <row r="22">
          <cell r="C22" t="str">
            <v>EQ_FW</v>
          </cell>
          <cell r="D22" t="str">
            <v xml:space="preserve">TBA </v>
          </cell>
          <cell r="E22">
            <v>3</v>
          </cell>
          <cell r="F22">
            <v>1</v>
          </cell>
        </row>
        <row r="23">
          <cell r="C23" t="str">
            <v>EQ_FW</v>
          </cell>
          <cell r="D23" t="str">
            <v xml:space="preserve">TBA </v>
          </cell>
          <cell r="E23">
            <v>4.5</v>
          </cell>
          <cell r="F23">
            <v>4</v>
          </cell>
        </row>
        <row r="24">
          <cell r="C24" t="str">
            <v>EQ_FW</v>
          </cell>
          <cell r="D24" t="str">
            <v xml:space="preserve">TBA </v>
          </cell>
          <cell r="E24">
            <v>6</v>
          </cell>
          <cell r="F24">
            <v>4</v>
          </cell>
        </row>
        <row r="25">
          <cell r="C25" t="str">
            <v>EQ_IN</v>
          </cell>
          <cell r="D25" t="str">
            <v xml:space="preserve">TBA </v>
          </cell>
          <cell r="E25">
            <v>9</v>
          </cell>
          <cell r="F25">
            <v>12</v>
          </cell>
        </row>
        <row r="26">
          <cell r="C26" t="str">
            <v>EQ_RV</v>
          </cell>
          <cell r="D26" t="str">
            <v xml:space="preserve">TBA </v>
          </cell>
          <cell r="F26">
            <v>3</v>
          </cell>
        </row>
        <row r="27">
          <cell r="C27" t="str">
            <v>EQ_RV</v>
          </cell>
          <cell r="D27" t="str">
            <v xml:space="preserve">TBA </v>
          </cell>
          <cell r="E27">
            <v>3</v>
          </cell>
          <cell r="F27">
            <v>3</v>
          </cell>
        </row>
        <row r="28">
          <cell r="C28" t="str">
            <v>EQ_RV</v>
          </cell>
          <cell r="D28" t="str">
            <v xml:space="preserve">TBA </v>
          </cell>
          <cell r="E28">
            <v>4.5</v>
          </cell>
          <cell r="F28">
            <v>6</v>
          </cell>
        </row>
        <row r="29">
          <cell r="C29" t="str">
            <v>PAD_FW</v>
          </cell>
          <cell r="D29" t="str">
            <v xml:space="preserve">TBA </v>
          </cell>
          <cell r="F29">
            <v>3</v>
          </cell>
        </row>
        <row r="30">
          <cell r="C30" t="str">
            <v>PAD_FW</v>
          </cell>
          <cell r="D30" t="str">
            <v xml:space="preserve">TBA </v>
          </cell>
          <cell r="E30">
            <v>7</v>
          </cell>
          <cell r="F30">
            <v>2</v>
          </cell>
        </row>
        <row r="31">
          <cell r="C31" t="str">
            <v>PAD_FW</v>
          </cell>
          <cell r="D31" t="str">
            <v xml:space="preserve">TBA </v>
          </cell>
          <cell r="E31">
            <v>8</v>
          </cell>
          <cell r="F31">
            <v>2</v>
          </cell>
        </row>
        <row r="32">
          <cell r="C32" t="str">
            <v>PAD_FW</v>
          </cell>
          <cell r="D32" t="str">
            <v xml:space="preserve">TBA </v>
          </cell>
          <cell r="E32">
            <v>9</v>
          </cell>
          <cell r="F32">
            <v>3</v>
          </cell>
        </row>
        <row r="33">
          <cell r="C33" t="str">
            <v>PAD_FW</v>
          </cell>
          <cell r="D33" t="str">
            <v xml:space="preserve">TBA </v>
          </cell>
          <cell r="E33">
            <v>10</v>
          </cell>
          <cell r="F33">
            <v>1</v>
          </cell>
        </row>
        <row r="34">
          <cell r="C34" t="str">
            <v>PAD_FW</v>
          </cell>
          <cell r="D34" t="str">
            <v xml:space="preserve">TBA </v>
          </cell>
          <cell r="E34">
            <v>11</v>
          </cell>
          <cell r="F34">
            <v>1</v>
          </cell>
        </row>
        <row r="35">
          <cell r="C35" t="str">
            <v>PAD_IN_AUX</v>
          </cell>
          <cell r="D35" t="str">
            <v xml:space="preserve">TBA </v>
          </cell>
          <cell r="E35">
            <v>7</v>
          </cell>
          <cell r="F35">
            <v>12</v>
          </cell>
        </row>
        <row r="36">
          <cell r="C36" t="str">
            <v>PAD_IN_MAIN</v>
          </cell>
          <cell r="D36" t="str">
            <v xml:space="preserve">TBA </v>
          </cell>
          <cell r="E36">
            <v>3</v>
          </cell>
          <cell r="F36">
            <v>12</v>
          </cell>
        </row>
        <row r="37">
          <cell r="C37" t="str">
            <v>PAD_RV</v>
          </cell>
          <cell r="D37" t="str">
            <v xml:space="preserve">TBA </v>
          </cell>
          <cell r="F37">
            <v>3</v>
          </cell>
        </row>
        <row r="38">
          <cell r="C38" t="str">
            <v>PAD_RV</v>
          </cell>
          <cell r="D38" t="str">
            <v xml:space="preserve">TBA </v>
          </cell>
          <cell r="E38">
            <v>8</v>
          </cell>
          <cell r="F38">
            <v>1</v>
          </cell>
        </row>
        <row r="39">
          <cell r="C39" t="str">
            <v>PAD_RV</v>
          </cell>
          <cell r="D39" t="str">
            <v xml:space="preserve">TBA </v>
          </cell>
          <cell r="E39">
            <v>14</v>
          </cell>
          <cell r="F39">
            <v>7</v>
          </cell>
        </row>
        <row r="40">
          <cell r="C40" t="str">
            <v>PAD_RV</v>
          </cell>
          <cell r="D40" t="str">
            <v xml:space="preserve">TBA </v>
          </cell>
          <cell r="E40">
            <v>15</v>
          </cell>
          <cell r="F40">
            <v>1</v>
          </cell>
        </row>
        <row r="41">
          <cell r="C41" t="str">
            <v>~@</v>
          </cell>
          <cell r="D41" t="str">
            <v xml:space="preserve">TBA </v>
          </cell>
          <cell r="F41">
            <v>12</v>
          </cell>
        </row>
      </sheetData>
      <sheetData sheetId="37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4912.68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1342.81</v>
          </cell>
        </row>
        <row r="7">
          <cell r="C7" t="str">
            <v>TBA</v>
          </cell>
          <cell r="E7">
            <v>2</v>
          </cell>
          <cell r="F7">
            <v>14</v>
          </cell>
        </row>
        <row r="8">
          <cell r="C8" t="str">
            <v>DC</v>
          </cell>
          <cell r="E8">
            <v>8</v>
          </cell>
          <cell r="F8">
            <v>3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1</v>
          </cell>
        </row>
        <row r="11">
          <cell r="C11" t="str">
            <v>전력삽입기</v>
          </cell>
          <cell r="F11">
            <v>2</v>
          </cell>
        </row>
        <row r="12">
          <cell r="C12" t="str">
            <v>SP 2WAY</v>
          </cell>
          <cell r="F12">
            <v>4</v>
          </cell>
        </row>
        <row r="13">
          <cell r="C13" t="str">
            <v>전력공급기</v>
          </cell>
          <cell r="F13">
            <v>2</v>
          </cell>
        </row>
        <row r="14">
          <cell r="C14" t="str">
            <v>TAP11</v>
          </cell>
          <cell r="D14" t="str">
            <v>8 WAY</v>
          </cell>
          <cell r="E14">
            <v>11</v>
          </cell>
          <cell r="F14">
            <v>8</v>
          </cell>
        </row>
        <row r="15">
          <cell r="C15" t="str">
            <v>TAP14</v>
          </cell>
          <cell r="D15" t="str">
            <v>8 WAY</v>
          </cell>
          <cell r="E15">
            <v>14</v>
          </cell>
          <cell r="F15">
            <v>10</v>
          </cell>
        </row>
        <row r="16">
          <cell r="C16" t="str">
            <v>TAP17</v>
          </cell>
          <cell r="D16" t="str">
            <v>8 WAY</v>
          </cell>
          <cell r="E16">
            <v>17</v>
          </cell>
          <cell r="F16">
            <v>16</v>
          </cell>
        </row>
        <row r="17">
          <cell r="C17" t="str">
            <v>TAP20</v>
          </cell>
          <cell r="D17" t="str">
            <v>8 WAY</v>
          </cell>
          <cell r="E17">
            <v>20</v>
          </cell>
          <cell r="F17">
            <v>21</v>
          </cell>
        </row>
        <row r="18">
          <cell r="C18" t="str">
            <v>TAP23</v>
          </cell>
          <cell r="D18" t="str">
            <v>8 WAY</v>
          </cell>
          <cell r="E18">
            <v>23</v>
          </cell>
          <cell r="F18">
            <v>16</v>
          </cell>
        </row>
        <row r="19">
          <cell r="C19" t="str">
            <v>TAP26</v>
          </cell>
          <cell r="D19" t="str">
            <v>8 WAY</v>
          </cell>
          <cell r="E19">
            <v>26</v>
          </cell>
          <cell r="F19">
            <v>15</v>
          </cell>
        </row>
        <row r="20">
          <cell r="C20" t="str">
            <v>TAP29</v>
          </cell>
          <cell r="D20" t="str">
            <v>8 WAY</v>
          </cell>
          <cell r="E20">
            <v>29</v>
          </cell>
          <cell r="F20">
            <v>13</v>
          </cell>
        </row>
        <row r="21">
          <cell r="C21" t="str">
            <v>AGC</v>
          </cell>
          <cell r="D21" t="str">
            <v xml:space="preserve">TBA </v>
          </cell>
          <cell r="F21">
            <v>14</v>
          </cell>
        </row>
        <row r="22">
          <cell r="C22" t="str">
            <v>EQ_FW</v>
          </cell>
          <cell r="D22" t="str">
            <v xml:space="preserve">TBA </v>
          </cell>
          <cell r="E22">
            <v>-1.5</v>
          </cell>
          <cell r="F22">
            <v>1</v>
          </cell>
        </row>
        <row r="23">
          <cell r="C23" t="str">
            <v>EQ_FW</v>
          </cell>
          <cell r="D23" t="str">
            <v xml:space="preserve">TBA </v>
          </cell>
          <cell r="F23">
            <v>3</v>
          </cell>
        </row>
        <row r="24">
          <cell r="C24" t="str">
            <v>EQ_FW</v>
          </cell>
          <cell r="D24" t="str">
            <v xml:space="preserve">TBA </v>
          </cell>
          <cell r="E24">
            <v>1.5</v>
          </cell>
          <cell r="F24">
            <v>2</v>
          </cell>
        </row>
        <row r="25">
          <cell r="C25" t="str">
            <v>EQ_FW</v>
          </cell>
          <cell r="D25" t="str">
            <v xml:space="preserve">TBA </v>
          </cell>
          <cell r="E25">
            <v>3</v>
          </cell>
          <cell r="F25">
            <v>2</v>
          </cell>
        </row>
        <row r="26">
          <cell r="C26" t="str">
            <v>EQ_FW</v>
          </cell>
          <cell r="D26" t="str">
            <v xml:space="preserve">TBA </v>
          </cell>
          <cell r="E26">
            <v>4.5</v>
          </cell>
          <cell r="F26">
            <v>3</v>
          </cell>
        </row>
        <row r="27">
          <cell r="C27" t="str">
            <v>EQ_FW</v>
          </cell>
          <cell r="D27" t="str">
            <v xml:space="preserve">TBA </v>
          </cell>
          <cell r="E27">
            <v>6</v>
          </cell>
          <cell r="F27">
            <v>2</v>
          </cell>
        </row>
        <row r="28">
          <cell r="C28" t="str">
            <v>EQ_FW</v>
          </cell>
          <cell r="D28" t="str">
            <v xml:space="preserve">TBA </v>
          </cell>
          <cell r="E28">
            <v>10.5</v>
          </cell>
          <cell r="F28">
            <v>1</v>
          </cell>
        </row>
        <row r="29">
          <cell r="C29" t="str">
            <v>EQ_IN</v>
          </cell>
          <cell r="D29" t="str">
            <v xml:space="preserve">TBA </v>
          </cell>
          <cell r="E29">
            <v>9</v>
          </cell>
          <cell r="F29">
            <v>14</v>
          </cell>
        </row>
        <row r="30">
          <cell r="C30" t="str">
            <v>EQ_RV</v>
          </cell>
          <cell r="D30" t="str">
            <v xml:space="preserve">TBA </v>
          </cell>
          <cell r="F30">
            <v>2</v>
          </cell>
        </row>
        <row r="31">
          <cell r="C31" t="str">
            <v>EQ_RV</v>
          </cell>
          <cell r="D31" t="str">
            <v xml:space="preserve">TBA </v>
          </cell>
          <cell r="E31">
            <v>3</v>
          </cell>
          <cell r="F31">
            <v>6</v>
          </cell>
        </row>
        <row r="32">
          <cell r="C32" t="str">
            <v>EQ_RV</v>
          </cell>
          <cell r="D32" t="str">
            <v xml:space="preserve">TBA </v>
          </cell>
          <cell r="E32">
            <v>4.5</v>
          </cell>
          <cell r="F32">
            <v>5</v>
          </cell>
        </row>
        <row r="33">
          <cell r="C33" t="str">
            <v>EQ_RV</v>
          </cell>
          <cell r="D33" t="str">
            <v xml:space="preserve">TBA </v>
          </cell>
          <cell r="E33">
            <v>6</v>
          </cell>
          <cell r="F33">
            <v>1</v>
          </cell>
        </row>
        <row r="34">
          <cell r="C34" t="str">
            <v>PAD_FW</v>
          </cell>
          <cell r="D34" t="str">
            <v xml:space="preserve">TBA </v>
          </cell>
          <cell r="F34">
            <v>2</v>
          </cell>
        </row>
        <row r="35">
          <cell r="C35" t="str">
            <v>PAD_FW</v>
          </cell>
          <cell r="D35" t="str">
            <v xml:space="preserve">TBA </v>
          </cell>
          <cell r="E35">
            <v>5</v>
          </cell>
          <cell r="F35">
            <v>1</v>
          </cell>
        </row>
        <row r="36">
          <cell r="C36" t="str">
            <v>PAD_FW</v>
          </cell>
          <cell r="D36" t="str">
            <v xml:space="preserve">TBA </v>
          </cell>
          <cell r="E36">
            <v>7</v>
          </cell>
          <cell r="F36">
            <v>2</v>
          </cell>
        </row>
        <row r="37">
          <cell r="C37" t="str">
            <v>PAD_FW</v>
          </cell>
          <cell r="D37" t="str">
            <v xml:space="preserve">TBA </v>
          </cell>
          <cell r="E37">
            <v>8</v>
          </cell>
          <cell r="F37">
            <v>3</v>
          </cell>
        </row>
        <row r="38">
          <cell r="C38" t="str">
            <v>PAD_FW</v>
          </cell>
          <cell r="D38" t="str">
            <v xml:space="preserve">TBA </v>
          </cell>
          <cell r="E38">
            <v>9</v>
          </cell>
          <cell r="F38">
            <v>2</v>
          </cell>
        </row>
        <row r="39">
          <cell r="C39" t="str">
            <v>PAD_FW</v>
          </cell>
          <cell r="D39" t="str">
            <v xml:space="preserve">TBA </v>
          </cell>
          <cell r="E39">
            <v>10</v>
          </cell>
          <cell r="F39">
            <v>3</v>
          </cell>
        </row>
        <row r="40">
          <cell r="C40" t="str">
            <v>PAD_FW</v>
          </cell>
          <cell r="D40" t="str">
            <v xml:space="preserve">TBA </v>
          </cell>
          <cell r="E40">
            <v>11</v>
          </cell>
          <cell r="F40">
            <v>1</v>
          </cell>
        </row>
        <row r="41">
          <cell r="C41" t="str">
            <v>PAD_IN_AUX</v>
          </cell>
          <cell r="D41" t="str">
            <v xml:space="preserve">TBA </v>
          </cell>
          <cell r="E41">
            <v>7</v>
          </cell>
          <cell r="F41">
            <v>14</v>
          </cell>
        </row>
        <row r="42">
          <cell r="C42" t="str">
            <v>PAD_IN_MAIN</v>
          </cell>
          <cell r="D42" t="str">
            <v xml:space="preserve">TBA </v>
          </cell>
          <cell r="E42">
            <v>3</v>
          </cell>
          <cell r="F42">
            <v>14</v>
          </cell>
        </row>
        <row r="43">
          <cell r="C43" t="str">
            <v>PAD_RV</v>
          </cell>
          <cell r="D43" t="str">
            <v xml:space="preserve">TBA </v>
          </cell>
          <cell r="F43">
            <v>2</v>
          </cell>
        </row>
        <row r="44">
          <cell r="C44" t="str">
            <v>PAD_RV</v>
          </cell>
          <cell r="D44" t="str">
            <v xml:space="preserve">TBA </v>
          </cell>
          <cell r="E44">
            <v>7</v>
          </cell>
          <cell r="F44">
            <v>1</v>
          </cell>
        </row>
        <row r="45">
          <cell r="C45" t="str">
            <v>PAD_RV</v>
          </cell>
          <cell r="D45" t="str">
            <v xml:space="preserve">TBA </v>
          </cell>
          <cell r="E45">
            <v>9</v>
          </cell>
          <cell r="F45">
            <v>2</v>
          </cell>
        </row>
        <row r="46">
          <cell r="C46" t="str">
            <v>PAD_RV</v>
          </cell>
          <cell r="D46" t="str">
            <v xml:space="preserve">TBA </v>
          </cell>
          <cell r="E46">
            <v>10</v>
          </cell>
          <cell r="F46">
            <v>2</v>
          </cell>
        </row>
        <row r="47">
          <cell r="C47" t="str">
            <v>PAD_RV</v>
          </cell>
          <cell r="D47" t="str">
            <v xml:space="preserve">TBA </v>
          </cell>
          <cell r="E47">
            <v>11</v>
          </cell>
          <cell r="F47">
            <v>2</v>
          </cell>
        </row>
        <row r="48">
          <cell r="C48" t="str">
            <v>PAD_RV</v>
          </cell>
          <cell r="D48" t="str">
            <v xml:space="preserve">TBA </v>
          </cell>
          <cell r="E48">
            <v>14</v>
          </cell>
          <cell r="F48">
            <v>3</v>
          </cell>
        </row>
        <row r="49">
          <cell r="C49" t="str">
            <v>PAD_RV</v>
          </cell>
          <cell r="D49" t="str">
            <v xml:space="preserve">TBA </v>
          </cell>
          <cell r="E49">
            <v>15</v>
          </cell>
          <cell r="F49">
            <v>2</v>
          </cell>
        </row>
        <row r="50">
          <cell r="C50" t="str">
            <v>~@</v>
          </cell>
          <cell r="D50" t="str">
            <v xml:space="preserve">TBA </v>
          </cell>
          <cell r="F50">
            <v>14</v>
          </cell>
        </row>
      </sheetData>
      <sheetData sheetId="38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5831.03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1781.82</v>
          </cell>
        </row>
        <row r="7">
          <cell r="C7" t="str">
            <v>TBA</v>
          </cell>
          <cell r="E7">
            <v>2</v>
          </cell>
          <cell r="F7">
            <v>15</v>
          </cell>
        </row>
        <row r="8">
          <cell r="C8" t="str">
            <v>DC</v>
          </cell>
          <cell r="E8">
            <v>8</v>
          </cell>
          <cell r="F8">
            <v>10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1</v>
          </cell>
        </row>
        <row r="11">
          <cell r="C11" t="str">
            <v>전력삽입기</v>
          </cell>
          <cell r="F11">
            <v>2</v>
          </cell>
        </row>
        <row r="12">
          <cell r="C12" t="str">
            <v>SP 2WAY</v>
          </cell>
          <cell r="F12">
            <v>3</v>
          </cell>
        </row>
        <row r="13">
          <cell r="C13" t="str">
            <v>SP 3WAY</v>
          </cell>
          <cell r="D13" t="str">
            <v>불균</v>
          </cell>
          <cell r="F13">
            <v>2</v>
          </cell>
        </row>
        <row r="14">
          <cell r="C14" t="str">
            <v>전력공급기</v>
          </cell>
          <cell r="F14">
            <v>2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19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24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23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28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12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18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13</v>
          </cell>
        </row>
        <row r="22">
          <cell r="C22" t="str">
            <v>AGC</v>
          </cell>
          <cell r="D22" t="str">
            <v xml:space="preserve">TBA </v>
          </cell>
          <cell r="F22">
            <v>15</v>
          </cell>
        </row>
        <row r="23">
          <cell r="C23" t="str">
            <v>EQ_FW</v>
          </cell>
          <cell r="D23" t="str">
            <v xml:space="preserve">TBA </v>
          </cell>
          <cell r="E23">
            <v>-3</v>
          </cell>
          <cell r="F23">
            <v>1</v>
          </cell>
        </row>
        <row r="24">
          <cell r="C24" t="str">
            <v>EQ_FW</v>
          </cell>
          <cell r="D24" t="str">
            <v xml:space="preserve">TBA </v>
          </cell>
          <cell r="F24">
            <v>1</v>
          </cell>
        </row>
        <row r="25">
          <cell r="C25" t="str">
            <v>EQ_FW</v>
          </cell>
          <cell r="D25" t="str">
            <v xml:space="preserve">TBA </v>
          </cell>
          <cell r="E25">
            <v>1.5</v>
          </cell>
          <cell r="F25">
            <v>2</v>
          </cell>
        </row>
        <row r="26">
          <cell r="C26" t="str">
            <v>EQ_FW</v>
          </cell>
          <cell r="D26" t="str">
            <v xml:space="preserve">TBA </v>
          </cell>
          <cell r="E26">
            <v>4.5</v>
          </cell>
          <cell r="F26">
            <v>1</v>
          </cell>
        </row>
        <row r="27">
          <cell r="C27" t="str">
            <v>EQ_FW</v>
          </cell>
          <cell r="D27" t="str">
            <v xml:space="preserve">TBA </v>
          </cell>
          <cell r="E27">
            <v>6</v>
          </cell>
          <cell r="F27">
            <v>4</v>
          </cell>
        </row>
        <row r="28">
          <cell r="C28" t="str">
            <v>EQ_FW</v>
          </cell>
          <cell r="D28" t="str">
            <v xml:space="preserve">TBA </v>
          </cell>
          <cell r="E28">
            <v>7.5</v>
          </cell>
          <cell r="F28">
            <v>3</v>
          </cell>
        </row>
        <row r="29">
          <cell r="C29" t="str">
            <v>EQ_FW</v>
          </cell>
          <cell r="D29" t="str">
            <v xml:space="preserve">TBA </v>
          </cell>
          <cell r="E29">
            <v>9</v>
          </cell>
          <cell r="F29">
            <v>2</v>
          </cell>
        </row>
        <row r="30">
          <cell r="C30" t="str">
            <v>EQ_FW</v>
          </cell>
          <cell r="D30" t="str">
            <v xml:space="preserve">TBA </v>
          </cell>
          <cell r="E30">
            <v>12</v>
          </cell>
          <cell r="F30">
            <v>1</v>
          </cell>
        </row>
        <row r="31">
          <cell r="C31" t="str">
            <v>EQ_IN</v>
          </cell>
          <cell r="D31" t="str">
            <v xml:space="preserve">TBA </v>
          </cell>
          <cell r="E31">
            <v>9</v>
          </cell>
          <cell r="F31">
            <v>15</v>
          </cell>
        </row>
        <row r="32">
          <cell r="C32" t="str">
            <v>EQ_RV</v>
          </cell>
          <cell r="D32" t="str">
            <v xml:space="preserve">TBA </v>
          </cell>
          <cell r="E32">
            <v>1.5</v>
          </cell>
          <cell r="F32">
            <v>1</v>
          </cell>
        </row>
        <row r="33">
          <cell r="C33" t="str">
            <v>EQ_RV</v>
          </cell>
          <cell r="D33" t="str">
            <v xml:space="preserve">TBA </v>
          </cell>
          <cell r="E33">
            <v>3</v>
          </cell>
          <cell r="F33">
            <v>7</v>
          </cell>
        </row>
        <row r="34">
          <cell r="C34" t="str">
            <v>EQ_RV</v>
          </cell>
          <cell r="D34" t="str">
            <v xml:space="preserve">TBA </v>
          </cell>
          <cell r="E34">
            <v>4.5</v>
          </cell>
          <cell r="F34">
            <v>6</v>
          </cell>
        </row>
        <row r="35">
          <cell r="C35" t="str">
            <v>EQ_RV</v>
          </cell>
          <cell r="D35" t="str">
            <v xml:space="preserve">TBA </v>
          </cell>
          <cell r="E35">
            <v>6</v>
          </cell>
          <cell r="F35">
            <v>1</v>
          </cell>
        </row>
        <row r="36">
          <cell r="C36" t="str">
            <v>PAD_FW</v>
          </cell>
          <cell r="D36" t="str">
            <v xml:space="preserve">TBA </v>
          </cell>
          <cell r="E36">
            <v>4</v>
          </cell>
          <cell r="F36">
            <v>1</v>
          </cell>
        </row>
        <row r="37">
          <cell r="C37" t="str">
            <v>PAD_FW</v>
          </cell>
          <cell r="D37" t="str">
            <v xml:space="preserve">TBA </v>
          </cell>
          <cell r="E37">
            <v>5</v>
          </cell>
          <cell r="F37">
            <v>3</v>
          </cell>
        </row>
        <row r="38">
          <cell r="C38" t="str">
            <v>PAD_FW</v>
          </cell>
          <cell r="D38" t="str">
            <v xml:space="preserve">TBA </v>
          </cell>
          <cell r="E38">
            <v>6</v>
          </cell>
          <cell r="F38">
            <v>1</v>
          </cell>
        </row>
        <row r="39">
          <cell r="C39" t="str">
            <v>PAD_FW</v>
          </cell>
          <cell r="D39" t="str">
            <v xml:space="preserve">TBA </v>
          </cell>
          <cell r="E39">
            <v>7</v>
          </cell>
          <cell r="F39">
            <v>1</v>
          </cell>
        </row>
        <row r="40">
          <cell r="C40" t="str">
            <v>PAD_FW</v>
          </cell>
          <cell r="D40" t="str">
            <v xml:space="preserve">TBA </v>
          </cell>
          <cell r="E40">
            <v>8</v>
          </cell>
          <cell r="F40">
            <v>3</v>
          </cell>
        </row>
        <row r="41">
          <cell r="C41" t="str">
            <v>PAD_FW</v>
          </cell>
          <cell r="D41" t="str">
            <v xml:space="preserve">TBA </v>
          </cell>
          <cell r="E41">
            <v>9</v>
          </cell>
          <cell r="F41">
            <v>3</v>
          </cell>
        </row>
        <row r="42">
          <cell r="C42" t="str">
            <v>PAD_FW</v>
          </cell>
          <cell r="D42" t="str">
            <v xml:space="preserve">TBA </v>
          </cell>
          <cell r="E42">
            <v>10</v>
          </cell>
          <cell r="F42">
            <v>1</v>
          </cell>
        </row>
        <row r="43">
          <cell r="C43" t="str">
            <v>PAD_FW</v>
          </cell>
          <cell r="D43" t="str">
            <v xml:space="preserve">TBA </v>
          </cell>
          <cell r="E43">
            <v>14</v>
          </cell>
          <cell r="F43">
            <v>1</v>
          </cell>
        </row>
        <row r="44">
          <cell r="C44" t="str">
            <v>PAD_FW</v>
          </cell>
          <cell r="D44" t="str">
            <v xml:space="preserve">TBA </v>
          </cell>
          <cell r="E44">
            <v>16</v>
          </cell>
          <cell r="F44">
            <v>1</v>
          </cell>
        </row>
        <row r="45">
          <cell r="C45" t="str">
            <v>PAD_IN_AUX</v>
          </cell>
          <cell r="D45" t="str">
            <v xml:space="preserve">TBA </v>
          </cell>
          <cell r="E45">
            <v>7</v>
          </cell>
          <cell r="F45">
            <v>15</v>
          </cell>
        </row>
        <row r="46">
          <cell r="C46" t="str">
            <v>PAD_IN_MAIN</v>
          </cell>
          <cell r="D46" t="str">
            <v xml:space="preserve">TBA </v>
          </cell>
          <cell r="E46">
            <v>3</v>
          </cell>
          <cell r="F46">
            <v>15</v>
          </cell>
        </row>
        <row r="47">
          <cell r="C47" t="str">
            <v>PAD_RV</v>
          </cell>
          <cell r="D47" t="str">
            <v xml:space="preserve">TBA </v>
          </cell>
          <cell r="F47">
            <v>1</v>
          </cell>
        </row>
        <row r="48">
          <cell r="C48" t="str">
            <v>PAD_RV</v>
          </cell>
          <cell r="D48" t="str">
            <v xml:space="preserve">TBA </v>
          </cell>
          <cell r="E48">
            <v>8</v>
          </cell>
          <cell r="F48">
            <v>1</v>
          </cell>
        </row>
        <row r="49">
          <cell r="C49" t="str">
            <v>PAD_RV</v>
          </cell>
          <cell r="D49" t="str">
            <v xml:space="preserve">TBA </v>
          </cell>
          <cell r="E49">
            <v>9</v>
          </cell>
          <cell r="F49">
            <v>1</v>
          </cell>
        </row>
        <row r="50">
          <cell r="C50" t="str">
            <v>PAD_RV</v>
          </cell>
          <cell r="D50" t="str">
            <v xml:space="preserve">TBA </v>
          </cell>
          <cell r="E50">
            <v>10</v>
          </cell>
          <cell r="F50">
            <v>1</v>
          </cell>
        </row>
        <row r="51">
          <cell r="C51" t="str">
            <v>PAD_RV</v>
          </cell>
          <cell r="D51" t="str">
            <v xml:space="preserve">TBA </v>
          </cell>
          <cell r="E51">
            <v>11</v>
          </cell>
          <cell r="F51">
            <v>1</v>
          </cell>
        </row>
        <row r="52">
          <cell r="C52" t="str">
            <v>PAD_RV</v>
          </cell>
          <cell r="D52" t="str">
            <v xml:space="preserve">TBA </v>
          </cell>
          <cell r="E52">
            <v>12</v>
          </cell>
          <cell r="F52">
            <v>2</v>
          </cell>
        </row>
        <row r="53">
          <cell r="C53" t="str">
            <v>PAD_RV</v>
          </cell>
          <cell r="D53" t="str">
            <v xml:space="preserve">TBA </v>
          </cell>
          <cell r="E53">
            <v>14</v>
          </cell>
          <cell r="F53">
            <v>6</v>
          </cell>
        </row>
        <row r="54">
          <cell r="C54" t="str">
            <v>PAD_RV</v>
          </cell>
          <cell r="D54" t="str">
            <v xml:space="preserve">TBA </v>
          </cell>
          <cell r="E54">
            <v>15</v>
          </cell>
          <cell r="F54">
            <v>2</v>
          </cell>
        </row>
        <row r="55">
          <cell r="C55" t="str">
            <v>~@</v>
          </cell>
          <cell r="D55" t="str">
            <v xml:space="preserve">TBA </v>
          </cell>
          <cell r="F55">
            <v>15</v>
          </cell>
        </row>
      </sheetData>
      <sheetData sheetId="39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9467.17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2351.6999999999998</v>
          </cell>
        </row>
        <row r="7">
          <cell r="C7" t="str">
            <v>TBA</v>
          </cell>
          <cell r="E7">
            <v>2</v>
          </cell>
          <cell r="F7">
            <v>26</v>
          </cell>
        </row>
        <row r="8">
          <cell r="C8" t="str">
            <v>DC</v>
          </cell>
          <cell r="E8">
            <v>8</v>
          </cell>
          <cell r="F8">
            <v>17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2</v>
          </cell>
        </row>
        <row r="11">
          <cell r="C11" t="str">
            <v>전력삽입기</v>
          </cell>
          <cell r="F11">
            <v>3</v>
          </cell>
        </row>
        <row r="12">
          <cell r="C12" t="str">
            <v>SP 2WAY</v>
          </cell>
          <cell r="F12">
            <v>10</v>
          </cell>
        </row>
        <row r="13">
          <cell r="C13" t="str">
            <v>SP 3WAY</v>
          </cell>
          <cell r="D13" t="str">
            <v>불균</v>
          </cell>
          <cell r="F13">
            <v>3</v>
          </cell>
        </row>
        <row r="14">
          <cell r="C14" t="str">
            <v>전력공급기</v>
          </cell>
          <cell r="F14">
            <v>3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40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25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34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41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26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29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27</v>
          </cell>
        </row>
        <row r="22">
          <cell r="C22" t="str">
            <v>AGC</v>
          </cell>
          <cell r="D22" t="str">
            <v>TBA</v>
          </cell>
          <cell r="F22">
            <v>26</v>
          </cell>
        </row>
        <row r="23">
          <cell r="C23" t="str">
            <v>EQ_FW</v>
          </cell>
          <cell r="D23" t="str">
            <v>TBA</v>
          </cell>
          <cell r="E23">
            <v>-1.5</v>
          </cell>
          <cell r="F23">
            <v>1</v>
          </cell>
        </row>
        <row r="24">
          <cell r="C24" t="str">
            <v>EQ_FW</v>
          </cell>
          <cell r="D24" t="str">
            <v>TBA</v>
          </cell>
          <cell r="E24">
            <v>-4.5</v>
          </cell>
          <cell r="F24">
            <v>1</v>
          </cell>
        </row>
        <row r="25">
          <cell r="C25" t="str">
            <v>EQ_FW</v>
          </cell>
          <cell r="D25" t="str">
            <v>TBA</v>
          </cell>
          <cell r="F25">
            <v>2</v>
          </cell>
        </row>
        <row r="26">
          <cell r="C26" t="str">
            <v>EQ_FW</v>
          </cell>
          <cell r="D26" t="str">
            <v>TBA</v>
          </cell>
          <cell r="E26">
            <v>1.5</v>
          </cell>
          <cell r="F26">
            <v>8</v>
          </cell>
        </row>
        <row r="27">
          <cell r="C27" t="str">
            <v>EQ_FW</v>
          </cell>
          <cell r="D27" t="str">
            <v>TBA</v>
          </cell>
          <cell r="E27">
            <v>3</v>
          </cell>
          <cell r="F27">
            <v>7</v>
          </cell>
        </row>
        <row r="28">
          <cell r="C28" t="str">
            <v>EQ_FW</v>
          </cell>
          <cell r="D28" t="str">
            <v>TBA</v>
          </cell>
          <cell r="E28">
            <v>6</v>
          </cell>
          <cell r="F28">
            <v>1</v>
          </cell>
        </row>
        <row r="29">
          <cell r="C29" t="str">
            <v>EQ_FW</v>
          </cell>
          <cell r="D29" t="str">
            <v>TBA</v>
          </cell>
          <cell r="E29">
            <v>7.5</v>
          </cell>
          <cell r="F29">
            <v>3</v>
          </cell>
        </row>
        <row r="30">
          <cell r="C30" t="str">
            <v>EQ_FW</v>
          </cell>
          <cell r="D30" t="str">
            <v>TBA</v>
          </cell>
          <cell r="E30">
            <v>9</v>
          </cell>
          <cell r="F30">
            <v>3</v>
          </cell>
        </row>
        <row r="31">
          <cell r="C31" t="str">
            <v>EQ_IN</v>
          </cell>
          <cell r="D31" t="str">
            <v>TBA</v>
          </cell>
          <cell r="E31">
            <v>9</v>
          </cell>
          <cell r="F31">
            <v>26</v>
          </cell>
        </row>
        <row r="32">
          <cell r="C32" t="str">
            <v>EQ_RV</v>
          </cell>
          <cell r="D32" t="str">
            <v>TBA</v>
          </cell>
          <cell r="E32">
            <v>1.5</v>
          </cell>
          <cell r="F32">
            <v>2</v>
          </cell>
        </row>
        <row r="33">
          <cell r="C33" t="str">
            <v>EQ_RV</v>
          </cell>
          <cell r="D33" t="str">
            <v>TBA</v>
          </cell>
          <cell r="E33">
            <v>3</v>
          </cell>
          <cell r="F33">
            <v>18</v>
          </cell>
        </row>
        <row r="34">
          <cell r="C34" t="str">
            <v>EQ_RV</v>
          </cell>
          <cell r="D34" t="str">
            <v>TBA</v>
          </cell>
          <cell r="E34">
            <v>4.5</v>
          </cell>
          <cell r="F34">
            <v>6</v>
          </cell>
        </row>
        <row r="35">
          <cell r="C35" t="str">
            <v>PAD_FW</v>
          </cell>
          <cell r="D35" t="str">
            <v>TBA</v>
          </cell>
          <cell r="E35">
            <v>4</v>
          </cell>
          <cell r="F35">
            <v>1</v>
          </cell>
        </row>
        <row r="36">
          <cell r="C36" t="str">
            <v>PAD_FW</v>
          </cell>
          <cell r="D36" t="str">
            <v>TBA</v>
          </cell>
          <cell r="E36">
            <v>5</v>
          </cell>
          <cell r="F36">
            <v>1</v>
          </cell>
        </row>
        <row r="37">
          <cell r="C37" t="str">
            <v>PAD_FW</v>
          </cell>
          <cell r="D37" t="str">
            <v>TBA</v>
          </cell>
          <cell r="E37">
            <v>6</v>
          </cell>
          <cell r="F37">
            <v>5</v>
          </cell>
        </row>
        <row r="38">
          <cell r="C38" t="str">
            <v>PAD_FW</v>
          </cell>
          <cell r="D38" t="str">
            <v>TBA</v>
          </cell>
          <cell r="E38">
            <v>7</v>
          </cell>
          <cell r="F38">
            <v>2</v>
          </cell>
        </row>
        <row r="39">
          <cell r="C39" t="str">
            <v>PAD_FW</v>
          </cell>
          <cell r="D39" t="str">
            <v>TBA</v>
          </cell>
          <cell r="E39">
            <v>8</v>
          </cell>
          <cell r="F39">
            <v>1</v>
          </cell>
        </row>
        <row r="40">
          <cell r="C40" t="str">
            <v>PAD_FW</v>
          </cell>
          <cell r="D40" t="str">
            <v>TBA</v>
          </cell>
          <cell r="E40">
            <v>9</v>
          </cell>
          <cell r="F40">
            <v>1</v>
          </cell>
        </row>
        <row r="41">
          <cell r="C41" t="str">
            <v>PAD_FW</v>
          </cell>
          <cell r="D41" t="str">
            <v>TBA</v>
          </cell>
          <cell r="E41">
            <v>10</v>
          </cell>
          <cell r="F41">
            <v>2</v>
          </cell>
        </row>
        <row r="42">
          <cell r="C42" t="str">
            <v>PAD_FW</v>
          </cell>
          <cell r="D42" t="str">
            <v>TBA</v>
          </cell>
          <cell r="E42">
            <v>11</v>
          </cell>
          <cell r="F42">
            <v>3</v>
          </cell>
        </row>
        <row r="43">
          <cell r="C43" t="str">
            <v>PAD_FW</v>
          </cell>
          <cell r="D43" t="str">
            <v>TBA</v>
          </cell>
          <cell r="E43">
            <v>12</v>
          </cell>
          <cell r="F43">
            <v>3</v>
          </cell>
        </row>
        <row r="44">
          <cell r="C44" t="str">
            <v>PAD_FW</v>
          </cell>
          <cell r="D44" t="str">
            <v>TBA</v>
          </cell>
          <cell r="E44">
            <v>13</v>
          </cell>
          <cell r="F44">
            <v>2</v>
          </cell>
        </row>
        <row r="45">
          <cell r="C45" t="str">
            <v>PAD_FW</v>
          </cell>
          <cell r="D45" t="str">
            <v>TBA</v>
          </cell>
          <cell r="E45">
            <v>14</v>
          </cell>
          <cell r="F45">
            <v>3</v>
          </cell>
        </row>
        <row r="46">
          <cell r="C46" t="str">
            <v>PAD_FW</v>
          </cell>
          <cell r="D46" t="str">
            <v>TBA</v>
          </cell>
          <cell r="E46">
            <v>16</v>
          </cell>
          <cell r="F46">
            <v>1</v>
          </cell>
        </row>
        <row r="47">
          <cell r="C47" t="str">
            <v>PAD_FW</v>
          </cell>
          <cell r="D47" t="str">
            <v>TBA</v>
          </cell>
          <cell r="E47">
            <v>18</v>
          </cell>
          <cell r="F47">
            <v>1</v>
          </cell>
        </row>
        <row r="48">
          <cell r="C48" t="str">
            <v>PAD_IN_AUX</v>
          </cell>
          <cell r="D48" t="str">
            <v>TBA</v>
          </cell>
          <cell r="E48">
            <v>7</v>
          </cell>
          <cell r="F48">
            <v>26</v>
          </cell>
        </row>
        <row r="49">
          <cell r="C49" t="str">
            <v>PAD_IN_MAIN</v>
          </cell>
          <cell r="D49" t="str">
            <v>TBA</v>
          </cell>
          <cell r="E49">
            <v>3</v>
          </cell>
          <cell r="F49">
            <v>26</v>
          </cell>
        </row>
        <row r="50">
          <cell r="C50" t="str">
            <v>PAD_RV</v>
          </cell>
          <cell r="D50" t="str">
            <v>TBA</v>
          </cell>
          <cell r="E50">
            <v>4</v>
          </cell>
          <cell r="F50">
            <v>1</v>
          </cell>
        </row>
        <row r="51">
          <cell r="C51" t="str">
            <v>PAD_RV</v>
          </cell>
          <cell r="D51" t="str">
            <v>TBA</v>
          </cell>
          <cell r="E51">
            <v>7</v>
          </cell>
          <cell r="F51">
            <v>1</v>
          </cell>
        </row>
        <row r="52">
          <cell r="C52" t="str">
            <v>PAD_RV</v>
          </cell>
          <cell r="D52" t="str">
            <v>TBA</v>
          </cell>
          <cell r="E52">
            <v>8</v>
          </cell>
          <cell r="F52">
            <v>2</v>
          </cell>
        </row>
        <row r="53">
          <cell r="C53" t="str">
            <v>PAD_RV</v>
          </cell>
          <cell r="D53" t="str">
            <v>TBA</v>
          </cell>
          <cell r="E53">
            <v>9</v>
          </cell>
          <cell r="F53">
            <v>4</v>
          </cell>
        </row>
        <row r="54">
          <cell r="C54" t="str">
            <v>PAD_RV</v>
          </cell>
          <cell r="D54" t="str">
            <v>TBA</v>
          </cell>
          <cell r="E54">
            <v>11</v>
          </cell>
          <cell r="F54">
            <v>6</v>
          </cell>
        </row>
        <row r="55">
          <cell r="C55" t="str">
            <v>PAD_RV</v>
          </cell>
          <cell r="D55" t="str">
            <v>TBA</v>
          </cell>
          <cell r="E55">
            <v>12</v>
          </cell>
          <cell r="F55">
            <v>2</v>
          </cell>
        </row>
        <row r="56">
          <cell r="C56" t="str">
            <v>PAD_RV</v>
          </cell>
          <cell r="D56" t="str">
            <v>TBA</v>
          </cell>
          <cell r="E56">
            <v>14</v>
          </cell>
          <cell r="F56">
            <v>5</v>
          </cell>
        </row>
        <row r="57">
          <cell r="C57" t="str">
            <v>PAD_RV</v>
          </cell>
          <cell r="D57" t="str">
            <v>TBA</v>
          </cell>
          <cell r="E57">
            <v>15</v>
          </cell>
          <cell r="F57">
            <v>5</v>
          </cell>
        </row>
        <row r="58">
          <cell r="C58" t="str">
            <v>~@</v>
          </cell>
          <cell r="D58" t="str">
            <v>TBA</v>
          </cell>
          <cell r="F58">
            <v>26</v>
          </cell>
        </row>
      </sheetData>
      <sheetData sheetId="40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10120.9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2812.67</v>
          </cell>
        </row>
        <row r="7">
          <cell r="C7" t="str">
            <v>TBA</v>
          </cell>
          <cell r="E7">
            <v>2</v>
          </cell>
          <cell r="F7">
            <v>30</v>
          </cell>
        </row>
        <row r="8">
          <cell r="C8" t="str">
            <v>DC</v>
          </cell>
          <cell r="E8">
            <v>8</v>
          </cell>
          <cell r="F8">
            <v>18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3</v>
          </cell>
        </row>
        <row r="11">
          <cell r="C11" t="str">
            <v>전력삽입기</v>
          </cell>
          <cell r="F11">
            <v>4</v>
          </cell>
        </row>
        <row r="12">
          <cell r="C12" t="str">
            <v>SP 2WAY</v>
          </cell>
          <cell r="F12">
            <v>10</v>
          </cell>
        </row>
        <row r="13">
          <cell r="C13" t="str">
            <v>SP 3WAY</v>
          </cell>
          <cell r="D13" t="str">
            <v>불균</v>
          </cell>
          <cell r="F13">
            <v>5</v>
          </cell>
        </row>
        <row r="14">
          <cell r="C14" t="str">
            <v>전력공급기</v>
          </cell>
          <cell r="F14">
            <v>4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36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36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43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51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41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27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30</v>
          </cell>
        </row>
        <row r="22">
          <cell r="C22" t="str">
            <v>AGC</v>
          </cell>
          <cell r="D22" t="str">
            <v>TBA</v>
          </cell>
          <cell r="F22">
            <v>30</v>
          </cell>
        </row>
        <row r="23">
          <cell r="C23" t="str">
            <v>EQ_FW</v>
          </cell>
          <cell r="D23" t="str">
            <v>TBA</v>
          </cell>
          <cell r="E23">
            <v>-1.5</v>
          </cell>
          <cell r="F23">
            <v>6</v>
          </cell>
        </row>
        <row r="24">
          <cell r="C24" t="str">
            <v>EQ_FW</v>
          </cell>
          <cell r="D24" t="str">
            <v>TBA</v>
          </cell>
          <cell r="F24">
            <v>6</v>
          </cell>
        </row>
        <row r="25">
          <cell r="C25" t="str">
            <v>EQ_FW</v>
          </cell>
          <cell r="D25" t="str">
            <v>TBA</v>
          </cell>
          <cell r="E25">
            <v>1.5</v>
          </cell>
          <cell r="F25">
            <v>2</v>
          </cell>
        </row>
        <row r="26">
          <cell r="C26" t="str">
            <v>EQ_FW</v>
          </cell>
          <cell r="D26" t="str">
            <v>TBA</v>
          </cell>
          <cell r="E26">
            <v>3</v>
          </cell>
          <cell r="F26">
            <v>5</v>
          </cell>
        </row>
        <row r="27">
          <cell r="C27" t="str">
            <v>EQ_FW</v>
          </cell>
          <cell r="D27" t="str">
            <v>TBA</v>
          </cell>
          <cell r="E27">
            <v>6</v>
          </cell>
          <cell r="F27">
            <v>4</v>
          </cell>
        </row>
        <row r="28">
          <cell r="C28" t="str">
            <v>EQ_FW</v>
          </cell>
          <cell r="D28" t="str">
            <v>TBA</v>
          </cell>
          <cell r="E28">
            <v>7.5</v>
          </cell>
          <cell r="F28">
            <v>3</v>
          </cell>
        </row>
        <row r="29">
          <cell r="C29" t="str">
            <v>EQ_FW</v>
          </cell>
          <cell r="D29" t="str">
            <v>TBA</v>
          </cell>
          <cell r="E29">
            <v>9</v>
          </cell>
          <cell r="F29">
            <v>4</v>
          </cell>
        </row>
        <row r="30">
          <cell r="C30" t="str">
            <v>EQ_IN</v>
          </cell>
          <cell r="D30" t="str">
            <v>TBA</v>
          </cell>
          <cell r="E30">
            <v>9</v>
          </cell>
          <cell r="F30">
            <v>30</v>
          </cell>
        </row>
        <row r="31">
          <cell r="C31" t="str">
            <v>EQ_RV</v>
          </cell>
          <cell r="D31" t="str">
            <v>TBA</v>
          </cell>
          <cell r="F31">
            <v>2</v>
          </cell>
        </row>
        <row r="32">
          <cell r="C32" t="str">
            <v>EQ_RV</v>
          </cell>
          <cell r="D32" t="str">
            <v>TBA</v>
          </cell>
          <cell r="E32">
            <v>1.5</v>
          </cell>
          <cell r="F32">
            <v>6</v>
          </cell>
        </row>
        <row r="33">
          <cell r="C33" t="str">
            <v>EQ_RV</v>
          </cell>
          <cell r="D33" t="str">
            <v>TBA</v>
          </cell>
          <cell r="E33">
            <v>3</v>
          </cell>
          <cell r="F33">
            <v>14</v>
          </cell>
        </row>
        <row r="34">
          <cell r="C34" t="str">
            <v>EQ_RV</v>
          </cell>
          <cell r="D34" t="str">
            <v>TBA</v>
          </cell>
          <cell r="E34">
            <v>4.5</v>
          </cell>
          <cell r="F34">
            <v>8</v>
          </cell>
        </row>
        <row r="35">
          <cell r="C35" t="str">
            <v>PAD_FW</v>
          </cell>
          <cell r="D35" t="str">
            <v>TBA</v>
          </cell>
          <cell r="F35">
            <v>2</v>
          </cell>
        </row>
        <row r="36">
          <cell r="C36" t="str">
            <v>PAD_FW</v>
          </cell>
          <cell r="D36" t="str">
            <v>TBA</v>
          </cell>
          <cell r="E36">
            <v>4</v>
          </cell>
          <cell r="F36">
            <v>2</v>
          </cell>
        </row>
        <row r="37">
          <cell r="C37" t="str">
            <v>PAD_FW</v>
          </cell>
          <cell r="D37" t="str">
            <v>TBA</v>
          </cell>
          <cell r="E37">
            <v>5</v>
          </cell>
          <cell r="F37">
            <v>3</v>
          </cell>
        </row>
        <row r="38">
          <cell r="C38" t="str">
            <v>PAD_FW</v>
          </cell>
          <cell r="D38" t="str">
            <v>TBA</v>
          </cell>
          <cell r="E38">
            <v>6</v>
          </cell>
          <cell r="F38">
            <v>4</v>
          </cell>
        </row>
        <row r="39">
          <cell r="C39" t="str">
            <v>PAD_FW</v>
          </cell>
          <cell r="D39" t="str">
            <v>TBA</v>
          </cell>
          <cell r="E39">
            <v>7</v>
          </cell>
          <cell r="F39">
            <v>2</v>
          </cell>
        </row>
        <row r="40">
          <cell r="C40" t="str">
            <v>PAD_FW</v>
          </cell>
          <cell r="D40" t="str">
            <v>TBA</v>
          </cell>
          <cell r="E40">
            <v>8</v>
          </cell>
          <cell r="F40">
            <v>2</v>
          </cell>
        </row>
        <row r="41">
          <cell r="C41" t="str">
            <v>PAD_FW</v>
          </cell>
          <cell r="D41" t="str">
            <v>TBA</v>
          </cell>
          <cell r="E41">
            <v>9</v>
          </cell>
          <cell r="F41">
            <v>1</v>
          </cell>
        </row>
        <row r="42">
          <cell r="C42" t="str">
            <v>PAD_FW</v>
          </cell>
          <cell r="D42" t="str">
            <v>TBA</v>
          </cell>
          <cell r="E42">
            <v>10</v>
          </cell>
          <cell r="F42">
            <v>3</v>
          </cell>
        </row>
        <row r="43">
          <cell r="C43" t="str">
            <v>PAD_FW</v>
          </cell>
          <cell r="D43" t="str">
            <v>TBA</v>
          </cell>
          <cell r="E43">
            <v>12</v>
          </cell>
          <cell r="F43">
            <v>1</v>
          </cell>
        </row>
        <row r="44">
          <cell r="C44" t="str">
            <v>PAD_FW</v>
          </cell>
          <cell r="D44" t="str">
            <v>TBA</v>
          </cell>
          <cell r="E44">
            <v>13</v>
          </cell>
          <cell r="F44">
            <v>3</v>
          </cell>
        </row>
        <row r="45">
          <cell r="C45" t="str">
            <v>PAD_FW</v>
          </cell>
          <cell r="D45" t="str">
            <v>TBA</v>
          </cell>
          <cell r="E45">
            <v>14</v>
          </cell>
          <cell r="F45">
            <v>2</v>
          </cell>
        </row>
        <row r="46">
          <cell r="C46" t="str">
            <v>PAD_FW</v>
          </cell>
          <cell r="D46" t="str">
            <v>TBA</v>
          </cell>
          <cell r="E46">
            <v>15</v>
          </cell>
          <cell r="F46">
            <v>3</v>
          </cell>
        </row>
        <row r="47">
          <cell r="C47" t="str">
            <v>PAD_FW</v>
          </cell>
          <cell r="D47" t="str">
            <v>TBA</v>
          </cell>
          <cell r="E47">
            <v>16</v>
          </cell>
          <cell r="F47">
            <v>1</v>
          </cell>
        </row>
        <row r="48">
          <cell r="C48" t="str">
            <v>PAD_FW</v>
          </cell>
          <cell r="D48" t="str">
            <v>TBA</v>
          </cell>
          <cell r="E48">
            <v>18</v>
          </cell>
          <cell r="F48">
            <v>1</v>
          </cell>
        </row>
        <row r="49">
          <cell r="C49" t="str">
            <v>PAD_IN_AUX</v>
          </cell>
          <cell r="D49" t="str">
            <v>TBA</v>
          </cell>
          <cell r="E49">
            <v>7</v>
          </cell>
          <cell r="F49">
            <v>30</v>
          </cell>
        </row>
        <row r="50">
          <cell r="C50" t="str">
            <v>PAD_IN_MAIN</v>
          </cell>
          <cell r="D50" t="str">
            <v>TBA</v>
          </cell>
          <cell r="E50">
            <v>3</v>
          </cell>
          <cell r="F50">
            <v>30</v>
          </cell>
        </row>
        <row r="51">
          <cell r="C51" t="str">
            <v>PAD_RV</v>
          </cell>
          <cell r="D51" t="str">
            <v>TBA</v>
          </cell>
          <cell r="F51">
            <v>2</v>
          </cell>
        </row>
        <row r="52">
          <cell r="C52" t="str">
            <v>PAD_RV</v>
          </cell>
          <cell r="D52" t="str">
            <v>TBA</v>
          </cell>
          <cell r="E52">
            <v>4</v>
          </cell>
          <cell r="F52">
            <v>1</v>
          </cell>
        </row>
        <row r="53">
          <cell r="C53" t="str">
            <v>PAD_RV</v>
          </cell>
          <cell r="D53" t="str">
            <v>TBA</v>
          </cell>
          <cell r="E53">
            <v>5</v>
          </cell>
          <cell r="F53">
            <v>2</v>
          </cell>
        </row>
        <row r="54">
          <cell r="C54" t="str">
            <v>PAD_RV</v>
          </cell>
          <cell r="D54" t="str">
            <v>TBA</v>
          </cell>
          <cell r="E54">
            <v>6</v>
          </cell>
          <cell r="F54">
            <v>1</v>
          </cell>
        </row>
        <row r="55">
          <cell r="C55" t="str">
            <v>PAD_RV</v>
          </cell>
          <cell r="D55" t="str">
            <v>TBA</v>
          </cell>
          <cell r="E55">
            <v>7</v>
          </cell>
          <cell r="F55">
            <v>1</v>
          </cell>
        </row>
        <row r="56">
          <cell r="C56" t="str">
            <v>PAD_RV</v>
          </cell>
          <cell r="D56" t="str">
            <v>TBA</v>
          </cell>
          <cell r="E56">
            <v>8</v>
          </cell>
          <cell r="F56">
            <v>3</v>
          </cell>
        </row>
        <row r="57">
          <cell r="C57" t="str">
            <v>PAD_RV</v>
          </cell>
          <cell r="D57" t="str">
            <v>TBA</v>
          </cell>
          <cell r="E57">
            <v>10</v>
          </cell>
          <cell r="F57">
            <v>3</v>
          </cell>
        </row>
        <row r="58">
          <cell r="C58" t="str">
            <v>PAD_RV</v>
          </cell>
          <cell r="D58" t="str">
            <v>TBA</v>
          </cell>
          <cell r="E58">
            <v>11</v>
          </cell>
          <cell r="F58">
            <v>2</v>
          </cell>
        </row>
        <row r="59">
          <cell r="C59" t="str">
            <v>PAD_RV</v>
          </cell>
          <cell r="D59" t="str">
            <v>TBA</v>
          </cell>
          <cell r="E59">
            <v>12</v>
          </cell>
          <cell r="F59">
            <v>3</v>
          </cell>
        </row>
        <row r="60">
          <cell r="C60" t="str">
            <v>PAD_RV</v>
          </cell>
          <cell r="D60" t="str">
            <v>TBA</v>
          </cell>
          <cell r="E60">
            <v>14</v>
          </cell>
          <cell r="F60">
            <v>11</v>
          </cell>
        </row>
        <row r="61">
          <cell r="C61" t="str">
            <v>PAD_RV</v>
          </cell>
          <cell r="D61" t="str">
            <v>TBA</v>
          </cell>
          <cell r="E61">
            <v>15</v>
          </cell>
          <cell r="F61">
            <v>1</v>
          </cell>
        </row>
        <row r="62">
          <cell r="C62" t="str">
            <v>~@</v>
          </cell>
          <cell r="D62" t="str">
            <v>TBA</v>
          </cell>
          <cell r="F62">
            <v>30</v>
          </cell>
        </row>
      </sheetData>
      <sheetData sheetId="41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6609.03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2452.35</v>
          </cell>
        </row>
        <row r="7">
          <cell r="C7" t="str">
            <v>TBA</v>
          </cell>
          <cell r="E7">
            <v>2</v>
          </cell>
          <cell r="F7">
            <v>22</v>
          </cell>
        </row>
        <row r="8">
          <cell r="C8" t="str">
            <v>DC</v>
          </cell>
          <cell r="E8">
            <v>8</v>
          </cell>
          <cell r="F8">
            <v>8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2</v>
          </cell>
        </row>
        <row r="11">
          <cell r="C11" t="str">
            <v>전력삽입기</v>
          </cell>
          <cell r="F11">
            <v>3</v>
          </cell>
        </row>
        <row r="12">
          <cell r="C12" t="str">
            <v>SP 2WAY</v>
          </cell>
          <cell r="F12">
            <v>8</v>
          </cell>
        </row>
        <row r="13">
          <cell r="C13" t="str">
            <v>SP 3WAY</v>
          </cell>
          <cell r="D13" t="str">
            <v>불균</v>
          </cell>
          <cell r="F13">
            <v>2</v>
          </cell>
        </row>
        <row r="14">
          <cell r="C14" t="str">
            <v>전력공급기</v>
          </cell>
          <cell r="F14">
            <v>3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18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18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32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32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31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25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27</v>
          </cell>
        </row>
        <row r="22">
          <cell r="C22" t="str">
            <v>AGC</v>
          </cell>
          <cell r="D22" t="str">
            <v xml:space="preserve">TBA </v>
          </cell>
          <cell r="F22">
            <v>22</v>
          </cell>
        </row>
        <row r="23">
          <cell r="C23" t="str">
            <v>EQ_FW</v>
          </cell>
          <cell r="D23" t="str">
            <v xml:space="preserve">TBA </v>
          </cell>
          <cell r="F23">
            <v>15</v>
          </cell>
        </row>
        <row r="24">
          <cell r="C24" t="str">
            <v>EQ_FW</v>
          </cell>
          <cell r="D24" t="str">
            <v xml:space="preserve">TBA </v>
          </cell>
          <cell r="E24">
            <v>1.5</v>
          </cell>
          <cell r="F24">
            <v>2</v>
          </cell>
        </row>
        <row r="25">
          <cell r="C25" t="str">
            <v>EQ_FW</v>
          </cell>
          <cell r="D25" t="str">
            <v xml:space="preserve">TBA </v>
          </cell>
          <cell r="E25">
            <v>6</v>
          </cell>
          <cell r="F25">
            <v>1</v>
          </cell>
        </row>
        <row r="26">
          <cell r="C26" t="str">
            <v>EQ_FW</v>
          </cell>
          <cell r="D26" t="str">
            <v xml:space="preserve">TBA </v>
          </cell>
          <cell r="E26">
            <v>7.5</v>
          </cell>
          <cell r="F26">
            <v>2</v>
          </cell>
        </row>
        <row r="27">
          <cell r="C27" t="str">
            <v>EQ_FW</v>
          </cell>
          <cell r="D27" t="str">
            <v xml:space="preserve">TBA </v>
          </cell>
          <cell r="E27">
            <v>9</v>
          </cell>
          <cell r="F27">
            <v>1</v>
          </cell>
        </row>
        <row r="28">
          <cell r="C28" t="str">
            <v>EQ_FW</v>
          </cell>
          <cell r="D28" t="str">
            <v xml:space="preserve">TBA </v>
          </cell>
          <cell r="E28">
            <v>12</v>
          </cell>
          <cell r="F28">
            <v>1</v>
          </cell>
        </row>
        <row r="29">
          <cell r="C29" t="str">
            <v>EQ_IN</v>
          </cell>
          <cell r="D29" t="str">
            <v xml:space="preserve">TBA </v>
          </cell>
          <cell r="E29">
            <v>9</v>
          </cell>
          <cell r="F29">
            <v>22</v>
          </cell>
        </row>
        <row r="30">
          <cell r="C30" t="str">
            <v>EQ_RV</v>
          </cell>
          <cell r="D30" t="str">
            <v xml:space="preserve">TBA </v>
          </cell>
          <cell r="F30">
            <v>15</v>
          </cell>
        </row>
        <row r="31">
          <cell r="C31" t="str">
            <v>EQ_RV</v>
          </cell>
          <cell r="D31" t="str">
            <v xml:space="preserve">TBA </v>
          </cell>
          <cell r="E31">
            <v>3</v>
          </cell>
          <cell r="F31">
            <v>3</v>
          </cell>
        </row>
        <row r="32">
          <cell r="C32" t="str">
            <v>EQ_RV</v>
          </cell>
          <cell r="D32" t="str">
            <v xml:space="preserve">TBA </v>
          </cell>
          <cell r="E32">
            <v>4.5</v>
          </cell>
          <cell r="F32">
            <v>4</v>
          </cell>
        </row>
        <row r="33">
          <cell r="C33" t="str">
            <v>PAD_FW</v>
          </cell>
          <cell r="D33" t="str">
            <v xml:space="preserve">TBA </v>
          </cell>
          <cell r="F33">
            <v>15</v>
          </cell>
        </row>
        <row r="34">
          <cell r="C34" t="str">
            <v>PAD_FW</v>
          </cell>
          <cell r="D34" t="str">
            <v xml:space="preserve">TBA </v>
          </cell>
          <cell r="E34">
            <v>2</v>
          </cell>
          <cell r="F34">
            <v>1</v>
          </cell>
        </row>
        <row r="35">
          <cell r="C35" t="str">
            <v>PAD_FW</v>
          </cell>
          <cell r="D35" t="str">
            <v xml:space="preserve">TBA </v>
          </cell>
          <cell r="E35">
            <v>5</v>
          </cell>
          <cell r="F35">
            <v>1</v>
          </cell>
        </row>
        <row r="36">
          <cell r="C36" t="str">
            <v>PAD_FW</v>
          </cell>
          <cell r="D36" t="str">
            <v xml:space="preserve">TBA </v>
          </cell>
          <cell r="E36">
            <v>6</v>
          </cell>
          <cell r="F36">
            <v>1</v>
          </cell>
        </row>
        <row r="37">
          <cell r="C37" t="str">
            <v>PAD_FW</v>
          </cell>
          <cell r="D37" t="str">
            <v xml:space="preserve">TBA </v>
          </cell>
          <cell r="E37">
            <v>7</v>
          </cell>
          <cell r="F37">
            <v>2</v>
          </cell>
        </row>
        <row r="38">
          <cell r="C38" t="str">
            <v>PAD_FW</v>
          </cell>
          <cell r="D38" t="str">
            <v xml:space="preserve">TBA </v>
          </cell>
          <cell r="E38">
            <v>8</v>
          </cell>
          <cell r="F38">
            <v>1</v>
          </cell>
        </row>
        <row r="39">
          <cell r="C39" t="str">
            <v>PAD_FW</v>
          </cell>
          <cell r="D39" t="str">
            <v xml:space="preserve">TBA </v>
          </cell>
          <cell r="E39">
            <v>9</v>
          </cell>
          <cell r="F39">
            <v>1</v>
          </cell>
        </row>
        <row r="40">
          <cell r="C40" t="str">
            <v>PAD_IN_AUX</v>
          </cell>
          <cell r="D40" t="str">
            <v xml:space="preserve">TBA </v>
          </cell>
          <cell r="E40">
            <v>7</v>
          </cell>
          <cell r="F40">
            <v>22</v>
          </cell>
        </row>
        <row r="41">
          <cell r="C41" t="str">
            <v>PAD_IN_MAIN</v>
          </cell>
          <cell r="D41" t="str">
            <v xml:space="preserve">TBA </v>
          </cell>
          <cell r="E41">
            <v>3</v>
          </cell>
          <cell r="F41">
            <v>22</v>
          </cell>
        </row>
        <row r="42">
          <cell r="C42" t="str">
            <v>PAD_RV</v>
          </cell>
          <cell r="D42" t="str">
            <v xml:space="preserve">TBA </v>
          </cell>
          <cell r="F42">
            <v>15</v>
          </cell>
        </row>
        <row r="43">
          <cell r="C43" t="str">
            <v>PAD_RV</v>
          </cell>
          <cell r="D43" t="str">
            <v xml:space="preserve">TBA </v>
          </cell>
          <cell r="E43">
            <v>11</v>
          </cell>
          <cell r="F43">
            <v>2</v>
          </cell>
        </row>
        <row r="44">
          <cell r="C44" t="str">
            <v>PAD_RV</v>
          </cell>
          <cell r="D44" t="str">
            <v xml:space="preserve">TBA </v>
          </cell>
          <cell r="E44">
            <v>13</v>
          </cell>
          <cell r="F44">
            <v>1</v>
          </cell>
        </row>
        <row r="45">
          <cell r="C45" t="str">
            <v>PAD_RV</v>
          </cell>
          <cell r="D45" t="str">
            <v xml:space="preserve">TBA </v>
          </cell>
          <cell r="E45">
            <v>14</v>
          </cell>
          <cell r="F45">
            <v>3</v>
          </cell>
        </row>
        <row r="46">
          <cell r="C46" t="str">
            <v>PAD_RV</v>
          </cell>
          <cell r="D46" t="str">
            <v xml:space="preserve">TBA </v>
          </cell>
          <cell r="E46">
            <v>15</v>
          </cell>
          <cell r="F46">
            <v>1</v>
          </cell>
        </row>
        <row r="47">
          <cell r="C47" t="str">
            <v>~@</v>
          </cell>
          <cell r="D47" t="str">
            <v xml:space="preserve">TBA </v>
          </cell>
          <cell r="F47">
            <v>22</v>
          </cell>
        </row>
      </sheetData>
      <sheetData sheetId="42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6710.38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2029.96</v>
          </cell>
        </row>
        <row r="7">
          <cell r="C7" t="str">
            <v>TBA</v>
          </cell>
          <cell r="E7">
            <v>2</v>
          </cell>
          <cell r="F7">
            <v>18</v>
          </cell>
        </row>
        <row r="8">
          <cell r="C8" t="str">
            <v>DC</v>
          </cell>
          <cell r="E8">
            <v>8</v>
          </cell>
          <cell r="F8">
            <v>8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1</v>
          </cell>
        </row>
        <row r="11">
          <cell r="C11" t="str">
            <v>전력삽입기</v>
          </cell>
          <cell r="F11">
            <v>2</v>
          </cell>
        </row>
        <row r="12">
          <cell r="C12" t="str">
            <v>SP 2WAY</v>
          </cell>
          <cell r="F12">
            <v>2</v>
          </cell>
        </row>
        <row r="13">
          <cell r="C13" t="str">
            <v>전력공급기</v>
          </cell>
          <cell r="F13">
            <v>2</v>
          </cell>
        </row>
        <row r="14">
          <cell r="C14" t="str">
            <v>TAP11</v>
          </cell>
          <cell r="D14" t="str">
            <v>8 WAY</v>
          </cell>
          <cell r="E14">
            <v>11</v>
          </cell>
          <cell r="F14">
            <v>25</v>
          </cell>
        </row>
        <row r="15">
          <cell r="C15" t="str">
            <v>TAP14</v>
          </cell>
          <cell r="D15" t="str">
            <v>8 WAY</v>
          </cell>
          <cell r="E15">
            <v>14</v>
          </cell>
          <cell r="F15">
            <v>13</v>
          </cell>
        </row>
        <row r="16">
          <cell r="C16" t="str">
            <v>TAP17</v>
          </cell>
          <cell r="D16" t="str">
            <v>8 WAY</v>
          </cell>
          <cell r="E16">
            <v>17</v>
          </cell>
          <cell r="F16">
            <v>24</v>
          </cell>
        </row>
        <row r="17">
          <cell r="C17" t="str">
            <v>TAP20</v>
          </cell>
          <cell r="D17" t="str">
            <v>8 WAY</v>
          </cell>
          <cell r="E17">
            <v>20</v>
          </cell>
          <cell r="F17">
            <v>26</v>
          </cell>
        </row>
        <row r="18">
          <cell r="C18" t="str">
            <v>TAP23</v>
          </cell>
          <cell r="D18" t="str">
            <v>8 WAY</v>
          </cell>
          <cell r="E18">
            <v>23</v>
          </cell>
          <cell r="F18">
            <v>20</v>
          </cell>
        </row>
        <row r="19">
          <cell r="C19" t="str">
            <v>TAP26</v>
          </cell>
          <cell r="D19" t="str">
            <v>8 WAY</v>
          </cell>
          <cell r="E19">
            <v>26</v>
          </cell>
          <cell r="F19">
            <v>17</v>
          </cell>
        </row>
        <row r="20">
          <cell r="C20" t="str">
            <v>TAP29</v>
          </cell>
          <cell r="D20" t="str">
            <v>8 WAY</v>
          </cell>
          <cell r="E20">
            <v>29</v>
          </cell>
          <cell r="F20">
            <v>21</v>
          </cell>
        </row>
        <row r="21">
          <cell r="C21" t="str">
            <v>AGC</v>
          </cell>
          <cell r="D21" t="str">
            <v xml:space="preserve">TBA </v>
          </cell>
          <cell r="F21">
            <v>18</v>
          </cell>
        </row>
        <row r="22">
          <cell r="C22" t="str">
            <v>EQ_FW</v>
          </cell>
          <cell r="D22" t="str">
            <v xml:space="preserve">TBA </v>
          </cell>
          <cell r="F22">
            <v>5</v>
          </cell>
        </row>
        <row r="23">
          <cell r="C23" t="str">
            <v>EQ_FW</v>
          </cell>
          <cell r="D23" t="str">
            <v xml:space="preserve">TBA </v>
          </cell>
          <cell r="E23">
            <v>3</v>
          </cell>
          <cell r="F23">
            <v>3</v>
          </cell>
        </row>
        <row r="24">
          <cell r="C24" t="str">
            <v>EQ_FW</v>
          </cell>
          <cell r="D24" t="str">
            <v xml:space="preserve">TBA </v>
          </cell>
          <cell r="E24">
            <v>6</v>
          </cell>
          <cell r="F24">
            <v>5</v>
          </cell>
        </row>
        <row r="25">
          <cell r="C25" t="str">
            <v>EQ_FW</v>
          </cell>
          <cell r="D25" t="str">
            <v xml:space="preserve">TBA </v>
          </cell>
          <cell r="E25">
            <v>7.5</v>
          </cell>
          <cell r="F25">
            <v>2</v>
          </cell>
        </row>
        <row r="26">
          <cell r="C26" t="str">
            <v>EQ_FW</v>
          </cell>
          <cell r="D26" t="str">
            <v xml:space="preserve">TBA </v>
          </cell>
          <cell r="E26">
            <v>9</v>
          </cell>
          <cell r="F26">
            <v>2</v>
          </cell>
        </row>
        <row r="27">
          <cell r="C27" t="str">
            <v>EQ_FW</v>
          </cell>
          <cell r="D27" t="str">
            <v xml:space="preserve">TBA </v>
          </cell>
          <cell r="E27">
            <v>10.5</v>
          </cell>
          <cell r="F27">
            <v>1</v>
          </cell>
        </row>
        <row r="28">
          <cell r="C28" t="str">
            <v>EQ_IN</v>
          </cell>
          <cell r="D28" t="str">
            <v xml:space="preserve">TBA </v>
          </cell>
          <cell r="E28">
            <v>9</v>
          </cell>
          <cell r="F28">
            <v>18</v>
          </cell>
        </row>
        <row r="29">
          <cell r="C29" t="str">
            <v>EQ_RV</v>
          </cell>
          <cell r="D29" t="str">
            <v xml:space="preserve">TBA </v>
          </cell>
          <cell r="F29">
            <v>4</v>
          </cell>
        </row>
        <row r="30">
          <cell r="C30" t="str">
            <v>EQ_RV</v>
          </cell>
          <cell r="D30" t="str">
            <v xml:space="preserve">TBA </v>
          </cell>
          <cell r="E30">
            <v>3</v>
          </cell>
          <cell r="F30">
            <v>7</v>
          </cell>
        </row>
        <row r="31">
          <cell r="C31" t="str">
            <v>EQ_RV</v>
          </cell>
          <cell r="D31" t="str">
            <v xml:space="preserve">TBA </v>
          </cell>
          <cell r="E31">
            <v>4.5</v>
          </cell>
          <cell r="F31">
            <v>7</v>
          </cell>
        </row>
        <row r="32">
          <cell r="C32" t="str">
            <v>PAD_FW</v>
          </cell>
          <cell r="D32" t="str">
            <v xml:space="preserve">TBA </v>
          </cell>
          <cell r="F32">
            <v>4</v>
          </cell>
        </row>
        <row r="33">
          <cell r="C33" t="str">
            <v>PAD_FW</v>
          </cell>
          <cell r="D33" t="str">
            <v xml:space="preserve">TBA </v>
          </cell>
          <cell r="E33">
            <v>6</v>
          </cell>
          <cell r="F33">
            <v>5</v>
          </cell>
        </row>
        <row r="34">
          <cell r="C34" t="str">
            <v>PAD_FW</v>
          </cell>
          <cell r="D34" t="str">
            <v xml:space="preserve">TBA </v>
          </cell>
          <cell r="E34">
            <v>7</v>
          </cell>
          <cell r="F34">
            <v>1</v>
          </cell>
        </row>
        <row r="35">
          <cell r="C35" t="str">
            <v>PAD_FW</v>
          </cell>
          <cell r="D35" t="str">
            <v xml:space="preserve">TBA </v>
          </cell>
          <cell r="E35">
            <v>8</v>
          </cell>
          <cell r="F35">
            <v>3</v>
          </cell>
        </row>
        <row r="36">
          <cell r="C36" t="str">
            <v>PAD_FW</v>
          </cell>
          <cell r="D36" t="str">
            <v xml:space="preserve">TBA </v>
          </cell>
          <cell r="E36">
            <v>9</v>
          </cell>
          <cell r="F36">
            <v>1</v>
          </cell>
        </row>
        <row r="37">
          <cell r="C37" t="str">
            <v>PAD_FW</v>
          </cell>
          <cell r="D37" t="str">
            <v xml:space="preserve">TBA </v>
          </cell>
          <cell r="E37">
            <v>10</v>
          </cell>
          <cell r="F37">
            <v>2</v>
          </cell>
        </row>
        <row r="38">
          <cell r="C38" t="str">
            <v>PAD_FW</v>
          </cell>
          <cell r="D38" t="str">
            <v xml:space="preserve">TBA </v>
          </cell>
          <cell r="E38">
            <v>13</v>
          </cell>
          <cell r="F38">
            <v>1</v>
          </cell>
        </row>
        <row r="39">
          <cell r="C39" t="str">
            <v>PAD_FW</v>
          </cell>
          <cell r="D39" t="str">
            <v xml:space="preserve">TBA </v>
          </cell>
          <cell r="E39">
            <v>15</v>
          </cell>
          <cell r="F39">
            <v>1</v>
          </cell>
        </row>
        <row r="40">
          <cell r="C40" t="str">
            <v>PAD_IN_AUX</v>
          </cell>
          <cell r="D40" t="str">
            <v xml:space="preserve">TBA </v>
          </cell>
          <cell r="E40">
            <v>7</v>
          </cell>
          <cell r="F40">
            <v>18</v>
          </cell>
        </row>
        <row r="41">
          <cell r="C41" t="str">
            <v>PAD_IN_MAIN</v>
          </cell>
          <cell r="D41" t="str">
            <v xml:space="preserve">TBA </v>
          </cell>
          <cell r="E41">
            <v>3</v>
          </cell>
          <cell r="F41">
            <v>18</v>
          </cell>
        </row>
        <row r="42">
          <cell r="C42" t="str">
            <v>PAD_RV</v>
          </cell>
          <cell r="D42" t="str">
            <v xml:space="preserve">TBA </v>
          </cell>
          <cell r="F42">
            <v>4</v>
          </cell>
        </row>
        <row r="43">
          <cell r="C43" t="str">
            <v>PAD_RV</v>
          </cell>
          <cell r="D43" t="str">
            <v xml:space="preserve">TBA </v>
          </cell>
          <cell r="E43">
            <v>6</v>
          </cell>
          <cell r="F43">
            <v>1</v>
          </cell>
        </row>
        <row r="44">
          <cell r="C44" t="str">
            <v>PAD_RV</v>
          </cell>
          <cell r="D44" t="str">
            <v xml:space="preserve">TBA </v>
          </cell>
          <cell r="E44">
            <v>8</v>
          </cell>
          <cell r="F44">
            <v>1</v>
          </cell>
        </row>
        <row r="45">
          <cell r="C45" t="str">
            <v>PAD_RV</v>
          </cell>
          <cell r="D45" t="str">
            <v xml:space="preserve">TBA </v>
          </cell>
          <cell r="E45">
            <v>9</v>
          </cell>
          <cell r="F45">
            <v>1</v>
          </cell>
        </row>
        <row r="46">
          <cell r="C46" t="str">
            <v>PAD_RV</v>
          </cell>
          <cell r="D46" t="str">
            <v xml:space="preserve">TBA </v>
          </cell>
          <cell r="E46">
            <v>10</v>
          </cell>
          <cell r="F46">
            <v>1</v>
          </cell>
        </row>
        <row r="47">
          <cell r="C47" t="str">
            <v>PAD_RV</v>
          </cell>
          <cell r="D47" t="str">
            <v xml:space="preserve">TBA </v>
          </cell>
          <cell r="E47">
            <v>11</v>
          </cell>
          <cell r="F47">
            <v>1</v>
          </cell>
        </row>
        <row r="48">
          <cell r="C48" t="str">
            <v>PAD_RV</v>
          </cell>
          <cell r="D48" t="str">
            <v xml:space="preserve">TBA </v>
          </cell>
          <cell r="E48">
            <v>13</v>
          </cell>
          <cell r="F48">
            <v>2</v>
          </cell>
        </row>
        <row r="49">
          <cell r="C49" t="str">
            <v>PAD_RV</v>
          </cell>
          <cell r="D49" t="str">
            <v xml:space="preserve">TBA </v>
          </cell>
          <cell r="E49">
            <v>14</v>
          </cell>
          <cell r="F49">
            <v>7</v>
          </cell>
        </row>
        <row r="50">
          <cell r="C50" t="str">
            <v>~@</v>
          </cell>
          <cell r="D50" t="str">
            <v xml:space="preserve">TBA </v>
          </cell>
          <cell r="F50">
            <v>18</v>
          </cell>
        </row>
      </sheetData>
      <sheetData sheetId="43">
        <row r="4">
          <cell r="C4" t="str">
            <v xml:space="preserve">품   명 </v>
          </cell>
          <cell r="D4" t="str">
            <v>규   격</v>
          </cell>
          <cell r="E4" t="str">
            <v>TYPE</v>
          </cell>
          <cell r="F4" t="str">
            <v>수 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4522.25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1370.6</v>
          </cell>
        </row>
        <row r="7">
          <cell r="C7" t="str">
            <v>TBA</v>
          </cell>
          <cell r="E7">
            <v>2</v>
          </cell>
          <cell r="F7">
            <v>13</v>
          </cell>
        </row>
        <row r="8">
          <cell r="C8" t="str">
            <v>DC</v>
          </cell>
          <cell r="E8">
            <v>8</v>
          </cell>
          <cell r="F8">
            <v>8</v>
          </cell>
        </row>
        <row r="9">
          <cell r="C9" t="str">
            <v>OTR</v>
          </cell>
          <cell r="F9">
            <v>1</v>
          </cell>
        </row>
        <row r="10">
          <cell r="C10" t="str">
            <v>전원블럭</v>
          </cell>
          <cell r="F10">
            <v>1</v>
          </cell>
        </row>
        <row r="11">
          <cell r="C11" t="str">
            <v>전력삽입기</v>
          </cell>
          <cell r="F11">
            <v>2</v>
          </cell>
        </row>
        <row r="12">
          <cell r="C12" t="str">
            <v>SP 2WAY</v>
          </cell>
          <cell r="F12">
            <v>6</v>
          </cell>
        </row>
        <row r="13">
          <cell r="C13" t="str">
            <v>SP 3WAY</v>
          </cell>
          <cell r="D13" t="str">
            <v>불균</v>
          </cell>
          <cell r="F13">
            <v>1</v>
          </cell>
        </row>
        <row r="14">
          <cell r="C14" t="str">
            <v>전력공급기</v>
          </cell>
          <cell r="F14">
            <v>2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18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17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20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17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16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15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13</v>
          </cell>
        </row>
        <row r="22">
          <cell r="C22" t="str">
            <v>AGC</v>
          </cell>
          <cell r="D22" t="str">
            <v xml:space="preserve">TBA </v>
          </cell>
          <cell r="F22">
            <v>13</v>
          </cell>
        </row>
        <row r="23">
          <cell r="C23" t="str">
            <v>EQ_FW</v>
          </cell>
          <cell r="D23" t="str">
            <v xml:space="preserve">TBA </v>
          </cell>
          <cell r="E23">
            <v>-3</v>
          </cell>
          <cell r="F23">
            <v>1</v>
          </cell>
        </row>
        <row r="24">
          <cell r="C24" t="str">
            <v>EQ_FW</v>
          </cell>
          <cell r="D24" t="str">
            <v xml:space="preserve">TBA </v>
          </cell>
          <cell r="F24">
            <v>2</v>
          </cell>
        </row>
        <row r="25">
          <cell r="C25" t="str">
            <v>EQ_FW</v>
          </cell>
          <cell r="D25" t="str">
            <v xml:space="preserve">TBA </v>
          </cell>
          <cell r="E25">
            <v>1.5</v>
          </cell>
          <cell r="F25">
            <v>1</v>
          </cell>
        </row>
        <row r="26">
          <cell r="C26" t="str">
            <v>EQ_FW</v>
          </cell>
          <cell r="D26" t="str">
            <v xml:space="preserve">TBA </v>
          </cell>
          <cell r="E26">
            <v>3</v>
          </cell>
          <cell r="F26">
            <v>2</v>
          </cell>
        </row>
        <row r="27">
          <cell r="C27" t="str">
            <v>EQ_FW</v>
          </cell>
          <cell r="D27" t="str">
            <v xml:space="preserve">TBA </v>
          </cell>
          <cell r="E27">
            <v>4.5</v>
          </cell>
          <cell r="F27">
            <v>1</v>
          </cell>
        </row>
        <row r="28">
          <cell r="C28" t="str">
            <v>EQ_FW</v>
          </cell>
          <cell r="D28" t="str">
            <v xml:space="preserve">TBA </v>
          </cell>
          <cell r="E28">
            <v>7.5</v>
          </cell>
          <cell r="F28">
            <v>6</v>
          </cell>
        </row>
        <row r="29">
          <cell r="C29" t="str">
            <v>EQ_IN</v>
          </cell>
          <cell r="D29" t="str">
            <v xml:space="preserve">TBA </v>
          </cell>
          <cell r="E29">
            <v>9</v>
          </cell>
          <cell r="F29">
            <v>13</v>
          </cell>
        </row>
        <row r="30">
          <cell r="C30" t="str">
            <v>EQ_RV</v>
          </cell>
          <cell r="D30" t="str">
            <v xml:space="preserve">TBA </v>
          </cell>
          <cell r="F30">
            <v>1</v>
          </cell>
        </row>
        <row r="31">
          <cell r="C31" t="str">
            <v>EQ_RV</v>
          </cell>
          <cell r="D31" t="str">
            <v xml:space="preserve">TBA </v>
          </cell>
          <cell r="E31">
            <v>1.5</v>
          </cell>
          <cell r="F31">
            <v>1</v>
          </cell>
        </row>
        <row r="32">
          <cell r="C32" t="str">
            <v>EQ_RV</v>
          </cell>
          <cell r="D32" t="str">
            <v xml:space="preserve">TBA </v>
          </cell>
          <cell r="E32">
            <v>3</v>
          </cell>
          <cell r="F32">
            <v>5</v>
          </cell>
        </row>
        <row r="33">
          <cell r="C33" t="str">
            <v>EQ_RV</v>
          </cell>
          <cell r="D33" t="str">
            <v xml:space="preserve">TBA </v>
          </cell>
          <cell r="E33">
            <v>4.5</v>
          </cell>
          <cell r="F33">
            <v>6</v>
          </cell>
        </row>
        <row r="34">
          <cell r="C34" t="str">
            <v>PAD_FW</v>
          </cell>
          <cell r="D34" t="str">
            <v xml:space="preserve">TBA </v>
          </cell>
          <cell r="F34">
            <v>1</v>
          </cell>
        </row>
        <row r="35">
          <cell r="C35" t="str">
            <v>PAD_FW</v>
          </cell>
          <cell r="D35" t="str">
            <v xml:space="preserve">TBA </v>
          </cell>
          <cell r="E35">
            <v>6</v>
          </cell>
          <cell r="F35">
            <v>5</v>
          </cell>
        </row>
        <row r="36">
          <cell r="C36" t="str">
            <v>PAD_FW</v>
          </cell>
          <cell r="D36" t="str">
            <v xml:space="preserve">TBA </v>
          </cell>
          <cell r="E36">
            <v>7</v>
          </cell>
          <cell r="F36">
            <v>1</v>
          </cell>
        </row>
        <row r="37">
          <cell r="C37" t="str">
            <v>PAD_FW</v>
          </cell>
          <cell r="D37" t="str">
            <v xml:space="preserve">TBA </v>
          </cell>
          <cell r="E37">
            <v>9</v>
          </cell>
          <cell r="F37">
            <v>1</v>
          </cell>
        </row>
        <row r="38">
          <cell r="C38" t="str">
            <v>PAD_FW</v>
          </cell>
          <cell r="D38" t="str">
            <v xml:space="preserve">TBA </v>
          </cell>
          <cell r="E38">
            <v>10</v>
          </cell>
          <cell r="F38">
            <v>1</v>
          </cell>
        </row>
        <row r="39">
          <cell r="C39" t="str">
            <v>PAD_FW</v>
          </cell>
          <cell r="D39" t="str">
            <v xml:space="preserve">TBA </v>
          </cell>
          <cell r="E39">
            <v>11</v>
          </cell>
          <cell r="F39">
            <v>2</v>
          </cell>
        </row>
        <row r="40">
          <cell r="C40" t="str">
            <v>PAD_FW</v>
          </cell>
          <cell r="D40" t="str">
            <v xml:space="preserve">TBA </v>
          </cell>
          <cell r="E40">
            <v>13</v>
          </cell>
          <cell r="F40">
            <v>2</v>
          </cell>
        </row>
        <row r="41">
          <cell r="C41" t="str">
            <v>PAD_IN_AUX</v>
          </cell>
          <cell r="D41" t="str">
            <v xml:space="preserve">TBA </v>
          </cell>
          <cell r="E41">
            <v>7</v>
          </cell>
          <cell r="F41">
            <v>13</v>
          </cell>
        </row>
        <row r="42">
          <cell r="C42" t="str">
            <v>PAD_IN_MAIN</v>
          </cell>
          <cell r="D42" t="str">
            <v xml:space="preserve">TBA </v>
          </cell>
          <cell r="E42">
            <v>3</v>
          </cell>
          <cell r="F42">
            <v>13</v>
          </cell>
        </row>
        <row r="43">
          <cell r="C43" t="str">
            <v>PAD_RV</v>
          </cell>
          <cell r="D43" t="str">
            <v xml:space="preserve">TBA </v>
          </cell>
          <cell r="F43">
            <v>1</v>
          </cell>
        </row>
        <row r="44">
          <cell r="C44" t="str">
            <v>PAD_RV</v>
          </cell>
          <cell r="D44" t="str">
            <v xml:space="preserve">TBA </v>
          </cell>
          <cell r="E44">
            <v>5</v>
          </cell>
          <cell r="F44">
            <v>1</v>
          </cell>
        </row>
        <row r="45">
          <cell r="C45" t="str">
            <v>PAD_RV</v>
          </cell>
          <cell r="D45" t="str">
            <v xml:space="preserve">TBA </v>
          </cell>
          <cell r="E45">
            <v>8</v>
          </cell>
          <cell r="F45">
            <v>1</v>
          </cell>
        </row>
        <row r="46">
          <cell r="C46" t="str">
            <v>PAD_RV</v>
          </cell>
          <cell r="D46" t="str">
            <v xml:space="preserve">TBA </v>
          </cell>
          <cell r="E46">
            <v>9</v>
          </cell>
          <cell r="F46">
            <v>1</v>
          </cell>
        </row>
        <row r="47">
          <cell r="C47" t="str">
            <v>PAD_RV</v>
          </cell>
          <cell r="D47" t="str">
            <v xml:space="preserve">TBA </v>
          </cell>
          <cell r="E47">
            <v>10</v>
          </cell>
          <cell r="F47">
            <v>3</v>
          </cell>
        </row>
        <row r="48">
          <cell r="C48" t="str">
            <v>PAD_RV</v>
          </cell>
          <cell r="D48" t="str">
            <v xml:space="preserve">TBA </v>
          </cell>
          <cell r="E48">
            <v>14</v>
          </cell>
          <cell r="F48">
            <v>5</v>
          </cell>
        </row>
        <row r="49">
          <cell r="C49" t="str">
            <v>PAD_RV</v>
          </cell>
          <cell r="D49" t="str">
            <v xml:space="preserve">TBA </v>
          </cell>
          <cell r="E49">
            <v>15</v>
          </cell>
          <cell r="F49">
            <v>1</v>
          </cell>
        </row>
        <row r="50">
          <cell r="C50" t="str">
            <v>~@</v>
          </cell>
          <cell r="D50" t="str">
            <v xml:space="preserve">TBA </v>
          </cell>
          <cell r="F50">
            <v>13</v>
          </cell>
        </row>
      </sheetData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환기"/>
      <sheetName val="교환예산"/>
      <sheetName val="예산총괄"/>
      <sheetName val="통신예산"/>
      <sheetName val="공사계획서"/>
      <sheetName val="자금계획서"/>
      <sheetName val="노임"/>
      <sheetName val="교환노무"/>
      <sheetName val="목차"/>
      <sheetName val="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관로포장내역 "/>
      <sheetName val="토적"/>
      <sheetName val="가정오,우수집계"/>
      <sheetName val="가정오수관 "/>
      <sheetName val="맨홀수량"/>
      <sheetName val="평균"/>
      <sheetName val="h별집계"/>
      <sheetName val="각형맨홀"/>
      <sheetName val="철근"/>
      <sheetName val="집계표"/>
      <sheetName val="개거및 box단위수량"/>
      <sheetName val="Sheet1"/>
      <sheetName val="입력데이타"/>
      <sheetName val="요율"/>
      <sheetName val="자재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  업  비  수  지  예  산  서"/>
      <sheetName val="특별지균"/>
      <sheetName val="특별지균 (2)"/>
      <sheetName val="객복토"/>
      <sheetName val="표토처리"/>
      <sheetName val="논두렁쌓기"/>
      <sheetName val="논두렁면고르기"/>
      <sheetName val="물정지"/>
      <sheetName val="시행후면적조서총괄 (2)"/>
      <sheetName val="시행후면적조서총괄"/>
      <sheetName val="시행후면적조서"/>
      <sheetName val="시행후 노선면적조서"/>
      <sheetName val="수로조직표"/>
      <sheetName val="공작물조직표"/>
      <sheetName val="용수잠관물량"/>
      <sheetName val="용수암거물량 "/>
      <sheetName val="급수관 집계표"/>
      <sheetName val="급수관  산출내역"/>
      <sheetName val="급수관 (2)"/>
      <sheetName val="배수관 집계표"/>
      <sheetName val="배수관   산출내역"/>
      <sheetName val="배수관  (2)"/>
      <sheetName val="용수지선 용수량 계산서"/>
      <sheetName val="공사비 총괄표"/>
      <sheetName val="개거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산출내역"/>
      <sheetName val="구역화물"/>
      <sheetName val="단위량당중기"/>
      <sheetName val="중기"/>
      <sheetName val="중기시간"/>
      <sheetName val="경운기운반"/>
      <sheetName val="자재운반"/>
      <sheetName val="조경일람"/>
      <sheetName val="조경"/>
      <sheetName val="중기입력조건"/>
      <sheetName val="단가"/>
      <sheetName val="M03(PVC,PE)"/>
      <sheetName val="재료비"/>
      <sheetName val="공통단가"/>
      <sheetName val="운반비"/>
      <sheetName val="2000양배"/>
      <sheetName val="2000,9월 일위"/>
      <sheetName val="문화농공일위"/>
      <sheetName val="문화농공 9월 일위"/>
      <sheetName val="사택일위"/>
      <sheetName val="사택 9월 일위 "/>
      <sheetName val="사  업  비  수  지  예  산  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-1. 경관조명 내역총괄표"/>
      <sheetName val="2-2. 경관조명 내역서"/>
      <sheetName val="3-1. 방송,CCTV 내역총괄표"/>
      <sheetName val="3-2. 방송,CCTV 내역서"/>
      <sheetName val="단가조사서"/>
      <sheetName val="한전수탁비"/>
      <sheetName val="사용전 검사"/>
      <sheetName val="일위대가 집계표"/>
      <sheetName val="일위대가표"/>
      <sheetName val="1. 가로등 집계"/>
      <sheetName val="2. 임시가로등 집계"/>
      <sheetName val="3.동력부하 집계"/>
      <sheetName val="4. 변경 경관조명 집계"/>
      <sheetName val="5. 방송 및 CCTV 설비 집계"/>
      <sheetName val="기초"/>
      <sheetName val="맨홀"/>
      <sheetName val="단가산출-1"/>
      <sheetName val="단가산출-2"/>
      <sheetName val="가로등건주"/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</sheetNames>
    <sheetDataSet>
      <sheetData sheetId="0">
        <row r="4">
          <cell r="B4" t="str">
            <v xml:space="preserve"> 2-1. BR.17 황학교 경관조명 설비공사</v>
          </cell>
        </row>
        <row r="7">
          <cell r="B7" t="str">
            <v xml:space="preserve"> 2-2. BR.17 황학교옆 폴리 경관조명 설비공사</v>
          </cell>
        </row>
        <row r="10">
          <cell r="B10" t="str">
            <v xml:space="preserve"> 2-3. 친수데크 세월교 경관조명설비공사</v>
          </cell>
        </row>
        <row r="13">
          <cell r="B13" t="str">
            <v xml:space="preserve"> 2-4. 친수데크 경관조명설비공사</v>
          </cell>
        </row>
        <row r="16">
          <cell r="B16" t="str">
            <v xml:space="preserve"> 2-5. 친수데크 징검다리 경관조명설비공사</v>
          </cell>
        </row>
        <row r="19">
          <cell r="B19" t="str">
            <v xml:space="preserve"> 2-6. 시민참여의 벽 경관조명설비공사</v>
          </cell>
        </row>
        <row r="22">
          <cell r="B22" t="str">
            <v xml:space="preserve"> 2-7. 벽천 경관조명설비공사</v>
          </cell>
        </row>
        <row r="25">
          <cell r="B25" t="str">
            <v xml:space="preserve"> 2-8. 볼라드 경관조명설비공사</v>
          </cell>
        </row>
        <row r="28">
          <cell r="B28" t="str">
            <v xml:space="preserve"> 2-9. 스텝조명 경관조명설비공사</v>
          </cell>
        </row>
        <row r="31">
          <cell r="B31" t="str">
            <v xml:space="preserve"> 2-10. 수목조명 경관조명설비공사</v>
          </cell>
        </row>
        <row r="34">
          <cell r="B34" t="str">
            <v xml:space="preserve"> 2-11. 비우교 경관조명설비공사</v>
          </cell>
        </row>
        <row r="37">
          <cell r="B37" t="str">
            <v xml:space="preserve"> 2-12. BR-18 비우교 옆 램프 경관조명설비공사</v>
          </cell>
        </row>
        <row r="40">
          <cell r="B40" t="str">
            <v xml:space="preserve"> 2-13. 성북천 하부 경관조명설비공사</v>
          </cell>
        </row>
        <row r="43">
          <cell r="B43" t="str">
            <v xml:space="preserve"> 2-14. 터널분수 경관조명설비공사</v>
          </cell>
        </row>
        <row r="46">
          <cell r="B46" t="str">
            <v xml:space="preserve"> 2-15. 존치교각 경관조명설비공사</v>
          </cell>
        </row>
        <row r="49">
          <cell r="B49" t="str">
            <v xml:space="preserve"> 2-16. 여울목 데크,징검다리 경관조명설비공사</v>
          </cell>
        </row>
        <row r="52">
          <cell r="B52" t="str">
            <v xml:space="preserve"> 2-17. 무학교 경관조명설비공사</v>
          </cell>
        </row>
        <row r="55">
          <cell r="B55" t="str">
            <v xml:space="preserve"> 2-18. 풍인길 옆 세월교 경관조명설비공사</v>
          </cell>
        </row>
        <row r="58">
          <cell r="B58" t="str">
            <v xml:space="preserve"> 2-19. 풍인길 옆 데크 경관조명설비공사</v>
          </cell>
        </row>
        <row r="61">
          <cell r="B61" t="str">
            <v xml:space="preserve"> 2-20. BR.20 두물다리 옆 폴리 경관조명설비공사</v>
          </cell>
        </row>
        <row r="64">
          <cell r="B64" t="str">
            <v xml:space="preserve"> 2-21. BR.20 두물다리 경관조명설비공사</v>
          </cell>
        </row>
        <row r="67">
          <cell r="B67" t="str">
            <v xml:space="preserve"> 2-22. BR.20 두물다리 옆 램프 경관조명설비공사</v>
          </cell>
        </row>
        <row r="70">
          <cell r="B70" t="str">
            <v xml:space="preserve"> 2-23. BR.20 두물다리 옆 보행로 경관조명설비공사</v>
          </cell>
        </row>
        <row r="73">
          <cell r="B73" t="str">
            <v xml:space="preserve"> 2-24. 정릉천 남단 세월교 옆 여울 경관조명설비공사</v>
          </cell>
        </row>
        <row r="76">
          <cell r="B76" t="str">
            <v xml:space="preserve"> 2-25. 정릉천 남단 세월교 경관조명설비공사</v>
          </cell>
        </row>
        <row r="79">
          <cell r="B79" t="str">
            <v xml:space="preserve"> 2-26. 정릉천 하부 경관조명설비공사</v>
          </cell>
        </row>
        <row r="82">
          <cell r="B82" t="str">
            <v xml:space="preserve"> 2-27. 정릉천 남단 친수계단 경관조명설비공사</v>
          </cell>
        </row>
        <row r="85">
          <cell r="B85" t="str">
            <v xml:space="preserve"> 2-28. BR.21 고산자교 경관조명설비공사</v>
          </cell>
        </row>
        <row r="88">
          <cell r="B88" t="str">
            <v xml:space="preserve"> 2-29. 버들습지 징검다리 경관조명설비공사</v>
          </cell>
        </row>
        <row r="91">
          <cell r="B91" t="str">
            <v xml:space="preserve"> 2-30. 버들습지 갈대 및 데크 경관조명설비공사</v>
          </cell>
        </row>
        <row r="94">
          <cell r="B94" t="str">
            <v xml:space="preserve"> 2-31. 버들습지 보행로 경관조명설비공사</v>
          </cell>
        </row>
        <row r="106">
          <cell r="B106" t="str">
            <v>합        계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갑지"/>
      <sheetName val="수량산출"/>
      <sheetName val="건축일위"/>
      <sheetName val="그라우팅일위"/>
      <sheetName val="전기"/>
      <sheetName val="철거산출근거"/>
      <sheetName val="노임단가"/>
      <sheetName val="수목단가"/>
      <sheetName val="시설수량표"/>
      <sheetName val="식재수량표"/>
      <sheetName val="일위목록"/>
      <sheetName val="수량산출(음암)"/>
      <sheetName val="N賃率-職"/>
      <sheetName val="공사개요"/>
      <sheetName val="현장관리비"/>
      <sheetName val="TEL"/>
      <sheetName val="단가 및 재료비"/>
      <sheetName val="단가산출2"/>
      <sheetName val="일위대가"/>
      <sheetName val="00노임기준"/>
      <sheetName val="I一般比"/>
      <sheetName val="기본일위"/>
      <sheetName val="자재단가"/>
      <sheetName val="94"/>
      <sheetName val="Sheet1"/>
      <sheetName val="#REF"/>
      <sheetName val="신우"/>
      <sheetName val="소비자가"/>
      <sheetName val="건축"/>
      <sheetName val="제잡비"/>
      <sheetName val="데이타"/>
      <sheetName val="토사(PE)"/>
      <sheetName val="기계경비산출기준"/>
      <sheetName val="원가계산서"/>
      <sheetName val="총 원가계산"/>
      <sheetName val="1안"/>
      <sheetName val="Sheet14"/>
      <sheetName val="Sheet13"/>
      <sheetName val="내역서"/>
      <sheetName val="건축내역"/>
      <sheetName val="개산공사비"/>
      <sheetName val="집계표"/>
      <sheetName val="부대내역"/>
      <sheetName val="안전장치"/>
      <sheetName val="간이(갑)"/>
      <sheetName val="정공공사"/>
      <sheetName val="자료"/>
      <sheetName val="간선"/>
      <sheetName val="전압"/>
      <sheetName val="조도"/>
      <sheetName val="동력"/>
      <sheetName val="단가표"/>
      <sheetName val="건축명"/>
      <sheetName val="기계명"/>
      <sheetName val="전기명"/>
      <sheetName val="토목명"/>
      <sheetName val="기초자료입력"/>
      <sheetName val="단가"/>
      <sheetName val="예총"/>
      <sheetName val="6호기"/>
      <sheetName val="강교(Sub)"/>
      <sheetName val="48단가"/>
      <sheetName val="단가산출"/>
      <sheetName val="예산내역서(총괄)"/>
      <sheetName val="예산내역서"/>
      <sheetName val="공제대산출"/>
      <sheetName val="운반공사,공구손료"/>
      <sheetName val="전체"/>
      <sheetName val="GEN"/>
      <sheetName val="말뚝지지력산정"/>
      <sheetName val="성북내역서(종합)"/>
      <sheetName val="영업2"/>
      <sheetName val="영업3"/>
      <sheetName val="__MAIN"/>
      <sheetName val="토공개요"/>
      <sheetName val="토공(1)"/>
      <sheetName val="금액내역서"/>
      <sheetName val="일(4)"/>
      <sheetName val="재료비"/>
      <sheetName val="식재인부"/>
      <sheetName val="공량서"/>
      <sheetName val="내역서1-2"/>
      <sheetName val="실행철강하도"/>
      <sheetName val="순공사원가"/>
      <sheetName val="표지"/>
      <sheetName val="내역서 제출"/>
      <sheetName val="T13(P68~72,78)"/>
      <sheetName val="일위"/>
      <sheetName val="백암비스타내역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받이연결관토공"/>
      <sheetName val="집계표"/>
      <sheetName val="단위수량"/>
      <sheetName val="배수장토목공사비"/>
    </sheetNames>
    <sheetDataSet>
      <sheetData sheetId="0"/>
      <sheetData sheetId="1"/>
      <sheetData sheetId="2" refreshError="1">
        <row r="2">
          <cell r="A2">
            <v>1</v>
          </cell>
          <cell r="B2" t="str">
            <v>A.S.P포장구간</v>
          </cell>
          <cell r="C2">
            <v>5</v>
          </cell>
          <cell r="D2">
            <v>6</v>
          </cell>
          <cell r="E2">
            <v>19</v>
          </cell>
          <cell r="F2">
            <v>30</v>
          </cell>
          <cell r="G2">
            <v>0</v>
          </cell>
          <cell r="H2">
            <v>0</v>
          </cell>
          <cell r="I2">
            <v>0</v>
          </cell>
          <cell r="J2">
            <v>30</v>
          </cell>
          <cell r="K2">
            <v>60</v>
          </cell>
        </row>
        <row r="3">
          <cell r="A3">
            <v>2</v>
          </cell>
          <cell r="B3" t="str">
            <v>CON'C포장구간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20</v>
          </cell>
          <cell r="H3">
            <v>0</v>
          </cell>
          <cell r="I3">
            <v>0</v>
          </cell>
          <cell r="J3">
            <v>20</v>
          </cell>
          <cell r="K3">
            <v>20</v>
          </cell>
        </row>
        <row r="4">
          <cell r="A4">
            <v>3</v>
          </cell>
          <cell r="B4" t="str">
            <v>보도블럭구간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6</v>
          </cell>
          <cell r="I4">
            <v>3</v>
          </cell>
          <cell r="J4">
            <v>0</v>
          </cell>
          <cell r="K4">
            <v>0</v>
          </cell>
        </row>
        <row r="5">
          <cell r="A5">
            <v>1</v>
          </cell>
          <cell r="B5">
            <v>2</v>
          </cell>
          <cell r="C5">
            <v>3</v>
          </cell>
          <cell r="D5">
            <v>4</v>
          </cell>
          <cell r="E5">
            <v>5</v>
          </cell>
          <cell r="F5">
            <v>6</v>
          </cell>
          <cell r="G5">
            <v>7</v>
          </cell>
          <cell r="H5">
            <v>8</v>
          </cell>
          <cell r="I5">
            <v>9</v>
          </cell>
          <cell r="J5">
            <v>10</v>
          </cell>
          <cell r="K5">
            <v>11</v>
          </cell>
        </row>
        <row r="7">
          <cell r="D7">
            <v>0.2</v>
          </cell>
        </row>
        <row r="8">
          <cell r="D8">
            <v>0.2</v>
          </cell>
        </row>
        <row r="9">
          <cell r="D9">
            <v>0.2</v>
          </cell>
        </row>
        <row r="11">
          <cell r="D11">
            <v>0.5</v>
          </cell>
        </row>
      </sheetData>
      <sheetData sheetId="3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(경지)"/>
      <sheetName val="명세서(경지)"/>
      <sheetName val="자재집계(병행)"/>
      <sheetName val="명세서(병행)"/>
      <sheetName val="단가"/>
    </sheetNames>
    <sheetDataSet>
      <sheetData sheetId="0" refreshError="1">
        <row r="2">
          <cell r="B2" t="str">
            <v>공  종</v>
          </cell>
          <cell r="C2" t="str">
            <v>재  료</v>
          </cell>
          <cell r="D2" t="str">
            <v>단위</v>
          </cell>
          <cell r="E2" t="str">
            <v>용수지선</v>
          </cell>
          <cell r="F2" t="str">
            <v>용수지거</v>
          </cell>
          <cell r="G2" t="str">
            <v>배수지거</v>
          </cell>
          <cell r="J2" t="str">
            <v>소계</v>
          </cell>
          <cell r="K2" t="str">
            <v>할증(%)</v>
          </cell>
          <cell r="L2" t="str">
            <v>합계</v>
          </cell>
          <cell r="M2" t="str">
            <v>비고</v>
          </cell>
        </row>
        <row r="3">
          <cell r="B3" t="str">
            <v>레    미    콘</v>
          </cell>
          <cell r="C3" t="str">
            <v>소  계</v>
          </cell>
          <cell r="D3" t="str">
            <v>㎥</v>
          </cell>
          <cell r="E3">
            <v>1287.8699999999999</v>
          </cell>
          <cell r="F3">
            <v>425.84</v>
          </cell>
          <cell r="G3">
            <v>0</v>
          </cell>
          <cell r="J3">
            <v>1713.7099999999998</v>
          </cell>
          <cell r="L3">
            <v>1734</v>
          </cell>
        </row>
        <row r="4">
          <cell r="A4">
            <v>100</v>
          </cell>
          <cell r="B4" t="str">
            <v>레미콘</v>
          </cell>
          <cell r="C4" t="str">
            <v>B-240-25</v>
          </cell>
          <cell r="D4" t="str">
            <v>㎥</v>
          </cell>
          <cell r="E4">
            <v>1144.83</v>
          </cell>
          <cell r="F4">
            <v>212.92</v>
          </cell>
          <cell r="G4" t="str">
            <v/>
          </cell>
          <cell r="J4">
            <v>1357.75</v>
          </cell>
          <cell r="K4">
            <v>1</v>
          </cell>
          <cell r="L4">
            <v>1371</v>
          </cell>
        </row>
        <row r="5">
          <cell r="A5">
            <v>200</v>
          </cell>
          <cell r="B5" t="str">
            <v>레미콘</v>
          </cell>
          <cell r="C5" t="str">
            <v>B-160-25</v>
          </cell>
          <cell r="D5" t="str">
            <v>㎥</v>
          </cell>
          <cell r="E5">
            <v>143.04</v>
          </cell>
          <cell r="F5">
            <v>212.92</v>
          </cell>
          <cell r="G5" t="str">
            <v/>
          </cell>
          <cell r="J5">
            <v>355.96</v>
          </cell>
          <cell r="K5">
            <v>2</v>
          </cell>
          <cell r="L5">
            <v>363</v>
          </cell>
        </row>
        <row r="6">
          <cell r="B6" t="str">
            <v>철           근</v>
          </cell>
          <cell r="C6" t="str">
            <v>소  계</v>
          </cell>
          <cell r="D6" t="str">
            <v>kg</v>
          </cell>
          <cell r="E6">
            <v>41067.72</v>
          </cell>
          <cell r="F6">
            <v>8145</v>
          </cell>
          <cell r="G6">
            <v>0</v>
          </cell>
          <cell r="J6">
            <v>49212.72</v>
          </cell>
          <cell r="L6">
            <v>50687</v>
          </cell>
        </row>
        <row r="7">
          <cell r="A7">
            <v>300</v>
          </cell>
          <cell r="B7" t="str">
            <v>철근</v>
          </cell>
          <cell r="C7" t="str">
            <v>D10</v>
          </cell>
          <cell r="D7" t="str">
            <v>kg</v>
          </cell>
          <cell r="E7">
            <v>23296.720000000001</v>
          </cell>
          <cell r="F7">
            <v>7564</v>
          </cell>
          <cell r="G7" t="str">
            <v/>
          </cell>
          <cell r="J7">
            <v>30860.720000000001</v>
          </cell>
          <cell r="K7">
            <v>3</v>
          </cell>
          <cell r="L7">
            <v>31786</v>
          </cell>
        </row>
        <row r="8">
          <cell r="A8">
            <v>400</v>
          </cell>
          <cell r="B8" t="str">
            <v>철근</v>
          </cell>
          <cell r="C8" t="str">
            <v>D13</v>
          </cell>
          <cell r="D8" t="str">
            <v>kg</v>
          </cell>
          <cell r="E8">
            <v>17082</v>
          </cell>
          <cell r="F8">
            <v>581</v>
          </cell>
          <cell r="G8" t="str">
            <v/>
          </cell>
          <cell r="J8">
            <v>17663</v>
          </cell>
          <cell r="K8">
            <v>3</v>
          </cell>
          <cell r="L8">
            <v>18192</v>
          </cell>
        </row>
        <row r="9">
          <cell r="A9">
            <v>500</v>
          </cell>
          <cell r="B9" t="str">
            <v>철근</v>
          </cell>
          <cell r="C9" t="str">
            <v>D16~D32</v>
          </cell>
          <cell r="D9" t="str">
            <v>kg</v>
          </cell>
          <cell r="E9">
            <v>689</v>
          </cell>
          <cell r="F9">
            <v>0</v>
          </cell>
          <cell r="G9" t="str">
            <v/>
          </cell>
          <cell r="J9">
            <v>689</v>
          </cell>
          <cell r="K9">
            <v>3</v>
          </cell>
          <cell r="L9">
            <v>709</v>
          </cell>
        </row>
        <row r="10">
          <cell r="B10" t="str">
            <v>수    로    관</v>
          </cell>
          <cell r="C10" t="str">
            <v>소  계</v>
          </cell>
          <cell r="D10" t="str">
            <v>본</v>
          </cell>
          <cell r="E10">
            <v>268</v>
          </cell>
          <cell r="F10">
            <v>3787</v>
          </cell>
          <cell r="G10">
            <v>787</v>
          </cell>
          <cell r="J10">
            <v>4842</v>
          </cell>
          <cell r="L10">
            <v>4986</v>
          </cell>
        </row>
        <row r="11">
          <cell r="A11">
            <v>87</v>
          </cell>
          <cell r="B11" t="str">
            <v>수로관</v>
          </cell>
          <cell r="C11" t="str">
            <v>800*700</v>
          </cell>
          <cell r="D11" t="str">
            <v>본</v>
          </cell>
          <cell r="E11">
            <v>268</v>
          </cell>
          <cell r="F11" t="str">
            <v/>
          </cell>
          <cell r="G11" t="str">
            <v/>
          </cell>
          <cell r="J11">
            <v>268</v>
          </cell>
          <cell r="K11">
            <v>3</v>
          </cell>
          <cell r="L11">
            <v>276</v>
          </cell>
        </row>
        <row r="12">
          <cell r="A12">
            <v>84</v>
          </cell>
          <cell r="B12" t="str">
            <v>수로관</v>
          </cell>
          <cell r="C12" t="str">
            <v>600*600</v>
          </cell>
          <cell r="D12" t="str">
            <v>본</v>
          </cell>
          <cell r="E12" t="str">
            <v/>
          </cell>
          <cell r="F12">
            <v>3378</v>
          </cell>
          <cell r="G12" t="str">
            <v/>
          </cell>
          <cell r="J12">
            <v>3378</v>
          </cell>
          <cell r="K12">
            <v>3</v>
          </cell>
          <cell r="L12">
            <v>3479</v>
          </cell>
        </row>
        <row r="13">
          <cell r="A13">
            <v>82</v>
          </cell>
          <cell r="B13" t="str">
            <v>수로관</v>
          </cell>
          <cell r="C13" t="str">
            <v>500*500</v>
          </cell>
          <cell r="D13" t="str">
            <v>본</v>
          </cell>
          <cell r="E13" t="str">
            <v/>
          </cell>
          <cell r="F13">
            <v>409</v>
          </cell>
          <cell r="G13" t="str">
            <v/>
          </cell>
          <cell r="J13">
            <v>409</v>
          </cell>
          <cell r="K13">
            <v>3</v>
          </cell>
          <cell r="L13">
            <v>421</v>
          </cell>
        </row>
        <row r="14">
          <cell r="A14">
            <v>80</v>
          </cell>
          <cell r="B14" t="str">
            <v>수로관</v>
          </cell>
          <cell r="C14" t="str">
            <v>400*400</v>
          </cell>
          <cell r="D14" t="str">
            <v>본</v>
          </cell>
          <cell r="E14" t="str">
            <v/>
          </cell>
          <cell r="F14" t="str">
            <v/>
          </cell>
          <cell r="G14">
            <v>787</v>
          </cell>
          <cell r="J14">
            <v>787</v>
          </cell>
          <cell r="K14">
            <v>3</v>
          </cell>
          <cell r="L14">
            <v>810</v>
          </cell>
        </row>
        <row r="15">
          <cell r="B15" t="str">
            <v>흄          관</v>
          </cell>
          <cell r="C15" t="str">
            <v>소  계</v>
          </cell>
          <cell r="D15" t="str">
            <v>본</v>
          </cell>
          <cell r="E15">
            <v>274</v>
          </cell>
          <cell r="F15">
            <v>0</v>
          </cell>
          <cell r="G15">
            <v>0</v>
          </cell>
          <cell r="J15">
            <v>274</v>
          </cell>
          <cell r="L15">
            <v>282</v>
          </cell>
        </row>
        <row r="16">
          <cell r="A16">
            <v>76</v>
          </cell>
          <cell r="B16" t="str">
            <v>흄관</v>
          </cell>
          <cell r="C16" t="str">
            <v>D=1.0</v>
          </cell>
          <cell r="D16" t="str">
            <v>본</v>
          </cell>
          <cell r="E16">
            <v>4</v>
          </cell>
          <cell r="F16" t="str">
            <v/>
          </cell>
          <cell r="G16" t="str">
            <v/>
          </cell>
          <cell r="J16">
            <v>4</v>
          </cell>
          <cell r="K16">
            <v>3</v>
          </cell>
          <cell r="L16">
            <v>4</v>
          </cell>
        </row>
        <row r="17">
          <cell r="A17">
            <v>87</v>
          </cell>
          <cell r="B17" t="str">
            <v>흄관</v>
          </cell>
          <cell r="C17" t="str">
            <v>D=0.8</v>
          </cell>
          <cell r="D17" t="str">
            <v>본</v>
          </cell>
          <cell r="E17">
            <v>268</v>
          </cell>
          <cell r="F17" t="str">
            <v/>
          </cell>
          <cell r="G17" t="str">
            <v/>
          </cell>
          <cell r="J17">
            <v>268</v>
          </cell>
          <cell r="K17">
            <v>3</v>
          </cell>
          <cell r="L17">
            <v>276</v>
          </cell>
        </row>
        <row r="18">
          <cell r="A18">
            <v>92</v>
          </cell>
          <cell r="B18" t="str">
            <v>흄관</v>
          </cell>
          <cell r="C18" t="str">
            <v>D=0.7</v>
          </cell>
          <cell r="D18" t="str">
            <v>본</v>
          </cell>
          <cell r="E18">
            <v>1</v>
          </cell>
          <cell r="F18" t="str">
            <v/>
          </cell>
          <cell r="G18" t="str">
            <v/>
          </cell>
          <cell r="J18">
            <v>1</v>
          </cell>
          <cell r="K18">
            <v>3</v>
          </cell>
          <cell r="L18">
            <v>1</v>
          </cell>
        </row>
        <row r="19">
          <cell r="A19">
            <v>95</v>
          </cell>
          <cell r="B19" t="str">
            <v>흄관</v>
          </cell>
          <cell r="C19" t="str">
            <v>D=0.6</v>
          </cell>
          <cell r="D19" t="str">
            <v>본</v>
          </cell>
          <cell r="E19">
            <v>1</v>
          </cell>
          <cell r="F19" t="str">
            <v/>
          </cell>
          <cell r="G19" t="str">
            <v/>
          </cell>
          <cell r="J19">
            <v>1</v>
          </cell>
          <cell r="K19">
            <v>3</v>
          </cell>
          <cell r="L19">
            <v>1</v>
          </cell>
        </row>
        <row r="20">
          <cell r="B20" t="str">
            <v>흄관</v>
          </cell>
          <cell r="C20" t="str">
            <v>D=0.5</v>
          </cell>
          <cell r="D20" t="str">
            <v>본</v>
          </cell>
          <cell r="E20" t="str">
            <v/>
          </cell>
          <cell r="F20" t="str">
            <v/>
          </cell>
          <cell r="G20" t="str">
            <v/>
          </cell>
          <cell r="J20">
            <v>0</v>
          </cell>
          <cell r="K20">
            <v>3</v>
          </cell>
          <cell r="L20">
            <v>0</v>
          </cell>
        </row>
        <row r="21">
          <cell r="B21" t="str">
            <v>조립식 면벽</v>
          </cell>
          <cell r="C21" t="str">
            <v>소  계</v>
          </cell>
          <cell r="D21" t="str">
            <v>본</v>
          </cell>
          <cell r="E21">
            <v>1</v>
          </cell>
          <cell r="F21">
            <v>15</v>
          </cell>
          <cell r="G21">
            <v>0</v>
          </cell>
          <cell r="J21">
            <v>16</v>
          </cell>
          <cell r="L21">
            <v>16</v>
          </cell>
        </row>
        <row r="22">
          <cell r="A22">
            <v>93</v>
          </cell>
          <cell r="B22" t="str">
            <v>조립식 면벽</v>
          </cell>
          <cell r="C22" t="str">
            <v>D=1.0</v>
          </cell>
          <cell r="D22" t="str">
            <v>본</v>
          </cell>
          <cell r="E22" t="str">
            <v/>
          </cell>
          <cell r="F22" t="str">
            <v/>
          </cell>
          <cell r="G22" t="str">
            <v/>
          </cell>
          <cell r="J22">
            <v>0</v>
          </cell>
          <cell r="L22">
            <v>0</v>
          </cell>
        </row>
        <row r="23">
          <cell r="A23">
            <v>92</v>
          </cell>
          <cell r="B23" t="str">
            <v>조립식 면벽</v>
          </cell>
          <cell r="C23" t="str">
            <v>D=0.8</v>
          </cell>
          <cell r="D23" t="str">
            <v>본</v>
          </cell>
          <cell r="E23">
            <v>1</v>
          </cell>
          <cell r="F23" t="str">
            <v/>
          </cell>
          <cell r="G23" t="str">
            <v/>
          </cell>
          <cell r="J23">
            <v>1</v>
          </cell>
          <cell r="L23">
            <v>1</v>
          </cell>
        </row>
        <row r="24">
          <cell r="A24">
            <v>91</v>
          </cell>
          <cell r="B24" t="str">
            <v>조립식 면벽</v>
          </cell>
          <cell r="C24" t="str">
            <v>D=0.6</v>
          </cell>
          <cell r="D24" t="str">
            <v>본</v>
          </cell>
          <cell r="E24" t="str">
            <v/>
          </cell>
          <cell r="F24">
            <v>15</v>
          </cell>
          <cell r="G24" t="str">
            <v/>
          </cell>
          <cell r="J24">
            <v>15</v>
          </cell>
          <cell r="L24">
            <v>15</v>
          </cell>
        </row>
        <row r="25">
          <cell r="B25" t="str">
            <v>조립식 유말공</v>
          </cell>
          <cell r="C25" t="str">
            <v>소  계</v>
          </cell>
          <cell r="D25" t="str">
            <v>본</v>
          </cell>
          <cell r="E25">
            <v>1</v>
          </cell>
          <cell r="F25">
            <v>15</v>
          </cell>
          <cell r="G25">
            <v>0</v>
          </cell>
          <cell r="J25">
            <v>16</v>
          </cell>
          <cell r="L25">
            <v>16</v>
          </cell>
        </row>
        <row r="26">
          <cell r="A26">
            <v>96</v>
          </cell>
          <cell r="B26" t="str">
            <v>조립식 유말공</v>
          </cell>
          <cell r="C26" t="str">
            <v>D=1.0</v>
          </cell>
          <cell r="D26" t="str">
            <v>본</v>
          </cell>
          <cell r="E26" t="str">
            <v/>
          </cell>
          <cell r="F26" t="str">
            <v/>
          </cell>
          <cell r="G26" t="str">
            <v/>
          </cell>
          <cell r="J26">
            <v>0</v>
          </cell>
          <cell r="L26">
            <v>0</v>
          </cell>
        </row>
        <row r="27">
          <cell r="A27">
            <v>95</v>
          </cell>
          <cell r="B27" t="str">
            <v>조립식 유말공</v>
          </cell>
          <cell r="C27" t="str">
            <v>D=0.8</v>
          </cell>
          <cell r="D27" t="str">
            <v>본</v>
          </cell>
          <cell r="E27">
            <v>1</v>
          </cell>
          <cell r="F27" t="str">
            <v/>
          </cell>
          <cell r="G27" t="str">
            <v/>
          </cell>
          <cell r="J27">
            <v>1</v>
          </cell>
          <cell r="L27">
            <v>1</v>
          </cell>
        </row>
        <row r="28">
          <cell r="A28">
            <v>94</v>
          </cell>
          <cell r="B28" t="str">
            <v>조립식 유말공</v>
          </cell>
          <cell r="C28" t="str">
            <v>D=0.6</v>
          </cell>
          <cell r="D28" t="str">
            <v>본</v>
          </cell>
          <cell r="E28" t="str">
            <v/>
          </cell>
          <cell r="F28">
            <v>15</v>
          </cell>
          <cell r="G28" t="str">
            <v/>
          </cell>
          <cell r="J28">
            <v>15</v>
          </cell>
          <cell r="L28">
            <v>15</v>
          </cell>
        </row>
        <row r="29">
          <cell r="A29">
            <v>106</v>
          </cell>
          <cell r="B29" t="str">
            <v>급수관(고강도PE)</v>
          </cell>
          <cell r="C29" t="str">
            <v>D-0.15</v>
          </cell>
          <cell r="D29" t="str">
            <v>m</v>
          </cell>
          <cell r="E29" t="str">
            <v/>
          </cell>
          <cell r="F29">
            <v>334</v>
          </cell>
          <cell r="G29" t="str">
            <v/>
          </cell>
          <cell r="J29">
            <v>334</v>
          </cell>
        </row>
        <row r="30">
          <cell r="A30">
            <v>107</v>
          </cell>
          <cell r="B30" t="str">
            <v>배수관(고강도PE)</v>
          </cell>
          <cell r="C30" t="str">
            <v>D-0.20</v>
          </cell>
          <cell r="D30" t="str">
            <v>m</v>
          </cell>
          <cell r="E30" t="str">
            <v/>
          </cell>
          <cell r="F30" t="str">
            <v/>
          </cell>
          <cell r="G30" t="str">
            <v/>
          </cell>
          <cell r="J30">
            <v>0</v>
          </cell>
        </row>
        <row r="31">
          <cell r="A31">
            <v>108</v>
          </cell>
          <cell r="B31" t="str">
            <v>자동식급수개폐기</v>
          </cell>
          <cell r="C31" t="str">
            <v>150mm</v>
          </cell>
          <cell r="D31" t="str">
            <v xml:space="preserve"> 개 </v>
          </cell>
          <cell r="E31" t="str">
            <v/>
          </cell>
          <cell r="F31">
            <v>149</v>
          </cell>
          <cell r="G31" t="str">
            <v/>
          </cell>
          <cell r="J31">
            <v>149</v>
          </cell>
        </row>
        <row r="32">
          <cell r="A32" t="str">
            <v xml:space="preserve"> </v>
          </cell>
          <cell r="E32" t="str">
            <v/>
          </cell>
          <cell r="F32" t="str">
            <v/>
          </cell>
          <cell r="G32" t="str">
            <v/>
          </cell>
        </row>
        <row r="33">
          <cell r="A33" t="str">
            <v xml:space="preserve"> </v>
          </cell>
          <cell r="E33" t="str">
            <v/>
          </cell>
          <cell r="F33" t="str">
            <v/>
          </cell>
          <cell r="G33" t="str">
            <v/>
          </cell>
        </row>
        <row r="34">
          <cell r="A34" t="str">
            <v xml:space="preserve"> </v>
          </cell>
          <cell r="E34" t="str">
            <v/>
          </cell>
          <cell r="F34" t="str">
            <v/>
          </cell>
          <cell r="G34" t="str">
            <v/>
          </cell>
        </row>
        <row r="35">
          <cell r="A35" t="str">
            <v xml:space="preserve"> </v>
          </cell>
          <cell r="E35" t="str">
            <v/>
          </cell>
          <cell r="F35" t="str">
            <v/>
          </cell>
          <cell r="G35" t="str">
            <v/>
          </cell>
        </row>
        <row r="36">
          <cell r="A36" t="str">
            <v xml:space="preserve"> </v>
          </cell>
          <cell r="E36" t="str">
            <v/>
          </cell>
          <cell r="F36" t="str">
            <v/>
          </cell>
          <cell r="G36" t="str">
            <v/>
          </cell>
        </row>
        <row r="37">
          <cell r="A37" t="str">
            <v xml:space="preserve"> </v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 t="str">
            <v xml:space="preserve"> </v>
          </cell>
          <cell r="E38" t="str">
            <v/>
          </cell>
          <cell r="F38" t="str">
            <v/>
          </cell>
          <cell r="G38" t="str">
            <v/>
          </cell>
        </row>
        <row r="39">
          <cell r="A39" t="str">
            <v xml:space="preserve"> </v>
          </cell>
          <cell r="E39" t="str">
            <v/>
          </cell>
          <cell r="F39" t="str">
            <v/>
          </cell>
          <cell r="G39" t="str">
            <v/>
          </cell>
        </row>
        <row r="40">
          <cell r="A40" t="str">
            <v xml:space="preserve"> </v>
          </cell>
          <cell r="E40" t="str">
            <v/>
          </cell>
          <cell r="F40" t="str">
            <v/>
          </cell>
          <cell r="G40" t="str">
            <v/>
          </cell>
        </row>
      </sheetData>
      <sheetData sheetId="1"/>
      <sheetData sheetId="2" refreshError="1">
        <row r="2">
          <cell r="B2" t="str">
            <v>공  종</v>
          </cell>
          <cell r="C2" t="str">
            <v>재  료</v>
          </cell>
          <cell r="D2" t="str">
            <v>단위</v>
          </cell>
          <cell r="E2" t="str">
            <v>배수지선</v>
          </cell>
          <cell r="F2" t="str">
            <v>배수지거</v>
          </cell>
          <cell r="J2" t="str">
            <v>소계</v>
          </cell>
          <cell r="K2" t="str">
            <v>할증(%)</v>
          </cell>
          <cell r="L2" t="str">
            <v>합계</v>
          </cell>
          <cell r="M2" t="str">
            <v>비고</v>
          </cell>
        </row>
        <row r="3">
          <cell r="B3" t="str">
            <v>레    미    콘</v>
          </cell>
          <cell r="C3" t="str">
            <v>소  계</v>
          </cell>
          <cell r="D3" t="str">
            <v>㎥</v>
          </cell>
          <cell r="E3">
            <v>574.29</v>
          </cell>
          <cell r="F3">
            <v>272.05</v>
          </cell>
          <cell r="J3">
            <v>846.33999999999992</v>
          </cell>
          <cell r="L3">
            <v>855</v>
          </cell>
        </row>
        <row r="4">
          <cell r="A4">
            <v>1</v>
          </cell>
          <cell r="B4" t="str">
            <v>레미콘</v>
          </cell>
          <cell r="C4" t="str">
            <v>B-240-25</v>
          </cell>
          <cell r="D4" t="str">
            <v>㎥</v>
          </cell>
          <cell r="E4">
            <v>525.98</v>
          </cell>
          <cell r="F4">
            <v>267.10000000000002</v>
          </cell>
          <cell r="J4">
            <v>793.08</v>
          </cell>
          <cell r="K4">
            <v>1</v>
          </cell>
          <cell r="L4">
            <v>801</v>
          </cell>
        </row>
        <row r="5">
          <cell r="A5">
            <v>2</v>
          </cell>
          <cell r="B5" t="str">
            <v>레미콘</v>
          </cell>
          <cell r="C5" t="str">
            <v>B-160-25</v>
          </cell>
          <cell r="D5" t="str">
            <v>㎥</v>
          </cell>
          <cell r="E5">
            <v>48.31</v>
          </cell>
          <cell r="F5">
            <v>4.95</v>
          </cell>
          <cell r="J5">
            <v>53.260000000000005</v>
          </cell>
          <cell r="K5">
            <v>2</v>
          </cell>
          <cell r="L5">
            <v>54</v>
          </cell>
        </row>
        <row r="6">
          <cell r="B6" t="str">
            <v>철           근</v>
          </cell>
          <cell r="C6" t="str">
            <v>소  계</v>
          </cell>
          <cell r="D6" t="str">
            <v>kg</v>
          </cell>
          <cell r="E6">
            <v>40452</v>
          </cell>
          <cell r="F6">
            <v>20423</v>
          </cell>
          <cell r="J6">
            <v>60875</v>
          </cell>
          <cell r="L6">
            <v>62701</v>
          </cell>
        </row>
        <row r="7">
          <cell r="A7">
            <v>3</v>
          </cell>
          <cell r="B7" t="str">
            <v>철근</v>
          </cell>
          <cell r="C7" t="str">
            <v>D10</v>
          </cell>
          <cell r="D7" t="str">
            <v>kg</v>
          </cell>
          <cell r="E7">
            <v>0</v>
          </cell>
          <cell r="F7">
            <v>2834</v>
          </cell>
          <cell r="J7">
            <v>2834</v>
          </cell>
          <cell r="K7">
            <v>3</v>
          </cell>
          <cell r="L7">
            <v>2919</v>
          </cell>
        </row>
        <row r="8">
          <cell r="A8">
            <v>4</v>
          </cell>
          <cell r="B8" t="str">
            <v>철근</v>
          </cell>
          <cell r="C8" t="str">
            <v>D13</v>
          </cell>
          <cell r="D8" t="str">
            <v>kg</v>
          </cell>
          <cell r="E8">
            <v>17434</v>
          </cell>
          <cell r="F8">
            <v>16503</v>
          </cell>
          <cell r="J8">
            <v>33937</v>
          </cell>
          <cell r="K8">
            <v>3</v>
          </cell>
          <cell r="L8">
            <v>34955</v>
          </cell>
        </row>
        <row r="9">
          <cell r="A9">
            <v>5</v>
          </cell>
          <cell r="B9" t="str">
            <v>철근</v>
          </cell>
          <cell r="C9" t="str">
            <v>D16~D32</v>
          </cell>
          <cell r="D9" t="str">
            <v>kg</v>
          </cell>
          <cell r="E9">
            <v>23018</v>
          </cell>
          <cell r="F9">
            <v>1086</v>
          </cell>
          <cell r="J9">
            <v>24104</v>
          </cell>
          <cell r="K9">
            <v>3</v>
          </cell>
          <cell r="L9">
            <v>24827</v>
          </cell>
        </row>
        <row r="10">
          <cell r="B10" t="str">
            <v>조립식배수로관</v>
          </cell>
          <cell r="C10" t="str">
            <v>소  계</v>
          </cell>
          <cell r="D10" t="str">
            <v>본</v>
          </cell>
          <cell r="E10">
            <v>0</v>
          </cell>
          <cell r="F10">
            <v>2281</v>
          </cell>
          <cell r="J10">
            <v>2281</v>
          </cell>
          <cell r="L10">
            <v>2349</v>
          </cell>
        </row>
        <row r="11">
          <cell r="A11">
            <v>90</v>
          </cell>
          <cell r="B11" t="str">
            <v>조립식배수로관</v>
          </cell>
          <cell r="C11" t="str">
            <v>900*1000</v>
          </cell>
          <cell r="D11" t="str">
            <v>본</v>
          </cell>
          <cell r="E11" t="str">
            <v/>
          </cell>
          <cell r="F11">
            <v>1811</v>
          </cell>
          <cell r="J11">
            <v>1811</v>
          </cell>
          <cell r="K11">
            <v>3</v>
          </cell>
          <cell r="L11">
            <v>1865</v>
          </cell>
        </row>
        <row r="12">
          <cell r="A12">
            <v>89</v>
          </cell>
          <cell r="B12" t="str">
            <v>조립식배수로관</v>
          </cell>
          <cell r="C12" t="str">
            <v>800*800</v>
          </cell>
          <cell r="D12" t="str">
            <v>본</v>
          </cell>
          <cell r="E12" t="str">
            <v/>
          </cell>
          <cell r="F12">
            <v>470</v>
          </cell>
          <cell r="J12">
            <v>470</v>
          </cell>
          <cell r="K12">
            <v>3</v>
          </cell>
          <cell r="L12">
            <v>484</v>
          </cell>
        </row>
        <row r="13">
          <cell r="B13" t="str">
            <v>수    로    관</v>
          </cell>
          <cell r="C13" t="str">
            <v>소  계</v>
          </cell>
          <cell r="D13" t="str">
            <v>본</v>
          </cell>
          <cell r="E13">
            <v>0</v>
          </cell>
          <cell r="F13">
            <v>499</v>
          </cell>
          <cell r="J13">
            <v>499</v>
          </cell>
          <cell r="L13">
            <v>513</v>
          </cell>
        </row>
        <row r="14">
          <cell r="A14">
            <v>87</v>
          </cell>
          <cell r="B14" t="str">
            <v>수로관</v>
          </cell>
          <cell r="C14" t="str">
            <v>800*700</v>
          </cell>
          <cell r="D14" t="str">
            <v>본</v>
          </cell>
          <cell r="E14" t="str">
            <v/>
          </cell>
          <cell r="F14" t="str">
            <v/>
          </cell>
          <cell r="J14">
            <v>0</v>
          </cell>
          <cell r="K14">
            <v>3</v>
          </cell>
          <cell r="L14">
            <v>0</v>
          </cell>
        </row>
        <row r="15">
          <cell r="A15">
            <v>84</v>
          </cell>
          <cell r="B15" t="str">
            <v>수로관</v>
          </cell>
          <cell r="C15" t="str">
            <v>600*600</v>
          </cell>
          <cell r="D15" t="str">
            <v>본</v>
          </cell>
          <cell r="E15" t="str">
            <v/>
          </cell>
          <cell r="F15">
            <v>499</v>
          </cell>
          <cell r="J15">
            <v>499</v>
          </cell>
          <cell r="K15">
            <v>3</v>
          </cell>
          <cell r="L15">
            <v>513</v>
          </cell>
        </row>
        <row r="16">
          <cell r="A16">
            <v>82</v>
          </cell>
          <cell r="B16" t="str">
            <v>수로관</v>
          </cell>
          <cell r="C16" t="str">
            <v>500*500</v>
          </cell>
          <cell r="D16" t="str">
            <v>본</v>
          </cell>
          <cell r="E16" t="str">
            <v/>
          </cell>
          <cell r="F16" t="str">
            <v/>
          </cell>
          <cell r="J16">
            <v>0</v>
          </cell>
          <cell r="K16">
            <v>3</v>
          </cell>
          <cell r="L16">
            <v>0</v>
          </cell>
        </row>
        <row r="17">
          <cell r="A17">
            <v>80</v>
          </cell>
          <cell r="B17" t="str">
            <v>수로관</v>
          </cell>
          <cell r="C17" t="str">
            <v>400*400</v>
          </cell>
          <cell r="D17" t="str">
            <v>본</v>
          </cell>
          <cell r="E17" t="str">
            <v/>
          </cell>
          <cell r="F17" t="str">
            <v/>
          </cell>
          <cell r="J17">
            <v>0</v>
          </cell>
          <cell r="K17">
            <v>3</v>
          </cell>
          <cell r="L17">
            <v>0</v>
          </cell>
        </row>
        <row r="18">
          <cell r="B18" t="str">
            <v>PC 호안라이닝</v>
          </cell>
          <cell r="C18" t="str">
            <v>소  계</v>
          </cell>
          <cell r="D18" t="str">
            <v>본</v>
          </cell>
          <cell r="E18">
            <v>1510</v>
          </cell>
          <cell r="F18">
            <v>1764</v>
          </cell>
          <cell r="J18">
            <v>3274</v>
          </cell>
          <cell r="L18">
            <v>3370</v>
          </cell>
        </row>
        <row r="19">
          <cell r="A19">
            <v>25</v>
          </cell>
          <cell r="B19" t="str">
            <v>PC 호안라이닝</v>
          </cell>
          <cell r="C19" t="str">
            <v>H=1.0</v>
          </cell>
          <cell r="D19" t="str">
            <v>본</v>
          </cell>
          <cell r="E19" t="str">
            <v/>
          </cell>
          <cell r="F19">
            <v>1764</v>
          </cell>
          <cell r="J19">
            <v>1764</v>
          </cell>
          <cell r="K19">
            <v>3</v>
          </cell>
          <cell r="L19">
            <v>1816</v>
          </cell>
        </row>
        <row r="20">
          <cell r="A20">
            <v>26</v>
          </cell>
          <cell r="B20" t="str">
            <v>PC 호안라이닝</v>
          </cell>
          <cell r="C20" t="str">
            <v>H=1.4</v>
          </cell>
          <cell r="D20" t="str">
            <v>본</v>
          </cell>
          <cell r="E20">
            <v>461</v>
          </cell>
          <cell r="F20" t="str">
            <v/>
          </cell>
          <cell r="J20">
            <v>461</v>
          </cell>
          <cell r="K20">
            <v>3</v>
          </cell>
          <cell r="L20">
            <v>474</v>
          </cell>
        </row>
        <row r="21">
          <cell r="A21">
            <v>27</v>
          </cell>
          <cell r="B21" t="str">
            <v>PC 호안라이닝</v>
          </cell>
          <cell r="C21" t="str">
            <v>H=1.6</v>
          </cell>
          <cell r="D21" t="str">
            <v>본</v>
          </cell>
          <cell r="E21">
            <v>1049</v>
          </cell>
          <cell r="F21" t="str">
            <v/>
          </cell>
          <cell r="J21">
            <v>1049</v>
          </cell>
          <cell r="K21">
            <v>3</v>
          </cell>
          <cell r="L21">
            <v>1080</v>
          </cell>
        </row>
        <row r="22">
          <cell r="B22" t="str">
            <v>흄          관</v>
          </cell>
          <cell r="C22" t="str">
            <v>소  계</v>
          </cell>
          <cell r="D22" t="str">
            <v>본</v>
          </cell>
          <cell r="E22">
            <v>0</v>
          </cell>
          <cell r="F22">
            <v>44</v>
          </cell>
          <cell r="J22">
            <v>44</v>
          </cell>
          <cell r="L22">
            <v>44</v>
          </cell>
        </row>
        <row r="23">
          <cell r="A23">
            <v>78</v>
          </cell>
          <cell r="B23" t="str">
            <v>흄관</v>
          </cell>
          <cell r="C23" t="str">
            <v>D=1.0</v>
          </cell>
          <cell r="D23" t="str">
            <v>본</v>
          </cell>
          <cell r="E23" t="str">
            <v/>
          </cell>
          <cell r="F23">
            <v>21</v>
          </cell>
          <cell r="J23">
            <v>21</v>
          </cell>
          <cell r="K23">
            <v>3</v>
          </cell>
          <cell r="L23">
            <v>21</v>
          </cell>
        </row>
        <row r="24">
          <cell r="A24">
            <v>76</v>
          </cell>
          <cell r="B24" t="str">
            <v>흄관</v>
          </cell>
          <cell r="C24" t="str">
            <v>D=0.8</v>
          </cell>
          <cell r="D24" t="str">
            <v>본</v>
          </cell>
          <cell r="E24" t="str">
            <v/>
          </cell>
          <cell r="F24">
            <v>10</v>
          </cell>
          <cell r="J24">
            <v>10</v>
          </cell>
          <cell r="K24">
            <v>3</v>
          </cell>
          <cell r="L24">
            <v>10</v>
          </cell>
        </row>
        <row r="25">
          <cell r="A25">
            <v>75</v>
          </cell>
          <cell r="B25" t="str">
            <v>흄관</v>
          </cell>
          <cell r="C25" t="str">
            <v>D=0.7</v>
          </cell>
          <cell r="D25" t="str">
            <v>본</v>
          </cell>
          <cell r="E25" t="str">
            <v/>
          </cell>
          <cell r="F25" t="str">
            <v/>
          </cell>
          <cell r="J25">
            <v>0</v>
          </cell>
          <cell r="K25">
            <v>3</v>
          </cell>
          <cell r="L25">
            <v>0</v>
          </cell>
        </row>
        <row r="26">
          <cell r="A26">
            <v>74</v>
          </cell>
          <cell r="B26" t="str">
            <v>흄관</v>
          </cell>
          <cell r="C26" t="str">
            <v>D=0.6</v>
          </cell>
          <cell r="D26" t="str">
            <v>본</v>
          </cell>
          <cell r="E26" t="str">
            <v/>
          </cell>
          <cell r="F26">
            <v>13</v>
          </cell>
          <cell r="J26">
            <v>13</v>
          </cell>
          <cell r="K26">
            <v>3</v>
          </cell>
          <cell r="L26">
            <v>13</v>
          </cell>
        </row>
        <row r="27">
          <cell r="A27">
            <v>73</v>
          </cell>
          <cell r="B27" t="str">
            <v>흄관</v>
          </cell>
          <cell r="C27" t="str">
            <v>D=0.5</v>
          </cell>
          <cell r="D27" t="str">
            <v>본</v>
          </cell>
          <cell r="E27" t="str">
            <v/>
          </cell>
          <cell r="F27" t="str">
            <v/>
          </cell>
          <cell r="J27">
            <v>0</v>
          </cell>
          <cell r="K27">
            <v>3</v>
          </cell>
          <cell r="L27">
            <v>0</v>
          </cell>
        </row>
        <row r="28">
          <cell r="B28" t="str">
            <v>조립식 면벽</v>
          </cell>
          <cell r="C28" t="str">
            <v>소  계</v>
          </cell>
          <cell r="D28" t="str">
            <v>본</v>
          </cell>
          <cell r="E28">
            <v>0</v>
          </cell>
          <cell r="F28">
            <v>15</v>
          </cell>
          <cell r="J28">
            <v>15</v>
          </cell>
          <cell r="L28">
            <v>15</v>
          </cell>
        </row>
        <row r="29">
          <cell r="A29">
            <v>93</v>
          </cell>
          <cell r="B29" t="str">
            <v>조립식 면벽</v>
          </cell>
          <cell r="C29" t="str">
            <v>D=1.0</v>
          </cell>
          <cell r="D29" t="str">
            <v>본</v>
          </cell>
          <cell r="E29" t="str">
            <v/>
          </cell>
          <cell r="F29">
            <v>8</v>
          </cell>
          <cell r="J29">
            <v>8</v>
          </cell>
          <cell r="L29">
            <v>8</v>
          </cell>
        </row>
        <row r="30">
          <cell r="A30">
            <v>92</v>
          </cell>
          <cell r="B30" t="str">
            <v>조립식 면벽</v>
          </cell>
          <cell r="C30" t="str">
            <v>D=0.8</v>
          </cell>
          <cell r="D30" t="str">
            <v>본</v>
          </cell>
          <cell r="E30" t="str">
            <v/>
          </cell>
          <cell r="F30">
            <v>3</v>
          </cell>
          <cell r="J30">
            <v>3</v>
          </cell>
          <cell r="L30">
            <v>3</v>
          </cell>
        </row>
        <row r="31">
          <cell r="A31">
            <v>91</v>
          </cell>
          <cell r="B31" t="str">
            <v>조립식 면벽</v>
          </cell>
          <cell r="C31" t="str">
            <v>D=0.6</v>
          </cell>
          <cell r="D31" t="str">
            <v>본</v>
          </cell>
          <cell r="E31" t="str">
            <v/>
          </cell>
          <cell r="F31">
            <v>4</v>
          </cell>
          <cell r="J31">
            <v>4</v>
          </cell>
          <cell r="L31">
            <v>4</v>
          </cell>
        </row>
        <row r="32">
          <cell r="B32" t="str">
            <v>조립식 유말공</v>
          </cell>
          <cell r="C32" t="str">
            <v>소  계</v>
          </cell>
          <cell r="D32" t="str">
            <v>본</v>
          </cell>
          <cell r="E32">
            <v>0</v>
          </cell>
          <cell r="F32">
            <v>15</v>
          </cell>
          <cell r="J32">
            <v>15</v>
          </cell>
          <cell r="L32">
            <v>15</v>
          </cell>
        </row>
        <row r="33">
          <cell r="A33">
            <v>96</v>
          </cell>
          <cell r="B33" t="str">
            <v>조립식 유말공</v>
          </cell>
          <cell r="C33" t="str">
            <v>D=1.0</v>
          </cell>
          <cell r="D33" t="str">
            <v>본</v>
          </cell>
          <cell r="E33" t="str">
            <v/>
          </cell>
          <cell r="F33">
            <v>8</v>
          </cell>
          <cell r="J33">
            <v>8</v>
          </cell>
          <cell r="L33">
            <v>8</v>
          </cell>
        </row>
        <row r="34">
          <cell r="A34">
            <v>95</v>
          </cell>
          <cell r="B34" t="str">
            <v>조립식 유말공</v>
          </cell>
          <cell r="C34" t="str">
            <v>D=0.8</v>
          </cell>
          <cell r="D34" t="str">
            <v>본</v>
          </cell>
          <cell r="E34" t="str">
            <v/>
          </cell>
          <cell r="F34">
            <v>3</v>
          </cell>
          <cell r="J34">
            <v>3</v>
          </cell>
          <cell r="L34">
            <v>3</v>
          </cell>
        </row>
        <row r="35">
          <cell r="A35">
            <v>94</v>
          </cell>
          <cell r="B35" t="str">
            <v>조립식 유말공</v>
          </cell>
          <cell r="C35" t="str">
            <v>D=0.6</v>
          </cell>
          <cell r="D35" t="str">
            <v>본</v>
          </cell>
          <cell r="E35" t="str">
            <v/>
          </cell>
          <cell r="F35">
            <v>4</v>
          </cell>
          <cell r="J35">
            <v>4</v>
          </cell>
          <cell r="L35">
            <v>4</v>
          </cell>
        </row>
        <row r="36">
          <cell r="A36">
            <v>23</v>
          </cell>
          <cell r="B36" t="str">
            <v>배수관(고강도PE)</v>
          </cell>
          <cell r="C36" t="str">
            <v>D-0.20</v>
          </cell>
          <cell r="D36" t="str">
            <v>m</v>
          </cell>
          <cell r="E36" t="str">
            <v/>
          </cell>
          <cell r="F36">
            <v>576</v>
          </cell>
          <cell r="J36">
            <v>576</v>
          </cell>
          <cell r="L36">
            <v>576</v>
          </cell>
        </row>
        <row r="37">
          <cell r="A37" t="str">
            <v xml:space="preserve"> </v>
          </cell>
          <cell r="E37" t="str">
            <v/>
          </cell>
          <cell r="F37" t="str">
            <v/>
          </cell>
        </row>
        <row r="38">
          <cell r="A38" t="str">
            <v xml:space="preserve"> </v>
          </cell>
          <cell r="E38" t="str">
            <v/>
          </cell>
          <cell r="F38" t="str">
            <v/>
          </cell>
        </row>
        <row r="39">
          <cell r="A39" t="str">
            <v xml:space="preserve"> </v>
          </cell>
          <cell r="E39" t="str">
            <v/>
          </cell>
          <cell r="F39" t="str">
            <v/>
          </cell>
        </row>
        <row r="40">
          <cell r="A40" t="str">
            <v xml:space="preserve"> </v>
          </cell>
          <cell r="E40" t="str">
            <v/>
          </cell>
          <cell r="F40" t="str">
            <v/>
          </cell>
        </row>
        <row r="41">
          <cell r="A41" t="str">
            <v xml:space="preserve"> </v>
          </cell>
          <cell r="E41" t="str">
            <v/>
          </cell>
          <cell r="F41" t="str">
            <v/>
          </cell>
        </row>
        <row r="42">
          <cell r="A42" t="str">
            <v xml:space="preserve"> </v>
          </cell>
          <cell r="E42" t="str">
            <v/>
          </cell>
          <cell r="F42" t="str">
            <v/>
          </cell>
        </row>
        <row r="43">
          <cell r="A43" t="str">
            <v xml:space="preserve"> </v>
          </cell>
          <cell r="E43" t="str">
            <v/>
          </cell>
          <cell r="F43" t="str">
            <v/>
          </cell>
        </row>
        <row r="44">
          <cell r="A44" t="str">
            <v xml:space="preserve"> </v>
          </cell>
          <cell r="E44" t="str">
            <v/>
          </cell>
          <cell r="F44" t="str">
            <v/>
          </cell>
        </row>
        <row r="45">
          <cell r="A45" t="str">
            <v xml:space="preserve"> </v>
          </cell>
          <cell r="E45" t="str">
            <v/>
          </cell>
          <cell r="F45" t="str">
            <v/>
          </cell>
        </row>
        <row r="46">
          <cell r="A46" t="str">
            <v xml:space="preserve"> </v>
          </cell>
          <cell r="E46" t="str">
            <v/>
          </cell>
          <cell r="F46" t="str">
            <v/>
          </cell>
        </row>
        <row r="47">
          <cell r="A47" t="str">
            <v xml:space="preserve"> </v>
          </cell>
          <cell r="E47" t="str">
            <v/>
          </cell>
          <cell r="F47" t="str">
            <v/>
          </cell>
        </row>
      </sheetData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소요대수조서"/>
      <sheetName val="헐기집계"/>
      <sheetName val="경지헐기"/>
      <sheetName val="배수헐기"/>
      <sheetName val="공동이용집계"/>
      <sheetName val="공동이용내용"/>
      <sheetName val="시험횟수"/>
      <sheetName val="시험대상물량"/>
      <sheetName val="적용기준"/>
      <sheetName val="단가(경지정리)"/>
      <sheetName val="단가(배수개선)"/>
      <sheetName val="자재집계(경지)"/>
      <sheetName val="자재집계(병행)"/>
    </sheetNames>
    <sheetDataSet>
      <sheetData sheetId="0" refreshError="1"/>
      <sheetData sheetId="1" refreshError="1"/>
      <sheetData sheetId="2">
        <row r="172">
          <cell r="J172" t="str">
            <v>구   분</v>
          </cell>
          <cell r="N172" t="str">
            <v>철근 콘크리트</v>
          </cell>
          <cell r="S172" t="str">
            <v>무근콘크리트</v>
          </cell>
        </row>
        <row r="173">
          <cell r="J173" t="str">
            <v>농   로</v>
          </cell>
          <cell r="S173">
            <v>13.84</v>
          </cell>
        </row>
        <row r="174">
          <cell r="J174" t="str">
            <v>수로관</v>
          </cell>
          <cell r="N174">
            <v>19.2</v>
          </cell>
          <cell r="S174">
            <v>103.98</v>
          </cell>
        </row>
        <row r="175">
          <cell r="J175" t="str">
            <v>분수관</v>
          </cell>
          <cell r="N175">
            <v>3.8400000000000003</v>
          </cell>
          <cell r="S175">
            <v>14.8</v>
          </cell>
        </row>
        <row r="176">
          <cell r="J176" t="str">
            <v>유말공</v>
          </cell>
          <cell r="N176">
            <v>0.66</v>
          </cell>
          <cell r="S176">
            <v>1.62</v>
          </cell>
        </row>
        <row r="177">
          <cell r="J177" t="str">
            <v>급수관</v>
          </cell>
        </row>
        <row r="178">
          <cell r="J178" t="str">
            <v>계</v>
          </cell>
          <cell r="N178">
            <v>23.7</v>
          </cell>
          <cell r="S178">
            <v>134.24</v>
          </cell>
        </row>
      </sheetData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별명세"/>
      <sheetName val="설계명세서"/>
      <sheetName val="예산서"/>
      <sheetName val="품셈표"/>
      <sheetName val="검사보고"/>
      <sheetName val="정산보고"/>
      <sheetName val="정산명세"/>
      <sheetName val="건설가계"/>
      <sheetName val="자산총괄"/>
      <sheetName val="표지"/>
      <sheetName val="Sheet15"/>
      <sheetName val="Sheet16"/>
      <sheetName val="총기별(셀별)"/>
      <sheetName val="1020"/>
      <sheetName val="1030"/>
      <sheetName val="1050"/>
      <sheetName val="1060"/>
      <sheetName val="1070"/>
      <sheetName val="1080"/>
      <sheetName val="1090"/>
      <sheetName val="1100"/>
      <sheetName val="1110"/>
      <sheetName val="1120"/>
      <sheetName val="1130"/>
      <sheetName val="1140"/>
      <sheetName val="1150"/>
      <sheetName val="1160"/>
      <sheetName val="1170"/>
      <sheetName val="1180"/>
      <sheetName val="1210"/>
      <sheetName val="1220"/>
      <sheetName val="1230"/>
      <sheetName val="1240"/>
      <sheetName val="1250"/>
      <sheetName val="1260"/>
      <sheetName val="1270"/>
      <sheetName val="1280"/>
      <sheetName val="1290 "/>
      <sheetName val="1310"/>
      <sheetName val="1320  "/>
      <sheetName val="1330 "/>
      <sheetName val="1340 "/>
      <sheetName val="1350 "/>
      <sheetName val="1360 "/>
      <sheetName val="1370 "/>
      <sheetName val="1380"/>
      <sheetName val="2030"/>
      <sheetName val="2040"/>
      <sheetName val="2050"/>
      <sheetName val="2060"/>
      <sheetName val="2070 "/>
      <sheetName val="2080"/>
      <sheetName val="2090"/>
      <sheetName val="2100"/>
      <sheetName val="2110 "/>
      <sheetName val="2210"/>
      <sheetName val="2220"/>
      <sheetName val="2230 "/>
      <sheetName val="2240 "/>
      <sheetName val="2250 "/>
      <sheetName val="2260 "/>
      <sheetName val="2270"/>
      <sheetName val="2280"/>
      <sheetName val="2420 "/>
      <sheetName val="2430"/>
      <sheetName val="2450"/>
      <sheetName val="정산내역서"/>
      <sheetName val="소요자재"/>
      <sheetName val="교환노무"/>
      <sheetName val="일위대가"/>
      <sheetName val="품셈"/>
      <sheetName val="노임단가표"/>
      <sheetName val="8.설치품셈"/>
      <sheetName val="공리일"/>
      <sheetName val="공사설명서외"/>
      <sheetName val="경율산정.XLS"/>
      <sheetName val="굴착"/>
      <sheetName val="노무산출서"/>
      <sheetName val="설계명세서(종합)"/>
      <sheetName val="예산내역서(총괄)"/>
      <sheetName val="예산내역서"/>
      <sheetName val="공제대산출"/>
      <sheetName val="운반공사,공구손료"/>
      <sheetName val="내역서"/>
      <sheetName val="지사(피벗)"/>
      <sheetName val="기초자료입력"/>
      <sheetName val="자료사전"/>
      <sheetName val="준공정산"/>
      <sheetName val="가정(HT)"/>
      <sheetName val="기계경비(시간당)"/>
      <sheetName val="램머"/>
      <sheetName val="단순공사비단가표"/>
      <sheetName val="기별"/>
      <sheetName val="설계서"/>
      <sheetName val="5.설계명세서"/>
      <sheetName val="설계명세(선로분)"/>
      <sheetName val="경동~상록"/>
      <sheetName val="우주~로베로"/>
      <sheetName val="구포여상설계"/>
      <sheetName val="소운반"/>
      <sheetName val="정산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자재집계(1)"/>
      <sheetName val="자재집계(2)"/>
      <sheetName val="자갈,시멘트,모래산출"/>
      <sheetName val="몰탈콘크리트"/>
      <sheetName val="골재집계"/>
      <sheetName val="철근집계"/>
      <sheetName val="흄관집계"/>
      <sheetName val="와이어메쉬"/>
      <sheetName val="배수구조물공토공"/>
      <sheetName val="콘크리트측구재료집계"/>
      <sheetName val="콘크리트측구연장산출"/>
      <sheetName val="종배수관면벽"/>
      <sheetName val="종배수관수량산출-"/>
      <sheetName val="횡배수관날개벽재료-"/>
      <sheetName val="횡배수관날개벽"/>
      <sheetName val="횡배수관재료"/>
      <sheetName val="흄관(횡배수관)"/>
      <sheetName val="집수정재료"/>
      <sheetName val="집수정토공"/>
      <sheetName val="집수정수량"/>
      <sheetName val="구조물증감"/>
      <sheetName val="구조물증감-1"/>
      <sheetName val="무근콘크리트"/>
      <sheetName val="L형측구(절토부)"/>
      <sheetName val="L형측구(성토부)"/>
      <sheetName val="L형옹벽측구"/>
      <sheetName val="L형측구(1.00)"/>
      <sheetName val="U형측구(0.5)"/>
      <sheetName val="개거(1.0)"/>
      <sheetName val="반중립재료"/>
      <sheetName val="반중립수량"/>
      <sheetName val="암거수량(1.0)"/>
      <sheetName val="암거재료"/>
      <sheetName val="암거토공"/>
      <sheetName val="구조물공"/>
      <sheetName val="암거수량(1.5)"/>
      <sheetName val="난간,차수벽"/>
      <sheetName val="암거날개벽"/>
      <sheetName val="난간,차수벽 (2)"/>
      <sheetName val="암거산출"/>
      <sheetName val="암거날개산출"/>
      <sheetName val="석축(찰쌓기)"/>
      <sheetName val="석축(찰쌓기)재료"/>
      <sheetName val="석축쌓기면적"/>
      <sheetName val="반중력식"/>
      <sheetName val="철근콘크리트"/>
      <sheetName val="횡배수관토공"/>
      <sheetName val="산출근거"/>
      <sheetName val="산출근거 (2)"/>
      <sheetName val="부대공수량"/>
      <sheetName val="도로표지수량"/>
      <sheetName val="교통표지위치"/>
      <sheetName val="차선도색"/>
      <sheetName val="배수구조총재료"/>
      <sheetName val="구조물수량(0.5)"/>
      <sheetName val="구조물수량(1.0)"/>
      <sheetName val="구조물수량(1.5)"/>
      <sheetName val="구조물수량(U형측구)"/>
      <sheetName val="구조물수량(석축)"/>
      <sheetName val="구조물수량(L형측구)"/>
      <sheetName val="포장공총재료"/>
      <sheetName val="콘크리트진입로"/>
      <sheetName val="부대공집계"/>
      <sheetName val="콘크포장수량"/>
      <sheetName val="포장공골재"/>
      <sheetName val="암거"/>
      <sheetName val="암거 (2)"/>
      <sheetName val="토적집계표"/>
      <sheetName val="아스콘깨기"/>
      <sheetName val="도로수량산출"/>
      <sheetName val="횡배수관재료-"/>
      <sheetName val="콘크리트측구연장"/>
      <sheetName val="-몰탈콘크리트"/>
      <sheetName val="-배수구조물공토공"/>
      <sheetName val="전차선로 물량표"/>
      <sheetName val="한강운반비"/>
      <sheetName val="#REF"/>
      <sheetName val="노임"/>
      <sheetName val="자재"/>
      <sheetName val="공통(20-91)"/>
    </sheetNames>
    <sheetDataSet>
      <sheetData sheetId="0"/>
      <sheetData sheetId="1" refreshError="1">
        <row r="1">
          <cell r="D1" t="str">
            <v xml:space="preserve"> 포장단위수량(곡선부)</v>
          </cell>
        </row>
        <row r="2">
          <cell r="B2" t="str">
            <v>WT =</v>
          </cell>
          <cell r="C2">
            <v>10</v>
          </cell>
          <cell r="D2" t="str">
            <v>S =</v>
          </cell>
          <cell r="E2">
            <v>0.75</v>
          </cell>
          <cell r="F2" t="str">
            <v>t1 =</v>
          </cell>
          <cell r="G2">
            <v>0</v>
          </cell>
          <cell r="H2" t="str">
            <v>t2 =</v>
          </cell>
          <cell r="I2">
            <v>0</v>
          </cell>
          <cell r="J2" t="str">
            <v>t3 =</v>
          </cell>
          <cell r="K2">
            <v>0</v>
          </cell>
          <cell r="L2" t="str">
            <v>t4 =</v>
          </cell>
          <cell r="M2">
            <v>0.2</v>
          </cell>
        </row>
        <row r="3">
          <cell r="A3" t="str">
            <v>공 종</v>
          </cell>
          <cell r="B3" t="str">
            <v>WP =</v>
          </cell>
          <cell r="C3">
            <v>8.5</v>
          </cell>
          <cell r="D3" t="str">
            <v>t' =</v>
          </cell>
          <cell r="E3">
            <v>0.2</v>
          </cell>
          <cell r="F3" t="str">
            <v xml:space="preserve"> </v>
          </cell>
          <cell r="H3" t="str">
            <v xml:space="preserve"> </v>
          </cell>
          <cell r="J3" t="str">
            <v xml:space="preserve"> </v>
          </cell>
          <cell r="L3" t="str">
            <v xml:space="preserve"> </v>
          </cell>
        </row>
        <row r="4">
          <cell r="B4" t="str">
            <v xml:space="preserve"> </v>
          </cell>
          <cell r="C4">
            <v>0.02</v>
          </cell>
          <cell r="D4" t="str">
            <v xml:space="preserve"> </v>
          </cell>
          <cell r="E4">
            <v>0.03</v>
          </cell>
          <cell r="F4" t="str">
            <v xml:space="preserve"> </v>
          </cell>
          <cell r="G4">
            <v>0.04</v>
          </cell>
          <cell r="H4" t="str">
            <v xml:space="preserve"> </v>
          </cell>
          <cell r="I4">
            <v>0.05</v>
          </cell>
          <cell r="J4" t="str">
            <v xml:space="preserve"> </v>
          </cell>
          <cell r="K4">
            <v>0.06</v>
          </cell>
          <cell r="L4" t="str">
            <v xml:space="preserve">  비   고</v>
          </cell>
        </row>
        <row r="5">
          <cell r="A5" t="str">
            <v>h1</v>
          </cell>
          <cell r="B5" t="str">
            <v xml:space="preserve"> </v>
          </cell>
          <cell r="C5">
            <v>-1.4999999999999999E-2</v>
          </cell>
          <cell r="D5" t="str">
            <v xml:space="preserve"> </v>
          </cell>
          <cell r="E5">
            <v>-7.4999999999999997E-3</v>
          </cell>
          <cell r="F5" t="str">
            <v xml:space="preserve"> </v>
          </cell>
          <cell r="G5">
            <v>0</v>
          </cell>
          <cell r="H5" t="str">
            <v xml:space="preserve"> </v>
          </cell>
          <cell r="I5">
            <v>0</v>
          </cell>
          <cell r="J5" t="str">
            <v xml:space="preserve"> </v>
          </cell>
          <cell r="K5">
            <v>0</v>
          </cell>
        </row>
        <row r="6">
          <cell r="A6" t="str">
            <v>h2</v>
          </cell>
          <cell r="B6" t="str">
            <v xml:space="preserve"> </v>
          </cell>
          <cell r="C6">
            <v>-1.4999999999999999E-2</v>
          </cell>
          <cell r="D6" t="str">
            <v xml:space="preserve"> </v>
          </cell>
          <cell r="E6">
            <v>-8.0000000000000002E-3</v>
          </cell>
          <cell r="F6" t="str">
            <v xml:space="preserve"> </v>
          </cell>
          <cell r="G6">
            <v>0</v>
          </cell>
          <cell r="H6" t="str">
            <v xml:space="preserve"> </v>
          </cell>
          <cell r="I6">
            <v>0</v>
          </cell>
          <cell r="J6" t="str">
            <v xml:space="preserve"> </v>
          </cell>
          <cell r="K6">
            <v>0</v>
          </cell>
        </row>
        <row r="7">
          <cell r="A7" t="str">
            <v>h3</v>
          </cell>
          <cell r="B7" t="str">
            <v xml:space="preserve"> </v>
          </cell>
          <cell r="C7">
            <v>0.185</v>
          </cell>
          <cell r="D7" t="str">
            <v xml:space="preserve"> </v>
          </cell>
          <cell r="E7">
            <v>0.193</v>
          </cell>
          <cell r="F7" t="str">
            <v xml:space="preserve"> </v>
          </cell>
          <cell r="G7">
            <v>0.2</v>
          </cell>
          <cell r="H7" t="str">
            <v xml:space="preserve"> </v>
          </cell>
          <cell r="I7">
            <v>0.2</v>
          </cell>
          <cell r="J7" t="str">
            <v xml:space="preserve"> </v>
          </cell>
          <cell r="K7">
            <v>0.2</v>
          </cell>
        </row>
        <row r="8">
          <cell r="A8" t="str">
            <v>h4</v>
          </cell>
          <cell r="B8" t="str">
            <v xml:space="preserve"> </v>
          </cell>
          <cell r="C8">
            <v>-1.4999999999999999E-2</v>
          </cell>
          <cell r="D8" t="str">
            <v xml:space="preserve"> </v>
          </cell>
          <cell r="E8">
            <v>-1.4999999999999999E-2</v>
          </cell>
          <cell r="F8" t="str">
            <v xml:space="preserve"> </v>
          </cell>
          <cell r="G8">
            <v>-1.4999999999999999E-2</v>
          </cell>
          <cell r="H8" t="str">
            <v xml:space="preserve"> </v>
          </cell>
          <cell r="I8">
            <v>-8.0000000000000002E-3</v>
          </cell>
          <cell r="J8" t="str">
            <v xml:space="preserve"> </v>
          </cell>
          <cell r="K8">
            <v>0</v>
          </cell>
        </row>
        <row r="9">
          <cell r="A9" t="str">
            <v>h5</v>
          </cell>
          <cell r="B9" t="str">
            <v xml:space="preserve"> </v>
          </cell>
          <cell r="C9">
            <v>-1.4999999999999999E-2</v>
          </cell>
          <cell r="D9" t="str">
            <v xml:space="preserve"> </v>
          </cell>
          <cell r="E9">
            <v>-1.4999999999999999E-2</v>
          </cell>
          <cell r="F9" t="str">
            <v xml:space="preserve"> </v>
          </cell>
          <cell r="G9">
            <v>-1.4999999999999999E-2</v>
          </cell>
          <cell r="H9" t="str">
            <v xml:space="preserve"> </v>
          </cell>
          <cell r="I9">
            <v>-8.0000000000000002E-3</v>
          </cell>
          <cell r="J9" t="str">
            <v xml:space="preserve"> </v>
          </cell>
          <cell r="K9">
            <v>0</v>
          </cell>
        </row>
        <row r="10">
          <cell r="A10" t="str">
            <v>h6</v>
          </cell>
          <cell r="B10" t="str">
            <v xml:space="preserve"> </v>
          </cell>
          <cell r="C10">
            <v>0.185</v>
          </cell>
          <cell r="D10" t="str">
            <v xml:space="preserve"> </v>
          </cell>
          <cell r="E10">
            <v>0.185</v>
          </cell>
          <cell r="F10" t="str">
            <v xml:space="preserve"> </v>
          </cell>
          <cell r="G10">
            <v>0.185</v>
          </cell>
          <cell r="H10" t="str">
            <v xml:space="preserve"> </v>
          </cell>
          <cell r="I10">
            <v>0.193</v>
          </cell>
          <cell r="J10" t="str">
            <v xml:space="preserve"> </v>
          </cell>
          <cell r="K10">
            <v>0.2</v>
          </cell>
        </row>
        <row r="11">
          <cell r="A11" t="str">
            <v>b1</v>
          </cell>
          <cell r="B11" t="str">
            <v xml:space="preserve"> </v>
          </cell>
          <cell r="C11">
            <v>-2.3E-2</v>
          </cell>
          <cell r="D11" t="str">
            <v xml:space="preserve"> </v>
          </cell>
          <cell r="E11">
            <v>-1.2E-2</v>
          </cell>
          <cell r="F11" t="str">
            <v xml:space="preserve"> </v>
          </cell>
          <cell r="G11">
            <v>0</v>
          </cell>
          <cell r="H11" t="str">
            <v xml:space="preserve"> </v>
          </cell>
          <cell r="I11">
            <v>0</v>
          </cell>
          <cell r="J11" t="str">
            <v xml:space="preserve"> </v>
          </cell>
          <cell r="K11">
            <v>0</v>
          </cell>
        </row>
        <row r="12">
          <cell r="A12" t="str">
            <v>b2</v>
          </cell>
          <cell r="B12" t="str">
            <v xml:space="preserve"> </v>
          </cell>
          <cell r="C12">
            <v>-2.3E-2</v>
          </cell>
          <cell r="D12" t="str">
            <v xml:space="preserve"> </v>
          </cell>
          <cell r="E12">
            <v>-1.2999999999999999E-2</v>
          </cell>
          <cell r="F12" t="str">
            <v xml:space="preserve"> </v>
          </cell>
          <cell r="G12">
            <v>0</v>
          </cell>
          <cell r="H12" t="str">
            <v xml:space="preserve"> </v>
          </cell>
          <cell r="I12">
            <v>0</v>
          </cell>
          <cell r="J12" t="str">
            <v xml:space="preserve"> </v>
          </cell>
          <cell r="K12">
            <v>0</v>
          </cell>
        </row>
        <row r="13">
          <cell r="A13" t="str">
            <v>b3</v>
          </cell>
          <cell r="B13" t="str">
            <v xml:space="preserve"> </v>
          </cell>
          <cell r="C13">
            <v>0.28599999999999998</v>
          </cell>
          <cell r="D13" t="str">
            <v xml:space="preserve"> </v>
          </cell>
          <cell r="E13">
            <v>0.30299999999999999</v>
          </cell>
          <cell r="F13" t="str">
            <v xml:space="preserve"> </v>
          </cell>
          <cell r="G13">
            <v>0.31900000000000001</v>
          </cell>
          <cell r="H13" t="str">
            <v xml:space="preserve"> </v>
          </cell>
          <cell r="I13">
            <v>0.32400000000000001</v>
          </cell>
          <cell r="J13" t="str">
            <v xml:space="preserve"> </v>
          </cell>
          <cell r="K13">
            <v>0.33</v>
          </cell>
        </row>
        <row r="14">
          <cell r="A14" t="str">
            <v>b4</v>
          </cell>
          <cell r="B14" t="str">
            <v xml:space="preserve"> </v>
          </cell>
          <cell r="C14">
            <v>-2.3E-2</v>
          </cell>
          <cell r="D14" t="str">
            <v xml:space="preserve"> </v>
          </cell>
          <cell r="E14">
            <v>-2.3E-2</v>
          </cell>
          <cell r="F14" t="str">
            <v xml:space="preserve"> </v>
          </cell>
          <cell r="G14">
            <v>-2.3E-2</v>
          </cell>
          <cell r="H14" t="str">
            <v xml:space="preserve"> </v>
          </cell>
          <cell r="I14">
            <v>-1.2E-2</v>
          </cell>
          <cell r="J14" t="str">
            <v xml:space="preserve"> </v>
          </cell>
          <cell r="K14">
            <v>0</v>
          </cell>
          <cell r="M14" t="str">
            <v xml:space="preserve"> </v>
          </cell>
        </row>
        <row r="15">
          <cell r="A15" t="str">
            <v>b5</v>
          </cell>
          <cell r="B15" t="str">
            <v xml:space="preserve"> </v>
          </cell>
          <cell r="C15">
            <v>-2.3E-2</v>
          </cell>
          <cell r="D15" t="str">
            <v xml:space="preserve"> </v>
          </cell>
          <cell r="E15">
            <v>-2.3E-2</v>
          </cell>
          <cell r="F15" t="str">
            <v xml:space="preserve"> </v>
          </cell>
          <cell r="G15">
            <v>-2.3E-2</v>
          </cell>
          <cell r="H15" t="str">
            <v xml:space="preserve"> </v>
          </cell>
          <cell r="I15">
            <v>-1.2E-2</v>
          </cell>
          <cell r="J15" t="str">
            <v xml:space="preserve"> </v>
          </cell>
          <cell r="K15">
            <v>0</v>
          </cell>
        </row>
        <row r="16">
          <cell r="A16" t="str">
            <v>b6</v>
          </cell>
          <cell r="B16" t="str">
            <v xml:space="preserve"> </v>
          </cell>
          <cell r="C16">
            <v>0.28599999999999998</v>
          </cell>
          <cell r="D16" t="str">
            <v xml:space="preserve"> </v>
          </cell>
          <cell r="E16">
            <v>0.28599999999999998</v>
          </cell>
          <cell r="F16" t="str">
            <v xml:space="preserve"> </v>
          </cell>
          <cell r="G16">
            <v>0.28599999999999998</v>
          </cell>
          <cell r="H16" t="str">
            <v xml:space="preserve"> </v>
          </cell>
          <cell r="I16">
            <v>0.29799999999999999</v>
          </cell>
          <cell r="J16" t="str">
            <v xml:space="preserve"> </v>
          </cell>
          <cell r="K16">
            <v>0.309</v>
          </cell>
        </row>
        <row r="17">
          <cell r="A17" t="str">
            <v>A.전단면</v>
          </cell>
          <cell r="C17">
            <v>2.0529000000000002</v>
          </cell>
          <cell r="E17">
            <v>2.0556999999999999</v>
          </cell>
          <cell r="G17">
            <v>2.0583999999999998</v>
          </cell>
          <cell r="I17">
            <v>2.0611999999999999</v>
          </cell>
          <cell r="K17">
            <v>2.0638999999999998</v>
          </cell>
        </row>
        <row r="18">
          <cell r="A18" t="str">
            <v>B.표층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K18">
            <v>0</v>
          </cell>
        </row>
        <row r="19">
          <cell r="A19" t="str">
            <v>B'.표층</v>
          </cell>
          <cell r="C19" t="e">
            <v>#DIV/0!</v>
          </cell>
          <cell r="E19" t="e">
            <v>#DIV/0!</v>
          </cell>
          <cell r="G19" t="e">
            <v>#DIV/0!</v>
          </cell>
          <cell r="I19" t="e">
            <v>#DIV/0!</v>
          </cell>
          <cell r="K19" t="e">
            <v>#DIV/0!</v>
          </cell>
        </row>
        <row r="20">
          <cell r="A20" t="str">
            <v>C.기층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K20">
            <v>0</v>
          </cell>
        </row>
        <row r="21">
          <cell r="A21" t="str">
            <v>C'.기층</v>
          </cell>
          <cell r="C21" t="e">
            <v>#DIV/0!</v>
          </cell>
          <cell r="E21" t="e">
            <v>#DIV/0!</v>
          </cell>
          <cell r="G21" t="e">
            <v>#DIV/0!</v>
          </cell>
          <cell r="I21" t="e">
            <v>#DIV/0!</v>
          </cell>
          <cell r="K21" t="e">
            <v>#DIV/0!</v>
          </cell>
        </row>
        <row r="22">
          <cell r="A22" t="str">
            <v>D.보조기층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K22">
            <v>0</v>
          </cell>
        </row>
        <row r="23">
          <cell r="A23" t="str">
            <v>E.선택층</v>
          </cell>
          <cell r="C23">
            <v>2.0526</v>
          </cell>
          <cell r="E23">
            <v>2.0552999999999999</v>
          </cell>
          <cell r="G23">
            <v>2.0581999999999998</v>
          </cell>
          <cell r="I23">
            <v>2.0609999999999999</v>
          </cell>
          <cell r="K23">
            <v>2.0638999999999998</v>
          </cell>
        </row>
        <row r="24">
          <cell r="A24" t="str">
            <v>F.노견토</v>
          </cell>
          <cell r="C24">
            <v>2.9999999999999997E-4</v>
          </cell>
          <cell r="E24">
            <v>4.0000000000000002E-4</v>
          </cell>
          <cell r="G24">
            <v>2.0000000000000001E-4</v>
          </cell>
          <cell r="I24">
            <v>2.0000000000000001E-4</v>
          </cell>
          <cell r="K24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">
          <cell r="A1" t="str">
            <v>공       종</v>
          </cell>
          <cell r="D1" t="str">
            <v>산     출     근     거</v>
          </cell>
          <cell r="K1" t="str">
            <v xml:space="preserve">        계</v>
          </cell>
        </row>
        <row r="2">
          <cell r="A2" t="str">
            <v>1.아  스  콘               #78                     (T = 5cm)</v>
          </cell>
          <cell r="B2">
            <v>0</v>
          </cell>
          <cell r="C2" t="str">
            <v>a</v>
          </cell>
          <cell r="D2" t="str">
            <v>×</v>
          </cell>
          <cell r="E2">
            <v>11.6</v>
          </cell>
          <cell r="F2" t="str">
            <v>TON/a</v>
          </cell>
          <cell r="G2" t="str">
            <v>×</v>
          </cell>
          <cell r="H2">
            <v>1.02</v>
          </cell>
          <cell r="I2" t="str">
            <v xml:space="preserve"> </v>
          </cell>
          <cell r="J2" t="str">
            <v xml:space="preserve"> </v>
          </cell>
          <cell r="K2">
            <v>0</v>
          </cell>
          <cell r="L2" t="str">
            <v>TON</v>
          </cell>
        </row>
        <row r="3">
          <cell r="A3" t="str">
            <v>2.아  스  콘              #467               (T = 7cm)</v>
          </cell>
          <cell r="B3">
            <v>0</v>
          </cell>
          <cell r="C3" t="str">
            <v>a</v>
          </cell>
          <cell r="D3" t="str">
            <v>×</v>
          </cell>
          <cell r="E3">
            <v>16.38</v>
          </cell>
          <cell r="F3" t="str">
            <v>TON/a</v>
          </cell>
          <cell r="G3" t="str">
            <v>×</v>
          </cell>
          <cell r="H3">
            <v>1.02</v>
          </cell>
          <cell r="I3" t="str">
            <v xml:space="preserve"> </v>
          </cell>
          <cell r="K3">
            <v>0</v>
          </cell>
          <cell r="L3" t="str">
            <v>TON</v>
          </cell>
        </row>
        <row r="4">
          <cell r="A4" t="str">
            <v>3.보 조 기 층    슬래그 MS-40           (T = 20cm)</v>
          </cell>
          <cell r="B4">
            <v>0</v>
          </cell>
          <cell r="C4" t="str">
            <v>㎥</v>
          </cell>
          <cell r="D4" t="str">
            <v>×</v>
          </cell>
          <cell r="E4">
            <v>2.16</v>
          </cell>
          <cell r="F4" t="str">
            <v>TON/㎥</v>
          </cell>
          <cell r="G4" t="str">
            <v>×</v>
          </cell>
          <cell r="H4">
            <v>1.03</v>
          </cell>
          <cell r="I4" t="str">
            <v xml:space="preserve"> </v>
          </cell>
          <cell r="K4">
            <v>0</v>
          </cell>
          <cell r="L4" t="str">
            <v>TON</v>
          </cell>
        </row>
        <row r="5">
          <cell r="A5" t="str">
            <v>4.선  택  층           슬래그 CS-40                    (T = 20cm)</v>
          </cell>
          <cell r="B5">
            <v>3387.4519999999998</v>
          </cell>
          <cell r="C5" t="str">
            <v>㎥</v>
          </cell>
          <cell r="D5" t="str">
            <v>×</v>
          </cell>
          <cell r="E5">
            <v>2.0499999999999998</v>
          </cell>
          <cell r="F5" t="str">
            <v>TON/㎥</v>
          </cell>
          <cell r="G5" t="str">
            <v>×</v>
          </cell>
          <cell r="H5">
            <v>1.03</v>
          </cell>
          <cell r="I5" t="str">
            <v xml:space="preserve"> </v>
          </cell>
          <cell r="K5">
            <v>7152.6048979999996</v>
          </cell>
          <cell r="L5" t="str">
            <v>TON</v>
          </cell>
        </row>
        <row r="6">
          <cell r="A6" t="str">
            <v>5.택  코  팅                 RSC - 4</v>
          </cell>
          <cell r="B6">
            <v>0</v>
          </cell>
          <cell r="C6" t="str">
            <v>a</v>
          </cell>
          <cell r="D6" t="str">
            <v>×</v>
          </cell>
          <cell r="E6">
            <v>30</v>
          </cell>
          <cell r="F6" t="str">
            <v>l/a</v>
          </cell>
          <cell r="G6" t="str">
            <v>×</v>
          </cell>
          <cell r="H6">
            <v>1.02</v>
          </cell>
          <cell r="I6" t="str">
            <v>÷</v>
          </cell>
          <cell r="J6">
            <v>200</v>
          </cell>
          <cell r="K6">
            <v>0</v>
          </cell>
          <cell r="L6" t="str">
            <v>D/M</v>
          </cell>
        </row>
        <row r="7">
          <cell r="A7" t="str">
            <v>6.프라임코팅              MC - 1</v>
          </cell>
          <cell r="B7">
            <v>0</v>
          </cell>
          <cell r="C7" t="str">
            <v>a</v>
          </cell>
          <cell r="D7" t="str">
            <v>×</v>
          </cell>
          <cell r="E7">
            <v>75</v>
          </cell>
          <cell r="F7" t="str">
            <v>l/a</v>
          </cell>
          <cell r="G7" t="str">
            <v>×</v>
          </cell>
          <cell r="H7">
            <v>1.02</v>
          </cell>
          <cell r="I7" t="str">
            <v>÷</v>
          </cell>
          <cell r="J7">
            <v>200</v>
          </cell>
          <cell r="K7">
            <v>0</v>
          </cell>
          <cell r="L7" t="str">
            <v>D/M</v>
          </cell>
        </row>
        <row r="8">
          <cell r="A8" t="str">
            <v>7.노  견  토                 슬래그 MS-40</v>
          </cell>
          <cell r="B8">
            <v>0.22000000000000003</v>
          </cell>
          <cell r="C8" t="str">
            <v>㎥</v>
          </cell>
          <cell r="D8" t="str">
            <v>×</v>
          </cell>
          <cell r="E8">
            <v>2.16</v>
          </cell>
          <cell r="F8" t="str">
            <v>TON/㎥</v>
          </cell>
          <cell r="G8" t="str">
            <v>×</v>
          </cell>
          <cell r="H8">
            <v>1.04</v>
          </cell>
          <cell r="I8" t="str">
            <v xml:space="preserve"> </v>
          </cell>
          <cell r="K8">
            <v>0.49420800000000009</v>
          </cell>
          <cell r="L8" t="str">
            <v>TON</v>
          </cell>
        </row>
        <row r="9">
          <cell r="A9" t="str">
            <v>8.모      래                 (프라임코팅        살포용)</v>
          </cell>
          <cell r="B9">
            <v>0</v>
          </cell>
          <cell r="C9" t="str">
            <v>a</v>
          </cell>
          <cell r="D9" t="str">
            <v>×</v>
          </cell>
          <cell r="E9">
            <v>0.33600000000000002</v>
          </cell>
          <cell r="F9" t="str">
            <v>㎥/a</v>
          </cell>
          <cell r="G9" t="str">
            <v xml:space="preserve"> </v>
          </cell>
          <cell r="I9" t="str">
            <v xml:space="preserve"> </v>
          </cell>
          <cell r="K9">
            <v>0</v>
          </cell>
          <cell r="L9" t="str">
            <v>㎥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확폭부포장수량"/>
      <sheetName val="확폭부수량산출"/>
      <sheetName val="확폭부"/>
      <sheetName val="토공"/>
      <sheetName val="-치수표(곡선부)"/>
      <sheetName val="확폭부 (2)"/>
      <sheetName val="계산서(곡선부)"/>
      <sheetName val="-평면선형조서-"/>
      <sheetName val="확폭구간"/>
      <sheetName val="요율"/>
      <sheetName val="접속도로1"/>
      <sheetName val="노임단가"/>
      <sheetName val="상호참고자료"/>
      <sheetName val="발주처자료입력"/>
      <sheetName val="회사기본자료"/>
      <sheetName val="하자보증자료"/>
      <sheetName val="기술자관련자료"/>
      <sheetName val="포장재료집계표"/>
      <sheetName val="이름표지정"/>
      <sheetName val="자재단가비교표"/>
      <sheetName val="토사(PE)"/>
    </sheetNames>
    <sheetDataSet>
      <sheetData sheetId="0"/>
      <sheetData sheetId="1"/>
      <sheetData sheetId="2"/>
      <sheetData sheetId="3"/>
      <sheetData sheetId="4" refreshError="1">
        <row r="1">
          <cell r="B1" t="str">
            <v xml:space="preserve">     포장단위수량치수표(곡선부)</v>
          </cell>
          <cell r="K1" t="str">
            <v>t' = t1 + t2 + t3 + t4</v>
          </cell>
        </row>
        <row r="2">
          <cell r="C2" t="str">
            <v>WT =</v>
          </cell>
          <cell r="D2">
            <v>10</v>
          </cell>
          <cell r="E2" t="str">
            <v>S =</v>
          </cell>
          <cell r="F2">
            <v>0.75</v>
          </cell>
          <cell r="G2" t="str">
            <v>t1 =</v>
          </cell>
          <cell r="H2">
            <v>0.05</v>
          </cell>
          <cell r="I2" t="str">
            <v>t2 =</v>
          </cell>
          <cell r="J2">
            <v>7.0000000000000007E-2</v>
          </cell>
          <cell r="K2" t="str">
            <v>t3 =</v>
          </cell>
          <cell r="L2">
            <v>0.2</v>
          </cell>
          <cell r="M2" t="str">
            <v>t4 =</v>
          </cell>
          <cell r="N2">
            <v>0.2</v>
          </cell>
        </row>
        <row r="3">
          <cell r="A3" t="str">
            <v>공</v>
          </cell>
          <cell r="B3" t="str">
            <v>종</v>
          </cell>
          <cell r="C3" t="str">
            <v>WP =</v>
          </cell>
          <cell r="D3">
            <v>8.5</v>
          </cell>
          <cell r="E3" t="str">
            <v>t' =</v>
          </cell>
          <cell r="F3">
            <v>0.52</v>
          </cell>
          <cell r="G3" t="str">
            <v xml:space="preserve"> </v>
          </cell>
          <cell r="I3" t="str">
            <v xml:space="preserve"> </v>
          </cell>
          <cell r="K3" t="str">
            <v xml:space="preserve"> </v>
          </cell>
          <cell r="M3" t="str">
            <v xml:space="preserve"> </v>
          </cell>
        </row>
        <row r="4">
          <cell r="C4" t="str">
            <v xml:space="preserve"> </v>
          </cell>
          <cell r="D4">
            <v>0.02</v>
          </cell>
          <cell r="E4" t="str">
            <v xml:space="preserve"> </v>
          </cell>
          <cell r="F4">
            <v>0.03</v>
          </cell>
          <cell r="G4" t="str">
            <v xml:space="preserve"> </v>
          </cell>
          <cell r="H4">
            <v>0.04</v>
          </cell>
          <cell r="I4" t="str">
            <v xml:space="preserve"> </v>
          </cell>
          <cell r="J4">
            <v>0.05</v>
          </cell>
          <cell r="K4" t="str">
            <v xml:space="preserve"> </v>
          </cell>
          <cell r="L4">
            <v>0.06</v>
          </cell>
          <cell r="M4" t="str">
            <v xml:space="preserve">  비   고</v>
          </cell>
        </row>
        <row r="5">
          <cell r="A5" t="str">
            <v xml:space="preserve"> </v>
          </cell>
          <cell r="B5" t="str">
            <v>(t1+t2)</v>
          </cell>
          <cell r="C5" t="str">
            <v xml:space="preserve"> </v>
          </cell>
          <cell r="D5">
            <v>0.02</v>
          </cell>
          <cell r="E5" t="str">
            <v xml:space="preserve"> </v>
          </cell>
          <cell r="F5">
            <v>0.01</v>
          </cell>
          <cell r="G5" t="str">
            <v xml:space="preserve"> </v>
          </cell>
          <cell r="H5">
            <v>0</v>
          </cell>
          <cell r="I5" t="str">
            <v xml:space="preserve"> </v>
          </cell>
          <cell r="J5">
            <v>0</v>
          </cell>
          <cell r="K5" t="str">
            <v xml:space="preserve"> </v>
          </cell>
          <cell r="L5">
            <v>0</v>
          </cell>
        </row>
        <row r="6">
          <cell r="A6" t="str">
            <v xml:space="preserve"> </v>
          </cell>
          <cell r="B6" t="str">
            <v xml:space="preserve"> -S*(  )</v>
          </cell>
          <cell r="C6" t="str">
            <v xml:space="preserve"> </v>
          </cell>
          <cell r="D6">
            <v>0.105</v>
          </cell>
          <cell r="E6" t="str">
            <v xml:space="preserve"> </v>
          </cell>
          <cell r="F6">
            <v>0.1125</v>
          </cell>
          <cell r="G6" t="str">
            <v xml:space="preserve"> </v>
          </cell>
          <cell r="H6">
            <v>0.12</v>
          </cell>
          <cell r="I6" t="str">
            <v xml:space="preserve"> </v>
          </cell>
          <cell r="J6">
            <v>0.12</v>
          </cell>
          <cell r="K6" t="str">
            <v xml:space="preserve"> </v>
          </cell>
          <cell r="L6">
            <v>0.12</v>
          </cell>
        </row>
        <row r="7">
          <cell r="A7" t="str">
            <v xml:space="preserve"> </v>
          </cell>
          <cell r="B7" t="str">
            <v>(t1+t2+t3)</v>
          </cell>
          <cell r="C7" t="str">
            <v xml:space="preserve"> </v>
          </cell>
          <cell r="D7">
            <v>0.02</v>
          </cell>
          <cell r="E7" t="str">
            <v xml:space="preserve"> </v>
          </cell>
          <cell r="F7">
            <v>0.01</v>
          </cell>
          <cell r="G7" t="str">
            <v xml:space="preserve"> </v>
          </cell>
          <cell r="H7">
            <v>0</v>
          </cell>
          <cell r="I7" t="str">
            <v xml:space="preserve"> </v>
          </cell>
          <cell r="J7">
            <v>0</v>
          </cell>
          <cell r="K7" t="str">
            <v xml:space="preserve"> </v>
          </cell>
          <cell r="L7">
            <v>0</v>
          </cell>
        </row>
        <row r="8">
          <cell r="A8" t="str">
            <v xml:space="preserve"> </v>
          </cell>
          <cell r="B8" t="str">
            <v xml:space="preserve"> -S*(  )</v>
          </cell>
          <cell r="C8" t="str">
            <v xml:space="preserve"> </v>
          </cell>
          <cell r="D8">
            <v>0.30499999999999999</v>
          </cell>
          <cell r="E8" t="str">
            <v xml:space="preserve"> </v>
          </cell>
          <cell r="F8">
            <v>0.313</v>
          </cell>
          <cell r="G8" t="str">
            <v xml:space="preserve"> </v>
          </cell>
          <cell r="H8">
            <v>0.32</v>
          </cell>
          <cell r="I8" t="str">
            <v xml:space="preserve"> </v>
          </cell>
          <cell r="J8">
            <v>0.32</v>
          </cell>
          <cell r="K8" t="str">
            <v xml:space="preserve"> </v>
          </cell>
          <cell r="L8">
            <v>0.32</v>
          </cell>
        </row>
        <row r="9">
          <cell r="A9" t="str">
            <v xml:space="preserve"> </v>
          </cell>
          <cell r="B9" t="str">
            <v>t'-S*(  )</v>
          </cell>
          <cell r="C9" t="str">
            <v xml:space="preserve"> </v>
          </cell>
          <cell r="D9">
            <v>0.02</v>
          </cell>
          <cell r="E9" t="str">
            <v xml:space="preserve"> </v>
          </cell>
          <cell r="F9">
            <v>0.01</v>
          </cell>
          <cell r="G9" t="str">
            <v xml:space="preserve"> </v>
          </cell>
          <cell r="H9">
            <v>0</v>
          </cell>
          <cell r="I9" t="str">
            <v xml:space="preserve"> </v>
          </cell>
          <cell r="J9">
            <v>0</v>
          </cell>
          <cell r="K9" t="str">
            <v xml:space="preserve"> </v>
          </cell>
          <cell r="L9">
            <v>0</v>
          </cell>
        </row>
        <row r="10">
          <cell r="C10" t="str">
            <v xml:space="preserve"> </v>
          </cell>
          <cell r="D10">
            <v>0.505</v>
          </cell>
          <cell r="E10" t="str">
            <v xml:space="preserve"> </v>
          </cell>
          <cell r="F10">
            <v>0.51300000000000001</v>
          </cell>
          <cell r="G10" t="str">
            <v xml:space="preserve"> </v>
          </cell>
          <cell r="H10">
            <v>0.52</v>
          </cell>
          <cell r="I10" t="str">
            <v xml:space="preserve"> </v>
          </cell>
          <cell r="J10">
            <v>0.52</v>
          </cell>
          <cell r="K10" t="str">
            <v xml:space="preserve"> </v>
          </cell>
          <cell r="L10">
            <v>0.52</v>
          </cell>
        </row>
        <row r="11">
          <cell r="A11" t="str">
            <v xml:space="preserve"> </v>
          </cell>
          <cell r="B11" t="str">
            <v>(t1+t2)</v>
          </cell>
          <cell r="C11" t="str">
            <v xml:space="preserve"> </v>
          </cell>
          <cell r="D11">
            <v>0.02</v>
          </cell>
          <cell r="E11" t="str">
            <v xml:space="preserve"> </v>
          </cell>
          <cell r="F11">
            <v>0.02</v>
          </cell>
          <cell r="G11" t="str">
            <v xml:space="preserve"> </v>
          </cell>
          <cell r="H11">
            <v>0.02</v>
          </cell>
          <cell r="I11" t="str">
            <v xml:space="preserve"> </v>
          </cell>
          <cell r="J11">
            <v>0.01</v>
          </cell>
          <cell r="K11" t="str">
            <v xml:space="preserve"> </v>
          </cell>
          <cell r="L11">
            <v>0</v>
          </cell>
        </row>
        <row r="12">
          <cell r="B12" t="str">
            <v xml:space="preserve"> -S*(  )</v>
          </cell>
          <cell r="C12" t="str">
            <v xml:space="preserve"> </v>
          </cell>
          <cell r="D12">
            <v>0.105</v>
          </cell>
          <cell r="E12" t="str">
            <v xml:space="preserve"> </v>
          </cell>
          <cell r="F12">
            <v>0.105</v>
          </cell>
          <cell r="G12" t="str">
            <v xml:space="preserve"> </v>
          </cell>
          <cell r="H12">
            <v>0.105</v>
          </cell>
          <cell r="I12" t="str">
            <v xml:space="preserve"> </v>
          </cell>
          <cell r="J12">
            <v>0.113</v>
          </cell>
          <cell r="K12" t="str">
            <v xml:space="preserve"> </v>
          </cell>
          <cell r="L12">
            <v>0.12</v>
          </cell>
        </row>
        <row r="13">
          <cell r="A13" t="str">
            <v xml:space="preserve"> </v>
          </cell>
          <cell r="B13" t="str">
            <v>(t1+t2+t3)</v>
          </cell>
          <cell r="C13" t="str">
            <v xml:space="preserve"> </v>
          </cell>
          <cell r="D13">
            <v>0.02</v>
          </cell>
          <cell r="E13" t="str">
            <v xml:space="preserve"> </v>
          </cell>
          <cell r="F13">
            <v>0.02</v>
          </cell>
          <cell r="G13" t="str">
            <v xml:space="preserve"> </v>
          </cell>
          <cell r="H13">
            <v>0.02</v>
          </cell>
          <cell r="I13" t="str">
            <v xml:space="preserve"> </v>
          </cell>
          <cell r="J13">
            <v>0.01</v>
          </cell>
          <cell r="K13" t="str">
            <v xml:space="preserve"> </v>
          </cell>
          <cell r="L13">
            <v>0</v>
          </cell>
        </row>
        <row r="14">
          <cell r="B14" t="str">
            <v xml:space="preserve"> -S*(  )</v>
          </cell>
          <cell r="C14" t="str">
            <v xml:space="preserve"> </v>
          </cell>
          <cell r="D14">
            <v>0.30499999999999999</v>
          </cell>
          <cell r="E14" t="str">
            <v xml:space="preserve"> </v>
          </cell>
          <cell r="F14">
            <v>0.30499999999999999</v>
          </cell>
          <cell r="G14" t="str">
            <v xml:space="preserve"> </v>
          </cell>
          <cell r="H14">
            <v>0.30499999999999999</v>
          </cell>
          <cell r="I14" t="str">
            <v xml:space="preserve"> </v>
          </cell>
          <cell r="J14">
            <v>0.313</v>
          </cell>
          <cell r="K14" t="str">
            <v xml:space="preserve"> </v>
          </cell>
          <cell r="L14">
            <v>0.32</v>
          </cell>
        </row>
        <row r="15">
          <cell r="A15" t="str">
            <v xml:space="preserve"> </v>
          </cell>
          <cell r="B15" t="str">
            <v>t'-S*(  )</v>
          </cell>
          <cell r="C15" t="str">
            <v xml:space="preserve"> </v>
          </cell>
          <cell r="D15">
            <v>0.02</v>
          </cell>
          <cell r="E15" t="str">
            <v xml:space="preserve"> </v>
          </cell>
          <cell r="F15">
            <v>0.02</v>
          </cell>
          <cell r="G15" t="str">
            <v xml:space="preserve"> </v>
          </cell>
          <cell r="H15">
            <v>0.02</v>
          </cell>
          <cell r="I15" t="str">
            <v xml:space="preserve"> </v>
          </cell>
          <cell r="J15">
            <v>0.01</v>
          </cell>
          <cell r="K15" t="str">
            <v xml:space="preserve"> </v>
          </cell>
          <cell r="L15">
            <v>0</v>
          </cell>
        </row>
        <row r="16">
          <cell r="B16" t="str">
            <v xml:space="preserve"> </v>
          </cell>
          <cell r="C16" t="str">
            <v xml:space="preserve"> </v>
          </cell>
          <cell r="D16">
            <v>0.505</v>
          </cell>
          <cell r="E16" t="str">
            <v xml:space="preserve"> </v>
          </cell>
          <cell r="F16">
            <v>0.505</v>
          </cell>
          <cell r="G16" t="str">
            <v xml:space="preserve"> </v>
          </cell>
          <cell r="H16">
            <v>0.505</v>
          </cell>
          <cell r="I16" t="str">
            <v xml:space="preserve"> </v>
          </cell>
          <cell r="J16">
            <v>0.51300000000000001</v>
          </cell>
          <cell r="K16" t="str">
            <v xml:space="preserve"> </v>
          </cell>
          <cell r="L16">
            <v>0.52</v>
          </cell>
        </row>
        <row r="17">
          <cell r="A17" t="str">
            <v xml:space="preserve"> </v>
          </cell>
          <cell r="B17" t="str">
            <v>1.5 * h1</v>
          </cell>
          <cell r="C17" t="str">
            <v xml:space="preserve"> </v>
          </cell>
          <cell r="D17">
            <v>0.02</v>
          </cell>
          <cell r="E17" t="str">
            <v xml:space="preserve"> </v>
          </cell>
          <cell r="F17">
            <v>0.03</v>
          </cell>
          <cell r="G17" t="str">
            <v xml:space="preserve"> </v>
          </cell>
          <cell r="H17">
            <v>0.04</v>
          </cell>
          <cell r="I17" t="str">
            <v xml:space="preserve"> </v>
          </cell>
          <cell r="J17">
            <v>0.05</v>
          </cell>
          <cell r="K17" t="str">
            <v xml:space="preserve"> </v>
          </cell>
          <cell r="L17">
            <v>0.06</v>
          </cell>
        </row>
        <row r="18">
          <cell r="B18" t="str">
            <v>1-1.5*( )</v>
          </cell>
          <cell r="C18" t="str">
            <v xml:space="preserve"> </v>
          </cell>
          <cell r="D18">
            <v>0.16200000000000001</v>
          </cell>
          <cell r="E18" t="str">
            <v xml:space="preserve"> </v>
          </cell>
          <cell r="F18">
            <v>0.17699999999999999</v>
          </cell>
          <cell r="G18" t="str">
            <v xml:space="preserve"> </v>
          </cell>
          <cell r="H18">
            <v>0.191</v>
          </cell>
          <cell r="I18" t="str">
            <v xml:space="preserve"> </v>
          </cell>
          <cell r="J18">
            <v>0.19500000000000001</v>
          </cell>
          <cell r="K18" t="str">
            <v xml:space="preserve"> </v>
          </cell>
          <cell r="L18">
            <v>0.19800000000000001</v>
          </cell>
        </row>
        <row r="19">
          <cell r="A19" t="str">
            <v xml:space="preserve"> </v>
          </cell>
          <cell r="B19" t="str">
            <v>1.5 * h2</v>
          </cell>
          <cell r="C19" t="str">
            <v xml:space="preserve"> </v>
          </cell>
          <cell r="D19">
            <v>0.02</v>
          </cell>
          <cell r="E19" t="str">
            <v xml:space="preserve"> </v>
          </cell>
          <cell r="F19">
            <v>0.03</v>
          </cell>
          <cell r="G19" t="str">
            <v xml:space="preserve"> </v>
          </cell>
          <cell r="H19">
            <v>0.04</v>
          </cell>
          <cell r="I19" t="str">
            <v xml:space="preserve"> </v>
          </cell>
          <cell r="J19">
            <v>0.05</v>
          </cell>
          <cell r="K19" t="str">
            <v xml:space="preserve"> </v>
          </cell>
          <cell r="L19">
            <v>0.06</v>
          </cell>
        </row>
        <row r="20">
          <cell r="B20" t="str">
            <v>1-1.5*( )</v>
          </cell>
          <cell r="C20" t="str">
            <v xml:space="preserve"> </v>
          </cell>
          <cell r="D20">
            <v>0.47199999999999998</v>
          </cell>
          <cell r="E20" t="str">
            <v xml:space="preserve"> </v>
          </cell>
          <cell r="F20">
            <v>0.49199999999999999</v>
          </cell>
          <cell r="G20" t="str">
            <v xml:space="preserve"> </v>
          </cell>
          <cell r="H20">
            <v>0.51100000000000001</v>
          </cell>
          <cell r="I20" t="str">
            <v xml:space="preserve"> </v>
          </cell>
          <cell r="J20">
            <v>0.51900000000000002</v>
          </cell>
          <cell r="K20" t="str">
            <v xml:space="preserve"> </v>
          </cell>
          <cell r="L20">
            <v>0.52700000000000002</v>
          </cell>
        </row>
        <row r="21">
          <cell r="A21" t="str">
            <v xml:space="preserve"> </v>
          </cell>
          <cell r="B21" t="str">
            <v>1.5 * h3</v>
          </cell>
          <cell r="C21" t="str">
            <v xml:space="preserve"> </v>
          </cell>
          <cell r="D21">
            <v>0.02</v>
          </cell>
          <cell r="E21" t="str">
            <v xml:space="preserve"> </v>
          </cell>
          <cell r="F21">
            <v>0.03</v>
          </cell>
          <cell r="G21" t="str">
            <v xml:space="preserve"> </v>
          </cell>
          <cell r="H21">
            <v>0.04</v>
          </cell>
          <cell r="I21" t="str">
            <v xml:space="preserve"> </v>
          </cell>
          <cell r="J21">
            <v>0.05</v>
          </cell>
          <cell r="K21" t="str">
            <v xml:space="preserve"> </v>
          </cell>
          <cell r="L21">
            <v>0.06</v>
          </cell>
        </row>
        <row r="22">
          <cell r="B22" t="str">
            <v>1-1.5*( )</v>
          </cell>
          <cell r="C22" t="str">
            <v xml:space="preserve"> </v>
          </cell>
          <cell r="D22">
            <v>0.78100000000000003</v>
          </cell>
          <cell r="E22" t="str">
            <v xml:space="preserve"> </v>
          </cell>
          <cell r="F22">
            <v>0.80600000000000005</v>
          </cell>
          <cell r="G22" t="str">
            <v xml:space="preserve"> </v>
          </cell>
          <cell r="H22">
            <v>0.83</v>
          </cell>
          <cell r="I22" t="str">
            <v xml:space="preserve"> </v>
          </cell>
          <cell r="J22">
            <v>0.84299999999999997</v>
          </cell>
          <cell r="K22" t="str">
            <v xml:space="preserve"> </v>
          </cell>
          <cell r="L22">
            <v>0.85699999999999998</v>
          </cell>
        </row>
        <row r="23">
          <cell r="A23" t="str">
            <v xml:space="preserve"> </v>
          </cell>
          <cell r="B23" t="str">
            <v>1.5 * h4</v>
          </cell>
          <cell r="C23" t="str">
            <v xml:space="preserve"> </v>
          </cell>
          <cell r="D23">
            <v>0.02</v>
          </cell>
          <cell r="E23" t="str">
            <v xml:space="preserve"> </v>
          </cell>
          <cell r="F23">
            <v>0.02</v>
          </cell>
          <cell r="G23" t="str">
            <v xml:space="preserve"> </v>
          </cell>
          <cell r="H23">
            <v>0.02</v>
          </cell>
          <cell r="I23" t="str">
            <v xml:space="preserve"> </v>
          </cell>
          <cell r="J23">
            <v>0.02</v>
          </cell>
          <cell r="K23" t="str">
            <v xml:space="preserve"> </v>
          </cell>
          <cell r="L23">
            <v>0.02</v>
          </cell>
        </row>
        <row r="24">
          <cell r="B24" t="str">
            <v>1-1.5*( )</v>
          </cell>
          <cell r="C24" t="str">
            <v xml:space="preserve"> </v>
          </cell>
          <cell r="D24">
            <v>0.16200000000000001</v>
          </cell>
          <cell r="E24" t="str">
            <v xml:space="preserve"> </v>
          </cell>
          <cell r="F24">
            <v>0.16200000000000001</v>
          </cell>
          <cell r="G24" t="str">
            <v xml:space="preserve"> </v>
          </cell>
          <cell r="H24">
            <v>0.16200000000000001</v>
          </cell>
          <cell r="I24" t="str">
            <v xml:space="preserve"> </v>
          </cell>
          <cell r="J24">
            <v>0.17499999999999999</v>
          </cell>
          <cell r="K24" t="str">
            <v xml:space="preserve"> </v>
          </cell>
          <cell r="L24">
            <v>0.186</v>
          </cell>
        </row>
        <row r="25">
          <cell r="A25" t="str">
            <v xml:space="preserve"> </v>
          </cell>
          <cell r="B25" t="str">
            <v>1.5 * h5</v>
          </cell>
          <cell r="C25" t="str">
            <v xml:space="preserve"> </v>
          </cell>
          <cell r="D25">
            <v>0.02</v>
          </cell>
          <cell r="E25" t="str">
            <v xml:space="preserve"> </v>
          </cell>
          <cell r="F25">
            <v>0.02</v>
          </cell>
          <cell r="G25" t="str">
            <v xml:space="preserve"> </v>
          </cell>
          <cell r="H25">
            <v>0.02</v>
          </cell>
          <cell r="I25" t="str">
            <v xml:space="preserve"> </v>
          </cell>
          <cell r="J25">
            <v>0.02</v>
          </cell>
          <cell r="K25" t="str">
            <v xml:space="preserve"> </v>
          </cell>
          <cell r="L25">
            <v>0.02</v>
          </cell>
        </row>
        <row r="26">
          <cell r="B26" t="str">
            <v>1-1.5*( )</v>
          </cell>
          <cell r="C26" t="str">
            <v xml:space="preserve"> </v>
          </cell>
          <cell r="D26">
            <v>0.47199999999999998</v>
          </cell>
          <cell r="E26" t="str">
            <v xml:space="preserve"> </v>
          </cell>
          <cell r="F26">
            <v>0.47199999999999998</v>
          </cell>
          <cell r="G26" t="str">
            <v xml:space="preserve"> </v>
          </cell>
          <cell r="H26">
            <v>0.47199999999999998</v>
          </cell>
          <cell r="I26" t="str">
            <v xml:space="preserve"> </v>
          </cell>
          <cell r="J26">
            <v>0.48399999999999999</v>
          </cell>
          <cell r="K26" t="str">
            <v xml:space="preserve"> </v>
          </cell>
          <cell r="L26">
            <v>0.495</v>
          </cell>
        </row>
        <row r="27">
          <cell r="A27" t="str">
            <v xml:space="preserve"> </v>
          </cell>
          <cell r="B27" t="str">
            <v>1.5 * h6</v>
          </cell>
          <cell r="C27" t="str">
            <v xml:space="preserve"> </v>
          </cell>
          <cell r="D27">
            <v>0.02</v>
          </cell>
          <cell r="E27" t="str">
            <v xml:space="preserve"> </v>
          </cell>
          <cell r="F27">
            <v>0.02</v>
          </cell>
          <cell r="G27" t="str">
            <v xml:space="preserve"> </v>
          </cell>
          <cell r="H27">
            <v>0.02</v>
          </cell>
          <cell r="I27" t="str">
            <v xml:space="preserve"> </v>
          </cell>
          <cell r="J27">
            <v>0.02</v>
          </cell>
          <cell r="K27" t="str">
            <v xml:space="preserve"> </v>
          </cell>
          <cell r="L27">
            <v>0.02</v>
          </cell>
        </row>
        <row r="28">
          <cell r="B28" t="str">
            <v>1-1.5*( )</v>
          </cell>
          <cell r="C28" t="str">
            <v xml:space="preserve"> </v>
          </cell>
          <cell r="D28">
            <v>0.78100000000000003</v>
          </cell>
          <cell r="E28" t="str">
            <v xml:space="preserve"> </v>
          </cell>
          <cell r="F28">
            <v>0.78100000000000003</v>
          </cell>
          <cell r="G28" t="str">
            <v xml:space="preserve"> </v>
          </cell>
          <cell r="H28">
            <v>0.78100000000000003</v>
          </cell>
          <cell r="I28" t="str">
            <v xml:space="preserve"> </v>
          </cell>
          <cell r="J28">
            <v>0.79300000000000004</v>
          </cell>
          <cell r="K28" t="str">
            <v xml:space="preserve"> </v>
          </cell>
          <cell r="L28">
            <v>0.80400000000000005</v>
          </cell>
        </row>
      </sheetData>
      <sheetData sheetId="5"/>
      <sheetData sheetId="6" refreshError="1">
        <row r="1">
          <cell r="D1" t="str">
            <v xml:space="preserve"> 포장단위수량(곡선부)</v>
          </cell>
        </row>
        <row r="2">
          <cell r="B2" t="str">
            <v>WT =</v>
          </cell>
          <cell r="C2">
            <v>10</v>
          </cell>
          <cell r="D2" t="str">
            <v>S =</v>
          </cell>
          <cell r="E2">
            <v>0.75</v>
          </cell>
          <cell r="F2" t="str">
            <v>t1 =</v>
          </cell>
          <cell r="G2">
            <v>0.05</v>
          </cell>
          <cell r="H2" t="str">
            <v>t2 =</v>
          </cell>
          <cell r="I2">
            <v>7.0000000000000007E-2</v>
          </cell>
          <cell r="J2" t="str">
            <v>t3 =</v>
          </cell>
          <cell r="K2">
            <v>0.2</v>
          </cell>
          <cell r="L2" t="str">
            <v>t4 =</v>
          </cell>
          <cell r="M2">
            <v>0.2</v>
          </cell>
        </row>
        <row r="3">
          <cell r="A3" t="str">
            <v>공 종</v>
          </cell>
          <cell r="B3" t="str">
            <v>WP =</v>
          </cell>
          <cell r="C3">
            <v>8.5</v>
          </cell>
          <cell r="D3" t="str">
            <v>t' =</v>
          </cell>
          <cell r="E3">
            <v>0.52</v>
          </cell>
          <cell r="F3" t="str">
            <v xml:space="preserve"> </v>
          </cell>
          <cell r="H3" t="str">
            <v xml:space="preserve"> </v>
          </cell>
          <cell r="J3" t="str">
            <v xml:space="preserve"> </v>
          </cell>
          <cell r="L3" t="str">
            <v xml:space="preserve"> </v>
          </cell>
        </row>
        <row r="4">
          <cell r="B4" t="str">
            <v xml:space="preserve"> </v>
          </cell>
          <cell r="C4">
            <v>0.02</v>
          </cell>
          <cell r="D4" t="str">
            <v xml:space="preserve"> </v>
          </cell>
          <cell r="E4">
            <v>0.03</v>
          </cell>
          <cell r="F4" t="str">
            <v xml:space="preserve"> </v>
          </cell>
          <cell r="G4">
            <v>0.04</v>
          </cell>
          <cell r="H4" t="str">
            <v xml:space="preserve"> </v>
          </cell>
          <cell r="I4">
            <v>0.05</v>
          </cell>
          <cell r="J4" t="str">
            <v xml:space="preserve"> </v>
          </cell>
          <cell r="K4">
            <v>0.06</v>
          </cell>
          <cell r="L4" t="str">
            <v xml:space="preserve">  비   고</v>
          </cell>
        </row>
        <row r="5">
          <cell r="A5" t="str">
            <v>h1</v>
          </cell>
          <cell r="B5" t="str">
            <v xml:space="preserve"> </v>
          </cell>
          <cell r="C5">
            <v>0.105</v>
          </cell>
          <cell r="D5" t="str">
            <v xml:space="preserve"> </v>
          </cell>
          <cell r="E5">
            <v>0.1125</v>
          </cell>
          <cell r="F5" t="str">
            <v xml:space="preserve"> </v>
          </cell>
          <cell r="G5">
            <v>0.12</v>
          </cell>
          <cell r="H5" t="str">
            <v xml:space="preserve"> </v>
          </cell>
          <cell r="I5">
            <v>0.12</v>
          </cell>
          <cell r="J5" t="str">
            <v xml:space="preserve"> </v>
          </cell>
          <cell r="K5">
            <v>0.12</v>
          </cell>
        </row>
        <row r="6">
          <cell r="A6" t="str">
            <v>h2</v>
          </cell>
          <cell r="B6" t="str">
            <v xml:space="preserve"> </v>
          </cell>
          <cell r="C6">
            <v>0.30499999999999999</v>
          </cell>
          <cell r="D6" t="str">
            <v xml:space="preserve"> </v>
          </cell>
          <cell r="E6">
            <v>0.313</v>
          </cell>
          <cell r="F6" t="str">
            <v xml:space="preserve"> </v>
          </cell>
          <cell r="G6">
            <v>0.32</v>
          </cell>
          <cell r="H6" t="str">
            <v xml:space="preserve"> </v>
          </cell>
          <cell r="I6">
            <v>0.32</v>
          </cell>
          <cell r="J6" t="str">
            <v xml:space="preserve"> </v>
          </cell>
          <cell r="K6">
            <v>0.32</v>
          </cell>
        </row>
        <row r="7">
          <cell r="A7" t="str">
            <v>h3</v>
          </cell>
          <cell r="B7" t="str">
            <v xml:space="preserve"> </v>
          </cell>
          <cell r="C7">
            <v>0.505</v>
          </cell>
          <cell r="D7" t="str">
            <v xml:space="preserve"> </v>
          </cell>
          <cell r="E7">
            <v>0.51300000000000001</v>
          </cell>
          <cell r="F7" t="str">
            <v xml:space="preserve"> </v>
          </cell>
          <cell r="G7">
            <v>0.52</v>
          </cell>
          <cell r="H7" t="str">
            <v xml:space="preserve"> </v>
          </cell>
          <cell r="I7">
            <v>0.52</v>
          </cell>
          <cell r="J7" t="str">
            <v xml:space="preserve"> </v>
          </cell>
          <cell r="K7">
            <v>0.52</v>
          </cell>
        </row>
        <row r="8">
          <cell r="A8" t="str">
            <v>h4</v>
          </cell>
          <cell r="B8" t="str">
            <v xml:space="preserve"> </v>
          </cell>
          <cell r="C8">
            <v>0.105</v>
          </cell>
          <cell r="D8" t="str">
            <v xml:space="preserve"> </v>
          </cell>
          <cell r="E8">
            <v>0.105</v>
          </cell>
          <cell r="F8" t="str">
            <v xml:space="preserve"> </v>
          </cell>
          <cell r="G8">
            <v>0.105</v>
          </cell>
          <cell r="H8" t="str">
            <v xml:space="preserve"> </v>
          </cell>
          <cell r="I8">
            <v>0.113</v>
          </cell>
          <cell r="J8" t="str">
            <v xml:space="preserve"> </v>
          </cell>
          <cell r="K8">
            <v>0.12</v>
          </cell>
        </row>
        <row r="9">
          <cell r="A9" t="str">
            <v>h5</v>
          </cell>
          <cell r="B9" t="str">
            <v xml:space="preserve"> </v>
          </cell>
          <cell r="C9">
            <v>0.30499999999999999</v>
          </cell>
          <cell r="D9" t="str">
            <v xml:space="preserve"> </v>
          </cell>
          <cell r="E9">
            <v>0.30499999999999999</v>
          </cell>
          <cell r="F9" t="str">
            <v xml:space="preserve"> </v>
          </cell>
          <cell r="G9">
            <v>0.30499999999999999</v>
          </cell>
          <cell r="H9" t="str">
            <v xml:space="preserve"> </v>
          </cell>
          <cell r="I9">
            <v>0.313</v>
          </cell>
          <cell r="J9" t="str">
            <v xml:space="preserve"> </v>
          </cell>
          <cell r="K9">
            <v>0.32</v>
          </cell>
        </row>
        <row r="10">
          <cell r="A10" t="str">
            <v>h6</v>
          </cell>
          <cell r="B10" t="str">
            <v xml:space="preserve"> </v>
          </cell>
          <cell r="C10">
            <v>0.505</v>
          </cell>
          <cell r="D10" t="str">
            <v xml:space="preserve"> </v>
          </cell>
          <cell r="E10">
            <v>0.505</v>
          </cell>
          <cell r="F10" t="str">
            <v xml:space="preserve"> </v>
          </cell>
          <cell r="G10">
            <v>0.505</v>
          </cell>
          <cell r="H10" t="str">
            <v xml:space="preserve"> </v>
          </cell>
          <cell r="I10">
            <v>0.51300000000000001</v>
          </cell>
          <cell r="J10" t="str">
            <v xml:space="preserve"> </v>
          </cell>
          <cell r="K10">
            <v>0.52</v>
          </cell>
        </row>
        <row r="11">
          <cell r="A11" t="str">
            <v>b1</v>
          </cell>
          <cell r="B11" t="str">
            <v xml:space="preserve"> </v>
          </cell>
          <cell r="C11">
            <v>0.16200000000000001</v>
          </cell>
          <cell r="D11" t="str">
            <v xml:space="preserve"> </v>
          </cell>
          <cell r="E11">
            <v>0.17699999999999999</v>
          </cell>
          <cell r="F11" t="str">
            <v xml:space="preserve"> </v>
          </cell>
          <cell r="G11">
            <v>0.191</v>
          </cell>
          <cell r="H11" t="str">
            <v xml:space="preserve"> </v>
          </cell>
          <cell r="I11">
            <v>0.19500000000000001</v>
          </cell>
          <cell r="J11" t="str">
            <v xml:space="preserve"> </v>
          </cell>
          <cell r="K11">
            <v>0.19800000000000001</v>
          </cell>
        </row>
        <row r="12">
          <cell r="A12" t="str">
            <v>b2</v>
          </cell>
          <cell r="B12" t="str">
            <v xml:space="preserve"> </v>
          </cell>
          <cell r="C12">
            <v>0.47199999999999998</v>
          </cell>
          <cell r="D12" t="str">
            <v xml:space="preserve"> </v>
          </cell>
          <cell r="E12">
            <v>0.49199999999999999</v>
          </cell>
          <cell r="F12" t="str">
            <v xml:space="preserve"> </v>
          </cell>
          <cell r="G12">
            <v>0.51100000000000001</v>
          </cell>
          <cell r="H12" t="str">
            <v xml:space="preserve"> </v>
          </cell>
          <cell r="I12">
            <v>0.51900000000000002</v>
          </cell>
          <cell r="J12" t="str">
            <v xml:space="preserve"> </v>
          </cell>
          <cell r="K12">
            <v>0.52700000000000002</v>
          </cell>
        </row>
        <row r="13">
          <cell r="A13" t="str">
            <v>b3</v>
          </cell>
          <cell r="B13" t="str">
            <v xml:space="preserve"> </v>
          </cell>
          <cell r="C13">
            <v>0.78100000000000003</v>
          </cell>
          <cell r="D13" t="str">
            <v xml:space="preserve"> </v>
          </cell>
          <cell r="E13">
            <v>0.80600000000000005</v>
          </cell>
          <cell r="F13" t="str">
            <v xml:space="preserve"> </v>
          </cell>
          <cell r="G13">
            <v>0.83</v>
          </cell>
          <cell r="H13" t="str">
            <v xml:space="preserve"> </v>
          </cell>
          <cell r="I13">
            <v>0.84299999999999997</v>
          </cell>
          <cell r="J13" t="str">
            <v xml:space="preserve"> </v>
          </cell>
          <cell r="K13">
            <v>0.85699999999999998</v>
          </cell>
        </row>
        <row r="14">
          <cell r="A14" t="str">
            <v>b4</v>
          </cell>
          <cell r="B14" t="str">
            <v xml:space="preserve"> </v>
          </cell>
          <cell r="C14">
            <v>0.16200000000000001</v>
          </cell>
          <cell r="D14" t="str">
            <v xml:space="preserve"> </v>
          </cell>
          <cell r="E14">
            <v>0.16200000000000001</v>
          </cell>
          <cell r="F14" t="str">
            <v xml:space="preserve"> </v>
          </cell>
          <cell r="G14">
            <v>0.16200000000000001</v>
          </cell>
          <cell r="H14" t="str">
            <v xml:space="preserve"> </v>
          </cell>
          <cell r="I14">
            <v>0.17499999999999999</v>
          </cell>
          <cell r="J14" t="str">
            <v xml:space="preserve"> </v>
          </cell>
          <cell r="K14">
            <v>0.186</v>
          </cell>
          <cell r="M14" t="str">
            <v xml:space="preserve"> </v>
          </cell>
        </row>
        <row r="15">
          <cell r="A15" t="str">
            <v>b5</v>
          </cell>
          <cell r="B15" t="str">
            <v xml:space="preserve"> </v>
          </cell>
          <cell r="C15">
            <v>0.47199999999999998</v>
          </cell>
          <cell r="D15" t="str">
            <v xml:space="preserve"> </v>
          </cell>
          <cell r="E15">
            <v>0.47199999999999998</v>
          </cell>
          <cell r="F15" t="str">
            <v xml:space="preserve"> </v>
          </cell>
          <cell r="G15">
            <v>0.47199999999999998</v>
          </cell>
          <cell r="H15" t="str">
            <v xml:space="preserve"> </v>
          </cell>
          <cell r="I15">
            <v>0.48399999999999999</v>
          </cell>
          <cell r="J15" t="str">
            <v xml:space="preserve"> </v>
          </cell>
          <cell r="K15">
            <v>0.495</v>
          </cell>
        </row>
        <row r="16">
          <cell r="A16" t="str">
            <v>b6</v>
          </cell>
          <cell r="B16" t="str">
            <v xml:space="preserve"> </v>
          </cell>
          <cell r="C16">
            <v>0.78100000000000003</v>
          </cell>
          <cell r="D16" t="str">
            <v xml:space="preserve"> </v>
          </cell>
          <cell r="E16">
            <v>0.78100000000000003</v>
          </cell>
          <cell r="F16" t="str">
            <v xml:space="preserve"> </v>
          </cell>
          <cell r="G16">
            <v>0.78100000000000003</v>
          </cell>
          <cell r="H16" t="str">
            <v xml:space="preserve"> </v>
          </cell>
          <cell r="I16">
            <v>0.79300000000000004</v>
          </cell>
          <cell r="J16" t="str">
            <v xml:space="preserve"> </v>
          </cell>
          <cell r="K16">
            <v>0.80400000000000005</v>
          </cell>
        </row>
        <row r="17">
          <cell r="A17" t="str">
            <v>A.전단면</v>
          </cell>
          <cell r="C17">
            <v>5.5944000000000003</v>
          </cell>
          <cell r="E17">
            <v>5.6039000000000003</v>
          </cell>
          <cell r="G17">
            <v>5.6130000000000004</v>
          </cell>
          <cell r="I17">
            <v>5.6226000000000003</v>
          </cell>
          <cell r="K17">
            <v>5.6318999999999999</v>
          </cell>
        </row>
        <row r="18">
          <cell r="A18" t="str">
            <v>B.표층</v>
          </cell>
          <cell r="C18">
            <v>0.42749999999999999</v>
          </cell>
          <cell r="E18">
            <v>0.42749999999999999</v>
          </cell>
          <cell r="G18">
            <v>0.42749999999999999</v>
          </cell>
          <cell r="I18">
            <v>0.42749999999999999</v>
          </cell>
          <cell r="K18">
            <v>0.42749999999999999</v>
          </cell>
        </row>
        <row r="19">
          <cell r="A19" t="str">
            <v>B'.표층</v>
          </cell>
          <cell r="C19">
            <v>8.5500000000000007</v>
          </cell>
          <cell r="E19">
            <v>8.5500000000000007</v>
          </cell>
          <cell r="G19">
            <v>8.5500000000000007</v>
          </cell>
          <cell r="I19">
            <v>8.5500000000000007</v>
          </cell>
          <cell r="K19">
            <v>8.5500000000000007</v>
          </cell>
        </row>
        <row r="20">
          <cell r="A20" t="str">
            <v>C.기층</v>
          </cell>
          <cell r="C20">
            <v>0.62090000000000001</v>
          </cell>
          <cell r="E20">
            <v>0.62090000000000001</v>
          </cell>
          <cell r="G20">
            <v>0.62090000000000001</v>
          </cell>
          <cell r="I20">
            <v>0.62090000000000001</v>
          </cell>
          <cell r="K20">
            <v>0.62090000000000001</v>
          </cell>
        </row>
        <row r="21">
          <cell r="A21" t="str">
            <v>C'.기층</v>
          </cell>
          <cell r="C21">
            <v>8.8699999999999992</v>
          </cell>
          <cell r="E21">
            <v>8.8699999999999992</v>
          </cell>
          <cell r="G21">
            <v>8.8699999999999992</v>
          </cell>
          <cell r="I21">
            <v>8.8699999999999992</v>
          </cell>
          <cell r="K21">
            <v>8.8699999999999992</v>
          </cell>
        </row>
        <row r="22">
          <cell r="A22" t="str">
            <v>D.보조기층</v>
          </cell>
          <cell r="C22">
            <v>2.1267999999999998</v>
          </cell>
          <cell r="E22">
            <v>2.1303000000000001</v>
          </cell>
          <cell r="G22">
            <v>2.1335999999999999</v>
          </cell>
          <cell r="I22">
            <v>2.1373000000000002</v>
          </cell>
          <cell r="K22">
            <v>2.1406000000000001</v>
          </cell>
        </row>
        <row r="23">
          <cell r="A23" t="str">
            <v>E.선택층</v>
          </cell>
          <cell r="C23">
            <v>2.2505999999999999</v>
          </cell>
          <cell r="E23">
            <v>2.2551000000000001</v>
          </cell>
          <cell r="G23">
            <v>2.2593999999999999</v>
          </cell>
          <cell r="I23">
            <v>2.2639</v>
          </cell>
          <cell r="K23">
            <v>2.2683</v>
          </cell>
        </row>
        <row r="24">
          <cell r="A24" t="str">
            <v>F.노견토</v>
          </cell>
          <cell r="C24">
            <v>0.1686</v>
          </cell>
          <cell r="E24">
            <v>0.1701</v>
          </cell>
          <cell r="G24">
            <v>0.1716</v>
          </cell>
          <cell r="I24">
            <v>0.17299999999999999</v>
          </cell>
          <cell r="K24">
            <v>0.17460000000000001</v>
          </cell>
        </row>
      </sheetData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.1"/>
      <sheetName val="수량.2"/>
      <sheetName val="수량.3"/>
      <sheetName val="수량.4"/>
      <sheetName val="수량.5-1"/>
      <sheetName val="수량.5"/>
      <sheetName val="수량.6"/>
      <sheetName val="자재집계.1"/>
      <sheetName val="자재집계.2"/>
      <sheetName val="수량.4 (2)"/>
      <sheetName val="-철근집계"/>
      <sheetName val="교량철근집계"/>
      <sheetName val="교량철근집계 (2)"/>
      <sheetName val="-흄관집계"/>
      <sheetName val="포장재료(1)"/>
      <sheetName val="-포장재료(2)"/>
      <sheetName val="-레미콘집계"/>
      <sheetName val="-몰탈콘크리트"/>
      <sheetName val="자갈,시멘트,모래산출"/>
      <sheetName val="골재집계"/>
      <sheetName val="계산서(곡선부)"/>
      <sheetName val="-치수표(곡선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B1" t="str">
            <v>철          근</v>
          </cell>
        </row>
        <row r="2">
          <cell r="A2" t="str">
            <v>구      분</v>
          </cell>
          <cell r="B2" t="str">
            <v>D10</v>
          </cell>
          <cell r="C2" t="str">
            <v>D13</v>
          </cell>
          <cell r="D2" t="str">
            <v>D16</v>
          </cell>
          <cell r="E2" t="str">
            <v>D19</v>
          </cell>
          <cell r="F2" t="str">
            <v>D22</v>
          </cell>
          <cell r="G2" t="str">
            <v>D25</v>
          </cell>
          <cell r="H2" t="str">
            <v>D29</v>
          </cell>
          <cell r="I2" t="str">
            <v>D32</v>
          </cell>
          <cell r="J2" t="str">
            <v>계</v>
          </cell>
          <cell r="K2" t="str">
            <v>비   고</v>
          </cell>
        </row>
        <row r="3">
          <cell r="B3" t="str">
            <v>TON</v>
          </cell>
          <cell r="C3" t="str">
            <v>TON</v>
          </cell>
          <cell r="D3" t="str">
            <v>TON</v>
          </cell>
          <cell r="E3" t="str">
            <v>TON</v>
          </cell>
          <cell r="F3" t="str">
            <v>TON</v>
          </cell>
          <cell r="G3" t="str">
            <v>TON</v>
          </cell>
          <cell r="H3" t="str">
            <v>TON</v>
          </cell>
          <cell r="I3" t="str">
            <v>TON</v>
          </cell>
        </row>
        <row r="4">
          <cell r="A4" t="str">
            <v>배수구조물공</v>
          </cell>
          <cell r="B4">
            <v>0</v>
          </cell>
          <cell r="C4">
            <v>5.0129999999999999</v>
          </cell>
          <cell r="D4">
            <v>12.103999999999999</v>
          </cell>
          <cell r="E4">
            <v>4.57</v>
          </cell>
          <cell r="F4">
            <v>2.7559999999999998</v>
          </cell>
          <cell r="G4">
            <v>0.74299999999999999</v>
          </cell>
          <cell r="H4">
            <v>0</v>
          </cell>
          <cell r="J4">
            <v>25.185999999999996</v>
          </cell>
        </row>
        <row r="5">
          <cell r="A5" t="str">
            <v>구 조 물 공</v>
          </cell>
          <cell r="B5">
            <v>0</v>
          </cell>
          <cell r="C5">
            <v>2.67</v>
          </cell>
          <cell r="D5">
            <v>12.816000000000001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15.486000000000001</v>
          </cell>
        </row>
        <row r="6">
          <cell r="A6" t="str">
            <v>교   량   공</v>
          </cell>
          <cell r="C6">
            <v>1.6359999999999999</v>
          </cell>
          <cell r="D6">
            <v>17.654</v>
          </cell>
          <cell r="E6">
            <v>6.9340000000000002</v>
          </cell>
          <cell r="F6">
            <v>5.5819999999999999</v>
          </cell>
          <cell r="G6">
            <v>32.554000000000002</v>
          </cell>
          <cell r="H6">
            <v>0</v>
          </cell>
          <cell r="I6">
            <v>25.036999999999999</v>
          </cell>
          <cell r="J6">
            <v>89.396999999999991</v>
          </cell>
        </row>
        <row r="7">
          <cell r="A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J8">
            <v>0</v>
          </cell>
        </row>
        <row r="9">
          <cell r="A9" t="str">
            <v xml:space="preserve"> 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J9">
            <v>0</v>
          </cell>
        </row>
        <row r="10">
          <cell r="A10" t="str">
            <v>계</v>
          </cell>
          <cell r="B10">
            <v>0</v>
          </cell>
          <cell r="C10">
            <v>9.3189999999999991</v>
          </cell>
          <cell r="D10">
            <v>42.573999999999998</v>
          </cell>
          <cell r="E10">
            <v>11.504000000000001</v>
          </cell>
          <cell r="F10">
            <v>8.3379999999999992</v>
          </cell>
          <cell r="G10">
            <v>33.297000000000004</v>
          </cell>
          <cell r="H10">
            <v>0</v>
          </cell>
          <cell r="I10">
            <v>25.036999999999999</v>
          </cell>
          <cell r="J10">
            <v>130.06900000000002</v>
          </cell>
        </row>
        <row r="11">
          <cell r="A11" t="str">
            <v>할      증</v>
          </cell>
          <cell r="B11">
            <v>0.03</v>
          </cell>
          <cell r="C11">
            <v>0.03</v>
          </cell>
          <cell r="D11">
            <v>0.03</v>
          </cell>
          <cell r="E11">
            <v>0.03</v>
          </cell>
          <cell r="F11">
            <v>0.03</v>
          </cell>
          <cell r="G11">
            <v>0.03</v>
          </cell>
          <cell r="H11">
            <v>0.03</v>
          </cell>
          <cell r="I11">
            <v>0.03</v>
          </cell>
          <cell r="J11">
            <v>0.03</v>
          </cell>
        </row>
        <row r="12">
          <cell r="A12" t="str">
            <v>구  입  량</v>
          </cell>
          <cell r="B12">
            <v>0</v>
          </cell>
          <cell r="C12">
            <v>9.5990000000000002</v>
          </cell>
          <cell r="D12">
            <v>43.850999999999999</v>
          </cell>
          <cell r="E12">
            <v>11.849</v>
          </cell>
          <cell r="F12">
            <v>8.5879999999999992</v>
          </cell>
          <cell r="G12">
            <v>34.295999999999999</v>
          </cell>
          <cell r="H12">
            <v>0</v>
          </cell>
          <cell r="I12">
            <v>25.788</v>
          </cell>
          <cell r="J12">
            <v>133.971</v>
          </cell>
        </row>
      </sheetData>
      <sheetData sheetId="11" refreshError="1"/>
      <sheetData sheetId="12" refreshError="1"/>
      <sheetData sheetId="13" refreshError="1">
        <row r="1">
          <cell r="A1" t="str">
            <v>구        분</v>
          </cell>
          <cell r="E1" t="str">
            <v>흄           관     (  본  )</v>
          </cell>
          <cell r="I1" t="str">
            <v>파형강관</v>
          </cell>
          <cell r="J1" t="str">
            <v>비      고</v>
          </cell>
        </row>
        <row r="2">
          <cell r="A2" t="str">
            <v xml:space="preserve"> </v>
          </cell>
          <cell r="B2" t="str">
            <v>D = 250</v>
          </cell>
          <cell r="C2" t="str">
            <v>D = 300</v>
          </cell>
          <cell r="D2" t="str">
            <v>D = 450</v>
          </cell>
          <cell r="E2" t="str">
            <v>D = 500</v>
          </cell>
          <cell r="F2" t="str">
            <v>D = 600</v>
          </cell>
          <cell r="G2" t="str">
            <v>D = 800</v>
          </cell>
          <cell r="H2" t="str">
            <v>D = 1000</v>
          </cell>
          <cell r="I2" t="str">
            <v>D = 600</v>
          </cell>
          <cell r="J2" t="str">
            <v xml:space="preserve"> </v>
          </cell>
        </row>
        <row r="3">
          <cell r="A3" t="str">
            <v>배수구조물공</v>
          </cell>
          <cell r="C3">
            <v>0</v>
          </cell>
          <cell r="D3">
            <v>0</v>
          </cell>
          <cell r="E3">
            <v>0</v>
          </cell>
          <cell r="F3">
            <v>224</v>
          </cell>
          <cell r="G3">
            <v>65</v>
          </cell>
          <cell r="H3">
            <v>0</v>
          </cell>
          <cell r="I3">
            <v>0</v>
          </cell>
        </row>
        <row r="4">
          <cell r="A4" t="str">
            <v xml:space="preserve"> </v>
          </cell>
          <cell r="B4">
            <v>0</v>
          </cell>
          <cell r="C4">
            <v>0</v>
          </cell>
          <cell r="E4">
            <v>0</v>
          </cell>
          <cell r="F4" t="str">
            <v xml:space="preserve"> </v>
          </cell>
          <cell r="H4">
            <v>0</v>
          </cell>
        </row>
        <row r="5">
          <cell r="B5">
            <v>0</v>
          </cell>
        </row>
        <row r="6">
          <cell r="B6">
            <v>0</v>
          </cell>
        </row>
        <row r="7">
          <cell r="A7" t="str">
            <v>계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224</v>
          </cell>
          <cell r="G7">
            <v>65</v>
          </cell>
          <cell r="H7">
            <v>0</v>
          </cell>
          <cell r="I7">
            <v>0</v>
          </cell>
        </row>
        <row r="8">
          <cell r="A8" t="str">
            <v>할      증</v>
          </cell>
          <cell r="B8">
            <v>0.03</v>
          </cell>
          <cell r="C8">
            <v>0.03</v>
          </cell>
          <cell r="D8">
            <v>0.03</v>
          </cell>
          <cell r="E8">
            <v>0.03</v>
          </cell>
          <cell r="F8">
            <v>0.03</v>
          </cell>
          <cell r="G8">
            <v>0.03</v>
          </cell>
          <cell r="H8">
            <v>0.03</v>
          </cell>
          <cell r="I8">
            <v>0.03</v>
          </cell>
        </row>
        <row r="9">
          <cell r="A9" t="str">
            <v>구  입  량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230.72</v>
          </cell>
          <cell r="G9">
            <v>66.95</v>
          </cell>
          <cell r="H9">
            <v>0</v>
          </cell>
          <cell r="I9">
            <v>0</v>
          </cell>
        </row>
      </sheetData>
      <sheetData sheetId="14" refreshError="1">
        <row r="1">
          <cell r="A1" t="str">
            <v xml:space="preserve"> </v>
          </cell>
          <cell r="C1" t="str">
            <v xml:space="preserve">     포  장  재  료  집  계  표 (1)</v>
          </cell>
        </row>
        <row r="2">
          <cell r="A2" t="str">
            <v>구        분</v>
          </cell>
          <cell r="B2" t="str">
            <v xml:space="preserve">          아  스  콘 (TON)</v>
          </cell>
          <cell r="D2" t="str">
            <v xml:space="preserve">       아  스  팔   트 (D/M)</v>
          </cell>
          <cell r="F2" t="str">
            <v xml:space="preserve">   소  형  고  압  블  럭 (U형)</v>
          </cell>
          <cell r="H2" t="str">
            <v>비      고</v>
          </cell>
        </row>
        <row r="3">
          <cell r="A3" t="str">
            <v xml:space="preserve"> </v>
          </cell>
          <cell r="B3" t="str">
            <v>#78</v>
          </cell>
          <cell r="C3" t="str">
            <v>#467</v>
          </cell>
          <cell r="D3" t="str">
            <v>RSC - 4</v>
          </cell>
          <cell r="E3" t="str">
            <v>MC - 1</v>
          </cell>
          <cell r="F3" t="str">
            <v>회 색</v>
          </cell>
          <cell r="G3" t="str">
            <v>적 색</v>
          </cell>
          <cell r="H3" t="str">
            <v xml:space="preserve"> </v>
          </cell>
        </row>
        <row r="4">
          <cell r="A4" t="str">
            <v>수      량</v>
          </cell>
          <cell r="B4">
            <v>4004</v>
          </cell>
          <cell r="C4">
            <v>5846</v>
          </cell>
          <cell r="D4">
            <v>53</v>
          </cell>
          <cell r="E4">
            <v>138</v>
          </cell>
          <cell r="F4">
            <v>0</v>
          </cell>
          <cell r="G4">
            <v>0</v>
          </cell>
        </row>
        <row r="5">
          <cell r="A5" t="str">
            <v>할      증</v>
          </cell>
          <cell r="B5" t="str">
            <v>할    증</v>
          </cell>
          <cell r="C5" t="str">
            <v>할    증</v>
          </cell>
          <cell r="D5" t="str">
            <v>할    증</v>
          </cell>
          <cell r="E5" t="str">
            <v>할    증</v>
          </cell>
          <cell r="F5" t="str">
            <v>할    증</v>
          </cell>
          <cell r="G5" t="str">
            <v>할    증</v>
          </cell>
        </row>
        <row r="6">
          <cell r="A6" t="str">
            <v>구  입  량</v>
          </cell>
          <cell r="B6">
            <v>4004</v>
          </cell>
          <cell r="C6">
            <v>5846</v>
          </cell>
          <cell r="D6">
            <v>53</v>
          </cell>
          <cell r="E6">
            <v>138</v>
          </cell>
          <cell r="F6">
            <v>0</v>
          </cell>
          <cell r="G6">
            <v>0</v>
          </cell>
        </row>
        <row r="7">
          <cell r="A7" t="str">
            <v>계</v>
          </cell>
          <cell r="B7">
            <v>0</v>
          </cell>
          <cell r="C7">
            <v>9850</v>
          </cell>
          <cell r="D7">
            <v>0</v>
          </cell>
          <cell r="E7">
            <v>191</v>
          </cell>
          <cell r="F7">
            <v>0</v>
          </cell>
          <cell r="G7">
            <v>0</v>
          </cell>
        </row>
        <row r="9">
          <cell r="C9" t="str">
            <v xml:space="preserve">     포  장  재  료  집  계  표 (2)</v>
          </cell>
        </row>
        <row r="10">
          <cell r="A10" t="str">
            <v>구        분</v>
          </cell>
          <cell r="B10" t="str">
            <v xml:space="preserve">             보  차  도  경  계  블  럭</v>
          </cell>
          <cell r="E10" t="str">
            <v xml:space="preserve">      도  로  경  계  블  럭</v>
          </cell>
          <cell r="G10" t="str">
            <v>비</v>
          </cell>
          <cell r="H10" t="str">
            <v>고</v>
          </cell>
        </row>
        <row r="11">
          <cell r="A11" t="str">
            <v xml:space="preserve"> </v>
          </cell>
          <cell r="B11" t="str">
            <v>210×180×300×1000</v>
          </cell>
          <cell r="C11" t="str">
            <v>205×180×250×1000</v>
          </cell>
          <cell r="D11" t="str">
            <v>170×150×200×1000</v>
          </cell>
          <cell r="E11" t="str">
            <v>150×150×1000</v>
          </cell>
          <cell r="F11" t="str">
            <v>150×120×1000</v>
          </cell>
        </row>
        <row r="12">
          <cell r="A12" t="str">
            <v>수      량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A13" t="str">
            <v>할      증</v>
          </cell>
          <cell r="B13">
            <v>0.03</v>
          </cell>
          <cell r="C13">
            <v>0.03</v>
          </cell>
          <cell r="D13">
            <v>0.03</v>
          </cell>
          <cell r="E13">
            <v>0.03</v>
          </cell>
          <cell r="F13">
            <v>0.03</v>
          </cell>
          <cell r="G13">
            <v>0</v>
          </cell>
        </row>
        <row r="14">
          <cell r="A14" t="str">
            <v>구  입  량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</row>
      </sheetData>
      <sheetData sheetId="15" refreshError="1"/>
      <sheetData sheetId="16" refreshError="1">
        <row r="1">
          <cell r="C1" t="str">
            <v xml:space="preserve">   레   미   콘   집   계   표 (1)</v>
          </cell>
        </row>
        <row r="2">
          <cell r="A2" t="str">
            <v>구        분</v>
          </cell>
          <cell r="B2" t="str">
            <v xml:space="preserve">         레  미  콘 (무근)</v>
          </cell>
          <cell r="D2" t="str">
            <v xml:space="preserve">         레  미  콘 (철근)</v>
          </cell>
          <cell r="F2" t="str">
            <v xml:space="preserve">                계</v>
          </cell>
          <cell r="H2" t="str">
            <v>비      고</v>
          </cell>
        </row>
        <row r="3">
          <cell r="A3" t="str">
            <v xml:space="preserve"> </v>
          </cell>
          <cell r="B3" t="str">
            <v>타   설   량</v>
          </cell>
          <cell r="C3" t="str">
            <v>할    증 (2%)</v>
          </cell>
          <cell r="D3" t="str">
            <v>타   설   량</v>
          </cell>
          <cell r="E3" t="str">
            <v>할    증 (1%)</v>
          </cell>
          <cell r="F3" t="str">
            <v>타   설   량</v>
          </cell>
          <cell r="G3" t="str">
            <v>구   입   량</v>
          </cell>
          <cell r="H3" t="str">
            <v xml:space="preserve"> </v>
          </cell>
        </row>
        <row r="4">
          <cell r="A4" t="str">
            <v>25 - 270 - 12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</row>
        <row r="5">
          <cell r="A5" t="str">
            <v>25 - 400 - 15</v>
          </cell>
          <cell r="B5">
            <v>0</v>
          </cell>
          <cell r="C5">
            <v>0</v>
          </cell>
          <cell r="D5">
            <v>59.8</v>
          </cell>
          <cell r="E5">
            <v>60.4</v>
          </cell>
          <cell r="F5">
            <v>59.8</v>
          </cell>
          <cell r="G5">
            <v>60</v>
          </cell>
        </row>
        <row r="6">
          <cell r="A6" t="str">
            <v>25 - 270 - 15</v>
          </cell>
          <cell r="B6">
            <v>0</v>
          </cell>
          <cell r="C6">
            <v>0</v>
          </cell>
          <cell r="D6">
            <v>136.36799999999999</v>
          </cell>
          <cell r="E6">
            <v>139.1</v>
          </cell>
          <cell r="F6">
            <v>136.36799999999999</v>
          </cell>
          <cell r="G6">
            <v>139</v>
          </cell>
        </row>
        <row r="7">
          <cell r="A7" t="str">
            <v>25 - 240 - 15</v>
          </cell>
          <cell r="B7">
            <v>0</v>
          </cell>
          <cell r="C7">
            <v>0</v>
          </cell>
          <cell r="D7">
            <v>628.702</v>
          </cell>
          <cell r="E7">
            <v>634.99</v>
          </cell>
          <cell r="F7">
            <v>628.702</v>
          </cell>
          <cell r="G7">
            <v>635</v>
          </cell>
        </row>
        <row r="8">
          <cell r="A8" t="str">
            <v>25 - 210 - 8</v>
          </cell>
          <cell r="B8">
            <v>0</v>
          </cell>
          <cell r="C8">
            <v>0</v>
          </cell>
          <cell r="D8">
            <v>212.58500000000001</v>
          </cell>
          <cell r="E8">
            <v>214.72</v>
          </cell>
          <cell r="F8">
            <v>212.58500000000001</v>
          </cell>
          <cell r="G8">
            <v>215</v>
          </cell>
        </row>
        <row r="9">
          <cell r="A9" t="str">
            <v>25 - 160 - 8</v>
          </cell>
          <cell r="B9">
            <v>27.664000000000001</v>
          </cell>
          <cell r="C9">
            <v>28.220000000000002</v>
          </cell>
          <cell r="D9">
            <v>0</v>
          </cell>
          <cell r="E9">
            <v>0</v>
          </cell>
          <cell r="F9">
            <v>27.664000000000001</v>
          </cell>
          <cell r="G9">
            <v>28</v>
          </cell>
        </row>
        <row r="10">
          <cell r="A10" t="str">
            <v>40 - 180 - 8</v>
          </cell>
          <cell r="B10">
            <v>2559.36</v>
          </cell>
          <cell r="C10">
            <v>2610.5500000000002</v>
          </cell>
          <cell r="F10">
            <v>2559.36</v>
          </cell>
          <cell r="G10">
            <v>2611</v>
          </cell>
        </row>
        <row r="11">
          <cell r="A11" t="str">
            <v>40 - 160 - 8</v>
          </cell>
          <cell r="B11">
            <v>173.98099999999999</v>
          </cell>
          <cell r="C11">
            <v>177.47</v>
          </cell>
          <cell r="D11">
            <v>0</v>
          </cell>
          <cell r="E11">
            <v>0</v>
          </cell>
          <cell r="F11">
            <v>173.98099999999999</v>
          </cell>
          <cell r="G11">
            <v>177</v>
          </cell>
        </row>
        <row r="12">
          <cell r="A12" t="str">
            <v>계</v>
          </cell>
          <cell r="B12">
            <v>2761.0050000000001</v>
          </cell>
          <cell r="C12">
            <v>2816.24</v>
          </cell>
          <cell r="D12">
            <v>1037.4549999999999</v>
          </cell>
          <cell r="E12">
            <v>1049.21</v>
          </cell>
          <cell r="F12">
            <v>3798.46</v>
          </cell>
          <cell r="G12">
            <v>3865</v>
          </cell>
        </row>
        <row r="13">
          <cell r="C13" t="str">
            <v xml:space="preserve">   레   미   콘   집   계   표 (2)</v>
          </cell>
        </row>
        <row r="14">
          <cell r="A14" t="str">
            <v>구        분</v>
          </cell>
          <cell r="B14" t="str">
            <v>레  미  콘 (철근)</v>
          </cell>
          <cell r="E14" t="str">
            <v>레  미  콘 (철근)</v>
          </cell>
        </row>
        <row r="15">
          <cell r="A15" t="str">
            <v xml:space="preserve"> </v>
          </cell>
          <cell r="B15" t="str">
            <v>40 - 160 - 8</v>
          </cell>
          <cell r="C15" t="str">
            <v>40 - 180 - 8</v>
          </cell>
          <cell r="D15" t="str">
            <v>25 - 160 - 8</v>
          </cell>
          <cell r="E15" t="str">
            <v>25 - 210 - 8</v>
          </cell>
          <cell r="F15" t="str">
            <v>25 - 240 - 15</v>
          </cell>
          <cell r="G15" t="str">
            <v>25 - 270 - 15</v>
          </cell>
          <cell r="H15" t="str">
            <v>25 - 400 - 15</v>
          </cell>
        </row>
        <row r="16">
          <cell r="A16" t="str">
            <v>배수구조물공</v>
          </cell>
          <cell r="B16">
            <v>173.98099999999999</v>
          </cell>
          <cell r="C16">
            <v>415.09</v>
          </cell>
          <cell r="D16">
            <v>0</v>
          </cell>
          <cell r="E16">
            <v>212.58500000000001</v>
          </cell>
          <cell r="F16">
            <v>0</v>
          </cell>
          <cell r="G16">
            <v>0</v>
          </cell>
        </row>
        <row r="17">
          <cell r="A17" t="str">
            <v>구 조 물 공</v>
          </cell>
          <cell r="B17">
            <v>0</v>
          </cell>
          <cell r="C17">
            <v>2144.27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A18" t="str">
            <v>교   량   공</v>
          </cell>
          <cell r="B18">
            <v>0</v>
          </cell>
          <cell r="C18">
            <v>0</v>
          </cell>
          <cell r="D18">
            <v>27.664000000000001</v>
          </cell>
          <cell r="E18">
            <v>0</v>
          </cell>
          <cell r="F18">
            <v>628.702</v>
          </cell>
          <cell r="G18">
            <v>136.36799999999999</v>
          </cell>
          <cell r="H18">
            <v>59.8</v>
          </cell>
        </row>
        <row r="19">
          <cell r="A19" t="str">
            <v xml:space="preserve"> 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</row>
        <row r="20">
          <cell r="A20" t="str">
            <v xml:space="preserve"> </v>
          </cell>
          <cell r="B20">
            <v>0</v>
          </cell>
          <cell r="C20">
            <v>0</v>
          </cell>
          <cell r="D20">
            <v>0</v>
          </cell>
          <cell r="F20">
            <v>0</v>
          </cell>
          <cell r="G20">
            <v>0</v>
          </cell>
          <cell r="H20">
            <v>0</v>
          </cell>
        </row>
        <row r="21">
          <cell r="A21" t="str">
            <v xml:space="preserve"> </v>
          </cell>
          <cell r="B21">
            <v>0</v>
          </cell>
          <cell r="C21">
            <v>0</v>
          </cell>
          <cell r="D21">
            <v>0</v>
          </cell>
          <cell r="F21">
            <v>0</v>
          </cell>
          <cell r="H21">
            <v>0</v>
          </cell>
        </row>
        <row r="22">
          <cell r="A22" t="str">
            <v>계</v>
          </cell>
          <cell r="B22">
            <v>173.98099999999999</v>
          </cell>
          <cell r="C22">
            <v>2559.36</v>
          </cell>
          <cell r="D22">
            <v>27.664000000000001</v>
          </cell>
          <cell r="E22">
            <v>212.58500000000001</v>
          </cell>
          <cell r="F22">
            <v>628.702</v>
          </cell>
          <cell r="G22">
            <v>136.36799999999999</v>
          </cell>
          <cell r="H22">
            <v>59.8</v>
          </cell>
        </row>
      </sheetData>
      <sheetData sheetId="17" refreshError="1">
        <row r="1">
          <cell r="B1" t="str">
            <v>몰        탈</v>
          </cell>
          <cell r="F1" t="str">
            <v>콘  크  리  트 (기계)</v>
          </cell>
          <cell r="I1" t="str">
            <v>콘  크  리  트 (무 근)</v>
          </cell>
        </row>
        <row r="2">
          <cell r="A2" t="str">
            <v>구      분</v>
          </cell>
          <cell r="B2" t="str">
            <v xml:space="preserve"> 1 : 1</v>
          </cell>
          <cell r="C2" t="str">
            <v xml:space="preserve"> 1 : 2</v>
          </cell>
          <cell r="D2" t="str">
            <v xml:space="preserve"> 1 : 3</v>
          </cell>
          <cell r="E2" t="str">
            <v>무수축</v>
          </cell>
          <cell r="F2" t="str">
            <v>σck=210kg/㎠</v>
          </cell>
          <cell r="G2" t="str">
            <v>σck=180kg/㎠</v>
          </cell>
          <cell r="H2" t="str">
            <v>σck=160kg/㎠</v>
          </cell>
          <cell r="I2" t="str">
            <v>σck=210kg/㎠</v>
          </cell>
          <cell r="J2" t="str">
            <v>σck=180kg/㎠</v>
          </cell>
          <cell r="K2" t="str">
            <v>σck=160kg/㎠</v>
          </cell>
          <cell r="L2" t="str">
            <v>비      고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㎥</v>
          </cell>
        </row>
        <row r="4">
          <cell r="A4" t="str">
            <v>배수구조물공</v>
          </cell>
          <cell r="B4">
            <v>0</v>
          </cell>
          <cell r="C4">
            <v>3.7229999999999999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7.13</v>
          </cell>
        </row>
        <row r="5">
          <cell r="A5" t="str">
            <v>구 조 물 공</v>
          </cell>
          <cell r="B5">
            <v>0</v>
          </cell>
          <cell r="C5">
            <v>0</v>
          </cell>
          <cell r="D5">
            <v>210.6</v>
          </cell>
          <cell r="E5">
            <v>0</v>
          </cell>
          <cell r="G5">
            <v>0</v>
          </cell>
          <cell r="H5">
            <v>9</v>
          </cell>
          <cell r="J5">
            <v>0</v>
          </cell>
          <cell r="K5">
            <v>0</v>
          </cell>
        </row>
        <row r="6">
          <cell r="A6" t="str">
            <v>부   대   공</v>
          </cell>
          <cell r="D6">
            <v>0</v>
          </cell>
          <cell r="E6">
            <v>0</v>
          </cell>
          <cell r="G6">
            <v>53.03</v>
          </cell>
          <cell r="H6">
            <v>0</v>
          </cell>
          <cell r="J6">
            <v>0</v>
          </cell>
          <cell r="K6">
            <v>0</v>
          </cell>
        </row>
        <row r="7">
          <cell r="A7" t="str">
            <v>교   량   공</v>
          </cell>
          <cell r="D7">
            <v>0</v>
          </cell>
          <cell r="E7">
            <v>1.694</v>
          </cell>
          <cell r="G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A8" t="str">
            <v xml:space="preserve"> </v>
          </cell>
          <cell r="D8">
            <v>0</v>
          </cell>
          <cell r="E8">
            <v>0</v>
          </cell>
          <cell r="G8">
            <v>0</v>
          </cell>
          <cell r="H8">
            <v>0</v>
          </cell>
          <cell r="J8">
            <v>0</v>
          </cell>
          <cell r="K8">
            <v>0</v>
          </cell>
        </row>
        <row r="9">
          <cell r="A9" t="str">
            <v xml:space="preserve"> </v>
          </cell>
          <cell r="D9">
            <v>0</v>
          </cell>
          <cell r="E9">
            <v>0</v>
          </cell>
          <cell r="G9">
            <v>0</v>
          </cell>
          <cell r="H9">
            <v>0</v>
          </cell>
          <cell r="J9">
            <v>0</v>
          </cell>
          <cell r="K9">
            <v>0</v>
          </cell>
          <cell r="L9" t="str">
            <v xml:space="preserve"> </v>
          </cell>
        </row>
        <row r="10">
          <cell r="A10" t="str">
            <v>계</v>
          </cell>
          <cell r="B10">
            <v>0</v>
          </cell>
          <cell r="C10">
            <v>3.7229999999999999</v>
          </cell>
          <cell r="D10">
            <v>210.6</v>
          </cell>
          <cell r="E10">
            <v>1.694</v>
          </cell>
          <cell r="F10">
            <v>0</v>
          </cell>
          <cell r="G10">
            <v>53.03</v>
          </cell>
          <cell r="H10">
            <v>9</v>
          </cell>
          <cell r="I10">
            <v>7.13</v>
          </cell>
          <cell r="J10">
            <v>0</v>
          </cell>
          <cell r="K10">
            <v>0</v>
          </cell>
          <cell r="L10" t="str">
            <v xml:space="preserve"> </v>
          </cell>
        </row>
        <row r="11">
          <cell r="A11" t="str">
            <v>할      증</v>
          </cell>
          <cell r="B11">
            <v>0</v>
          </cell>
          <cell r="D11">
            <v>0</v>
          </cell>
          <cell r="E11">
            <v>0</v>
          </cell>
          <cell r="F11">
            <v>0.05</v>
          </cell>
          <cell r="G11">
            <v>0.05</v>
          </cell>
          <cell r="H11">
            <v>0.05</v>
          </cell>
          <cell r="I11">
            <v>0.05</v>
          </cell>
          <cell r="J11">
            <v>0.05</v>
          </cell>
          <cell r="K11">
            <v>0.05</v>
          </cell>
          <cell r="L11" t="str">
            <v xml:space="preserve"> </v>
          </cell>
        </row>
        <row r="12">
          <cell r="A12" t="str">
            <v>합      계</v>
          </cell>
          <cell r="B12">
            <v>0</v>
          </cell>
          <cell r="C12">
            <v>3.7229999999999999</v>
          </cell>
          <cell r="D12">
            <v>210.6</v>
          </cell>
          <cell r="E12">
            <v>1.694</v>
          </cell>
          <cell r="F12">
            <v>0</v>
          </cell>
          <cell r="G12">
            <v>55.682000000000002</v>
          </cell>
          <cell r="H12">
            <v>9.4499999999999993</v>
          </cell>
          <cell r="I12">
            <v>7.4870000000000001</v>
          </cell>
          <cell r="J12">
            <v>0</v>
          </cell>
          <cell r="K12">
            <v>0</v>
          </cell>
          <cell r="L12" t="str">
            <v xml:space="preserve"> </v>
          </cell>
        </row>
      </sheetData>
      <sheetData sheetId="18" refreshError="1">
        <row r="1">
          <cell r="C1" t="str">
            <v xml:space="preserve">      자    갈    산    출    표</v>
          </cell>
        </row>
        <row r="2">
          <cell r="E2" t="str">
            <v xml:space="preserve">            자                    갈</v>
          </cell>
        </row>
        <row r="3">
          <cell r="A3" t="str">
            <v xml:space="preserve">      구           분</v>
          </cell>
          <cell r="C3" t="str">
            <v>수        량</v>
          </cell>
          <cell r="D3" t="str">
            <v>단 위</v>
          </cell>
          <cell r="E3" t="str">
            <v>Φ25 m/m</v>
          </cell>
          <cell r="F3" t="str">
            <v>Φ40 m/m</v>
          </cell>
          <cell r="G3" t="str">
            <v>비         고</v>
          </cell>
        </row>
        <row r="4">
          <cell r="E4" t="str">
            <v>㎥</v>
          </cell>
          <cell r="F4" t="str">
            <v>㎥</v>
          </cell>
        </row>
        <row r="5">
          <cell r="A5" t="str">
            <v xml:space="preserve"> </v>
          </cell>
          <cell r="B5" t="str">
            <v xml:space="preserve"> </v>
          </cell>
          <cell r="C5">
            <v>7.4870000000000001</v>
          </cell>
          <cell r="D5" t="str">
            <v xml:space="preserve"> </v>
          </cell>
          <cell r="E5">
            <v>0.56000000000000005</v>
          </cell>
          <cell r="F5">
            <v>0</v>
          </cell>
        </row>
        <row r="6">
          <cell r="A6" t="str">
            <v>콘  크</v>
          </cell>
          <cell r="E6">
            <v>4.2</v>
          </cell>
          <cell r="F6">
            <v>0</v>
          </cell>
        </row>
        <row r="7">
          <cell r="A7" t="str">
            <v xml:space="preserve"> </v>
          </cell>
          <cell r="B7" t="str">
            <v xml:space="preserve"> </v>
          </cell>
          <cell r="C7">
            <v>55.682000000000002</v>
          </cell>
          <cell r="D7" t="str">
            <v xml:space="preserve"> </v>
          </cell>
          <cell r="E7">
            <v>0</v>
          </cell>
          <cell r="F7">
            <v>0.61</v>
          </cell>
        </row>
        <row r="8">
          <cell r="E8">
            <v>0</v>
          </cell>
          <cell r="F8">
            <v>33.97</v>
          </cell>
        </row>
        <row r="9">
          <cell r="B9" t="str">
            <v xml:space="preserve"> </v>
          </cell>
          <cell r="C9">
            <v>9.4499999999999993</v>
          </cell>
          <cell r="D9" t="str">
            <v xml:space="preserve"> </v>
          </cell>
          <cell r="E9">
            <v>0</v>
          </cell>
          <cell r="F9">
            <v>0.96</v>
          </cell>
        </row>
        <row r="10">
          <cell r="E10">
            <v>0</v>
          </cell>
          <cell r="F10">
            <v>9.08</v>
          </cell>
        </row>
        <row r="11">
          <cell r="A11" t="str">
            <v>리  트</v>
          </cell>
          <cell r="B11" t="str">
            <v xml:space="preserve"> </v>
          </cell>
          <cell r="C11">
            <v>1.694</v>
          </cell>
          <cell r="D11" t="str">
            <v xml:space="preserve"> </v>
          </cell>
          <cell r="E11">
            <v>1</v>
          </cell>
          <cell r="F11">
            <v>0</v>
          </cell>
        </row>
        <row r="12">
          <cell r="E12">
            <v>1.7</v>
          </cell>
          <cell r="F12">
            <v>0</v>
          </cell>
        </row>
        <row r="13">
          <cell r="B13" t="str">
            <v>계</v>
          </cell>
          <cell r="D13">
            <v>0</v>
          </cell>
          <cell r="E13">
            <v>5.9</v>
          </cell>
          <cell r="F13">
            <v>43.05</v>
          </cell>
        </row>
        <row r="14">
          <cell r="B14" t="str">
            <v xml:space="preserve"> </v>
          </cell>
          <cell r="C14" t="str">
            <v xml:space="preserve">   시  멘  트 , 모  래  산  출  표</v>
          </cell>
        </row>
        <row r="15">
          <cell r="A15" t="str">
            <v xml:space="preserve">      구            분</v>
          </cell>
          <cell r="C15" t="str">
            <v>수        량</v>
          </cell>
          <cell r="D15" t="str">
            <v>단 위</v>
          </cell>
          <cell r="E15" t="str">
            <v>시    멘    트</v>
          </cell>
          <cell r="F15" t="str">
            <v>모          래</v>
          </cell>
          <cell r="G15" t="str">
            <v>비         고</v>
          </cell>
        </row>
        <row r="16">
          <cell r="A16" t="str">
            <v xml:space="preserve"> </v>
          </cell>
          <cell r="C16" t="str">
            <v xml:space="preserve"> </v>
          </cell>
          <cell r="D16" t="str">
            <v xml:space="preserve"> </v>
          </cell>
          <cell r="E16" t="str">
            <v>㎏</v>
          </cell>
          <cell r="F16" t="str">
            <v>㎥</v>
          </cell>
          <cell r="G16" t="str">
            <v xml:space="preserve"> </v>
          </cell>
        </row>
        <row r="17">
          <cell r="A17" t="str">
            <v xml:space="preserve"> </v>
          </cell>
          <cell r="B17" t="str">
            <v xml:space="preserve"> </v>
          </cell>
          <cell r="C17">
            <v>0</v>
          </cell>
          <cell r="D17" t="str">
            <v xml:space="preserve"> </v>
          </cell>
          <cell r="E17">
            <v>1093</v>
          </cell>
          <cell r="F17">
            <v>0.78</v>
          </cell>
        </row>
        <row r="18">
          <cell r="E18">
            <v>0</v>
          </cell>
          <cell r="F18">
            <v>0</v>
          </cell>
        </row>
        <row r="19">
          <cell r="A19" t="str">
            <v xml:space="preserve"> </v>
          </cell>
          <cell r="B19" t="str">
            <v xml:space="preserve"> </v>
          </cell>
          <cell r="C19">
            <v>3.7229999999999999</v>
          </cell>
          <cell r="D19" t="str">
            <v xml:space="preserve"> </v>
          </cell>
          <cell r="E19">
            <v>680</v>
          </cell>
          <cell r="F19">
            <v>0.98</v>
          </cell>
        </row>
        <row r="20">
          <cell r="E20">
            <v>2531.64</v>
          </cell>
          <cell r="F20">
            <v>3.65</v>
          </cell>
        </row>
        <row r="21">
          <cell r="A21" t="str">
            <v>몰  탈</v>
          </cell>
          <cell r="B21" t="str">
            <v xml:space="preserve"> </v>
          </cell>
          <cell r="C21">
            <v>210.6</v>
          </cell>
          <cell r="D21" t="str">
            <v xml:space="preserve"> </v>
          </cell>
          <cell r="E21">
            <v>510</v>
          </cell>
          <cell r="F21">
            <v>1.1000000000000001</v>
          </cell>
        </row>
        <row r="22">
          <cell r="E22">
            <v>107406</v>
          </cell>
          <cell r="F22">
            <v>231.66</v>
          </cell>
        </row>
        <row r="23">
          <cell r="C23">
            <v>1.694</v>
          </cell>
          <cell r="E23">
            <v>600</v>
          </cell>
          <cell r="F23">
            <v>0.6</v>
          </cell>
        </row>
        <row r="24">
          <cell r="E24">
            <v>1016.4</v>
          </cell>
          <cell r="F24">
            <v>1.02</v>
          </cell>
        </row>
        <row r="25">
          <cell r="A25" t="str">
            <v xml:space="preserve"> </v>
          </cell>
          <cell r="B25" t="str">
            <v>소     계</v>
          </cell>
          <cell r="C25" t="str">
            <v xml:space="preserve"> </v>
          </cell>
          <cell r="E25">
            <v>110954.04</v>
          </cell>
          <cell r="F25">
            <v>236.33</v>
          </cell>
        </row>
        <row r="26">
          <cell r="B26" t="str">
            <v xml:space="preserve"> </v>
          </cell>
          <cell r="C26">
            <v>7.4870000000000001</v>
          </cell>
          <cell r="D26" t="str">
            <v xml:space="preserve"> </v>
          </cell>
          <cell r="E26">
            <v>346</v>
          </cell>
          <cell r="F26">
            <v>0.51700000000000002</v>
          </cell>
        </row>
        <row r="27">
          <cell r="E27">
            <v>2590.5100000000002</v>
          </cell>
          <cell r="F27">
            <v>3.88</v>
          </cell>
        </row>
        <row r="28">
          <cell r="A28" t="str">
            <v>콘  크</v>
          </cell>
          <cell r="B28" t="str">
            <v xml:space="preserve"> </v>
          </cell>
          <cell r="C28">
            <v>55.682000000000002</v>
          </cell>
          <cell r="D28" t="str">
            <v xml:space="preserve"> </v>
          </cell>
          <cell r="E28">
            <v>323</v>
          </cell>
          <cell r="F28">
            <v>0.48399999999999999</v>
          </cell>
        </row>
        <row r="29">
          <cell r="E29">
            <v>17985.289999999997</v>
          </cell>
          <cell r="F29">
            <v>26.96</v>
          </cell>
        </row>
        <row r="30">
          <cell r="A30" t="str">
            <v>리  트</v>
          </cell>
          <cell r="B30" t="str">
            <v xml:space="preserve"> </v>
          </cell>
          <cell r="C30">
            <v>9.4499999999999993</v>
          </cell>
          <cell r="D30" t="str">
            <v xml:space="preserve"> </v>
          </cell>
          <cell r="E30">
            <v>170</v>
          </cell>
          <cell r="F30">
            <v>0.48</v>
          </cell>
        </row>
        <row r="31">
          <cell r="E31">
            <v>1606.5</v>
          </cell>
          <cell r="F31">
            <v>4.54</v>
          </cell>
        </row>
        <row r="32">
          <cell r="B32" t="str">
            <v>소     계</v>
          </cell>
          <cell r="C32">
            <v>72.619</v>
          </cell>
          <cell r="E32">
            <v>22182.299999999996</v>
          </cell>
          <cell r="F32">
            <v>35.380000000000003</v>
          </cell>
        </row>
        <row r="33">
          <cell r="A33" t="str">
            <v xml:space="preserve">             계</v>
          </cell>
          <cell r="C33" t="str">
            <v xml:space="preserve"> </v>
          </cell>
          <cell r="E33">
            <v>3340</v>
          </cell>
          <cell r="F33">
            <v>271.71000000000004</v>
          </cell>
        </row>
      </sheetData>
      <sheetData sheetId="19" refreshError="1">
        <row r="1">
          <cell r="B1" t="str">
            <v>모        래</v>
          </cell>
          <cell r="D1" t="str">
            <v>자        갈</v>
          </cell>
          <cell r="F1" t="str">
            <v>피 복 석</v>
          </cell>
          <cell r="G1" t="str">
            <v>사   석</v>
          </cell>
          <cell r="H1" t="str">
            <v>노 견 토</v>
          </cell>
          <cell r="I1" t="str">
            <v>깬   돌</v>
          </cell>
          <cell r="J1" t="str">
            <v>뒷채움잡석</v>
          </cell>
          <cell r="K1" t="str">
            <v>호안블럭</v>
          </cell>
        </row>
        <row r="2">
          <cell r="A2" t="str">
            <v>구         분</v>
          </cell>
          <cell r="B2" t="str">
            <v>육  사</v>
          </cell>
          <cell r="C2" t="str">
            <v>해  사</v>
          </cell>
          <cell r="D2" t="str">
            <v>Φ25 m/m</v>
          </cell>
          <cell r="E2" t="str">
            <v>Φ40 m/m</v>
          </cell>
          <cell r="F2" t="str">
            <v>0.3㎥급</v>
          </cell>
          <cell r="G2" t="str">
            <v>0.01㎥급</v>
          </cell>
          <cell r="H2" t="str">
            <v xml:space="preserve"> Φ40 이하</v>
          </cell>
          <cell r="I2" t="str">
            <v>25×25×35</v>
          </cell>
          <cell r="J2" t="str">
            <v xml:space="preserve"> Φ9 ~ 15m/m</v>
          </cell>
          <cell r="K2" t="str">
            <v>평판I형  400*400*100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EA</v>
          </cell>
        </row>
        <row r="4">
          <cell r="A4" t="str">
            <v>몰탈콘크리트용</v>
          </cell>
          <cell r="B4">
            <v>271.71000000000004</v>
          </cell>
          <cell r="D4">
            <v>5.9</v>
          </cell>
          <cell r="E4">
            <v>43.05</v>
          </cell>
        </row>
        <row r="5">
          <cell r="A5" t="str">
            <v>포    장    공</v>
          </cell>
          <cell r="B5">
            <v>93</v>
          </cell>
          <cell r="F5">
            <v>0</v>
          </cell>
          <cell r="G5">
            <v>0</v>
          </cell>
          <cell r="H5">
            <v>200</v>
          </cell>
        </row>
        <row r="6">
          <cell r="A6" t="str">
            <v>배수구조물공</v>
          </cell>
          <cell r="B6">
            <v>0</v>
          </cell>
          <cell r="C6">
            <v>0</v>
          </cell>
          <cell r="F6">
            <v>0</v>
          </cell>
          <cell r="I6">
            <v>0</v>
          </cell>
          <cell r="J6">
            <v>105.84</v>
          </cell>
          <cell r="K6">
            <v>0</v>
          </cell>
        </row>
        <row r="7">
          <cell r="A7" t="str">
            <v>구  조  물  공</v>
          </cell>
          <cell r="F7">
            <v>18889</v>
          </cell>
          <cell r="G7">
            <v>166108</v>
          </cell>
          <cell r="I7">
            <v>60</v>
          </cell>
          <cell r="J7">
            <v>166108.29999999999</v>
          </cell>
          <cell r="K7">
            <v>13745</v>
          </cell>
        </row>
        <row r="8">
          <cell r="A8" t="str">
            <v>교   량   공</v>
          </cell>
          <cell r="F8">
            <v>0</v>
          </cell>
          <cell r="J8">
            <v>745.87599999999998</v>
          </cell>
          <cell r="K8">
            <v>0</v>
          </cell>
        </row>
        <row r="9">
          <cell r="A9" t="str">
            <v>계</v>
          </cell>
          <cell r="B9">
            <v>364.71000000000004</v>
          </cell>
          <cell r="C9">
            <v>0</v>
          </cell>
          <cell r="D9">
            <v>5.9</v>
          </cell>
          <cell r="E9">
            <v>43.05</v>
          </cell>
          <cell r="F9">
            <v>18889</v>
          </cell>
          <cell r="G9">
            <v>166108</v>
          </cell>
          <cell r="H9">
            <v>200</v>
          </cell>
          <cell r="I9">
            <v>60</v>
          </cell>
          <cell r="J9">
            <v>166960.01599999997</v>
          </cell>
          <cell r="K9">
            <v>13745</v>
          </cell>
        </row>
        <row r="10">
          <cell r="A10" t="str">
            <v>할          증</v>
          </cell>
          <cell r="B10">
            <v>0.1</v>
          </cell>
          <cell r="C10">
            <v>0.1</v>
          </cell>
          <cell r="D10">
            <v>0.04</v>
          </cell>
          <cell r="E10">
            <v>0.04</v>
          </cell>
          <cell r="F10" t="str">
            <v>할  증</v>
          </cell>
          <cell r="G10" t="str">
            <v>할  증</v>
          </cell>
          <cell r="H10" t="str">
            <v>할  증</v>
          </cell>
          <cell r="I10" t="str">
            <v>할  증</v>
          </cell>
          <cell r="J10" t="str">
            <v>할  증</v>
          </cell>
          <cell r="K10" t="str">
            <v>할  증</v>
          </cell>
        </row>
        <row r="11">
          <cell r="A11" t="str">
            <v>합          계</v>
          </cell>
          <cell r="B11">
            <v>401</v>
          </cell>
          <cell r="C11">
            <v>0</v>
          </cell>
          <cell r="D11">
            <v>6</v>
          </cell>
          <cell r="E11">
            <v>45</v>
          </cell>
          <cell r="F11">
            <v>18889</v>
          </cell>
          <cell r="G11">
            <v>166108</v>
          </cell>
          <cell r="H11">
            <v>200</v>
          </cell>
          <cell r="I11">
            <v>60</v>
          </cell>
          <cell r="J11">
            <v>166960.01599999997</v>
          </cell>
          <cell r="K11">
            <v>13745</v>
          </cell>
        </row>
      </sheetData>
      <sheetData sheetId="20" refreshError="1"/>
      <sheetData sheetId="2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________2"/>
      <sheetName val="___"/>
      <sheetName val="터널구조물산근"/>
      <sheetName val="도로구조물산근"/>
      <sheetName val="Sheet1"/>
      <sheetName val="Sheet2"/>
      <sheetName val="Sheet3"/>
      <sheetName val="터널굴착단산"/>
      <sheetName val="장약패턴90M2"/>
      <sheetName val="토공산근"/>
      <sheetName val="단가산출근거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계가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조명시설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수량집계A"/>
      <sheetName val="철근집계A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원가서"/>
      <sheetName val="[수목일위.XLS][수목일위.XLS]el________3"/>
      <sheetName val="수목데이타"/>
      <sheetName val="1,2공구원가계산서"/>
      <sheetName val="2공구산출내역"/>
      <sheetName val="1공구산출내역서"/>
      <sheetName val="준검 내역서"/>
      <sheetName val="원가계산서"/>
      <sheetName val="투찰"/>
      <sheetName val="내역서"/>
      <sheetName val="견적"/>
      <sheetName val="한강운반비"/>
      <sheetName val="진주방향"/>
      <sheetName val="건축2"/>
      <sheetName val="원가"/>
      <sheetName val="DATE"/>
      <sheetName val="수량산출서"/>
      <sheetName val="Total"/>
      <sheetName val="가설공사비"/>
      <sheetName val="도로구조공사비"/>
      <sheetName val="도로토공공사비"/>
      <sheetName val="여수토공사비"/>
      <sheetName val="총괄내역서"/>
      <sheetName val="물가시세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표"/>
      <sheetName val="일위대가 "/>
      <sheetName val="b_balju_cho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자재"/>
      <sheetName val="AS포장복구 "/>
      <sheetName val="1차증가원가계산"/>
      <sheetName val="제출내역 (2)"/>
      <sheetName val="계정"/>
      <sheetName val="관급자재"/>
      <sheetName val="폐기물"/>
      <sheetName val="경영"/>
      <sheetName val="98년"/>
      <sheetName val="실적"/>
      <sheetName val="문학간접"/>
      <sheetName val="간접"/>
      <sheetName val="수량산출"/>
      <sheetName val="토공"/>
      <sheetName val="기계경비산출기준"/>
      <sheetName val="노무"/>
      <sheetName val="실행(표지,갑,을)"/>
      <sheetName val="공사비산출내역"/>
      <sheetName val="별표집계"/>
      <sheetName val="실행(ALT1)"/>
      <sheetName val="변수값"/>
      <sheetName val="중기상차"/>
      <sheetName val="AS복구"/>
      <sheetName val="중기터파기"/>
      <sheetName val="단가대비표"/>
      <sheetName val="BOJUNGGM"/>
      <sheetName val="연습"/>
      <sheetName val="조건"/>
      <sheetName val="금액"/>
      <sheetName val="nys"/>
      <sheetName val="기준액"/>
      <sheetName val="기초단가"/>
      <sheetName val="변경내역"/>
      <sheetName val="토공총괄표"/>
      <sheetName val="일위목록"/>
      <sheetName val="관접합및부설"/>
      <sheetName val="단가"/>
      <sheetName val="공사요율산출표"/>
      <sheetName val="전차선로 물량표"/>
      <sheetName val="#REF"/>
      <sheetName val="공통(20-91)"/>
      <sheetName val="공사설명서"/>
      <sheetName val="장비집계"/>
      <sheetName val="기본단가표"/>
      <sheetName val="계산서(곡선부)"/>
      <sheetName val="포장재료집계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중기조종사 단위단가"/>
      <sheetName val="6호기"/>
      <sheetName val="공사개요"/>
      <sheetName val="FB25JN"/>
      <sheetName val="가시설"/>
      <sheetName val="카렌스센터계량기설치공사"/>
      <sheetName val="결재판"/>
      <sheetName val="16-1"/>
      <sheetName val="설계서(본관)"/>
      <sheetName val="자료"/>
      <sheetName val="데리네이타현황"/>
      <sheetName val="을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자재단가조사표-수목"/>
      <sheetName val="시설물일위"/>
      <sheetName val="가설공사"/>
      <sheetName val="단가결정"/>
      <sheetName val="내역아"/>
      <sheetName val="울타리"/>
      <sheetName val="2000.11월설계내역"/>
      <sheetName val="전익자재"/>
      <sheetName val="2003상반기노임기준"/>
      <sheetName val="소비자가"/>
      <sheetName val="단위단가"/>
      <sheetName val="-치수표(곡선부)"/>
      <sheetName val="단가산출서"/>
      <sheetName val="전체"/>
      <sheetName val="버스운행안내"/>
      <sheetName val="근태계획서"/>
      <sheetName val="예방접종계획"/>
      <sheetName val="2호맨홀공제수량"/>
      <sheetName val="일위산출"/>
      <sheetName val="부대내역"/>
      <sheetName val="건축"/>
      <sheetName val="자재단가2007.10"/>
      <sheetName val="자재단가2008.4"/>
      <sheetName val="공구원가계산"/>
      <sheetName val="용역비내역-진짜"/>
      <sheetName val="표_재료"/>
      <sheetName val="설명"/>
      <sheetName val="원가계산"/>
      <sheetName val="원가계산 (2)"/>
      <sheetName val="중기사용료산출근거"/>
      <sheetName val="단가산출2"/>
      <sheetName val="단가 및 재료비"/>
      <sheetName val="기준비용"/>
      <sheetName val="설계예산서"/>
      <sheetName val="배수장토목공사비"/>
      <sheetName val="A-4"/>
      <sheetName val="70%"/>
      <sheetName val="월간관리비"/>
      <sheetName val="산출근거"/>
      <sheetName val="재료단가"/>
      <sheetName val="임금단가"/>
      <sheetName val="장비목록표"/>
      <sheetName val="장비운전경비"/>
      <sheetName val="참조 (2)"/>
      <sheetName val="실행대비"/>
      <sheetName val="삭제금지단가"/>
      <sheetName val="세부내역"/>
      <sheetName val="제잡비계산"/>
      <sheetName val="금액내역서"/>
      <sheetName val="신청서"/>
      <sheetName val="수목단가"/>
      <sheetName val="시설수량표"/>
      <sheetName val="식재수량표"/>
      <sheetName val="자재단가"/>
      <sheetName val="도급기성"/>
      <sheetName val="값"/>
      <sheetName val="코드"/>
      <sheetName val="콘크스"/>
      <sheetName val="산출기초"/>
      <sheetName val="건축-물가변동"/>
      <sheetName val="노임이"/>
      <sheetName val="Recovered_Sheet1"/>
      <sheetName val="수량계표"/>
      <sheetName val="자판실행"/>
      <sheetName val="WORK"/>
      <sheetName val="기초입력 DATA"/>
      <sheetName val="Sheet1 (2)"/>
      <sheetName val="증감내역서"/>
      <sheetName val="갈현동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대비표"/>
      <sheetName val="LP-S"/>
      <sheetName val="식재"/>
      <sheetName val="시설물"/>
      <sheetName val="식재출력용"/>
      <sheetName val="유지관리"/>
      <sheetName val="입찰견적보고서"/>
      <sheetName val="가설건물"/>
      <sheetName val="11-2.아파트내역"/>
      <sheetName val="기초코드"/>
      <sheetName val="이름표지정"/>
      <sheetName val="우수받이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인건비"/>
      <sheetName val="기타 정보통신공사"/>
      <sheetName val="1공구원가계산"/>
      <sheetName val="1공구원가계산서"/>
      <sheetName val="제경비적용기준"/>
      <sheetName val="공사자료입력"/>
      <sheetName val="직재"/>
      <sheetName val="재집"/>
      <sheetName val="적용공정"/>
      <sheetName val="시멘트"/>
      <sheetName val="지급자재"/>
      <sheetName val="입력"/>
      <sheetName val="안내"/>
      <sheetName val="DATA"/>
      <sheetName val="설계"/>
      <sheetName val="골조-APT 갑지"/>
      <sheetName val="토사(PE)"/>
      <sheetName val="골조시행"/>
      <sheetName val="재료값"/>
      <sheetName val="3.바닥판  "/>
      <sheetName val="Sheet5"/>
      <sheetName val="년도별노임표"/>
      <sheetName val="중기목록표"/>
      <sheetName val="재료"/>
      <sheetName val="9811"/>
      <sheetName val="참조(2)"/>
      <sheetName val="참조"/>
      <sheetName val="심사물량"/>
      <sheetName val="심사계산"/>
      <sheetName val="포장수량단위"/>
      <sheetName val="106C0300"/>
      <sheetName val="구조물5월기성내역"/>
      <sheetName val="제경비율"/>
      <sheetName val="소요자재"/>
      <sheetName val="노무산출서"/>
      <sheetName val="경비"/>
      <sheetName val="예산내역서"/>
      <sheetName val="설명서 "/>
      <sheetName val="토목"/>
      <sheetName val="BID"/>
      <sheetName val="CON'C"/>
      <sheetName val="표지 (2)"/>
      <sheetName val="총계"/>
      <sheetName val="설계총괄표"/>
      <sheetName val="팔당터널(1공구)"/>
      <sheetName val="아파트 내역"/>
      <sheetName val="공통가설"/>
      <sheetName val="CTEMCOST"/>
      <sheetName val="전등설비"/>
      <sheetName val="iec"/>
      <sheetName val="ks"/>
      <sheetName val="선로정수"/>
      <sheetName val="화장실"/>
      <sheetName val="도급"/>
      <sheetName val="2000년1차"/>
      <sheetName val="2000전체분"/>
      <sheetName val="총괄"/>
      <sheetName val="노임,재료비"/>
      <sheetName val="터파기및재료"/>
      <sheetName val="빙장비사양"/>
      <sheetName val="장비사양"/>
      <sheetName val="부대tu"/>
      <sheetName val="해외(원화)"/>
      <sheetName val="말뚝지지력산정"/>
      <sheetName val="FOB발"/>
      <sheetName val="L_RPTB02_01"/>
      <sheetName val="플랜트 설치"/>
      <sheetName val="30집계표"/>
      <sheetName val="인건비 "/>
      <sheetName val="기계경비"/>
      <sheetName val="CC16-내역서"/>
      <sheetName val="설계예산"/>
      <sheetName val="정부노임단가"/>
      <sheetName val="토목검측서"/>
      <sheetName val="경비_원본"/>
      <sheetName val="입찰"/>
      <sheetName val="현경"/>
      <sheetName val="물가대비표"/>
      <sheetName val="6-1. 관개량조서"/>
      <sheetName val="결재갑지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을-ATYPE"/>
      <sheetName val="아파트"/>
      <sheetName val="평당공사비산정"/>
      <sheetName val="토목(대안)"/>
      <sheetName val="기계경비(시간당)"/>
      <sheetName val="램머"/>
      <sheetName val="설계명세서"/>
      <sheetName val="건축내역서"/>
      <sheetName val="가감수량"/>
      <sheetName val="맨홀수량산출"/>
      <sheetName val="1안"/>
      <sheetName val="기초1"/>
      <sheetName val="토목내역서"/>
      <sheetName val="산출(부하간선)"/>
      <sheetName val="평가데이터"/>
      <sheetName val="연결임시"/>
      <sheetName val="화성태안9공구내역(실행)"/>
      <sheetName val="적용기준"/>
      <sheetName val="인제내역"/>
      <sheetName val="판매시설"/>
      <sheetName val="노임단가표"/>
      <sheetName val="장비경비"/>
      <sheetName val="공정표"/>
      <sheetName val="LOOKUP"/>
      <sheetName val="INDEX  LIST"/>
      <sheetName val="타공종이기"/>
      <sheetName val="표  지"/>
      <sheetName val="매채조회"/>
      <sheetName val="내역(APT)"/>
      <sheetName val="01"/>
      <sheetName val="총괄표"/>
      <sheetName val="고유코드_설계"/>
      <sheetName val="설계내역서"/>
      <sheetName val="설계내역"/>
      <sheetName val="토공수량"/>
      <sheetName val="00노임기준"/>
      <sheetName val="세금자료"/>
      <sheetName val="실행,원가 최종예상"/>
      <sheetName val="시중노임단가"/>
      <sheetName val="산출내역서집계표"/>
      <sheetName val="적점"/>
      <sheetName val="날개벽"/>
      <sheetName val="암거단위"/>
      <sheetName val="횡 연장"/>
      <sheetName val="구체"/>
      <sheetName val="좌측날개벽"/>
      <sheetName val="우측날개벽"/>
      <sheetName val="토목주소"/>
      <sheetName val="프랜트면허"/>
      <sheetName val="맨홀수량집계"/>
      <sheetName val="산출근거(복구)"/>
      <sheetName val="단가표"/>
      <sheetName val="전기공사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조내역"/>
      <sheetName val="내역(전체_금차)"/>
      <sheetName val="제경비_전체"/>
      <sheetName val="제경비_금차준공분"/>
      <sheetName val="내역갑지"/>
      <sheetName val="투자비"/>
      <sheetName val="조성원가DATA"/>
      <sheetName val="사업비"/>
      <sheetName val="참고사항"/>
      <sheetName val="근로자자료입력"/>
      <sheetName val="원가data"/>
      <sheetName val="COST"/>
      <sheetName val="원가계산하도"/>
      <sheetName val="일위"/>
      <sheetName val="배수장공사비명세서"/>
      <sheetName val="말고개터널조명전압강하"/>
      <sheetName val="자재 집계표"/>
      <sheetName val="Tool"/>
      <sheetName val="그림"/>
      <sheetName val="2공구하도급내역서"/>
      <sheetName val="내역서1999.8최종"/>
      <sheetName val="건설기계"/>
      <sheetName val="사급자재"/>
      <sheetName val="램프"/>
      <sheetName val="공사비증감"/>
      <sheetName val="지질조사"/>
      <sheetName val="약품설비"/>
      <sheetName val="JOIN(2span)"/>
      <sheetName val="바닥판"/>
      <sheetName val="주빔의 설계"/>
      <sheetName val="철근량산정및사용성검토"/>
      <sheetName val="입력DATA"/>
      <sheetName val="정화조방수미장"/>
      <sheetName val="1-최종안"/>
      <sheetName val="사업분석-분양가결정"/>
      <sheetName val="월별수입"/>
      <sheetName val="21301동"/>
      <sheetName val="골조물량"/>
      <sheetName val="단위수량"/>
      <sheetName val="대창(함평)"/>
      <sheetName val="대창(장성)"/>
      <sheetName val="7월11일"/>
      <sheetName val="Sheet15"/>
      <sheetName val="케이블트레이"/>
      <sheetName val="DATA1"/>
      <sheetName val="CABLE SIZE-1"/>
      <sheetName val="1-4-2.관(약)"/>
      <sheetName val="구조물공"/>
      <sheetName val="부대공"/>
      <sheetName val="배수공"/>
      <sheetName val="포장공"/>
      <sheetName val="단가목록"/>
      <sheetName val="자재목록"/>
      <sheetName val="노임목록"/>
      <sheetName val="예가표"/>
      <sheetName val="본사공가현황"/>
      <sheetName val="pier(각형)"/>
      <sheetName val="AL공사(원)"/>
      <sheetName val="단가일람"/>
      <sheetName val="자재일람"/>
      <sheetName val="조경일람"/>
      <sheetName val="배수내역"/>
      <sheetName val="공사진행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중기집계"/>
      <sheetName val="에너지동"/>
      <sheetName val="구조"/>
      <sheetName val="가로등"/>
      <sheetName val="총괄내역서(설계)"/>
      <sheetName val="안양동교 1안"/>
      <sheetName val="수목_바_주목_"/>
      <sheetName val="상부공철근집계(ABC)"/>
      <sheetName val="BSD (2)"/>
      <sheetName val="EARTH"/>
      <sheetName val="계정code"/>
      <sheetName val="협력업체"/>
      <sheetName val="화설내"/>
      <sheetName val="철콘"/>
      <sheetName val="설계변경내역 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설"/>
      <sheetName val="예공"/>
      <sheetName val="공계"/>
      <sheetName val="공총"/>
      <sheetName val="원가계산서"/>
      <sheetName val="예산내역서"/>
      <sheetName val="단가표"/>
      <sheetName val="일위대가"/>
      <sheetName val="기별총괄표"/>
      <sheetName val="요율"/>
      <sheetName val="가설사무소비"/>
      <sheetName val="작업설"/>
      <sheetName val="V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70">
          <cell r="H70">
            <v>0</v>
          </cell>
        </row>
        <row r="135">
          <cell r="H135">
            <v>0</v>
          </cell>
        </row>
        <row r="136">
          <cell r="H136">
            <v>0</v>
          </cell>
        </row>
        <row r="138">
          <cell r="H138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입기별명세"/>
      <sheetName val="인입요청"/>
      <sheetName val="설계명세서"/>
      <sheetName val="광종합기별 "/>
      <sheetName val="동축종합기별"/>
      <sheetName val="준공수량비교"/>
      <sheetName val="정산설명서"/>
      <sheetName val="준공검사보고서"/>
      <sheetName val="기준단가산출표"/>
      <sheetName val="#7일위대가"/>
      <sheetName val="정산설명서 1차미정산"/>
      <sheetName val="준공수량비교1차미정산"/>
      <sheetName val="예산내역서"/>
      <sheetName val="파일클럽"/>
      <sheetName val="Sheet7"/>
      <sheetName val="공사통보서"/>
      <sheetName val="노임단가표"/>
      <sheetName val="변수값"/>
      <sheetName val="중기상차"/>
      <sheetName val="중기터파기"/>
      <sheetName val="기술자료 (광화문)"/>
      <sheetName val="8.설치품셈"/>
      <sheetName val="경동~상록"/>
      <sheetName val="우주~로베로"/>
      <sheetName val="아파트기별"/>
      <sheetName val="자료사전"/>
      <sheetName val="기준자료"/>
      <sheetName val="단순공사비단가표"/>
      <sheetName val="교환노무"/>
      <sheetName val="예산내역서(총괄)"/>
      <sheetName val="공제대산출"/>
      <sheetName val="운반공사,공구손료"/>
      <sheetName val="현황관리필요사항.xlsx"/>
      <sheetName val="공리일"/>
      <sheetName val="설계명세서 (장비)"/>
      <sheetName val="설계명세서(선로)"/>
      <sheetName val="소요자재명세서"/>
      <sheetName val="공사비요율산출내역서"/>
      <sheetName val="품셈"/>
      <sheetName val="5-1신설물량"/>
      <sheetName val="정산내역"/>
      <sheetName val="정산내역서"/>
      <sheetName val="BACK(출력불필요)"/>
      <sheetName val="상향레벨"/>
      <sheetName val="상향SNR "/>
      <sheetName val="하향레벨"/>
      <sheetName val="하향SNR "/>
      <sheetName val="일위대가 "/>
      <sheetName val="인입기본설계"/>
      <sheetName val="(참고)지역"/>
      <sheetName val="(참고)재무코드"/>
      <sheetName val="설비현황(예비품제외)"/>
      <sheetName val="DATE"/>
      <sheetName val="참조"/>
    </sheetNames>
    <sheetDataSet>
      <sheetData sheetId="0"/>
      <sheetData sheetId="1"/>
      <sheetData sheetId="2" refreshError="1">
        <row r="12">
          <cell r="L12">
            <v>1731468</v>
          </cell>
        </row>
        <row r="39">
          <cell r="L39">
            <v>4027291</v>
          </cell>
        </row>
        <row r="53">
          <cell r="L53">
            <v>466638</v>
          </cell>
        </row>
        <row r="56">
          <cell r="L56">
            <v>287052</v>
          </cell>
        </row>
        <row r="62">
          <cell r="L62">
            <v>7164296</v>
          </cell>
        </row>
        <row r="66">
          <cell r="L66">
            <v>5432828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자재단가비교표"/>
      <sheetName val="2000년1차"/>
      <sheetName val="2000전체분"/>
      <sheetName val="공내역"/>
      <sheetName val="내역"/>
      <sheetName val="일위대가"/>
      <sheetName val="간지"/>
      <sheetName val="Sheet1"/>
      <sheetName val="간지 (세)"/>
      <sheetName val="DATE"/>
      <sheetName val="설계내역서"/>
      <sheetName val="요율"/>
      <sheetName val="진주방향"/>
      <sheetName val="실행대비"/>
      <sheetName val="200"/>
      <sheetName val="물가시세"/>
      <sheetName val="노임단가"/>
      <sheetName val="교각1"/>
      <sheetName val="#REF"/>
      <sheetName val="현장경비"/>
      <sheetName val="공사요율산출표"/>
      <sheetName val="단가산출서"/>
      <sheetName val="단가산출서 (2)"/>
      <sheetName val="자재일람"/>
      <sheetName val="도면명"/>
      <sheetName val="측량요율"/>
      <sheetName val="자재대"/>
      <sheetName val="MOTOR"/>
      <sheetName val="신.분"/>
      <sheetName val="조정3월13일료일새벽"/>
      <sheetName val="보고서"/>
      <sheetName val="작성"/>
      <sheetName val="데이타"/>
      <sheetName val="건축내역"/>
      <sheetName val="직접인건비"/>
      <sheetName val="직접경비"/>
      <sheetName val="업무량"/>
      <sheetName val="계약내역서"/>
      <sheetName val="내역서종합"/>
      <sheetName val="3.하중산정4.지지력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물가대비표"/>
      <sheetName val="국공유지및사유지"/>
      <sheetName val="입찰견적보고서"/>
      <sheetName val="약품공급2"/>
      <sheetName val="계화총괄"/>
      <sheetName val="공통"/>
      <sheetName val="공량산출서"/>
      <sheetName val="설계개요"/>
      <sheetName val="남양시작동자105노65기1.3화1.2"/>
      <sheetName val="단가"/>
      <sheetName val="동원인원"/>
      <sheetName val="92 황산양수장"/>
      <sheetName val="공사비예비관리공감측설산출내역"/>
      <sheetName val="Macro1"/>
      <sheetName val="제진기"/>
      <sheetName val="가설공사비"/>
      <sheetName val="도로구조공사비"/>
      <sheetName val="도로토공공사비"/>
      <sheetName val="여수토공사비"/>
      <sheetName val="단가일람"/>
      <sheetName val="조경일람"/>
      <sheetName val="집계표"/>
      <sheetName val="취수탑"/>
      <sheetName val="A 견적"/>
      <sheetName val="구조물집계"/>
      <sheetName val="토공집계"/>
      <sheetName val="구천"/>
      <sheetName val="재료값"/>
      <sheetName val="전기"/>
      <sheetName val="pier(각형)"/>
      <sheetName val="노임"/>
      <sheetName val="접속도수량집계표"/>
      <sheetName val="아파트기별"/>
      <sheetName val="공리일"/>
      <sheetName val="총괄표"/>
      <sheetName val="날개벽"/>
      <sheetName val="계정"/>
      <sheetName val="VXXXXX"/>
      <sheetName val="계산서(곡선부)"/>
      <sheetName val="-치수표(곡선부)"/>
      <sheetName val="2000양배"/>
      <sheetName val="공통단가"/>
      <sheetName val="운반비"/>
      <sheetName val="ABUT수량-A1"/>
      <sheetName val="총괄내역서"/>
      <sheetName val="전차선로 물량표"/>
      <sheetName val="한강운반비"/>
      <sheetName val="자재"/>
      <sheetName val="공통(20-91)"/>
      <sheetName val="토지이용면적 (2)"/>
      <sheetName val="정보화구축"/>
      <sheetName val="산출내역"/>
      <sheetName val="각형맨홀"/>
      <sheetName val="하남내역"/>
      <sheetName val="용수량(생활용수)"/>
      <sheetName val="단위수량"/>
      <sheetName val="LD"/>
      <sheetName val="중기손료"/>
      <sheetName val="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지선총"/>
      <sheetName val="배수지선토공공사비"/>
      <sheetName val="사리부설조서"/>
      <sheetName val="공사비명세서"/>
      <sheetName val="자재집계"/>
      <sheetName val="총괄"/>
      <sheetName val="개거"/>
      <sheetName val="PC호안바닥"/>
      <sheetName val="개거(내역)"/>
      <sheetName val="암거"/>
      <sheetName val="암거(내역)"/>
      <sheetName val="유말공"/>
      <sheetName val="유말공(내역)"/>
      <sheetName val="자료"/>
      <sheetName val="토공단가"/>
      <sheetName val="단가일람"/>
      <sheetName val="청천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설"/>
      <sheetName val="예공"/>
      <sheetName val="공계"/>
      <sheetName val="공총"/>
      <sheetName val="단가표"/>
      <sheetName val="원가계산서"/>
      <sheetName val="예산내역서"/>
      <sheetName val="일위대가"/>
      <sheetName val="기별명세서총괄"/>
      <sheetName val="기별명세서"/>
      <sheetName val="요율"/>
      <sheetName val="가설사무소비"/>
      <sheetName val="작업설"/>
      <sheetName val="VXXXXX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천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평가데이터"/>
      <sheetName val="청천내"/>
      <sheetName val="기초자료입력"/>
      <sheetName val="98NS-N"/>
      <sheetName val="설계내역서"/>
      <sheetName val="공내역"/>
      <sheetName val="노임단가"/>
      <sheetName val="DATE"/>
      <sheetName val="결재판(삭제하지말아주세요)"/>
      <sheetName val="내역"/>
      <sheetName val="요율"/>
      <sheetName val="자재대"/>
      <sheetName val="공사기본내용입력"/>
      <sheetName val="토목공사"/>
      <sheetName val="설계예산서"/>
      <sheetName val="내역서"/>
      <sheetName val="초기화면"/>
      <sheetName val="70%"/>
      <sheetName val="기계경비일람"/>
      <sheetName val="관급자재"/>
      <sheetName val="구천천동"/>
      <sheetName val="L_RPTB02_01"/>
      <sheetName val="2공구하도급내역서"/>
      <sheetName val="용역비내역-진짜"/>
      <sheetName val="98수문일위"/>
      <sheetName val="계산서(곡선부)"/>
      <sheetName val="-치수표(곡선부)"/>
      <sheetName val="현장경비"/>
      <sheetName val="1공구 건정토건 철콘"/>
      <sheetName val="#REF"/>
      <sheetName val="평내중"/>
      <sheetName val="총괄내역"/>
      <sheetName val="공구"/>
      <sheetName val="포장재료집계표"/>
      <sheetName val="제출전체재노경"/>
      <sheetName val="간지"/>
      <sheetName val="공사요율"/>
      <sheetName val="Sheet1"/>
      <sheetName val="토적집계표"/>
      <sheetName val="직재"/>
      <sheetName val="03전반노무비"/>
      <sheetName val="원가계산서 "/>
      <sheetName val="조경"/>
      <sheetName val="취수탑"/>
      <sheetName val="3.공통공사대비"/>
      <sheetName val="단가일람"/>
      <sheetName val="대치판정"/>
      <sheetName val="수토공단위당"/>
      <sheetName val="데이타"/>
      <sheetName val="식재인부"/>
      <sheetName val="실행대비"/>
      <sheetName val="계양가시설"/>
      <sheetName val="각형맨홀"/>
      <sheetName val="설비"/>
      <sheetName val="간지 (세)"/>
      <sheetName val="중강당 내역"/>
      <sheetName val="총괄표"/>
      <sheetName val="내역서1"/>
      <sheetName val="사  업  비  수  지  예  산  서"/>
      <sheetName val="수로현황"/>
      <sheetName val="측량요율"/>
      <sheetName val="08전반노무비"/>
      <sheetName val="단가산출서"/>
      <sheetName val="전기"/>
      <sheetName val="제진기"/>
      <sheetName val="건축명"/>
      <sheetName val="기계명"/>
      <sheetName val="전기명"/>
      <sheetName val="토목명"/>
      <sheetName val="가설공사비"/>
      <sheetName val="도로구조공사비"/>
      <sheetName val="도로토공공사비"/>
      <sheetName val="여수토공사비"/>
      <sheetName val="유수전환공사"/>
      <sheetName val="수원역(전체분)설계서"/>
      <sheetName val="하수급견적대비"/>
      <sheetName val="부표총괄"/>
      <sheetName val="직접인건비"/>
      <sheetName val="직접경비"/>
      <sheetName val="업무량"/>
      <sheetName val="2000년1차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1.하수종말처리장"/>
      <sheetName val="99노임기준"/>
      <sheetName val="일위대가"/>
      <sheetName val="공통"/>
      <sheetName val="106C0300"/>
      <sheetName val="200"/>
      <sheetName val="단가목록"/>
      <sheetName val="단가"/>
      <sheetName val="청하배수"/>
      <sheetName val="광산내역"/>
      <sheetName val="관접합및부설"/>
      <sheetName val="군남내역서"/>
      <sheetName val="일위"/>
      <sheetName val="날개벽"/>
      <sheetName val="집계표"/>
      <sheetName val="공사현황"/>
      <sheetName val="공사명입력"/>
      <sheetName val="근로자자료입력"/>
      <sheetName val="참고자료"/>
      <sheetName val="동원인원"/>
      <sheetName val="산수배수"/>
      <sheetName val="설계개요"/>
      <sheetName val="로선구조"/>
      <sheetName val="자료"/>
      <sheetName val="2000전체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점검표"/>
      <sheetName val="점검사항"/>
      <sheetName val="집계표"/>
      <sheetName val="품질시험계획"/>
      <sheetName val="타이틀"/>
      <sheetName val="추가편입조서"/>
      <sheetName val="추가편입내역"/>
      <sheetName val="98공정계획표"/>
      <sheetName val="97공정계획표"/>
      <sheetName val="Sheet16"/>
      <sheetName val="호안추가"/>
      <sheetName val="보완계획안"/>
      <sheetName val="추"/>
      <sheetName val="김용철"/>
      <sheetName val="추진상황"/>
      <sheetName val="범례표"/>
      <sheetName val="자재사용계획"/>
      <sheetName val="관급자재내역"/>
      <sheetName val="잔공계획"/>
      <sheetName val="보완결과"/>
      <sheetName val="보완결과 (2)"/>
      <sheetName val="보완계획"/>
      <sheetName val="잔공계획 (2)"/>
      <sheetName val="추가편입내역 (2)"/>
      <sheetName val="공정표"/>
      <sheetName val="추진점검표"/>
      <sheetName val="점검"/>
      <sheetName val="점검결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아파트기별"/>
      <sheetName val="정산명세"/>
      <sheetName val="바인딩"/>
      <sheetName val="공리일"/>
      <sheetName val="기계경비(시간당)"/>
      <sheetName val="램머"/>
      <sheetName val="설계명세서"/>
      <sheetName val="예산내역서"/>
      <sheetName val="일위단위"/>
      <sheetName val="Price List"/>
      <sheetName val="9GNG운반"/>
      <sheetName val="기안(갑)"/>
      <sheetName val="기별"/>
      <sheetName val="기초자료입력"/>
      <sheetName val="고내분기~한림"/>
      <sheetName val="광령~경마장"/>
      <sheetName val="세기~광령"/>
      <sheetName val="(참고)지역"/>
      <sheetName val="(참고)재무코드"/>
      <sheetName val="Sheet1"/>
      <sheetName val="자료사전"/>
      <sheetName val="단순공사비단가표"/>
      <sheetName val="교환노무"/>
      <sheetName val="예산내역서(총괄)"/>
      <sheetName val="공제대산출"/>
      <sheetName val="운반공사,공구손료"/>
      <sheetName val="현황관리필요사항.xlsx"/>
      <sheetName val="준공정산"/>
      <sheetName val="dongia (2)"/>
      <sheetName val="조명율표"/>
      <sheetName val="일위대가표"/>
      <sheetName val="공사계획"/>
      <sheetName val="설계명세"/>
      <sheetName val="수리단가표"/>
      <sheetName val="공사설명서"/>
      <sheetName val="보도계산금액"/>
    </sheetNames>
    <sheetDataSet>
      <sheetData sheetId="0"/>
      <sheetData sheetId="1"/>
      <sheetData sheetId="2"/>
      <sheetData sheetId="3" refreshError="1">
        <row r="7">
          <cell r="J7">
            <v>47000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토사(흄관-토류벽)"/>
      <sheetName val="토사(BOX-토류벽)"/>
      <sheetName val="토사(흄관,CON B=)"/>
      <sheetName val="토사(PE-관보호공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표"/>
      <sheetName val="소운반"/>
      <sheetName val="순천시설계표지  "/>
      <sheetName val="Sheet1"/>
      <sheetName val="포장공집계"/>
      <sheetName val="구조물공"/>
      <sheetName val="석축공집계표"/>
      <sheetName val="교행지이"/>
      <sheetName val="교행지"/>
      <sheetName val="진입로"/>
      <sheetName val="배수관집계"/>
      <sheetName val="포장일"/>
      <sheetName val="포장이"/>
      <sheetName val="포장삼"/>
      <sheetName val="사포장"/>
      <sheetName val="사스틸"/>
      <sheetName val="사방호벽"/>
      <sheetName val="오포장"/>
      <sheetName val="오배수"/>
      <sheetName val="육포장"/>
      <sheetName val="육방호벽"/>
      <sheetName val="칠포장"/>
      <sheetName val="칠포장일이 "/>
      <sheetName val="칠포장일삼"/>
      <sheetName val="팔포장"/>
      <sheetName val="팔석축"/>
      <sheetName val="구조물공집계표"/>
      <sheetName val="자재집계표"/>
      <sheetName val="경지정리포장사"/>
      <sheetName val="콘크리트포장(1공구)"/>
      <sheetName val="진입로(가각)-1공구"/>
      <sheetName val="교행지(가각)-1공구 (2)"/>
      <sheetName val="배수관(1공구)"/>
      <sheetName val="포장1"/>
      <sheetName val="포장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4">
          <cell r="AS14">
            <v>0.20187000000000005</v>
          </cell>
        </row>
        <row r="15">
          <cell r="AS15">
            <v>0.25008000000000002</v>
          </cell>
        </row>
        <row r="16">
          <cell r="AS16">
            <v>0.30074999999999996</v>
          </cell>
        </row>
        <row r="17">
          <cell r="AS17">
            <v>0.36108000000000007</v>
          </cell>
        </row>
        <row r="18">
          <cell r="AS18">
            <v>0.41707000000000005</v>
          </cell>
        </row>
        <row r="19">
          <cell r="AS19">
            <v>0.47551999999999994</v>
          </cell>
        </row>
        <row r="20">
          <cell r="AS20">
            <v>0.53643000000000018</v>
          </cell>
        </row>
        <row r="21">
          <cell r="AS21">
            <v>0.60860000000000003</v>
          </cell>
        </row>
        <row r="22">
          <cell r="AS22">
            <v>0.74351999999999996</v>
          </cell>
        </row>
        <row r="23">
          <cell r="AS23">
            <v>0.85116749999999985</v>
          </cell>
        </row>
        <row r="24">
          <cell r="AS24">
            <v>0.97514999999999996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산설계"/>
    </sheetNames>
    <sheetDataSet>
      <sheetData sheetId="0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부임"/>
      <sheetName val="품셈표"/>
      <sheetName val="기별명세서"/>
      <sheetName val="표지"/>
      <sheetName val="보강공사"/>
      <sheetName val="성단물량"/>
      <sheetName val="설계명세서"/>
      <sheetName val="정산설계"/>
      <sheetName val="정산"/>
      <sheetName val="소요자재"/>
      <sheetName val="노무산출서"/>
      <sheetName val="적용기준표(98년상반기)"/>
      <sheetName val="공제대산출"/>
      <sheetName val="예산내역서(총괄)"/>
      <sheetName val="운반공사,공구손료"/>
      <sheetName val="품셈"/>
      <sheetName val="노임단가표"/>
      <sheetName val="공리일"/>
      <sheetName val="예산내역서"/>
      <sheetName val="자료사전"/>
      <sheetName val="단순공사비단가표"/>
      <sheetName val="교환노무"/>
      <sheetName val="일위대가"/>
      <sheetName val="G.R300경비"/>
      <sheetName val="광주"/>
      <sheetName val="대전"/>
      <sheetName val="부산"/>
      <sheetName val="서울"/>
      <sheetName val="수원"/>
      <sheetName val="제주"/>
      <sheetName val="창원"/>
      <sheetName val="기별(입력창)"/>
      <sheetName val="관급_File"/>
      <sheetName val="&quot;분배센터&quot;운용설비"/>
      <sheetName val="&quot;전송망&quot;운용설비"/>
      <sheetName val="산출명세서"/>
      <sheetName val="인건비 "/>
      <sheetName val="소요자재명세서"/>
    </sheetNames>
    <sheetDataSet>
      <sheetData sheetId="0" refreshError="1">
        <row r="8">
          <cell r="F8">
            <v>60905</v>
          </cell>
        </row>
        <row r="17">
          <cell r="F17">
            <v>58936</v>
          </cell>
        </row>
        <row r="18">
          <cell r="F18">
            <v>48217</v>
          </cell>
        </row>
        <row r="19">
          <cell r="F19">
            <v>49344</v>
          </cell>
        </row>
        <row r="20">
          <cell r="F20">
            <v>66587</v>
          </cell>
        </row>
        <row r="23">
          <cell r="F23">
            <v>50512</v>
          </cell>
        </row>
        <row r="27">
          <cell r="F27">
            <v>47001</v>
          </cell>
        </row>
        <row r="36">
          <cell r="F36">
            <v>89795</v>
          </cell>
        </row>
        <row r="37">
          <cell r="F37">
            <v>91323</v>
          </cell>
        </row>
      </sheetData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200"/>
      <sheetName val="1호구조물"/>
      <sheetName val="일위대가"/>
      <sheetName val="일위대가단가표"/>
      <sheetName val="중기사용료"/>
      <sheetName val="적용노임"/>
      <sheetName val="일반자재"/>
      <sheetName val="노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연결임시"/>
      <sheetName val="남평내역"/>
      <sheetName val="노임이"/>
      <sheetName val="2000청천-덕평발주포장1"/>
      <sheetName val="내역서"/>
      <sheetName val="구천"/>
      <sheetName val="사통"/>
      <sheetName val="노임단가"/>
      <sheetName val="노무비단가"/>
      <sheetName val="내역"/>
      <sheetName val="초류종자살포"/>
      <sheetName val="Sheet4"/>
      <sheetName val="계약서"/>
      <sheetName val="#REF"/>
      <sheetName val="1.취수장"/>
      <sheetName val="설계예산서"/>
      <sheetName val="산출근거"/>
      <sheetName val="청천내"/>
      <sheetName val="총괄"/>
      <sheetName val="토사(PE)"/>
      <sheetName val="TOTAL_BOQ"/>
      <sheetName val="(당평)자재"/>
      <sheetName val="당초명세(평)"/>
      <sheetName val="2003상반기노임기준"/>
      <sheetName val="2원료가나다."/>
      <sheetName val="99노임기준"/>
      <sheetName val="평가내역"/>
      <sheetName val="집계표"/>
      <sheetName val="별표 "/>
      <sheetName val="97노임단가"/>
      <sheetName val="입력란"/>
      <sheetName val="S.중기사용료"/>
      <sheetName val="밸브설치"/>
      <sheetName val="DATA"/>
      <sheetName val="단가산출내역(노임부분수정)"/>
      <sheetName val="자재운반단가(일람)표"/>
      <sheetName val="물가대비표"/>
      <sheetName val="물집"/>
      <sheetName val="단가표"/>
      <sheetName val="기계"/>
      <sheetName val="정화조"/>
      <sheetName val="조경"/>
      <sheetName val="토목"/>
      <sheetName val="일위대가표"/>
      <sheetName val="단가"/>
      <sheetName val="주공 갑지"/>
      <sheetName val="직공→간접비포함"/>
      <sheetName val="구역화물"/>
      <sheetName val="단위목록"/>
      <sheetName val="일위대가목록"/>
      <sheetName val="자재단가"/>
      <sheetName val="토공(우물통,기타) "/>
      <sheetName val="공토공단위당"/>
      <sheetName val="경산"/>
      <sheetName val="분개내역서 (2000년도 )"/>
      <sheetName val="공사비총괄표"/>
      <sheetName val="터파기및재료"/>
      <sheetName val="기계경비(시간당)"/>
      <sheetName val="램머"/>
      <sheetName val="중기조종사 단위단가"/>
      <sheetName val="DATE"/>
      <sheetName val="단가일람"/>
      <sheetName val="조경일람"/>
      <sheetName val="날개벽수량표"/>
      <sheetName val="연부97-1"/>
      <sheetName val="갑지1"/>
      <sheetName val="지급자재"/>
      <sheetName val="횡배수관단위수량"/>
      <sheetName val="실행대비"/>
      <sheetName val="전장품(관리용)"/>
      <sheetName val="G.R300경비"/>
      <sheetName val="중기가격"/>
      <sheetName val="설계명세서"/>
      <sheetName val="견적을지"/>
      <sheetName val="토공총"/>
      <sheetName val="양수장내역"/>
      <sheetName val="양수장"/>
      <sheetName val="초기화면"/>
      <sheetName val="건축"/>
      <sheetName val="재료"/>
      <sheetName val="입상내역"/>
      <sheetName val="국산화"/>
      <sheetName val="기본단가표"/>
      <sheetName val="계화총괄"/>
      <sheetName val="계화배수(3대)"/>
      <sheetName val="국공유지및사유지"/>
      <sheetName val="재료값"/>
      <sheetName val="관현간선입력"/>
      <sheetName val="기본일위"/>
      <sheetName val="직노"/>
      <sheetName val="설직재-1"/>
      <sheetName val="예산내역서"/>
      <sheetName val="파이프류"/>
      <sheetName val="구조물"/>
      <sheetName val="토공 total"/>
      <sheetName val="여수토공사비"/>
      <sheetName val="도로토공공사비"/>
      <sheetName val="도로구조공사비"/>
      <sheetName val="기계경비목록"/>
      <sheetName val="인건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개요"/>
      <sheetName val="내역서"/>
      <sheetName val="설치비"/>
      <sheetName val="계산서"/>
      <sheetName val="일반시방서"/>
      <sheetName val="기술시방서 "/>
      <sheetName val="2000년1차"/>
      <sheetName val="남평내역"/>
      <sheetName val="청천내"/>
      <sheetName val="내역"/>
      <sheetName val="구천"/>
      <sheetName val="구룡2"/>
      <sheetName val="총괄"/>
      <sheetName val="200"/>
      <sheetName val="구역화물"/>
      <sheetName val="단가"/>
      <sheetName val="단가일람"/>
      <sheetName val="부안일위"/>
      <sheetName val="설계개요"/>
      <sheetName val="로선구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1"/>
      <sheetName val="일위대가2"/>
      <sheetName val="수문일위 "/>
      <sheetName val="자재단가"/>
      <sheetName val="이시트이후는 출력하지마세요"/>
      <sheetName val="운반비"/>
      <sheetName val="재료비"/>
      <sheetName val="#REF"/>
      <sheetName val="재료일위-050801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수정깊이산출"/>
      <sheetName val="통나무계단"/>
      <sheetName val="좌대벽"/>
      <sheetName val="데크"/>
      <sheetName val="시설물"/>
      <sheetName val="우,오수"/>
      <sheetName val="포장"/>
      <sheetName val="기타시설"/>
      <sheetName val="SORC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laroux"/>
      <sheetName val="심사표지"/>
      <sheetName val="표지"/>
      <sheetName val="표지 (2)"/>
      <sheetName val="골재집계"/>
      <sheetName val="총자재집계표"/>
      <sheetName val="옹벽수량집계 "/>
      <sheetName val="주요자재집계표"/>
      <sheetName val="토공집계"/>
      <sheetName val="토적계산서"/>
      <sheetName val="교량총수량집계"/>
      <sheetName val="농로교수량집계B=4.0"/>
      <sheetName val="농로교수량집계B=6.0"/>
      <sheetName val="농로교토공수량산출(B=4.5)"/>
      <sheetName val="농로교토공수량산출(B=6.5)"/>
      <sheetName val="농로교수량산출(B=4.5)"/>
      <sheetName val="농로교수량산출(B=6.5)"/>
      <sheetName val="날개벽수량산출 (교량)"/>
      <sheetName val="교량위치조서"/>
      <sheetName val="라이닝수량산출 (4)"/>
      <sheetName val="구조물깨기"/>
      <sheetName val="헐기수량산출"/>
      <sheetName val="구조물헐기조서"/>
      <sheetName val="석축수량"/>
      <sheetName val="석축수량 (2)"/>
      <sheetName val="석축단위수량"/>
      <sheetName val="석축단위수량 (2)"/>
      <sheetName val="수로교수량산출"/>
      <sheetName val="파라팻트보강 (2)"/>
      <sheetName val="석축조서"/>
      <sheetName val="석축조서 (2)"/>
      <sheetName val="석축공제수량"/>
      <sheetName val="전석수량집계"/>
      <sheetName val="자연석조서"/>
      <sheetName val="전석쌓기단위수량"/>
      <sheetName val="자연석공제수량"/>
      <sheetName val="낙차공 수량집계"/>
      <sheetName val="낙차공 수량집계 (2)"/>
      <sheetName val="낙차공위치조서"/>
      <sheetName val="낙차공단위수량"/>
      <sheetName val="낙차공단위수량 (3)"/>
      <sheetName val="낙차공단위수량 (2)"/>
      <sheetName val="구조물집계 (2)"/>
      <sheetName val="옹벽단위수량 (2)"/>
      <sheetName val="옹벽집계"/>
      <sheetName val="옹벽집계 (2)"/>
      <sheetName val="옹벽공집계표"/>
      <sheetName val="위치조서"/>
      <sheetName val="옹벽연장조서"/>
      <sheetName val="옹벽단위수량"/>
      <sheetName val="암거1수량"/>
      <sheetName val="난간벽,차수벽"/>
      <sheetName val="암거단위-1련"/>
      <sheetName val="암거단위-2련"/>
      <sheetName val="BOX현황"/>
      <sheetName val="터파기고(box)"/>
      <sheetName val="날개벽뒷채움"/>
      <sheetName val="날개벽"/>
      <sheetName val="날개벽토공"/>
      <sheetName val="부대공집계"/>
      <sheetName val="파고라부대시설"/>
      <sheetName val="방호책"/>
      <sheetName val="도로경계석"/>
      <sheetName val="보도블럭포장"/>
      <sheetName val="000000"/>
      <sheetName val="box-간지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안일위"/>
      <sheetName val="부안공사비"/>
      <sheetName val="총괄표"/>
      <sheetName val="표지"/>
      <sheetName val="내역서"/>
      <sheetName val="2000전체분"/>
      <sheetName val="2000년1차"/>
      <sheetName val="단위량당중기사용료"/>
      <sheetName val="일위대가"/>
      <sheetName val="1호구조물"/>
      <sheetName val="몰탈콘크리트"/>
      <sheetName val="철근집계"/>
      <sheetName val="접속도로"/>
      <sheetName val="대비"/>
      <sheetName val="토목"/>
      <sheetName val="단가표"/>
      <sheetName val="접속도로1"/>
      <sheetName val="3.공통공사대비"/>
      <sheetName val="기자재대비표"/>
      <sheetName val="일위목록"/>
      <sheetName val="포장수량집계표"/>
      <sheetName val="내역1"/>
      <sheetName val="9811"/>
      <sheetName val="000000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</sheetNames>
    <definedNames>
      <definedName name="Macro10"/>
    </definedNames>
    <sheetDataSet>
      <sheetData sheetId="0"/>
      <sheetData sheetId="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단가일람"/>
      <sheetName val="조경일람"/>
      <sheetName val="2000년1차"/>
      <sheetName val="2001웅포보완(물량보완-2)1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내역서"/>
      <sheetName val="부안일위"/>
      <sheetName val="9811"/>
      <sheetName val="산출내역1"/>
      <sheetName val="98수문일위"/>
      <sheetName val="설계개요"/>
      <sheetName val="계화배수"/>
      <sheetName val="단가"/>
      <sheetName val="암거단위-1련"/>
      <sheetName val="기초자료입력"/>
      <sheetName val="보도공제면적"/>
      <sheetName val="당초명세(평)"/>
      <sheetName val="DANGA"/>
      <sheetName val="교각별수량"/>
      <sheetName val="설계조건"/>
      <sheetName val="암거단위"/>
      <sheetName val="날개벽"/>
      <sheetName val="공통"/>
      <sheetName val="DATA"/>
      <sheetName val="내역"/>
      <sheetName val="토목"/>
      <sheetName val="입상내역"/>
      <sheetName val="지급자재"/>
      <sheetName val="본선차도부집계표"/>
      <sheetName val="TOTAL3"/>
      <sheetName val="집계표"/>
      <sheetName val="토사(PE)"/>
      <sheetName val="20관리비율"/>
      <sheetName val="관급"/>
      <sheetName val="데이타"/>
      <sheetName val="식재인부"/>
      <sheetName val="단위수량"/>
      <sheetName val="공사요율"/>
      <sheetName val="수목데이타 "/>
      <sheetName val="DATE"/>
      <sheetName val="작성"/>
      <sheetName val="기계경비(시간당)"/>
      <sheetName val="램머"/>
      <sheetName val="고창터널(고창방향)"/>
      <sheetName val="단가표"/>
      <sheetName val="실행철강하도"/>
      <sheetName val="횡배수관"/>
      <sheetName val="1.설계설명서"/>
      <sheetName val="말고개터널조명전압강하"/>
      <sheetName val="노임단가"/>
      <sheetName val="실행내역 "/>
      <sheetName val="단가일람표"/>
      <sheetName val="접속도로1"/>
      <sheetName val="공사비총괄표"/>
      <sheetName val="98NS-N"/>
      <sheetName val="3.공통공사대비"/>
      <sheetName val="배선(낙차)"/>
      <sheetName val="공내역"/>
      <sheetName val="000000"/>
      <sheetName val="목차"/>
      <sheetName val="별표집계"/>
      <sheetName val="COPING-1"/>
      <sheetName val="역T형교대-2수량"/>
      <sheetName val="원가계산서"/>
      <sheetName val="ABUT수량-A1"/>
      <sheetName val="인건비"/>
      <sheetName val="간선계산"/>
      <sheetName val="ELECTRIC"/>
      <sheetName val="공사비"/>
      <sheetName val="N賃率-職"/>
      <sheetName val="용지매수"/>
      <sheetName val="1,2공구원가계산서"/>
      <sheetName val="2공구산출내역"/>
      <sheetName val="1공구산출내역서"/>
      <sheetName val="실행대비"/>
      <sheetName val="수곡내역"/>
      <sheetName val="공정계획"/>
      <sheetName val="노무비"/>
      <sheetName val="청천내"/>
      <sheetName val="몰탈콘크리트"/>
      <sheetName val="총괄_(2)"/>
      <sheetName val="수목데이타_"/>
      <sheetName val="1_설계설명서"/>
      <sheetName val="3_공통공사대비"/>
      <sheetName val="실행내역_"/>
      <sheetName val="횡_연장"/>
      <sheetName val="직노"/>
      <sheetName val="자재비"/>
      <sheetName val="공사비예산서(토목분)"/>
      <sheetName val="횡 연장"/>
      <sheetName val="로선구조"/>
      <sheetName val="설계명세서"/>
      <sheetName val="기별"/>
      <sheetName val="CCTV내역서"/>
      <sheetName val="법면"/>
      <sheetName val="부대공"/>
      <sheetName val="구조물공"/>
      <sheetName val="포장공"/>
      <sheetName val="토공"/>
      <sheetName val="배수공1"/>
      <sheetName val="포장수량집계표"/>
      <sheetName val="하수실행"/>
      <sheetName val="3지구단위"/>
      <sheetName val="투찰내역"/>
      <sheetName val="대비"/>
      <sheetName val="일위목록"/>
      <sheetName val="배수지거재료집계표"/>
      <sheetName val="기초일위"/>
      <sheetName val="시설일위"/>
      <sheetName val="조명일위"/>
      <sheetName val="관급자재"/>
      <sheetName val="공정집계_국별"/>
      <sheetName val="준검 내역서"/>
      <sheetName val="비탈면보호공수량산출"/>
      <sheetName val="I一般比"/>
      <sheetName val="현장관리비"/>
      <sheetName val="일위대가"/>
      <sheetName val="공토공단위당"/>
      <sheetName val="수량이동"/>
      <sheetName val="중기사용료"/>
      <sheetName val="적용노임"/>
      <sheetName val="일반자재"/>
      <sheetName val="코드"/>
      <sheetName val="Sheet1"/>
      <sheetName val="도근좌표"/>
      <sheetName val="대전-교대(A1-A2)"/>
      <sheetName val="96보완계획7.12"/>
    </sheetNames>
    <sheetDataSet>
      <sheetData sheetId="0">
        <row r="3">
          <cell r="L3" t="str">
            <v>①      계</v>
          </cell>
        </row>
      </sheetData>
      <sheetData sheetId="1"/>
      <sheetData sheetId="2" refreshError="1">
        <row r="3">
          <cell r="L3" t="str">
            <v>①      계</v>
          </cell>
        </row>
        <row r="4">
          <cell r="L4" t="str">
            <v>② '2000까지 정산</v>
          </cell>
        </row>
        <row r="5">
          <cell r="L5" t="str">
            <v>③ '2001 이  후</v>
          </cell>
        </row>
        <row r="8">
          <cell r="M8" t="str">
            <v>①②</v>
          </cell>
        </row>
        <row r="140">
          <cell r="A140" t="str">
            <v>체결볼트넛트</v>
          </cell>
          <cell r="B140" t="str">
            <v xml:space="preserve"> M30 x 150ℓ</v>
          </cell>
          <cell r="C140">
            <v>420</v>
          </cell>
          <cell r="D140" t="str">
            <v xml:space="preserve"> 본</v>
          </cell>
          <cell r="F140">
            <v>1539300</v>
          </cell>
          <cell r="I140">
            <v>3665</v>
          </cell>
          <cell r="J140">
            <v>1539300</v>
          </cell>
          <cell r="L140" t="str">
            <v>주요자재용</v>
          </cell>
          <cell r="M140" t="str">
            <v>①②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</sheetNames>
    <sheetDataSet>
      <sheetData sheetId="0"/>
      <sheetData sheetId="1"/>
      <sheetData sheetId="2"/>
      <sheetData sheetId="3" refreshError="1">
        <row r="1">
          <cell r="B1">
            <v>1</v>
          </cell>
          <cell r="C1" t="str">
            <v>국도15호선 묘치재지구 낙석·산사태 위험지구 개선공사</v>
          </cell>
        </row>
        <row r="2">
          <cell r="B2">
            <v>2</v>
          </cell>
          <cell r="C2" t="str">
            <v>국도15호선 용곡지구 낙석·산사태 위험지구 개선공사</v>
          </cell>
        </row>
        <row r="3">
          <cell r="B3">
            <v>3</v>
          </cell>
          <cell r="C3" t="str">
            <v>국도1호선 삼정지구 진입도로 개선공사</v>
          </cell>
          <cell r="G3" t="str">
            <v>2000.  7.</v>
          </cell>
        </row>
        <row r="4">
          <cell r="B4">
            <v>4</v>
          </cell>
          <cell r="C4" t="str">
            <v>국도15호선 백아산입구 낙석 · 산사태 위험지구 개선공사</v>
          </cell>
        </row>
        <row r="5">
          <cell r="B5">
            <v>5</v>
          </cell>
          <cell r="C5" t="str">
            <v>국도15호선 오례2지구 낙석·산사태 위험지구 개선공사</v>
          </cell>
        </row>
        <row r="6">
          <cell r="B6">
            <v>6</v>
          </cell>
          <cell r="C6" t="str">
            <v>국도29호선 담양호1지구 낙석·산사태 위험지구 개선공사</v>
          </cell>
        </row>
        <row r="7">
          <cell r="B7">
            <v>7</v>
          </cell>
          <cell r="C7" t="str">
            <v>국도29호선 담양호2지구 낙석·산사태 위험지구 개선공사</v>
          </cell>
        </row>
        <row r="8">
          <cell r="B8">
            <v>8</v>
          </cell>
          <cell r="C8" t="str">
            <v>국도29호선 담양호3지구 낙석·산사태 위험지구 개선공사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지매수보상"/>
      <sheetName val="부가세미포함"/>
      <sheetName val="부가세포함(자재)"/>
      <sheetName val="자재단가"/>
      <sheetName val="자재집계"/>
      <sheetName val="학정제당"/>
      <sheetName val="학정여방구조물"/>
      <sheetName val="남창여방구조물"/>
      <sheetName val="남창사복통"/>
      <sheetName val="용수지거토공"/>
      <sheetName val="용수지거구조물"/>
      <sheetName val="용수지거토적"/>
      <sheetName val="용수지거종단유용"/>
      <sheetName val="부대공사"/>
      <sheetName val="폐기물"/>
      <sheetName val="중기소요대수"/>
      <sheetName val="중기소요대수산출"/>
      <sheetName val="시험회수"/>
      <sheetName val="시험물량산출"/>
      <sheetName val="적용기준"/>
      <sheetName val="단가표"/>
      <sheetName val="산수배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경제요청"/>
      <sheetName val="경제분석"/>
      <sheetName val="결재전"/>
      <sheetName val="사업비수지예산서"/>
      <sheetName val="사업비내역"/>
      <sheetName val="요율"/>
      <sheetName val="공사요율"/>
      <sheetName val="지급.용지매수"/>
      <sheetName val="용지매수공사비"/>
      <sheetName val="&lt;공사비총괄&gt;"/>
      <sheetName val="&lt;수원공공사비총괄&gt;"/>
      <sheetName val="&lt;배수장공사비총괄&gt;"/>
      <sheetName val="배수장공사비"/>
      <sheetName val="토공재료집계"/>
      <sheetName val="장공작물집계"/>
      <sheetName val="토공집계"/>
      <sheetName val="공작물"/>
      <sheetName val="&lt;배수문공사비총괄&gt;"/>
      <sheetName val="배수문공사비"/>
      <sheetName val="배수문공작물"/>
      <sheetName val="&lt;평야부공사비총괄&gt;"/>
      <sheetName val="평야부공사비"/>
      <sheetName val="배수로집계"/>
      <sheetName val="&lt;부대공사비총괄&gt;"/>
      <sheetName val="부대공사"/>
      <sheetName val="자재대(총)"/>
      <sheetName val="배수장자재대"/>
      <sheetName val="평야부자재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리네이타집계표"/>
      <sheetName val="곡선유도표지판수량집계표"/>
      <sheetName val="데리네이타설치현황1"/>
      <sheetName val="데리네이타설치현황2"/>
      <sheetName val="비탈면보호공수량집계표"/>
      <sheetName val="비탈면보호공수량산출"/>
      <sheetName val="비탈면보호공설치현황"/>
      <sheetName val="돌붙임수량산출"/>
      <sheetName val="수로이설현황"/>
      <sheetName val="차선도색수량집계표1"/>
      <sheetName val="차선도색수량집계표2"/>
      <sheetName val="RAMP노즈부"/>
      <sheetName val="laroux"/>
      <sheetName val="수량명세서"/>
      <sheetName val="내역서적용수량"/>
      <sheetName val="부대공자재 총"/>
      <sheetName val="표지판설치집계표"/>
      <sheetName val="표지판기초토공수량산출"/>
      <sheetName val="표지판설치현황"/>
      <sheetName val="차선도색수량집계표"/>
      <sheetName val="본선차선"/>
      <sheetName val="버스정차대"/>
      <sheetName val="주차장"/>
      <sheetName val="횡단보도"/>
      <sheetName val="평면교차"/>
      <sheetName val="노즈부"/>
      <sheetName val="가드레일수량집계표"/>
      <sheetName val="가드레일수량산출"/>
      <sheetName val="표지병집계"/>
      <sheetName val="표지병"/>
      <sheetName val="가로수분집계표"/>
      <sheetName val="가로수분"/>
      <sheetName val="방음벽수량집계표"/>
      <sheetName val="방음벽설치현황 "/>
      <sheetName val="미끄럼집계"/>
      <sheetName val="미끄럼"/>
      <sheetName val="미끄럼산출"/>
      <sheetName val="간지(5.04)"/>
      <sheetName val="가드레일설치현황"/>
      <sheetName val="간지-중분대"/>
      <sheetName val="중분대가드레일수량집계표"/>
      <sheetName val="중분대가드레일설치현황"/>
      <sheetName val="간지(5.05)"/>
      <sheetName val="차로변경금지봉"/>
      <sheetName val="간지(5.06)"/>
      <sheetName val="방음벽공제수량"/>
      <sheetName val="방음벽기초수량집계표"/>
      <sheetName val="방음벽설치현황"/>
      <sheetName val="방음벽기초산출근거"/>
      <sheetName val="간지(5.07)"/>
      <sheetName val="가설방음판널"/>
      <sheetName val="간지(5.08)"/>
      <sheetName val="미끄럼방지포장"/>
      <sheetName val="간지(5.09)"/>
      <sheetName val="충격흡수시설"/>
      <sheetName val="광로 내역서적용수량"/>
      <sheetName val="포장자재집계"/>
      <sheetName val="포장공재료산출"/>
      <sheetName val="총수량집계표"/>
      <sheetName val="이기수량"/>
      <sheetName val="일반부수량집계"/>
      <sheetName val="일반부포장현황"/>
      <sheetName val="포장단위수량"/>
      <sheetName val="노견부수량집계"/>
      <sheetName val="노견부포장현황"/>
      <sheetName val="노견부단위수량"/>
      <sheetName val="서호교차로수량집계표"/>
      <sheetName val="진입로구간수량집계표"/>
      <sheetName val="가도공"/>
      <sheetName val="Sheet4"/>
      <sheetName val="간지 "/>
      <sheetName val="대로 1-2호선 차선도색 수량집계표"/>
      <sheetName val="차선도색"/>
      <sheetName val="차선도색단위수량 "/>
      <sheetName val="변화구간차선도색수량집계"/>
      <sheetName val="변화구간단위수량"/>
      <sheetName val="접속도로부"/>
      <sheetName val="횡단보도현황"/>
      <sheetName val="노면표시수량집계"/>
      <sheetName val="노면표시 설치현황"/>
      <sheetName val="진행방향표시단위수량"/>
      <sheetName val="노면표시표준도"/>
      <sheetName val="차선도색현황"/>
      <sheetName val="간지 (2)"/>
      <sheetName val="차선도색 총수량집계표"/>
      <sheetName val="차선도색 총수량집계표 (2)"/>
      <sheetName val="토공(우물통,기타) "/>
      <sheetName val="데리네이타현황"/>
      <sheetName val="단위수량"/>
      <sheetName val="공사요율"/>
      <sheetName val="부대~04"/>
      <sheetName val="#REF"/>
      <sheetName val="조명시설"/>
      <sheetName val="SORCE1"/>
      <sheetName val="지급자재"/>
      <sheetName val="덧씌우기구간수량산출1"/>
      <sheetName val="1.설계조건"/>
      <sheetName val="2000년1차"/>
      <sheetName val="암거 제원표"/>
      <sheetName val="몰탈재료산출"/>
      <sheetName val="토사(PE)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"/>
      <sheetName val="원가계산서"/>
      <sheetName val="공종별집계표"/>
      <sheetName val="공종별내역서"/>
      <sheetName val="한전수탁비"/>
      <sheetName val="일위대가목록"/>
      <sheetName val="일위대가"/>
      <sheetName val="단가대비표"/>
      <sheetName val="단가산출"/>
      <sheetName val=" 공사설정 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6">
          <cell r="A56" t="str">
            <v>보통인부</v>
          </cell>
          <cell r="B56" t="str">
            <v>일반공사직종</v>
          </cell>
          <cell r="C56" t="str">
            <v>인</v>
          </cell>
          <cell r="E56" t="str">
            <v/>
          </cell>
          <cell r="G56" t="str">
            <v/>
          </cell>
          <cell r="I56" t="str">
            <v/>
          </cell>
          <cell r="J56">
            <v>89566</v>
          </cell>
          <cell r="K56" t="str">
            <v/>
          </cell>
          <cell r="L56">
            <v>89566</v>
          </cell>
          <cell r="M56" t="str">
            <v>노임 1</v>
          </cell>
        </row>
        <row r="57">
          <cell r="A57" t="str">
            <v>형틀목공</v>
          </cell>
          <cell r="B57" t="str">
            <v>일반공사직종</v>
          </cell>
          <cell r="C57" t="str">
            <v>인</v>
          </cell>
          <cell r="E57" t="str">
            <v/>
          </cell>
          <cell r="G57" t="str">
            <v/>
          </cell>
          <cell r="I57" t="str">
            <v/>
          </cell>
          <cell r="J57">
            <v>152831</v>
          </cell>
          <cell r="K57" t="str">
            <v/>
          </cell>
          <cell r="L57">
            <v>152831</v>
          </cell>
          <cell r="M57" t="str">
            <v>노임 2</v>
          </cell>
        </row>
        <row r="58">
          <cell r="A58" t="str">
            <v>콘크리트공</v>
          </cell>
          <cell r="B58" t="str">
            <v>일반공사직종</v>
          </cell>
          <cell r="C58" t="str">
            <v>인</v>
          </cell>
          <cell r="E58" t="str">
            <v/>
          </cell>
          <cell r="G58" t="str">
            <v/>
          </cell>
          <cell r="I58" t="str">
            <v/>
          </cell>
          <cell r="J58">
            <v>142556</v>
          </cell>
          <cell r="K58" t="str">
            <v/>
          </cell>
          <cell r="L58">
            <v>142556</v>
          </cell>
          <cell r="M58" t="str">
            <v>노임 3</v>
          </cell>
        </row>
        <row r="59">
          <cell r="A59" t="str">
            <v>건설기계조장</v>
          </cell>
          <cell r="B59" t="str">
            <v>일반공사직종</v>
          </cell>
          <cell r="C59" t="str">
            <v>인</v>
          </cell>
          <cell r="E59" t="str">
            <v/>
          </cell>
          <cell r="G59" t="str">
            <v/>
          </cell>
          <cell r="I59" t="str">
            <v/>
          </cell>
          <cell r="J59">
            <v>108152</v>
          </cell>
          <cell r="K59" t="str">
            <v/>
          </cell>
          <cell r="L59">
            <v>108152</v>
          </cell>
          <cell r="M59" t="str">
            <v>노임 4</v>
          </cell>
        </row>
        <row r="60">
          <cell r="A60" t="str">
            <v>건설기계운전사</v>
          </cell>
          <cell r="B60" t="str">
            <v>일반공사직종</v>
          </cell>
          <cell r="C60" t="str">
            <v>인</v>
          </cell>
          <cell r="E60" t="str">
            <v/>
          </cell>
          <cell r="G60" t="str">
            <v/>
          </cell>
          <cell r="I60" t="str">
            <v/>
          </cell>
          <cell r="J60">
            <v>130411</v>
          </cell>
          <cell r="K60" t="str">
            <v/>
          </cell>
          <cell r="L60">
            <v>130411</v>
          </cell>
          <cell r="M60" t="str">
            <v>노임 5</v>
          </cell>
        </row>
        <row r="61">
          <cell r="A61" t="str">
            <v>화물차운전사</v>
          </cell>
          <cell r="B61" t="str">
            <v>일반공사직종</v>
          </cell>
          <cell r="C61" t="str">
            <v>인</v>
          </cell>
          <cell r="E61" t="str">
            <v/>
          </cell>
          <cell r="G61" t="str">
            <v/>
          </cell>
          <cell r="I61" t="str">
            <v/>
          </cell>
          <cell r="J61">
            <v>117523</v>
          </cell>
          <cell r="K61" t="str">
            <v/>
          </cell>
          <cell r="L61">
            <v>117523</v>
          </cell>
          <cell r="M61" t="str">
            <v>노임 6</v>
          </cell>
        </row>
        <row r="62">
          <cell r="A62" t="str">
            <v>일반기계운전사</v>
          </cell>
          <cell r="B62" t="str">
            <v>일반공사직종</v>
          </cell>
          <cell r="C62" t="str">
            <v>인</v>
          </cell>
          <cell r="E62" t="str">
            <v/>
          </cell>
          <cell r="G62" t="str">
            <v/>
          </cell>
          <cell r="I62" t="str">
            <v/>
          </cell>
          <cell r="J62">
            <v>90909</v>
          </cell>
          <cell r="K62" t="str">
            <v/>
          </cell>
          <cell r="L62">
            <v>90909</v>
          </cell>
          <cell r="M62" t="str">
            <v>노임 7</v>
          </cell>
        </row>
        <row r="63">
          <cell r="A63" t="str">
            <v>내선전공</v>
          </cell>
          <cell r="B63" t="str">
            <v>일반공사직종</v>
          </cell>
          <cell r="C63" t="str">
            <v>인</v>
          </cell>
          <cell r="E63" t="str">
            <v/>
          </cell>
          <cell r="G63" t="str">
            <v/>
          </cell>
          <cell r="I63" t="str">
            <v/>
          </cell>
          <cell r="J63">
            <v>160882</v>
          </cell>
          <cell r="K63" t="str">
            <v/>
          </cell>
          <cell r="L63">
            <v>160882</v>
          </cell>
          <cell r="M63" t="str">
            <v>노임 8</v>
          </cell>
        </row>
        <row r="64">
          <cell r="A64" t="str">
            <v>저압케이블전공</v>
          </cell>
          <cell r="B64" t="str">
            <v>일반공사직종</v>
          </cell>
          <cell r="C64" t="str">
            <v>인</v>
          </cell>
          <cell r="E64" t="str">
            <v/>
          </cell>
          <cell r="G64" t="str">
            <v/>
          </cell>
          <cell r="I64" t="str">
            <v/>
          </cell>
          <cell r="J64">
            <v>193986</v>
          </cell>
          <cell r="K64" t="str">
            <v/>
          </cell>
          <cell r="L64">
            <v>193986</v>
          </cell>
          <cell r="M64" t="str">
            <v>노임 9</v>
          </cell>
        </row>
        <row r="65">
          <cell r="A65" t="str">
            <v>배전전공</v>
          </cell>
          <cell r="B65" t="str">
            <v>일반공사직종</v>
          </cell>
          <cell r="C65" t="str">
            <v>인</v>
          </cell>
          <cell r="E65" t="str">
            <v/>
          </cell>
          <cell r="G65" t="str">
            <v/>
          </cell>
          <cell r="I65" t="str">
            <v/>
          </cell>
          <cell r="J65">
            <v>254503</v>
          </cell>
          <cell r="K65" t="str">
            <v/>
          </cell>
          <cell r="L65">
            <v>254503</v>
          </cell>
          <cell r="M65" t="str">
            <v>노임 10</v>
          </cell>
        </row>
        <row r="66">
          <cell r="A66" t="str">
            <v>계장공</v>
          </cell>
          <cell r="B66" t="str">
            <v>일반공사직종</v>
          </cell>
          <cell r="C66" t="str">
            <v>인</v>
          </cell>
          <cell r="E66" t="str">
            <v/>
          </cell>
          <cell r="G66" t="str">
            <v/>
          </cell>
          <cell r="I66" t="str">
            <v/>
          </cell>
          <cell r="J66">
            <v>171877</v>
          </cell>
          <cell r="K66" t="str">
            <v/>
          </cell>
          <cell r="L66">
            <v>171877</v>
          </cell>
          <cell r="M66" t="str">
            <v>노임 11</v>
          </cell>
        </row>
        <row r="67">
          <cell r="A67" t="str">
            <v>통신내선공</v>
          </cell>
          <cell r="B67" t="str">
            <v>일반공사직종</v>
          </cell>
          <cell r="C67" t="str">
            <v>인</v>
          </cell>
          <cell r="E67" t="str">
            <v/>
          </cell>
          <cell r="G67" t="str">
            <v/>
          </cell>
          <cell r="I67" t="str">
            <v/>
          </cell>
          <cell r="J67">
            <v>152692</v>
          </cell>
          <cell r="K67" t="str">
            <v/>
          </cell>
          <cell r="L67">
            <v>152692</v>
          </cell>
          <cell r="M67" t="str">
            <v>노임 12</v>
          </cell>
        </row>
        <row r="68">
          <cell r="A68" t="str">
            <v>통신설비공</v>
          </cell>
          <cell r="B68" t="str">
            <v>일반공사직종</v>
          </cell>
          <cell r="C68" t="str">
            <v>인</v>
          </cell>
          <cell r="E68" t="str">
            <v/>
          </cell>
          <cell r="G68" t="str">
            <v/>
          </cell>
          <cell r="I68" t="str">
            <v/>
          </cell>
          <cell r="J68">
            <v>165682</v>
          </cell>
          <cell r="K68" t="str">
            <v/>
          </cell>
          <cell r="L68">
            <v>165682</v>
          </cell>
          <cell r="M68" t="str">
            <v>노임 13</v>
          </cell>
        </row>
        <row r="69">
          <cell r="A69" t="str">
            <v>통신외선공</v>
          </cell>
          <cell r="B69" t="str">
            <v>일반공사직종</v>
          </cell>
          <cell r="C69" t="str">
            <v>인</v>
          </cell>
          <cell r="E69" t="str">
            <v/>
          </cell>
          <cell r="G69" t="str">
            <v/>
          </cell>
          <cell r="I69" t="str">
            <v/>
          </cell>
          <cell r="J69">
            <v>206221</v>
          </cell>
          <cell r="K69" t="str">
            <v/>
          </cell>
          <cell r="L69">
            <v>206221</v>
          </cell>
          <cell r="M69" t="str">
            <v>노임 14</v>
          </cell>
        </row>
        <row r="70">
          <cell r="A70" t="str">
            <v>통신케이블공</v>
          </cell>
          <cell r="B70" t="str">
            <v>일반공사직종</v>
          </cell>
          <cell r="C70" t="str">
            <v>인</v>
          </cell>
          <cell r="E70" t="str">
            <v/>
          </cell>
          <cell r="G70" t="str">
            <v/>
          </cell>
          <cell r="I70" t="str">
            <v/>
          </cell>
          <cell r="J70">
            <v>247227</v>
          </cell>
          <cell r="K70" t="str">
            <v/>
          </cell>
          <cell r="L70">
            <v>247227</v>
          </cell>
          <cell r="M70" t="str">
            <v>노임 15</v>
          </cell>
        </row>
        <row r="71">
          <cell r="A71" t="str">
            <v>H/W시험사</v>
          </cell>
          <cell r="B71" t="str">
            <v>광전자 직종</v>
          </cell>
          <cell r="C71" t="str">
            <v>인</v>
          </cell>
          <cell r="E71" t="str">
            <v/>
          </cell>
          <cell r="G71" t="str">
            <v/>
          </cell>
          <cell r="I71" t="str">
            <v/>
          </cell>
          <cell r="J71">
            <v>210314</v>
          </cell>
          <cell r="K71" t="str">
            <v/>
          </cell>
          <cell r="L71">
            <v>210314</v>
          </cell>
          <cell r="M71" t="str">
            <v>노임 16</v>
          </cell>
        </row>
        <row r="72">
          <cell r="A72" t="str">
            <v>S/W시험사</v>
          </cell>
          <cell r="B72" t="str">
            <v>광전자 직종</v>
          </cell>
          <cell r="C72" t="str">
            <v>인</v>
          </cell>
          <cell r="E72" t="str">
            <v/>
          </cell>
          <cell r="G72" t="str">
            <v/>
          </cell>
          <cell r="I72" t="str">
            <v/>
          </cell>
          <cell r="J72">
            <v>228481</v>
          </cell>
          <cell r="K72" t="str">
            <v/>
          </cell>
          <cell r="L72">
            <v>228481</v>
          </cell>
          <cell r="M72" t="str">
            <v>노임 17</v>
          </cell>
        </row>
        <row r="73">
          <cell r="A73" t="str">
            <v>통신관련기사</v>
          </cell>
          <cell r="B73" t="str">
            <v>일반공사직종</v>
          </cell>
          <cell r="C73" t="str">
            <v>인</v>
          </cell>
          <cell r="E73" t="str">
            <v/>
          </cell>
          <cell r="G73" t="str">
            <v/>
          </cell>
          <cell r="I73" t="str">
            <v/>
          </cell>
          <cell r="J73">
            <v>196575</v>
          </cell>
          <cell r="K73" t="str">
            <v/>
          </cell>
          <cell r="L73">
            <v>196575</v>
          </cell>
          <cell r="M73" t="str">
            <v>노임 18</v>
          </cell>
        </row>
        <row r="74">
          <cell r="A74" t="str">
            <v>통신관련산업기사</v>
          </cell>
          <cell r="B74" t="str">
            <v>일반공사직종</v>
          </cell>
          <cell r="C74" t="str">
            <v>인</v>
          </cell>
          <cell r="E74" t="str">
            <v/>
          </cell>
          <cell r="G74" t="str">
            <v/>
          </cell>
          <cell r="I74" t="str">
            <v/>
          </cell>
          <cell r="J74">
            <v>174836</v>
          </cell>
          <cell r="K74" t="str">
            <v/>
          </cell>
          <cell r="L74">
            <v>174836</v>
          </cell>
          <cell r="M74" t="str">
            <v>노임 19</v>
          </cell>
        </row>
        <row r="75">
          <cell r="A75" t="str">
            <v>전기공사산업기사</v>
          </cell>
          <cell r="B75" t="str">
            <v>일반공사직종</v>
          </cell>
          <cell r="C75" t="str">
            <v>인</v>
          </cell>
          <cell r="E75" t="str">
            <v/>
          </cell>
          <cell r="G75" t="str">
            <v/>
          </cell>
          <cell r="I75" t="str">
            <v/>
          </cell>
          <cell r="J75">
            <v>141478</v>
          </cell>
          <cell r="K75" t="str">
            <v/>
          </cell>
          <cell r="L75">
            <v>141478</v>
          </cell>
          <cell r="M75" t="str">
            <v>노임 20</v>
          </cell>
        </row>
      </sheetData>
      <sheetData sheetId="8"/>
      <sheetData sheetId="9"/>
      <sheetData sheetId="10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별명세"/>
      <sheetName val="설계명세서"/>
      <sheetName val="예산서"/>
      <sheetName val="품셈표"/>
      <sheetName val="검사보고"/>
      <sheetName val="정산보고"/>
      <sheetName val="정산명세"/>
      <sheetName val="건설가계"/>
      <sheetName val="자산총괄"/>
      <sheetName val="표지"/>
      <sheetName val="Sheet15"/>
      <sheetName val="Sheet16"/>
      <sheetName val="飠산총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  <sheetName val="000000"/>
      <sheetName val="표지1"/>
      <sheetName val="Sheet2"/>
      <sheetName val="설계설명서"/>
      <sheetName val="Sheet3 (2)"/>
      <sheetName val="설계예산서"/>
      <sheetName val="운반거리표"/>
      <sheetName val="예정공정(6개월)"/>
      <sheetName val="관급자재간지"/>
      <sheetName val="집계표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수량산출"/>
      <sheetName val="횡배수관집현황_2공구_"/>
      <sheetName val="단위수량"/>
      <sheetName val="DATE"/>
      <sheetName val="토목내역서"/>
      <sheetName val="DATA"/>
      <sheetName val="데이타"/>
      <sheetName val="자재단가"/>
      <sheetName val="노임단가 "/>
      <sheetName val="맨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Sheet1"/>
      <sheetName val="날개벽"/>
      <sheetName val="배수관"/>
      <sheetName val="작업금지"/>
      <sheetName val="인건비"/>
      <sheetName val="설비"/>
      <sheetName val="접속도로1"/>
      <sheetName val="수로단위수량"/>
      <sheetName val="일위대가"/>
      <sheetName val="설계명세서"/>
      <sheetName val="예산명세서"/>
      <sheetName val="자료입력"/>
      <sheetName val="조건표"/>
      <sheetName val="I一般比"/>
      <sheetName val="터파기및재료"/>
      <sheetName val="#REF"/>
      <sheetName val="건축내역"/>
      <sheetName val="공사비증감"/>
      <sheetName val="산근1"/>
      <sheetName val="장비"/>
      <sheetName val="노무"/>
      <sheetName val="자재"/>
      <sheetName val="노무단가"/>
      <sheetName val="경산"/>
      <sheetName val="노임단가"/>
      <sheetName val="요율"/>
      <sheetName val="98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토적계산"/>
      <sheetName val="유용계산"/>
      <sheetName val="공사비"/>
      <sheetName val="정산서"/>
      <sheetName val="순공사비"/>
      <sheetName val="당공사"/>
      <sheetName val="총"/>
      <sheetName val="총괄"/>
      <sheetName val="총정산"/>
      <sheetName val="집계"/>
      <sheetName val="재료"/>
      <sheetName val="97자재"/>
      <sheetName val="자재대 (2)"/>
      <sheetName val="자재정산"/>
      <sheetName val="Sheet1"/>
      <sheetName val="재료계산97"/>
      <sheetName val="호"/>
      <sheetName val="계화배수"/>
      <sheetName val="기계공사"/>
      <sheetName val="2000년1차"/>
      <sheetName val="산수배수"/>
      <sheetName val="ABUT수량-A1"/>
      <sheetName val="하부철근수량"/>
      <sheetName val="단가"/>
      <sheetName val="부안일위"/>
      <sheetName val="작업금지"/>
      <sheetName val="내역서"/>
      <sheetName val="경산"/>
      <sheetName val="내역"/>
      <sheetName val="DATA"/>
      <sheetName val="데이타"/>
      <sheetName val="공통"/>
      <sheetName val="노임단가"/>
      <sheetName val="횡배수관집현황(2공구)"/>
      <sheetName val="공내역"/>
      <sheetName val="98수문일위"/>
      <sheetName val="수량산출"/>
      <sheetName val="변압기 및 발전기 용량"/>
      <sheetName val="총괄표"/>
      <sheetName val="공사요율"/>
      <sheetName val="노무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측량요율"/>
      <sheetName val="자재대"/>
      <sheetName val="9509"/>
      <sheetName val="날개벽"/>
      <sheetName val="N賃率-職"/>
      <sheetName val="접속도로1"/>
      <sheetName val="하공정"/>
      <sheetName val="공감비"/>
      <sheetName val="#REF"/>
      <sheetName val="단면가정"/>
      <sheetName val="청천내"/>
      <sheetName val="단가조사"/>
      <sheetName val="설직재-1"/>
      <sheetName val="工완성공사율"/>
      <sheetName val="ALINE"/>
      <sheetName val="건축내역"/>
      <sheetName val="수로교총재료집계"/>
      <sheetName val="시중노임(공사)"/>
      <sheetName val="일위대가"/>
      <sheetName val="교각1"/>
      <sheetName val=" 견적서"/>
      <sheetName val="EQ-R1"/>
      <sheetName val="구천"/>
      <sheetName val="공토공단위당"/>
      <sheetName val="BQ(실행)"/>
      <sheetName val="수문일1"/>
      <sheetName val="토적계산(4-2)"/>
      <sheetName val="노임"/>
      <sheetName val="7단가"/>
      <sheetName val="설계예산서"/>
      <sheetName val="직노"/>
      <sheetName val="물가자료"/>
    </sheetNames>
    <sheetDataSet>
      <sheetData sheetId="0" refreshError="1"/>
      <sheetData sheetId="1" refreshError="1"/>
      <sheetData sheetId="2" refreshError="1"/>
      <sheetData sheetId="3" refreshError="1">
        <row r="6">
          <cell r="M6" t="str">
            <v xml:space="preserve">     재     료     비</v>
          </cell>
        </row>
        <row r="7">
          <cell r="M7" t="str">
            <v>단  가</v>
          </cell>
        </row>
        <row r="28">
          <cell r="M28" t="str">
            <v xml:space="preserve">     재     료     비</v>
          </cell>
        </row>
        <row r="29">
          <cell r="M29" t="str">
            <v>단  가</v>
          </cell>
        </row>
        <row r="61">
          <cell r="M61" t="str">
            <v xml:space="preserve">     재     료     비</v>
          </cell>
        </row>
        <row r="62">
          <cell r="M62" t="str">
            <v>단  가</v>
          </cell>
        </row>
        <row r="63">
          <cell r="M63">
            <v>152</v>
          </cell>
        </row>
        <row r="64">
          <cell r="M64">
            <v>88</v>
          </cell>
        </row>
        <row r="65">
          <cell r="M65">
            <v>47</v>
          </cell>
        </row>
        <row r="66">
          <cell r="M66">
            <v>81</v>
          </cell>
        </row>
        <row r="69">
          <cell r="M69">
            <v>391</v>
          </cell>
        </row>
        <row r="70">
          <cell r="M70">
            <v>452</v>
          </cell>
        </row>
        <row r="71">
          <cell r="M71">
            <v>730</v>
          </cell>
        </row>
        <row r="72">
          <cell r="M72">
            <v>730</v>
          </cell>
        </row>
        <row r="73">
          <cell r="M73">
            <v>1004</v>
          </cell>
        </row>
        <row r="74">
          <cell r="M74">
            <v>1004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201</v>
          </cell>
        </row>
        <row r="80">
          <cell r="M80">
            <v>201</v>
          </cell>
        </row>
        <row r="81">
          <cell r="M81">
            <v>280</v>
          </cell>
        </row>
        <row r="83">
          <cell r="M83" t="str">
            <v xml:space="preserve">     재     료     비</v>
          </cell>
        </row>
        <row r="84">
          <cell r="M84" t="str">
            <v>단  가</v>
          </cell>
        </row>
        <row r="85">
          <cell r="M85">
            <v>280</v>
          </cell>
        </row>
        <row r="86">
          <cell r="M86">
            <v>347</v>
          </cell>
        </row>
        <row r="87">
          <cell r="M87">
            <v>347</v>
          </cell>
        </row>
        <row r="88">
          <cell r="M88">
            <v>817</v>
          </cell>
        </row>
        <row r="89">
          <cell r="M89">
            <v>817</v>
          </cell>
        </row>
        <row r="90">
          <cell r="M90">
            <v>1170</v>
          </cell>
        </row>
        <row r="91">
          <cell r="M91">
            <v>1170</v>
          </cell>
        </row>
        <row r="92">
          <cell r="M92">
            <v>127</v>
          </cell>
        </row>
        <row r="93">
          <cell r="M93">
            <v>127</v>
          </cell>
        </row>
        <row r="94">
          <cell r="M94">
            <v>94</v>
          </cell>
        </row>
        <row r="95">
          <cell r="M95">
            <v>94</v>
          </cell>
        </row>
        <row r="96">
          <cell r="M96">
            <v>102</v>
          </cell>
        </row>
        <row r="97">
          <cell r="M97">
            <v>102</v>
          </cell>
        </row>
        <row r="98">
          <cell r="M98">
            <v>170</v>
          </cell>
        </row>
        <row r="99">
          <cell r="M99">
            <v>170</v>
          </cell>
        </row>
        <row r="100">
          <cell r="M100">
            <v>491</v>
          </cell>
        </row>
        <row r="101">
          <cell r="M101">
            <v>330</v>
          </cell>
        </row>
        <row r="102">
          <cell r="M102">
            <v>19</v>
          </cell>
        </row>
        <row r="103">
          <cell r="M103">
            <v>19</v>
          </cell>
        </row>
        <row r="104">
          <cell r="M104">
            <v>763</v>
          </cell>
        </row>
        <row r="105">
          <cell r="M105">
            <v>763</v>
          </cell>
        </row>
        <row r="106">
          <cell r="M106">
            <v>1915</v>
          </cell>
        </row>
        <row r="107">
          <cell r="M107">
            <v>1915</v>
          </cell>
        </row>
        <row r="108">
          <cell r="M108">
            <v>717</v>
          </cell>
        </row>
        <row r="110">
          <cell r="M110" t="str">
            <v xml:space="preserve">     재     료     비</v>
          </cell>
        </row>
        <row r="111">
          <cell r="M111" t="str">
            <v>단  가</v>
          </cell>
        </row>
        <row r="112">
          <cell r="M112">
            <v>717</v>
          </cell>
        </row>
        <row r="113">
          <cell r="M113">
            <v>717</v>
          </cell>
        </row>
        <row r="114">
          <cell r="M114">
            <v>717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10182</v>
          </cell>
        </row>
        <row r="118">
          <cell r="M118">
            <v>10182</v>
          </cell>
        </row>
        <row r="119">
          <cell r="M119">
            <v>814</v>
          </cell>
        </row>
        <row r="120">
          <cell r="M120">
            <v>814</v>
          </cell>
        </row>
        <row r="121">
          <cell r="M121">
            <v>108</v>
          </cell>
        </row>
        <row r="123">
          <cell r="M123">
            <v>108</v>
          </cell>
        </row>
        <row r="124">
          <cell r="M124">
            <v>151</v>
          </cell>
        </row>
        <row r="125">
          <cell r="M125">
            <v>998</v>
          </cell>
        </row>
        <row r="127">
          <cell r="M127">
            <v>998</v>
          </cell>
        </row>
        <row r="128">
          <cell r="M128">
            <v>1170</v>
          </cell>
        </row>
        <row r="129">
          <cell r="M129">
            <v>71</v>
          </cell>
        </row>
        <row r="131">
          <cell r="M131">
            <v>71</v>
          </cell>
        </row>
        <row r="132">
          <cell r="M132">
            <v>94</v>
          </cell>
        </row>
        <row r="133">
          <cell r="M133">
            <v>3814</v>
          </cell>
        </row>
        <row r="134">
          <cell r="M134">
            <v>3814</v>
          </cell>
        </row>
        <row r="135">
          <cell r="M135">
            <v>0</v>
          </cell>
        </row>
        <row r="137">
          <cell r="M137" t="str">
            <v xml:space="preserve">     재     료     비</v>
          </cell>
        </row>
        <row r="138">
          <cell r="M138" t="str">
            <v>단  가</v>
          </cell>
        </row>
        <row r="139">
          <cell r="M139">
            <v>0</v>
          </cell>
        </row>
        <row r="140">
          <cell r="M140">
            <v>148</v>
          </cell>
        </row>
        <row r="141">
          <cell r="M141">
            <v>148</v>
          </cell>
        </row>
        <row r="142">
          <cell r="M142">
            <v>6726</v>
          </cell>
        </row>
        <row r="143">
          <cell r="M143">
            <v>6726</v>
          </cell>
        </row>
        <row r="144">
          <cell r="M144">
            <v>1493</v>
          </cell>
        </row>
        <row r="145">
          <cell r="M145">
            <v>1493</v>
          </cell>
        </row>
        <row r="146">
          <cell r="M146">
            <v>9821</v>
          </cell>
        </row>
        <row r="147">
          <cell r="M147">
            <v>9821</v>
          </cell>
        </row>
        <row r="169">
          <cell r="M169" t="str">
            <v xml:space="preserve">     재     료     비</v>
          </cell>
        </row>
        <row r="170">
          <cell r="M170" t="str">
            <v>단  가</v>
          </cell>
        </row>
        <row r="171">
          <cell r="M171">
            <v>66</v>
          </cell>
        </row>
        <row r="172">
          <cell r="M172">
            <v>66</v>
          </cell>
        </row>
        <row r="173">
          <cell r="M173">
            <v>151</v>
          </cell>
        </row>
        <row r="174">
          <cell r="M174">
            <v>151</v>
          </cell>
        </row>
        <row r="175">
          <cell r="M175">
            <v>452</v>
          </cell>
        </row>
        <row r="176">
          <cell r="M176">
            <v>452</v>
          </cell>
        </row>
        <row r="177">
          <cell r="M177">
            <v>730</v>
          </cell>
        </row>
        <row r="178">
          <cell r="M178">
            <v>730</v>
          </cell>
        </row>
        <row r="179">
          <cell r="M179">
            <v>1004</v>
          </cell>
        </row>
        <row r="180">
          <cell r="M180">
            <v>1004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201</v>
          </cell>
        </row>
        <row r="184">
          <cell r="M184">
            <v>201</v>
          </cell>
        </row>
        <row r="185">
          <cell r="M185">
            <v>280</v>
          </cell>
        </row>
        <row r="186">
          <cell r="M186">
            <v>280</v>
          </cell>
        </row>
        <row r="187">
          <cell r="M187">
            <v>347</v>
          </cell>
        </row>
        <row r="188">
          <cell r="M188">
            <v>347</v>
          </cell>
        </row>
        <row r="190">
          <cell r="M190" t="str">
            <v xml:space="preserve">     재     료     비</v>
          </cell>
        </row>
        <row r="191">
          <cell r="M191" t="str">
            <v>단  가</v>
          </cell>
        </row>
        <row r="192">
          <cell r="M192">
            <v>257</v>
          </cell>
        </row>
        <row r="193">
          <cell r="M193">
            <v>257</v>
          </cell>
        </row>
        <row r="194">
          <cell r="M194">
            <v>1170</v>
          </cell>
        </row>
        <row r="195">
          <cell r="M195">
            <v>1170</v>
          </cell>
        </row>
        <row r="196">
          <cell r="M196">
            <v>94</v>
          </cell>
        </row>
        <row r="197">
          <cell r="M197">
            <v>94</v>
          </cell>
        </row>
        <row r="198">
          <cell r="M198">
            <v>94</v>
          </cell>
        </row>
        <row r="199">
          <cell r="M199">
            <v>94</v>
          </cell>
        </row>
        <row r="200">
          <cell r="M200">
            <v>80</v>
          </cell>
        </row>
        <row r="201">
          <cell r="M201">
            <v>80</v>
          </cell>
        </row>
        <row r="202">
          <cell r="M202">
            <v>529</v>
          </cell>
        </row>
        <row r="203">
          <cell r="M203">
            <v>529</v>
          </cell>
        </row>
        <row r="204">
          <cell r="M204">
            <v>4355</v>
          </cell>
        </row>
        <row r="205">
          <cell r="M205">
            <v>4355</v>
          </cell>
        </row>
        <row r="206">
          <cell r="M206">
            <v>4355</v>
          </cell>
        </row>
        <row r="207">
          <cell r="M207">
            <v>4355</v>
          </cell>
        </row>
        <row r="208">
          <cell r="M208">
            <v>11765</v>
          </cell>
        </row>
        <row r="209">
          <cell r="M209">
            <v>11765</v>
          </cell>
        </row>
        <row r="210">
          <cell r="M210">
            <v>796</v>
          </cell>
        </row>
        <row r="211">
          <cell r="M211">
            <v>796</v>
          </cell>
        </row>
        <row r="212">
          <cell r="M212">
            <v>796</v>
          </cell>
        </row>
        <row r="213">
          <cell r="M213">
            <v>796</v>
          </cell>
        </row>
        <row r="214">
          <cell r="M214">
            <v>1685</v>
          </cell>
        </row>
        <row r="216">
          <cell r="M216" t="str">
            <v xml:space="preserve">     재     료     비</v>
          </cell>
        </row>
        <row r="217">
          <cell r="M217" t="str">
            <v>단  가</v>
          </cell>
        </row>
        <row r="218">
          <cell r="M218">
            <v>1685</v>
          </cell>
        </row>
        <row r="219">
          <cell r="M219">
            <v>505</v>
          </cell>
        </row>
        <row r="220">
          <cell r="M220">
            <v>505</v>
          </cell>
        </row>
        <row r="221">
          <cell r="M221">
            <v>1101</v>
          </cell>
        </row>
        <row r="222">
          <cell r="M222">
            <v>1101</v>
          </cell>
        </row>
        <row r="223">
          <cell r="M223">
            <v>8092</v>
          </cell>
        </row>
        <row r="224">
          <cell r="M224">
            <v>8092</v>
          </cell>
        </row>
        <row r="225">
          <cell r="M225">
            <v>8389</v>
          </cell>
        </row>
        <row r="226">
          <cell r="M226">
            <v>8389</v>
          </cell>
        </row>
        <row r="227">
          <cell r="M227">
            <v>814</v>
          </cell>
        </row>
        <row r="228">
          <cell r="M228">
            <v>814</v>
          </cell>
        </row>
        <row r="229">
          <cell r="M229">
            <v>2554</v>
          </cell>
        </row>
        <row r="230">
          <cell r="M230">
            <v>2554</v>
          </cell>
        </row>
        <row r="231">
          <cell r="M231">
            <v>3.0649999999999999</v>
          </cell>
        </row>
        <row r="232">
          <cell r="M232">
            <v>3.0649999999999999</v>
          </cell>
        </row>
        <row r="233">
          <cell r="M233">
            <v>9263</v>
          </cell>
        </row>
        <row r="234">
          <cell r="M234">
            <v>9263</v>
          </cell>
        </row>
        <row r="235">
          <cell r="M235">
            <v>4120</v>
          </cell>
        </row>
        <row r="236">
          <cell r="M236">
            <v>4120</v>
          </cell>
        </row>
        <row r="237">
          <cell r="M237">
            <v>7696</v>
          </cell>
        </row>
        <row r="238">
          <cell r="M238">
            <v>7696</v>
          </cell>
        </row>
        <row r="239">
          <cell r="M239">
            <v>1493</v>
          </cell>
        </row>
        <row r="240">
          <cell r="M240">
            <v>1493</v>
          </cell>
        </row>
        <row r="242">
          <cell r="M242" t="str">
            <v xml:space="preserve">     재     료     비</v>
          </cell>
        </row>
        <row r="243">
          <cell r="M243" t="str">
            <v>단  가</v>
          </cell>
        </row>
        <row r="244">
          <cell r="M244">
            <v>500</v>
          </cell>
        </row>
        <row r="245">
          <cell r="M245">
            <v>500</v>
          </cell>
        </row>
        <row r="246">
          <cell r="M246">
            <v>560</v>
          </cell>
        </row>
        <row r="247">
          <cell r="M247">
            <v>560</v>
          </cell>
        </row>
        <row r="248">
          <cell r="M248">
            <v>677</v>
          </cell>
        </row>
        <row r="249">
          <cell r="M249">
            <v>677</v>
          </cell>
        </row>
        <row r="250">
          <cell r="M250">
            <v>1327</v>
          </cell>
        </row>
        <row r="251">
          <cell r="M251">
            <v>1327</v>
          </cell>
        </row>
        <row r="252">
          <cell r="M252">
            <v>6416</v>
          </cell>
        </row>
        <row r="253">
          <cell r="M253">
            <v>6416</v>
          </cell>
        </row>
        <row r="254">
          <cell r="M254">
            <v>2269</v>
          </cell>
        </row>
        <row r="255">
          <cell r="M255">
            <v>2269</v>
          </cell>
        </row>
        <row r="256">
          <cell r="M256">
            <v>3026</v>
          </cell>
        </row>
        <row r="257">
          <cell r="M257">
            <v>3026</v>
          </cell>
        </row>
        <row r="258">
          <cell r="M258">
            <v>5686</v>
          </cell>
        </row>
        <row r="259">
          <cell r="M259">
            <v>5686</v>
          </cell>
        </row>
        <row r="260">
          <cell r="M260">
            <v>3814</v>
          </cell>
        </row>
        <row r="261">
          <cell r="M261">
            <v>3814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26027</v>
          </cell>
        </row>
        <row r="265">
          <cell r="M265">
            <v>26027</v>
          </cell>
        </row>
        <row r="268">
          <cell r="M268" t="str">
            <v xml:space="preserve">     재     료     비</v>
          </cell>
        </row>
        <row r="269">
          <cell r="M269" t="str">
            <v>단  가</v>
          </cell>
        </row>
        <row r="299">
          <cell r="M299" t="str">
            <v xml:space="preserve">     재     료     비</v>
          </cell>
        </row>
        <row r="300">
          <cell r="M300" t="str">
            <v>단  가</v>
          </cell>
        </row>
        <row r="303">
          <cell r="M303">
            <v>108</v>
          </cell>
        </row>
        <row r="304">
          <cell r="M304">
            <v>151</v>
          </cell>
        </row>
        <row r="307">
          <cell r="M307">
            <v>589</v>
          </cell>
        </row>
        <row r="308">
          <cell r="M308">
            <v>682</v>
          </cell>
        </row>
        <row r="309">
          <cell r="M309">
            <v>1082</v>
          </cell>
        </row>
        <row r="310">
          <cell r="M310">
            <v>1082</v>
          </cell>
        </row>
        <row r="311">
          <cell r="M311">
            <v>1512</v>
          </cell>
        </row>
        <row r="312">
          <cell r="M312">
            <v>1512</v>
          </cell>
        </row>
        <row r="313">
          <cell r="M313">
            <v>0</v>
          </cell>
        </row>
        <row r="315">
          <cell r="M315">
            <v>0</v>
          </cell>
        </row>
        <row r="317">
          <cell r="M317">
            <v>143</v>
          </cell>
        </row>
        <row r="319">
          <cell r="M319">
            <v>143</v>
          </cell>
        </row>
        <row r="321">
          <cell r="M321" t="str">
            <v xml:space="preserve">     재     료     비</v>
          </cell>
        </row>
        <row r="322">
          <cell r="M322" t="str">
            <v>단  가</v>
          </cell>
        </row>
        <row r="323">
          <cell r="M323">
            <v>143</v>
          </cell>
        </row>
        <row r="324">
          <cell r="M324">
            <v>280</v>
          </cell>
        </row>
        <row r="325">
          <cell r="M325">
            <v>280</v>
          </cell>
        </row>
        <row r="326">
          <cell r="M326">
            <v>347</v>
          </cell>
        </row>
        <row r="327">
          <cell r="M327">
            <v>347</v>
          </cell>
        </row>
        <row r="328">
          <cell r="M328">
            <v>152</v>
          </cell>
        </row>
        <row r="329">
          <cell r="M329">
            <v>152</v>
          </cell>
        </row>
        <row r="330">
          <cell r="M330">
            <v>152</v>
          </cell>
        </row>
        <row r="331">
          <cell r="M331">
            <v>152</v>
          </cell>
        </row>
        <row r="332">
          <cell r="M332">
            <v>1170</v>
          </cell>
        </row>
        <row r="333">
          <cell r="M333">
            <v>1170</v>
          </cell>
        </row>
        <row r="334">
          <cell r="M334">
            <v>94</v>
          </cell>
        </row>
        <row r="335">
          <cell r="M335">
            <v>94</v>
          </cell>
        </row>
        <row r="336">
          <cell r="M336">
            <v>94</v>
          </cell>
        </row>
        <row r="337">
          <cell r="M337">
            <v>94</v>
          </cell>
        </row>
        <row r="338">
          <cell r="M338">
            <v>529</v>
          </cell>
        </row>
        <row r="339">
          <cell r="M339">
            <v>529</v>
          </cell>
        </row>
        <row r="340">
          <cell r="M340">
            <v>143</v>
          </cell>
        </row>
        <row r="341">
          <cell r="M341">
            <v>143</v>
          </cell>
        </row>
        <row r="342">
          <cell r="M342">
            <v>4355</v>
          </cell>
        </row>
        <row r="343">
          <cell r="M343">
            <v>4355</v>
          </cell>
        </row>
        <row r="344">
          <cell r="M344">
            <v>956</v>
          </cell>
        </row>
        <row r="345">
          <cell r="M345">
            <v>956</v>
          </cell>
        </row>
        <row r="346">
          <cell r="M346">
            <v>796</v>
          </cell>
        </row>
        <row r="348">
          <cell r="M348" t="str">
            <v xml:space="preserve">     재     료     비</v>
          </cell>
        </row>
        <row r="349">
          <cell r="M349" t="str">
            <v>단  가</v>
          </cell>
        </row>
        <row r="350">
          <cell r="M350">
            <v>796</v>
          </cell>
        </row>
        <row r="351">
          <cell r="M351">
            <v>11064</v>
          </cell>
        </row>
        <row r="352">
          <cell r="M352">
            <v>11064</v>
          </cell>
        </row>
        <row r="353">
          <cell r="M353">
            <v>37939</v>
          </cell>
        </row>
        <row r="354">
          <cell r="M354">
            <v>37939</v>
          </cell>
        </row>
        <row r="355">
          <cell r="M355">
            <v>2.3069999999999999</v>
          </cell>
        </row>
        <row r="356">
          <cell r="M356">
            <v>2.3069999999999999</v>
          </cell>
        </row>
        <row r="357">
          <cell r="M357">
            <v>1048781</v>
          </cell>
        </row>
        <row r="358">
          <cell r="M358">
            <v>1048781</v>
          </cell>
        </row>
        <row r="359">
          <cell r="M359">
            <v>17549</v>
          </cell>
        </row>
        <row r="360">
          <cell r="M360">
            <v>17549</v>
          </cell>
        </row>
        <row r="361">
          <cell r="M361">
            <v>531</v>
          </cell>
        </row>
        <row r="362">
          <cell r="M362">
            <v>531</v>
          </cell>
        </row>
        <row r="363">
          <cell r="M363">
            <v>1838</v>
          </cell>
        </row>
        <row r="364">
          <cell r="M364">
            <v>1838</v>
          </cell>
        </row>
        <row r="365">
          <cell r="M365">
            <v>162000</v>
          </cell>
        </row>
        <row r="366">
          <cell r="M366">
            <v>162000</v>
          </cell>
        </row>
        <row r="367">
          <cell r="M367">
            <v>32400</v>
          </cell>
        </row>
        <row r="368">
          <cell r="M368">
            <v>32400</v>
          </cell>
        </row>
        <row r="369">
          <cell r="M369">
            <v>33480</v>
          </cell>
        </row>
        <row r="370">
          <cell r="M370">
            <v>33480</v>
          </cell>
        </row>
        <row r="371">
          <cell r="M371">
            <v>157000</v>
          </cell>
        </row>
        <row r="372">
          <cell r="M372">
            <v>157000</v>
          </cell>
        </row>
        <row r="373">
          <cell r="M373">
            <v>216000</v>
          </cell>
        </row>
        <row r="375">
          <cell r="M375" t="str">
            <v xml:space="preserve">     재     료     비</v>
          </cell>
        </row>
        <row r="376">
          <cell r="M376" t="str">
            <v>단  가</v>
          </cell>
        </row>
        <row r="377">
          <cell r="M377">
            <v>216000</v>
          </cell>
        </row>
        <row r="378">
          <cell r="M378">
            <v>491</v>
          </cell>
        </row>
        <row r="379">
          <cell r="M379">
            <v>330</v>
          </cell>
        </row>
        <row r="380">
          <cell r="M380">
            <v>67</v>
          </cell>
        </row>
        <row r="381">
          <cell r="M381">
            <v>67</v>
          </cell>
        </row>
        <row r="382">
          <cell r="M382">
            <v>94</v>
          </cell>
        </row>
        <row r="383">
          <cell r="M383">
            <v>94</v>
          </cell>
        </row>
        <row r="384">
          <cell r="M384">
            <v>11765</v>
          </cell>
        </row>
        <row r="385">
          <cell r="M385">
            <v>11765</v>
          </cell>
        </row>
        <row r="407">
          <cell r="M407" t="str">
            <v xml:space="preserve">     재     료     비</v>
          </cell>
        </row>
        <row r="408">
          <cell r="M408" t="str">
            <v>단  가</v>
          </cell>
        </row>
        <row r="409">
          <cell r="M409">
            <v>151</v>
          </cell>
        </row>
        <row r="410">
          <cell r="M410">
            <v>151</v>
          </cell>
        </row>
        <row r="411">
          <cell r="M411">
            <v>682</v>
          </cell>
        </row>
        <row r="412">
          <cell r="M412">
            <v>682</v>
          </cell>
        </row>
        <row r="413">
          <cell r="M413">
            <v>1082</v>
          </cell>
        </row>
        <row r="414">
          <cell r="M414">
            <v>1082</v>
          </cell>
        </row>
        <row r="415">
          <cell r="M415">
            <v>257</v>
          </cell>
        </row>
        <row r="416">
          <cell r="M416">
            <v>257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201</v>
          </cell>
        </row>
        <row r="420">
          <cell r="M420">
            <v>201</v>
          </cell>
        </row>
        <row r="421">
          <cell r="M421">
            <v>280</v>
          </cell>
        </row>
        <row r="422">
          <cell r="M422">
            <v>280</v>
          </cell>
        </row>
        <row r="423">
          <cell r="M423">
            <v>529</v>
          </cell>
        </row>
        <row r="424">
          <cell r="M424">
            <v>529</v>
          </cell>
        </row>
        <row r="425">
          <cell r="M425">
            <v>647</v>
          </cell>
        </row>
        <row r="426">
          <cell r="M426">
            <v>647</v>
          </cell>
        </row>
        <row r="428">
          <cell r="M428" t="str">
            <v xml:space="preserve">     재     료     비</v>
          </cell>
        </row>
        <row r="429">
          <cell r="M429" t="str">
            <v>단  가</v>
          </cell>
        </row>
        <row r="430">
          <cell r="M430">
            <v>5006</v>
          </cell>
        </row>
        <row r="431">
          <cell r="M431">
            <v>5006</v>
          </cell>
        </row>
        <row r="432">
          <cell r="M432">
            <v>796</v>
          </cell>
        </row>
        <row r="433">
          <cell r="M433">
            <v>1208</v>
          </cell>
        </row>
        <row r="434">
          <cell r="M434">
            <v>956</v>
          </cell>
        </row>
        <row r="435">
          <cell r="M435">
            <v>1685</v>
          </cell>
        </row>
        <row r="436">
          <cell r="M436">
            <v>647</v>
          </cell>
        </row>
        <row r="437">
          <cell r="M437">
            <v>647</v>
          </cell>
        </row>
        <row r="438">
          <cell r="M438">
            <v>94</v>
          </cell>
        </row>
        <row r="439">
          <cell r="M439">
            <v>94</v>
          </cell>
        </row>
        <row r="440">
          <cell r="M440">
            <v>1101</v>
          </cell>
        </row>
        <row r="441">
          <cell r="M441">
            <v>1101</v>
          </cell>
        </row>
        <row r="442">
          <cell r="M442">
            <v>6722</v>
          </cell>
        </row>
        <row r="443">
          <cell r="M443">
            <v>6722</v>
          </cell>
        </row>
        <row r="444">
          <cell r="M444">
            <v>17549</v>
          </cell>
        </row>
        <row r="445">
          <cell r="M445">
            <v>17549</v>
          </cell>
        </row>
        <row r="446">
          <cell r="M446">
            <v>686</v>
          </cell>
        </row>
        <row r="447">
          <cell r="M447">
            <v>686</v>
          </cell>
        </row>
        <row r="448">
          <cell r="M448">
            <v>138024</v>
          </cell>
        </row>
        <row r="449">
          <cell r="M449">
            <v>138024</v>
          </cell>
        </row>
        <row r="450">
          <cell r="M450">
            <v>69597</v>
          </cell>
        </row>
        <row r="451">
          <cell r="M451">
            <v>69597</v>
          </cell>
        </row>
        <row r="452">
          <cell r="M452">
            <v>502151</v>
          </cell>
        </row>
        <row r="454">
          <cell r="M454" t="str">
            <v xml:space="preserve">     재     료     비</v>
          </cell>
        </row>
        <row r="455">
          <cell r="M455" t="str">
            <v>단  가</v>
          </cell>
        </row>
        <row r="456">
          <cell r="M456">
            <v>502151</v>
          </cell>
        </row>
        <row r="457">
          <cell r="M457">
            <v>755600</v>
          </cell>
        </row>
        <row r="458">
          <cell r="M458">
            <v>755600</v>
          </cell>
        </row>
        <row r="459">
          <cell r="M459">
            <v>21600</v>
          </cell>
        </row>
        <row r="460">
          <cell r="M460">
            <v>21600</v>
          </cell>
        </row>
        <row r="461">
          <cell r="M461">
            <v>5629</v>
          </cell>
        </row>
        <row r="462">
          <cell r="M462">
            <v>5629</v>
          </cell>
        </row>
        <row r="463">
          <cell r="M463">
            <v>2109240</v>
          </cell>
        </row>
        <row r="464">
          <cell r="M464">
            <v>2109240</v>
          </cell>
        </row>
        <row r="465">
          <cell r="M465">
            <v>5758515</v>
          </cell>
        </row>
        <row r="466">
          <cell r="M466">
            <v>5758515</v>
          </cell>
        </row>
        <row r="467">
          <cell r="M467">
            <v>45724</v>
          </cell>
        </row>
        <row r="468">
          <cell r="M468">
            <v>45724</v>
          </cell>
        </row>
        <row r="469">
          <cell r="M469">
            <v>41000</v>
          </cell>
        </row>
        <row r="470">
          <cell r="M470">
            <v>41000</v>
          </cell>
        </row>
        <row r="471">
          <cell r="M471">
            <v>31400</v>
          </cell>
        </row>
        <row r="472">
          <cell r="M472">
            <v>31400</v>
          </cell>
        </row>
        <row r="473">
          <cell r="M473">
            <v>89300</v>
          </cell>
        </row>
        <row r="474">
          <cell r="M474">
            <v>89300</v>
          </cell>
        </row>
        <row r="475">
          <cell r="M475">
            <v>3508</v>
          </cell>
        </row>
        <row r="476">
          <cell r="M476">
            <v>3508</v>
          </cell>
        </row>
        <row r="477">
          <cell r="M477">
            <v>26027</v>
          </cell>
        </row>
        <row r="478">
          <cell r="M478">
            <v>26027</v>
          </cell>
        </row>
        <row r="480">
          <cell r="M480" t="str">
            <v xml:space="preserve">     재     료     비</v>
          </cell>
        </row>
        <row r="481">
          <cell r="M481" t="str">
            <v>단  가</v>
          </cell>
        </row>
        <row r="482">
          <cell r="M482">
            <v>37800</v>
          </cell>
        </row>
        <row r="483">
          <cell r="M483">
            <v>37800</v>
          </cell>
        </row>
        <row r="484">
          <cell r="M484">
            <v>37800</v>
          </cell>
        </row>
        <row r="485">
          <cell r="M485">
            <v>37800</v>
          </cell>
        </row>
        <row r="486">
          <cell r="M486">
            <v>2.3069999999999999</v>
          </cell>
        </row>
        <row r="487">
          <cell r="M487">
            <v>2.3069999999999999</v>
          </cell>
        </row>
        <row r="511">
          <cell r="M511" t="str">
            <v xml:space="preserve">     재     료     비</v>
          </cell>
        </row>
        <row r="512">
          <cell r="M512" t="str">
            <v>단  가</v>
          </cell>
        </row>
        <row r="513">
          <cell r="M513">
            <v>108</v>
          </cell>
        </row>
        <row r="514">
          <cell r="M514">
            <v>151</v>
          </cell>
        </row>
        <row r="515">
          <cell r="M515">
            <v>108</v>
          </cell>
        </row>
        <row r="516">
          <cell r="M516">
            <v>151</v>
          </cell>
        </row>
        <row r="517">
          <cell r="M517">
            <v>391</v>
          </cell>
        </row>
        <row r="519">
          <cell r="M519">
            <v>391</v>
          </cell>
        </row>
        <row r="520">
          <cell r="M520">
            <v>391</v>
          </cell>
        </row>
        <row r="521">
          <cell r="M521">
            <v>730</v>
          </cell>
        </row>
        <row r="522">
          <cell r="M522">
            <v>730</v>
          </cell>
        </row>
        <row r="538">
          <cell r="M538" t="str">
            <v xml:space="preserve">     재     료     비</v>
          </cell>
        </row>
        <row r="539">
          <cell r="M539" t="str">
            <v>단  가</v>
          </cell>
        </row>
        <row r="540">
          <cell r="M540">
            <v>108</v>
          </cell>
        </row>
        <row r="541">
          <cell r="M541">
            <v>589</v>
          </cell>
        </row>
        <row r="542">
          <cell r="M542">
            <v>68</v>
          </cell>
        </row>
        <row r="543">
          <cell r="M543">
            <v>111</v>
          </cell>
        </row>
        <row r="544">
          <cell r="M544">
            <v>647</v>
          </cell>
        </row>
        <row r="545">
          <cell r="M545">
            <v>647</v>
          </cell>
        </row>
        <row r="546">
          <cell r="M546">
            <v>4355</v>
          </cell>
        </row>
        <row r="547">
          <cell r="M547">
            <v>4355</v>
          </cell>
        </row>
        <row r="548">
          <cell r="M548">
            <v>10445</v>
          </cell>
        </row>
        <row r="549">
          <cell r="M549">
            <v>40117</v>
          </cell>
        </row>
        <row r="550">
          <cell r="M550">
            <v>2.3069999999999999</v>
          </cell>
        </row>
        <row r="551">
          <cell r="M551">
            <v>2.3069999999999999</v>
          </cell>
        </row>
        <row r="564">
          <cell r="M564" t="str">
            <v xml:space="preserve">     재     료     비</v>
          </cell>
        </row>
        <row r="565">
          <cell r="M565" t="str">
            <v>단  가</v>
          </cell>
        </row>
        <row r="566">
          <cell r="M566">
            <v>108</v>
          </cell>
        </row>
        <row r="568">
          <cell r="M568">
            <v>108</v>
          </cell>
        </row>
        <row r="569">
          <cell r="M569">
            <v>151</v>
          </cell>
        </row>
        <row r="570">
          <cell r="M570">
            <v>589</v>
          </cell>
        </row>
        <row r="572">
          <cell r="M572">
            <v>589</v>
          </cell>
        </row>
        <row r="573">
          <cell r="M573">
            <v>682</v>
          </cell>
        </row>
        <row r="574">
          <cell r="M574">
            <v>730</v>
          </cell>
        </row>
        <row r="575">
          <cell r="M575">
            <v>730</v>
          </cell>
        </row>
        <row r="576">
          <cell r="M576">
            <v>57</v>
          </cell>
        </row>
        <row r="578">
          <cell r="M578">
            <v>57</v>
          </cell>
        </row>
        <row r="579">
          <cell r="M579">
            <v>80</v>
          </cell>
        </row>
        <row r="580">
          <cell r="M580">
            <v>814</v>
          </cell>
        </row>
        <row r="581">
          <cell r="M581">
            <v>814</v>
          </cell>
        </row>
        <row r="582">
          <cell r="M582">
            <v>2554</v>
          </cell>
        </row>
        <row r="583">
          <cell r="M583">
            <v>2554</v>
          </cell>
        </row>
        <row r="584">
          <cell r="M584">
            <v>152</v>
          </cell>
        </row>
        <row r="586">
          <cell r="M586">
            <v>152</v>
          </cell>
        </row>
        <row r="587">
          <cell r="M587">
            <v>257</v>
          </cell>
        </row>
        <row r="588">
          <cell r="M588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143</v>
          </cell>
        </row>
        <row r="594">
          <cell r="M594">
            <v>143</v>
          </cell>
        </row>
        <row r="595">
          <cell r="M595">
            <v>201</v>
          </cell>
        </row>
        <row r="596">
          <cell r="M596">
            <v>280</v>
          </cell>
        </row>
        <row r="597">
          <cell r="M597">
            <v>280</v>
          </cell>
        </row>
        <row r="598">
          <cell r="M598">
            <v>7817</v>
          </cell>
        </row>
        <row r="599">
          <cell r="M599">
            <v>7817</v>
          </cell>
        </row>
        <row r="616">
          <cell r="M616" t="str">
            <v xml:space="preserve">     재     료     비</v>
          </cell>
        </row>
        <row r="617">
          <cell r="M617" t="str">
            <v>단  가</v>
          </cell>
        </row>
        <row r="642">
          <cell r="M642" t="str">
            <v xml:space="preserve">     재     료     비</v>
          </cell>
        </row>
        <row r="643">
          <cell r="M643" t="str">
            <v>단  가</v>
          </cell>
        </row>
        <row r="644">
          <cell r="M644">
            <v>47</v>
          </cell>
        </row>
        <row r="646">
          <cell r="M646">
            <v>47</v>
          </cell>
        </row>
        <row r="647">
          <cell r="M647">
            <v>66</v>
          </cell>
        </row>
        <row r="650">
          <cell r="M650">
            <v>66</v>
          </cell>
        </row>
        <row r="651">
          <cell r="M651">
            <v>93</v>
          </cell>
        </row>
        <row r="652">
          <cell r="M652">
            <v>68</v>
          </cell>
        </row>
        <row r="653">
          <cell r="M653">
            <v>156</v>
          </cell>
        </row>
        <row r="654">
          <cell r="M654">
            <v>245</v>
          </cell>
        </row>
        <row r="655">
          <cell r="M655">
            <v>7817</v>
          </cell>
        </row>
        <row r="656">
          <cell r="M656">
            <v>7817</v>
          </cell>
        </row>
        <row r="657">
          <cell r="M657">
            <v>0</v>
          </cell>
        </row>
        <row r="659">
          <cell r="M659">
            <v>443</v>
          </cell>
        </row>
        <row r="660">
          <cell r="M660">
            <v>814</v>
          </cell>
        </row>
        <row r="661">
          <cell r="M661">
            <v>0</v>
          </cell>
        </row>
        <row r="663">
          <cell r="M663" t="str">
            <v xml:space="preserve">     재     료     비</v>
          </cell>
        </row>
        <row r="664">
          <cell r="M664" t="str">
            <v>단  가</v>
          </cell>
        </row>
        <row r="666">
          <cell r="M666">
            <v>0</v>
          </cell>
        </row>
        <row r="667">
          <cell r="M667">
            <v>0</v>
          </cell>
        </row>
        <row r="669">
          <cell r="M669">
            <v>60</v>
          </cell>
        </row>
        <row r="671">
          <cell r="M671">
            <v>60</v>
          </cell>
        </row>
        <row r="672">
          <cell r="M672">
            <v>148</v>
          </cell>
        </row>
        <row r="673">
          <cell r="M673">
            <v>78</v>
          </cell>
        </row>
        <row r="675">
          <cell r="M675">
            <v>78</v>
          </cell>
        </row>
        <row r="676">
          <cell r="M676">
            <v>1101</v>
          </cell>
        </row>
        <row r="677">
          <cell r="M677">
            <v>1004</v>
          </cell>
        </row>
        <row r="678">
          <cell r="M678">
            <v>1004</v>
          </cell>
        </row>
        <row r="694">
          <cell r="M694" t="str">
            <v xml:space="preserve">     재     료     비</v>
          </cell>
        </row>
        <row r="695">
          <cell r="M695" t="str">
            <v>단  가</v>
          </cell>
        </row>
        <row r="696">
          <cell r="M696">
            <v>108</v>
          </cell>
        </row>
        <row r="698">
          <cell r="M698">
            <v>108</v>
          </cell>
        </row>
        <row r="699">
          <cell r="M699">
            <v>151</v>
          </cell>
        </row>
        <row r="700">
          <cell r="M700">
            <v>391</v>
          </cell>
        </row>
        <row r="701">
          <cell r="M701">
            <v>54</v>
          </cell>
        </row>
        <row r="703">
          <cell r="M703">
            <v>54</v>
          </cell>
        </row>
        <row r="704">
          <cell r="M704">
            <v>76</v>
          </cell>
        </row>
        <row r="705">
          <cell r="M705">
            <v>488</v>
          </cell>
        </row>
        <row r="707">
          <cell r="M707">
            <v>488</v>
          </cell>
        </row>
        <row r="708">
          <cell r="M708">
            <v>647</v>
          </cell>
        </row>
        <row r="709">
          <cell r="M709">
            <v>0</v>
          </cell>
        </row>
        <row r="710">
          <cell r="M710">
            <v>4597</v>
          </cell>
        </row>
        <row r="712">
          <cell r="M712">
            <v>4597</v>
          </cell>
        </row>
        <row r="713">
          <cell r="M713">
            <v>4355</v>
          </cell>
        </row>
        <row r="715">
          <cell r="M715" t="str">
            <v xml:space="preserve">     재     료     비</v>
          </cell>
        </row>
        <row r="716">
          <cell r="M716" t="str">
            <v>단  가</v>
          </cell>
        </row>
        <row r="717">
          <cell r="M717">
            <v>1.9930000000000001</v>
          </cell>
        </row>
        <row r="719">
          <cell r="M719">
            <v>1.9930000000000001</v>
          </cell>
        </row>
        <row r="720">
          <cell r="M720">
            <v>3.0649999999999999</v>
          </cell>
        </row>
        <row r="721">
          <cell r="M721">
            <v>14101</v>
          </cell>
        </row>
        <row r="724">
          <cell r="M724">
            <v>18645</v>
          </cell>
        </row>
        <row r="725">
          <cell r="M725">
            <v>21753</v>
          </cell>
        </row>
        <row r="728">
          <cell r="M728">
            <v>32624</v>
          </cell>
        </row>
        <row r="729">
          <cell r="M729">
            <v>37939</v>
          </cell>
        </row>
        <row r="730">
          <cell r="M730">
            <v>10445</v>
          </cell>
        </row>
        <row r="732">
          <cell r="M732">
            <v>10445</v>
          </cell>
        </row>
        <row r="733">
          <cell r="M733">
            <v>11064</v>
          </cell>
        </row>
        <row r="734">
          <cell r="M734">
            <v>0</v>
          </cell>
        </row>
        <row r="735">
          <cell r="M735">
            <v>143</v>
          </cell>
        </row>
        <row r="736">
          <cell r="M736">
            <v>4439</v>
          </cell>
        </row>
        <row r="738">
          <cell r="M738">
            <v>4439</v>
          </cell>
        </row>
        <row r="739">
          <cell r="M739">
            <v>4120</v>
          </cell>
        </row>
        <row r="741">
          <cell r="M741" t="str">
            <v xml:space="preserve">     재     료     비</v>
          </cell>
        </row>
        <row r="742">
          <cell r="M742" t="str">
            <v>단  가</v>
          </cell>
        </row>
        <row r="743">
          <cell r="M743">
            <v>650</v>
          </cell>
        </row>
        <row r="744">
          <cell r="M744">
            <v>1493</v>
          </cell>
        </row>
        <row r="745">
          <cell r="M745">
            <v>1493</v>
          </cell>
        </row>
        <row r="746">
          <cell r="M746">
            <v>2010</v>
          </cell>
        </row>
        <row r="747">
          <cell r="M747">
            <v>2010</v>
          </cell>
        </row>
        <row r="748">
          <cell r="M748">
            <v>1277</v>
          </cell>
        </row>
        <row r="749">
          <cell r="M749">
            <v>1277</v>
          </cell>
        </row>
        <row r="750">
          <cell r="M750">
            <v>678</v>
          </cell>
        </row>
        <row r="751">
          <cell r="M751">
            <v>678</v>
          </cell>
        </row>
        <row r="752">
          <cell r="M752">
            <v>510</v>
          </cell>
        </row>
        <row r="753">
          <cell r="M753">
            <v>510</v>
          </cell>
        </row>
        <row r="772">
          <cell r="M772" t="str">
            <v xml:space="preserve">     재     료     비</v>
          </cell>
        </row>
        <row r="773">
          <cell r="M773" t="str">
            <v>단  가</v>
          </cell>
        </row>
        <row r="798">
          <cell r="M798" t="str">
            <v xml:space="preserve">     재     료     비</v>
          </cell>
        </row>
        <row r="799">
          <cell r="M799" t="str">
            <v>단  가</v>
          </cell>
        </row>
        <row r="800">
          <cell r="M800">
            <v>1739</v>
          </cell>
        </row>
        <row r="801">
          <cell r="M801">
            <v>1739</v>
          </cell>
        </row>
        <row r="802">
          <cell r="M802">
            <v>10832</v>
          </cell>
        </row>
        <row r="803">
          <cell r="M803">
            <v>10832</v>
          </cell>
        </row>
        <row r="804">
          <cell r="M804">
            <v>12882</v>
          </cell>
        </row>
        <row r="805">
          <cell r="M805">
            <v>12882</v>
          </cell>
        </row>
        <row r="806">
          <cell r="M806">
            <v>10946</v>
          </cell>
        </row>
        <row r="807">
          <cell r="M807">
            <v>10946</v>
          </cell>
        </row>
        <row r="808">
          <cell r="M808">
            <v>13007</v>
          </cell>
        </row>
        <row r="809">
          <cell r="M809">
            <v>13007</v>
          </cell>
        </row>
        <row r="810">
          <cell r="M810">
            <v>288</v>
          </cell>
        </row>
        <row r="811">
          <cell r="M811">
            <v>288</v>
          </cell>
        </row>
        <row r="812">
          <cell r="M812">
            <v>3450</v>
          </cell>
        </row>
        <row r="813">
          <cell r="M813">
            <v>3450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3099</v>
          </cell>
        </row>
        <row r="817">
          <cell r="M817">
            <v>3099</v>
          </cell>
        </row>
        <row r="819">
          <cell r="M819" t="str">
            <v xml:space="preserve">     재     료     비</v>
          </cell>
        </row>
        <row r="820">
          <cell r="M820" t="str">
            <v>단  가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14884</v>
          </cell>
        </row>
        <row r="824">
          <cell r="M824">
            <v>14884</v>
          </cell>
        </row>
        <row r="825">
          <cell r="M825">
            <v>8566</v>
          </cell>
        </row>
        <row r="826">
          <cell r="M826">
            <v>8566</v>
          </cell>
        </row>
        <row r="827">
          <cell r="M827">
            <v>14597</v>
          </cell>
        </row>
        <row r="828">
          <cell r="M828">
            <v>14597</v>
          </cell>
        </row>
        <row r="829">
          <cell r="M829">
            <v>4552</v>
          </cell>
        </row>
        <row r="830">
          <cell r="M830">
            <v>4552</v>
          </cell>
        </row>
        <row r="831">
          <cell r="M831">
            <v>1422</v>
          </cell>
        </row>
        <row r="832">
          <cell r="M832">
            <v>1422</v>
          </cell>
        </row>
        <row r="833">
          <cell r="M833">
            <v>5075</v>
          </cell>
        </row>
        <row r="834">
          <cell r="M834">
            <v>5075</v>
          </cell>
        </row>
        <row r="835">
          <cell r="M835">
            <v>1512</v>
          </cell>
        </row>
        <row r="836">
          <cell r="M836">
            <v>1512</v>
          </cell>
        </row>
        <row r="837">
          <cell r="M837">
            <v>347</v>
          </cell>
        </row>
        <row r="838">
          <cell r="M838">
            <v>347</v>
          </cell>
        </row>
        <row r="839">
          <cell r="M839">
            <v>143</v>
          </cell>
        </row>
        <row r="840">
          <cell r="M840">
            <v>143</v>
          </cell>
        </row>
        <row r="850">
          <cell r="M850" t="str">
            <v xml:space="preserve">     재     료     비</v>
          </cell>
        </row>
        <row r="851">
          <cell r="M851" t="str">
            <v>단  가</v>
          </cell>
        </row>
        <row r="852">
          <cell r="M852">
            <v>1739</v>
          </cell>
        </row>
        <row r="853">
          <cell r="M853">
            <v>1739</v>
          </cell>
        </row>
        <row r="854">
          <cell r="M854">
            <v>10832</v>
          </cell>
        </row>
        <row r="855">
          <cell r="M855">
            <v>10832</v>
          </cell>
        </row>
        <row r="856">
          <cell r="M856">
            <v>10946</v>
          </cell>
        </row>
        <row r="857">
          <cell r="M857">
            <v>10946</v>
          </cell>
        </row>
        <row r="858">
          <cell r="M858">
            <v>288</v>
          </cell>
        </row>
        <row r="859">
          <cell r="M859">
            <v>288</v>
          </cell>
        </row>
        <row r="860">
          <cell r="M860">
            <v>3450</v>
          </cell>
        </row>
        <row r="861">
          <cell r="M861">
            <v>3450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3099</v>
          </cell>
        </row>
        <row r="865">
          <cell r="M865">
            <v>3099</v>
          </cell>
        </row>
        <row r="866">
          <cell r="M866">
            <v>14884</v>
          </cell>
        </row>
        <row r="867">
          <cell r="M867">
            <v>14884</v>
          </cell>
        </row>
        <row r="868">
          <cell r="M868">
            <v>14597</v>
          </cell>
        </row>
        <row r="869">
          <cell r="M869">
            <v>14597</v>
          </cell>
        </row>
        <row r="871">
          <cell r="M871" t="str">
            <v xml:space="preserve">     재     료     비</v>
          </cell>
        </row>
        <row r="872">
          <cell r="M872" t="str">
            <v>단  가</v>
          </cell>
        </row>
        <row r="873">
          <cell r="M873">
            <v>8566</v>
          </cell>
        </row>
        <row r="874">
          <cell r="M874">
            <v>8566</v>
          </cell>
        </row>
        <row r="875">
          <cell r="M875">
            <v>4552</v>
          </cell>
        </row>
        <row r="876">
          <cell r="M876">
            <v>4552</v>
          </cell>
        </row>
        <row r="877">
          <cell r="M877">
            <v>1422</v>
          </cell>
        </row>
        <row r="878">
          <cell r="M878">
            <v>1422</v>
          </cell>
        </row>
        <row r="879">
          <cell r="M879">
            <v>1512</v>
          </cell>
        </row>
        <row r="880">
          <cell r="M880">
            <v>1512</v>
          </cell>
        </row>
        <row r="881">
          <cell r="M881">
            <v>347</v>
          </cell>
        </row>
        <row r="882">
          <cell r="M882">
            <v>347</v>
          </cell>
        </row>
        <row r="883">
          <cell r="M883">
            <v>143</v>
          </cell>
        </row>
        <row r="884">
          <cell r="M884">
            <v>143</v>
          </cell>
        </row>
        <row r="902">
          <cell r="M902" t="str">
            <v xml:space="preserve">     재     료     비</v>
          </cell>
        </row>
        <row r="903">
          <cell r="M903" t="str">
            <v>단  가</v>
          </cell>
        </row>
        <row r="928">
          <cell r="M928" t="str">
            <v xml:space="preserve">     재     료     비</v>
          </cell>
        </row>
        <row r="929">
          <cell r="M929" t="str">
            <v>단  가</v>
          </cell>
        </row>
        <row r="930">
          <cell r="M930">
            <v>63670</v>
          </cell>
        </row>
        <row r="931">
          <cell r="M931">
            <v>44656</v>
          </cell>
        </row>
        <row r="932">
          <cell r="M932">
            <v>3331</v>
          </cell>
        </row>
        <row r="933">
          <cell r="M933">
            <v>3331</v>
          </cell>
        </row>
        <row r="934">
          <cell r="M934">
            <v>35275</v>
          </cell>
        </row>
        <row r="935">
          <cell r="M935">
            <v>35275</v>
          </cell>
        </row>
        <row r="936">
          <cell r="M936">
            <v>63076</v>
          </cell>
        </row>
        <row r="937">
          <cell r="M937">
            <v>63076</v>
          </cell>
        </row>
        <row r="938">
          <cell r="M938">
            <v>31741</v>
          </cell>
        </row>
        <row r="954">
          <cell r="M954" t="str">
            <v xml:space="preserve">     재     료     비</v>
          </cell>
        </row>
        <row r="955">
          <cell r="M955" t="str">
            <v>단  가</v>
          </cell>
        </row>
        <row r="956">
          <cell r="M956">
            <v>2412</v>
          </cell>
        </row>
        <row r="957">
          <cell r="M957">
            <v>2412</v>
          </cell>
        </row>
        <row r="980">
          <cell r="M980" t="str">
            <v xml:space="preserve">     재     료     비</v>
          </cell>
        </row>
        <row r="981">
          <cell r="M981" t="str">
            <v>단  가</v>
          </cell>
        </row>
        <row r="982">
          <cell r="M982">
            <v>34004</v>
          </cell>
        </row>
        <row r="983">
          <cell r="M983">
            <v>34004</v>
          </cell>
        </row>
        <row r="984">
          <cell r="M984">
            <v>65445</v>
          </cell>
        </row>
        <row r="985">
          <cell r="M985">
            <v>65445</v>
          </cell>
        </row>
        <row r="1006">
          <cell r="M1006" t="str">
            <v xml:space="preserve">     재     료     비</v>
          </cell>
        </row>
        <row r="1007">
          <cell r="M1007" t="str">
            <v>단  가</v>
          </cell>
        </row>
        <row r="1008">
          <cell r="M1008">
            <v>3225</v>
          </cell>
        </row>
        <row r="1009">
          <cell r="M1009">
            <v>3225</v>
          </cell>
        </row>
        <row r="1010">
          <cell r="M1010">
            <v>3225</v>
          </cell>
        </row>
        <row r="1011">
          <cell r="M1011">
            <v>3225</v>
          </cell>
        </row>
        <row r="1032">
          <cell r="M1032" t="str">
            <v xml:space="preserve">     재     료     비</v>
          </cell>
        </row>
        <row r="1033">
          <cell r="M1033" t="str">
            <v>단  가</v>
          </cell>
        </row>
        <row r="1034">
          <cell r="M1034">
            <v>246</v>
          </cell>
        </row>
        <row r="1035">
          <cell r="M1035">
            <v>246</v>
          </cell>
        </row>
        <row r="1036">
          <cell r="M1036">
            <v>84</v>
          </cell>
        </row>
        <row r="1037">
          <cell r="M1037">
            <v>84</v>
          </cell>
        </row>
        <row r="1038">
          <cell r="M1038">
            <v>619</v>
          </cell>
        </row>
        <row r="1039">
          <cell r="M1039">
            <v>619</v>
          </cell>
        </row>
        <row r="1040">
          <cell r="M1040">
            <v>232</v>
          </cell>
        </row>
        <row r="1041">
          <cell r="M1041">
            <v>232</v>
          </cell>
        </row>
        <row r="1042">
          <cell r="M1042">
            <v>149</v>
          </cell>
        </row>
        <row r="1043">
          <cell r="M1043">
            <v>149</v>
          </cell>
        </row>
        <row r="1044">
          <cell r="M1044">
            <v>249</v>
          </cell>
        </row>
        <row r="1045">
          <cell r="M1045">
            <v>249</v>
          </cell>
        </row>
        <row r="1046">
          <cell r="M1046">
            <v>918</v>
          </cell>
        </row>
        <row r="1047">
          <cell r="M1047">
            <v>918</v>
          </cell>
        </row>
        <row r="1048">
          <cell r="M1048">
            <v>1027</v>
          </cell>
        </row>
        <row r="1049">
          <cell r="M1049">
            <v>1027</v>
          </cell>
        </row>
        <row r="1058">
          <cell r="M1058" t="str">
            <v xml:space="preserve">     재     료     비</v>
          </cell>
        </row>
        <row r="1059">
          <cell r="M1059" t="str">
            <v>단  가</v>
          </cell>
        </row>
        <row r="1084">
          <cell r="M1084" t="str">
            <v xml:space="preserve">     재     료     비</v>
          </cell>
        </row>
        <row r="1085">
          <cell r="M1085" t="str">
            <v>단  가</v>
          </cell>
        </row>
        <row r="1105">
          <cell r="M1105" t="str">
            <v xml:space="preserve"> </v>
          </cell>
        </row>
        <row r="1110">
          <cell r="M1110" t="str">
            <v xml:space="preserve">     재     료     비</v>
          </cell>
        </row>
        <row r="1111">
          <cell r="M1111" t="str">
            <v>단  가</v>
          </cell>
        </row>
        <row r="1112">
          <cell r="M1112">
            <v>151</v>
          </cell>
        </row>
        <row r="1113">
          <cell r="M1113">
            <v>151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143</v>
          </cell>
        </row>
        <row r="1117">
          <cell r="M1117">
            <v>469</v>
          </cell>
        </row>
        <row r="1118">
          <cell r="M1118">
            <v>4359</v>
          </cell>
        </row>
        <row r="1119">
          <cell r="M1119">
            <v>4359</v>
          </cell>
        </row>
        <row r="1120">
          <cell r="M1120">
            <v>1101</v>
          </cell>
        </row>
        <row r="1121">
          <cell r="M1121">
            <v>1101</v>
          </cell>
        </row>
        <row r="1122">
          <cell r="M1122">
            <v>219</v>
          </cell>
        </row>
        <row r="1123">
          <cell r="M1123">
            <v>219</v>
          </cell>
        </row>
        <row r="1124">
          <cell r="M1124">
            <v>150</v>
          </cell>
        </row>
        <row r="1125">
          <cell r="M1125">
            <v>150</v>
          </cell>
        </row>
        <row r="1126">
          <cell r="M1126">
            <v>1170</v>
          </cell>
        </row>
        <row r="1127">
          <cell r="M1127">
            <v>1170</v>
          </cell>
        </row>
        <row r="1128">
          <cell r="M1128">
            <v>94</v>
          </cell>
        </row>
        <row r="1129">
          <cell r="M1129">
            <v>94</v>
          </cell>
        </row>
        <row r="1131">
          <cell r="M1131" t="str">
            <v xml:space="preserve">     재     료     비</v>
          </cell>
        </row>
        <row r="1132">
          <cell r="M1132" t="str">
            <v>단  가</v>
          </cell>
        </row>
        <row r="1133">
          <cell r="M1133">
            <v>814</v>
          </cell>
        </row>
        <row r="1134">
          <cell r="M1134">
            <v>814</v>
          </cell>
        </row>
        <row r="1135">
          <cell r="M1135">
            <v>8662</v>
          </cell>
        </row>
        <row r="1136">
          <cell r="M1136">
            <v>8662</v>
          </cell>
        </row>
        <row r="1137">
          <cell r="M1137">
            <v>3026</v>
          </cell>
        </row>
        <row r="1138">
          <cell r="M1138">
            <v>3026</v>
          </cell>
        </row>
        <row r="1139">
          <cell r="M1139">
            <v>162000</v>
          </cell>
        </row>
        <row r="1140">
          <cell r="M1140">
            <v>162000</v>
          </cell>
        </row>
        <row r="1141">
          <cell r="M1141">
            <v>33480</v>
          </cell>
        </row>
        <row r="1142">
          <cell r="M1142">
            <v>33480</v>
          </cell>
        </row>
        <row r="1143">
          <cell r="M1143">
            <v>1935</v>
          </cell>
        </row>
        <row r="1144">
          <cell r="M1144">
            <v>1935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597600</v>
          </cell>
        </row>
        <row r="1148">
          <cell r="M1148">
            <v>597600</v>
          </cell>
        </row>
        <row r="1149">
          <cell r="M1149">
            <v>151</v>
          </cell>
        </row>
        <row r="1150">
          <cell r="M1150">
            <v>151</v>
          </cell>
        </row>
        <row r="1151">
          <cell r="M1151">
            <v>2.5710000000000002</v>
          </cell>
        </row>
        <row r="1152">
          <cell r="M1152">
            <v>2.5710000000000002</v>
          </cell>
        </row>
        <row r="1153">
          <cell r="M1153">
            <v>26027</v>
          </cell>
        </row>
        <row r="1154">
          <cell r="M1154">
            <v>26027</v>
          </cell>
        </row>
        <row r="1155">
          <cell r="M1155">
            <v>265000</v>
          </cell>
        </row>
        <row r="1157">
          <cell r="M1157" t="str">
            <v xml:space="preserve">     재     료     비</v>
          </cell>
        </row>
        <row r="1158">
          <cell r="M1158" t="str">
            <v>단  가</v>
          </cell>
        </row>
        <row r="1159">
          <cell r="M1159">
            <v>265000</v>
          </cell>
        </row>
        <row r="1160">
          <cell r="M1160">
            <v>1785</v>
          </cell>
        </row>
        <row r="1161">
          <cell r="M1161">
            <v>1785</v>
          </cell>
        </row>
        <row r="1162">
          <cell r="M1162">
            <v>957</v>
          </cell>
        </row>
        <row r="1163">
          <cell r="M1163">
            <v>957</v>
          </cell>
        </row>
        <row r="1183">
          <cell r="M1183" t="str">
            <v xml:space="preserve"> </v>
          </cell>
        </row>
        <row r="1188">
          <cell r="M1188" t="str">
            <v xml:space="preserve">     재     료     비</v>
          </cell>
        </row>
        <row r="1189">
          <cell r="M1189" t="str">
            <v>단  가</v>
          </cell>
        </row>
        <row r="1190">
          <cell r="M1190">
            <v>151</v>
          </cell>
        </row>
        <row r="1191">
          <cell r="M1191">
            <v>151</v>
          </cell>
        </row>
        <row r="1192">
          <cell r="M1192">
            <v>1512</v>
          </cell>
        </row>
        <row r="1193">
          <cell r="M1193">
            <v>1512</v>
          </cell>
        </row>
        <row r="1194">
          <cell r="M1194">
            <v>347</v>
          </cell>
        </row>
        <row r="1195">
          <cell r="M1195">
            <v>347</v>
          </cell>
        </row>
        <row r="1196">
          <cell r="M1196">
            <v>143</v>
          </cell>
        </row>
        <row r="1197">
          <cell r="M1197">
            <v>469</v>
          </cell>
        </row>
        <row r="1198">
          <cell r="M1198">
            <v>4359</v>
          </cell>
        </row>
        <row r="1199">
          <cell r="M1199">
            <v>4359</v>
          </cell>
        </row>
        <row r="1200">
          <cell r="M1200">
            <v>8662</v>
          </cell>
        </row>
        <row r="1201">
          <cell r="M1201">
            <v>8662</v>
          </cell>
        </row>
        <row r="1202">
          <cell r="M1202">
            <v>26027</v>
          </cell>
        </row>
        <row r="1203">
          <cell r="M1203">
            <v>26027</v>
          </cell>
        </row>
        <row r="1204">
          <cell r="M1204">
            <v>154440</v>
          </cell>
        </row>
        <row r="1205">
          <cell r="M1205">
            <v>154440</v>
          </cell>
        </row>
        <row r="1206">
          <cell r="M1206">
            <v>162000</v>
          </cell>
        </row>
        <row r="1207">
          <cell r="M1207">
            <v>162000</v>
          </cell>
        </row>
        <row r="1209">
          <cell r="M1209" t="str">
            <v xml:space="preserve">     재     료     비</v>
          </cell>
        </row>
        <row r="1210">
          <cell r="M1210" t="str">
            <v>단  가</v>
          </cell>
        </row>
        <row r="1211">
          <cell r="M1211">
            <v>32400</v>
          </cell>
        </row>
        <row r="1212">
          <cell r="M1212">
            <v>32400</v>
          </cell>
        </row>
        <row r="1213">
          <cell r="M1213">
            <v>2.5710000000000002</v>
          </cell>
        </row>
        <row r="1214">
          <cell r="M1214">
            <v>2.5710000000000002</v>
          </cell>
        </row>
        <row r="1215">
          <cell r="M1215">
            <v>216000</v>
          </cell>
        </row>
        <row r="1216">
          <cell r="M1216">
            <v>216000</v>
          </cell>
        </row>
        <row r="1217">
          <cell r="M1217">
            <v>957</v>
          </cell>
        </row>
        <row r="1218">
          <cell r="M1218">
            <v>957</v>
          </cell>
        </row>
        <row r="1219">
          <cell r="M1219">
            <v>1208</v>
          </cell>
        </row>
        <row r="1220">
          <cell r="M1220">
            <v>1208</v>
          </cell>
        </row>
        <row r="1240">
          <cell r="M1240" t="str">
            <v xml:space="preserve">     재     료     비</v>
          </cell>
        </row>
        <row r="1241">
          <cell r="M1241" t="str">
            <v>단  가</v>
          </cell>
        </row>
        <row r="1266">
          <cell r="M1266" t="str">
            <v xml:space="preserve">     재     료     비</v>
          </cell>
        </row>
        <row r="1267">
          <cell r="M1267" t="str">
            <v>단  가</v>
          </cell>
        </row>
        <row r="1291">
          <cell r="M1291" t="str">
            <v xml:space="preserve">     재     료     비</v>
          </cell>
        </row>
        <row r="1292">
          <cell r="M1292" t="str">
            <v>단  가</v>
          </cell>
        </row>
        <row r="1313">
          <cell r="M1313" t="str">
            <v xml:space="preserve"> </v>
          </cell>
        </row>
        <row r="1318">
          <cell r="M1318" t="str">
            <v xml:space="preserve">     재     료     비</v>
          </cell>
        </row>
        <row r="1319">
          <cell r="M1319" t="str">
            <v>단  가</v>
          </cell>
        </row>
        <row r="1320">
          <cell r="M1320">
            <v>66</v>
          </cell>
        </row>
        <row r="1321">
          <cell r="M1321">
            <v>66</v>
          </cell>
        </row>
        <row r="1322">
          <cell r="M1322">
            <v>151</v>
          </cell>
        </row>
        <row r="1323">
          <cell r="M1323">
            <v>151</v>
          </cell>
        </row>
        <row r="1324">
          <cell r="M1324">
            <v>682</v>
          </cell>
        </row>
        <row r="1325">
          <cell r="M1325">
            <v>682</v>
          </cell>
        </row>
        <row r="1326">
          <cell r="M1326">
            <v>1082</v>
          </cell>
        </row>
        <row r="1327">
          <cell r="M1327">
            <v>1082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201</v>
          </cell>
        </row>
        <row r="1331">
          <cell r="M1331">
            <v>201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524</v>
          </cell>
        </row>
        <row r="1335">
          <cell r="M1335">
            <v>524</v>
          </cell>
        </row>
        <row r="1336">
          <cell r="M1336">
            <v>96</v>
          </cell>
        </row>
        <row r="1337">
          <cell r="M1337">
            <v>96</v>
          </cell>
        </row>
        <row r="1339">
          <cell r="M1339" t="str">
            <v xml:space="preserve">     재     료     비</v>
          </cell>
        </row>
        <row r="1340">
          <cell r="M1340" t="str">
            <v>단  가</v>
          </cell>
        </row>
        <row r="1341">
          <cell r="M1341">
            <v>219</v>
          </cell>
        </row>
        <row r="1342">
          <cell r="M1342">
            <v>219</v>
          </cell>
        </row>
        <row r="1343">
          <cell r="M1343">
            <v>344</v>
          </cell>
        </row>
        <row r="1344">
          <cell r="M1344">
            <v>344</v>
          </cell>
        </row>
        <row r="1345">
          <cell r="M1345">
            <v>814</v>
          </cell>
        </row>
        <row r="1346">
          <cell r="M1346">
            <v>814</v>
          </cell>
        </row>
        <row r="1347">
          <cell r="M1347">
            <v>76</v>
          </cell>
        </row>
        <row r="1348">
          <cell r="M1348">
            <v>76</v>
          </cell>
        </row>
        <row r="1349">
          <cell r="M1349">
            <v>2554</v>
          </cell>
        </row>
        <row r="1350">
          <cell r="M1350">
            <v>2554</v>
          </cell>
        </row>
        <row r="1365">
          <cell r="M1365" t="str">
            <v xml:space="preserve"> </v>
          </cell>
        </row>
        <row r="1370">
          <cell r="M1370" t="str">
            <v xml:space="preserve">     재     료     비</v>
          </cell>
        </row>
        <row r="1371">
          <cell r="M1371" t="str">
            <v>단  가</v>
          </cell>
        </row>
        <row r="1372">
          <cell r="M1372">
            <v>66</v>
          </cell>
        </row>
        <row r="1373">
          <cell r="M1373">
            <v>66</v>
          </cell>
        </row>
        <row r="1374">
          <cell r="M1374">
            <v>151</v>
          </cell>
        </row>
        <row r="1375">
          <cell r="M1375">
            <v>151</v>
          </cell>
        </row>
        <row r="1376">
          <cell r="M1376">
            <v>76</v>
          </cell>
        </row>
        <row r="1377">
          <cell r="M1377">
            <v>76</v>
          </cell>
        </row>
        <row r="1378">
          <cell r="M1378">
            <v>150</v>
          </cell>
        </row>
        <row r="1379">
          <cell r="M1379">
            <v>150</v>
          </cell>
        </row>
        <row r="1380">
          <cell r="M1380">
            <v>127</v>
          </cell>
        </row>
        <row r="1381">
          <cell r="M1381">
            <v>127</v>
          </cell>
        </row>
        <row r="1382">
          <cell r="M1382">
            <v>76</v>
          </cell>
        </row>
        <row r="1383">
          <cell r="M1383">
            <v>76</v>
          </cell>
        </row>
        <row r="1384">
          <cell r="M1384">
            <v>814</v>
          </cell>
        </row>
        <row r="1385">
          <cell r="M1385">
            <v>814</v>
          </cell>
        </row>
        <row r="1386">
          <cell r="M1386">
            <v>143</v>
          </cell>
        </row>
        <row r="1387">
          <cell r="M1387">
            <v>469</v>
          </cell>
        </row>
        <row r="1388">
          <cell r="M1388">
            <v>973</v>
          </cell>
        </row>
        <row r="1389">
          <cell r="M1389">
            <v>973</v>
          </cell>
        </row>
        <row r="1391">
          <cell r="M1391" t="str">
            <v xml:space="preserve">     재     료     비</v>
          </cell>
        </row>
        <row r="1392">
          <cell r="M1392" t="str">
            <v>단  가</v>
          </cell>
        </row>
        <row r="1393">
          <cell r="M1393">
            <v>973</v>
          </cell>
        </row>
        <row r="1394">
          <cell r="M1394">
            <v>973</v>
          </cell>
        </row>
        <row r="1395">
          <cell r="M1395">
            <v>4359</v>
          </cell>
        </row>
        <row r="1396">
          <cell r="M1396">
            <v>4359</v>
          </cell>
        </row>
        <row r="1397">
          <cell r="M1397">
            <v>1838</v>
          </cell>
        </row>
        <row r="1398">
          <cell r="M1398">
            <v>1838</v>
          </cell>
        </row>
        <row r="1399">
          <cell r="M1399">
            <v>2.5710000000000002</v>
          </cell>
        </row>
        <row r="1400">
          <cell r="M1400">
            <v>2.5710000000000002</v>
          </cell>
        </row>
        <row r="1401">
          <cell r="M1401">
            <v>84</v>
          </cell>
        </row>
        <row r="1402">
          <cell r="M1402">
            <v>84</v>
          </cell>
        </row>
        <row r="1403">
          <cell r="M1403">
            <v>11064</v>
          </cell>
        </row>
        <row r="1404">
          <cell r="M1404">
            <v>11064</v>
          </cell>
        </row>
        <row r="1405">
          <cell r="M1405">
            <v>9660</v>
          </cell>
        </row>
        <row r="1406">
          <cell r="M1406">
            <v>9660</v>
          </cell>
        </row>
        <row r="1407">
          <cell r="M1407">
            <v>12282</v>
          </cell>
        </row>
        <row r="1408">
          <cell r="M1408">
            <v>12282</v>
          </cell>
        </row>
        <row r="1409">
          <cell r="M1409">
            <v>15368</v>
          </cell>
        </row>
        <row r="1410">
          <cell r="M1410">
            <v>15368</v>
          </cell>
        </row>
        <row r="1411">
          <cell r="M1411">
            <v>21753</v>
          </cell>
        </row>
        <row r="1412">
          <cell r="M1412">
            <v>21753</v>
          </cell>
        </row>
        <row r="1413">
          <cell r="M1413">
            <v>27259</v>
          </cell>
        </row>
        <row r="1414">
          <cell r="M1414">
            <v>27259</v>
          </cell>
        </row>
        <row r="1415">
          <cell r="M1415">
            <v>37939</v>
          </cell>
        </row>
        <row r="1417">
          <cell r="M1417" t="str">
            <v xml:space="preserve">     재     료     비</v>
          </cell>
        </row>
        <row r="1418">
          <cell r="M1418" t="str">
            <v>단  가</v>
          </cell>
        </row>
        <row r="1419">
          <cell r="M1419">
            <v>37939</v>
          </cell>
        </row>
        <row r="1420">
          <cell r="M1420">
            <v>46781</v>
          </cell>
        </row>
        <row r="1421">
          <cell r="M1421">
            <v>46781</v>
          </cell>
        </row>
        <row r="1422">
          <cell r="M1422">
            <v>101000</v>
          </cell>
        </row>
        <row r="1423">
          <cell r="M1423">
            <v>101000</v>
          </cell>
        </row>
        <row r="1424">
          <cell r="M1424">
            <v>157000</v>
          </cell>
        </row>
        <row r="1425">
          <cell r="M1425">
            <v>157000</v>
          </cell>
        </row>
        <row r="1426">
          <cell r="M1426">
            <v>154440</v>
          </cell>
        </row>
        <row r="1427">
          <cell r="M1427">
            <v>154440</v>
          </cell>
        </row>
        <row r="1428">
          <cell r="M1428">
            <v>162000</v>
          </cell>
        </row>
        <row r="1429">
          <cell r="M1429">
            <v>162000</v>
          </cell>
        </row>
        <row r="1430">
          <cell r="M1430">
            <v>23000</v>
          </cell>
        </row>
        <row r="1431">
          <cell r="M1431">
            <v>23000</v>
          </cell>
        </row>
        <row r="1432">
          <cell r="M1432">
            <v>33480</v>
          </cell>
        </row>
        <row r="1433">
          <cell r="M1433">
            <v>33480</v>
          </cell>
        </row>
        <row r="1434">
          <cell r="M1434">
            <v>21879</v>
          </cell>
        </row>
        <row r="1435">
          <cell r="M1435">
            <v>21879</v>
          </cell>
        </row>
        <row r="1436">
          <cell r="M1436">
            <v>17693</v>
          </cell>
        </row>
        <row r="1437">
          <cell r="M1437">
            <v>17693</v>
          </cell>
        </row>
        <row r="1438">
          <cell r="M1438">
            <v>1935</v>
          </cell>
        </row>
        <row r="1439">
          <cell r="M1439">
            <v>1935</v>
          </cell>
        </row>
        <row r="1440">
          <cell r="M1440">
            <v>0</v>
          </cell>
        </row>
        <row r="1441">
          <cell r="M1441">
            <v>0</v>
          </cell>
        </row>
        <row r="1443">
          <cell r="M1443" t="str">
            <v xml:space="preserve">     재     료     비</v>
          </cell>
        </row>
        <row r="1444">
          <cell r="M1444" t="str">
            <v>단  가</v>
          </cell>
        </row>
        <row r="1445">
          <cell r="M1445">
            <v>903252</v>
          </cell>
        </row>
        <row r="1446">
          <cell r="M1446">
            <v>903252</v>
          </cell>
        </row>
        <row r="1447">
          <cell r="M1447">
            <v>6416</v>
          </cell>
        </row>
        <row r="1448">
          <cell r="M1448">
            <v>6416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2010</v>
          </cell>
        </row>
        <row r="1452">
          <cell r="M1452">
            <v>2010</v>
          </cell>
        </row>
        <row r="1453">
          <cell r="M1453">
            <v>4120</v>
          </cell>
        </row>
        <row r="1454">
          <cell r="M1454">
            <v>4120</v>
          </cell>
        </row>
        <row r="1455">
          <cell r="M1455">
            <v>500</v>
          </cell>
        </row>
        <row r="1456">
          <cell r="M1456">
            <v>500</v>
          </cell>
        </row>
        <row r="1457">
          <cell r="M1457">
            <v>6499</v>
          </cell>
        </row>
        <row r="1458">
          <cell r="M1458">
            <v>6499</v>
          </cell>
        </row>
        <row r="1459">
          <cell r="M1459">
            <v>1613</v>
          </cell>
        </row>
        <row r="1474">
          <cell r="M1474" t="str">
            <v xml:space="preserve">     재     료     비</v>
          </cell>
        </row>
        <row r="1475">
          <cell r="M1475" t="str">
            <v>단  가</v>
          </cell>
        </row>
        <row r="1495">
          <cell r="M1495" t="str">
            <v xml:space="preserve"> </v>
          </cell>
        </row>
        <row r="1500">
          <cell r="M1500" t="str">
            <v xml:space="preserve">     재     료     비</v>
          </cell>
        </row>
        <row r="1501">
          <cell r="M1501" t="str">
            <v>단  가</v>
          </cell>
        </row>
        <row r="1502">
          <cell r="M1502">
            <v>66</v>
          </cell>
        </row>
        <row r="1503">
          <cell r="M1503">
            <v>66</v>
          </cell>
        </row>
        <row r="1504">
          <cell r="M1504">
            <v>151</v>
          </cell>
        </row>
        <row r="1505">
          <cell r="M1505">
            <v>151</v>
          </cell>
        </row>
        <row r="1506">
          <cell r="M1506">
            <v>682</v>
          </cell>
        </row>
        <row r="1507">
          <cell r="M1507">
            <v>682</v>
          </cell>
        </row>
        <row r="1508">
          <cell r="M1508">
            <v>1512</v>
          </cell>
        </row>
        <row r="1509">
          <cell r="M1509">
            <v>1512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201</v>
          </cell>
        </row>
        <row r="1513">
          <cell r="M1513">
            <v>201</v>
          </cell>
        </row>
        <row r="1514">
          <cell r="M1514">
            <v>347</v>
          </cell>
        </row>
        <row r="1515">
          <cell r="M1515">
            <v>347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M1518">
            <v>524</v>
          </cell>
        </row>
        <row r="1519">
          <cell r="M1519">
            <v>524</v>
          </cell>
        </row>
        <row r="1521">
          <cell r="M1521" t="str">
            <v xml:space="preserve">     재     료     비</v>
          </cell>
        </row>
        <row r="1522">
          <cell r="M1522" t="str">
            <v>단  가</v>
          </cell>
        </row>
        <row r="1523">
          <cell r="M1523">
            <v>96</v>
          </cell>
        </row>
        <row r="1524">
          <cell r="M1524">
            <v>96</v>
          </cell>
        </row>
        <row r="1525">
          <cell r="M1525">
            <v>219</v>
          </cell>
        </row>
        <row r="1526">
          <cell r="M1526">
            <v>219</v>
          </cell>
        </row>
        <row r="1527">
          <cell r="M1527">
            <v>344</v>
          </cell>
        </row>
        <row r="1528">
          <cell r="M1528">
            <v>344</v>
          </cell>
        </row>
        <row r="1529">
          <cell r="M1529">
            <v>814</v>
          </cell>
        </row>
        <row r="1530">
          <cell r="M1530">
            <v>814</v>
          </cell>
        </row>
        <row r="1531">
          <cell r="M1531">
            <v>76</v>
          </cell>
        </row>
        <row r="1532">
          <cell r="M1532">
            <v>76</v>
          </cell>
        </row>
        <row r="1533">
          <cell r="M1533">
            <v>2554</v>
          </cell>
        </row>
        <row r="1534">
          <cell r="M1534">
            <v>2554</v>
          </cell>
        </row>
        <row r="1547">
          <cell r="M1547" t="str">
            <v xml:space="preserve"> </v>
          </cell>
        </row>
        <row r="1552">
          <cell r="M1552" t="str">
            <v xml:space="preserve">     재     료     비</v>
          </cell>
        </row>
        <row r="1553">
          <cell r="M1553" t="str">
            <v>단  가</v>
          </cell>
        </row>
        <row r="1554">
          <cell r="M1554">
            <v>66</v>
          </cell>
        </row>
        <row r="1555">
          <cell r="M1555">
            <v>66</v>
          </cell>
        </row>
        <row r="1556">
          <cell r="M1556">
            <v>151</v>
          </cell>
        </row>
        <row r="1557">
          <cell r="M1557">
            <v>151</v>
          </cell>
        </row>
        <row r="1558">
          <cell r="M1558">
            <v>682</v>
          </cell>
        </row>
        <row r="1559">
          <cell r="M1559">
            <v>682</v>
          </cell>
        </row>
        <row r="1560">
          <cell r="M1560">
            <v>1082</v>
          </cell>
        </row>
        <row r="1561">
          <cell r="M1561">
            <v>1082</v>
          </cell>
        </row>
        <row r="1562">
          <cell r="M1562">
            <v>0</v>
          </cell>
        </row>
        <row r="1563">
          <cell r="M1563">
            <v>0</v>
          </cell>
        </row>
        <row r="1564">
          <cell r="M1564">
            <v>201</v>
          </cell>
        </row>
        <row r="1565">
          <cell r="M1565">
            <v>201</v>
          </cell>
        </row>
        <row r="1566">
          <cell r="M1566">
            <v>280</v>
          </cell>
        </row>
        <row r="1567">
          <cell r="M1567">
            <v>280</v>
          </cell>
        </row>
        <row r="1568">
          <cell r="M1568">
            <v>76</v>
          </cell>
        </row>
        <row r="1569">
          <cell r="M1569">
            <v>76</v>
          </cell>
        </row>
        <row r="1570">
          <cell r="M1570">
            <v>150</v>
          </cell>
        </row>
        <row r="1571">
          <cell r="M1571">
            <v>150</v>
          </cell>
        </row>
        <row r="1573">
          <cell r="M1573" t="str">
            <v xml:space="preserve">     재     료     비</v>
          </cell>
        </row>
        <row r="1574">
          <cell r="M1574" t="str">
            <v>단  가</v>
          </cell>
        </row>
        <row r="1575">
          <cell r="M1575">
            <v>127</v>
          </cell>
        </row>
        <row r="1576">
          <cell r="M1576">
            <v>127</v>
          </cell>
        </row>
        <row r="1577">
          <cell r="M1577">
            <v>814</v>
          </cell>
        </row>
        <row r="1578">
          <cell r="M1578">
            <v>814</v>
          </cell>
        </row>
        <row r="1579">
          <cell r="M1579">
            <v>143</v>
          </cell>
        </row>
        <row r="1580">
          <cell r="M1580">
            <v>469</v>
          </cell>
        </row>
        <row r="1581">
          <cell r="M1581">
            <v>973</v>
          </cell>
        </row>
        <row r="1582">
          <cell r="M1582">
            <v>973</v>
          </cell>
        </row>
        <row r="1583">
          <cell r="M1583">
            <v>973</v>
          </cell>
        </row>
        <row r="1584">
          <cell r="M1584">
            <v>973</v>
          </cell>
        </row>
        <row r="1585">
          <cell r="M1585">
            <v>973</v>
          </cell>
        </row>
        <row r="1586">
          <cell r="M1586">
            <v>973</v>
          </cell>
        </row>
        <row r="1587">
          <cell r="M1587">
            <v>4359</v>
          </cell>
        </row>
        <row r="1588">
          <cell r="M1588">
            <v>4359</v>
          </cell>
        </row>
        <row r="1589">
          <cell r="M1589">
            <v>1785</v>
          </cell>
        </row>
        <row r="1590">
          <cell r="M1590">
            <v>1785</v>
          </cell>
        </row>
        <row r="1591">
          <cell r="M1591">
            <v>957</v>
          </cell>
        </row>
        <row r="1592">
          <cell r="M1592">
            <v>1208</v>
          </cell>
        </row>
        <row r="1593">
          <cell r="M1593">
            <v>2.5710000000000002</v>
          </cell>
        </row>
        <row r="1594">
          <cell r="M1594">
            <v>2.5710000000000002</v>
          </cell>
        </row>
        <row r="1595">
          <cell r="M1595">
            <v>84</v>
          </cell>
        </row>
        <row r="1596">
          <cell r="M1596">
            <v>84</v>
          </cell>
        </row>
        <row r="1597">
          <cell r="M1597">
            <v>11064</v>
          </cell>
        </row>
        <row r="1599">
          <cell r="M1599" t="str">
            <v xml:space="preserve">     재     료     비</v>
          </cell>
        </row>
        <row r="1600">
          <cell r="M1600" t="str">
            <v>단  가</v>
          </cell>
        </row>
        <row r="1601">
          <cell r="M1601">
            <v>11064</v>
          </cell>
        </row>
        <row r="1602">
          <cell r="M1602">
            <v>9660</v>
          </cell>
        </row>
        <row r="1603">
          <cell r="M1603">
            <v>9660</v>
          </cell>
        </row>
        <row r="1604">
          <cell r="M1604">
            <v>12282</v>
          </cell>
        </row>
        <row r="1605">
          <cell r="M1605">
            <v>12282</v>
          </cell>
        </row>
        <row r="1606">
          <cell r="M1606">
            <v>15368</v>
          </cell>
        </row>
        <row r="1607">
          <cell r="M1607">
            <v>15368</v>
          </cell>
        </row>
        <row r="1608">
          <cell r="M1608">
            <v>21753</v>
          </cell>
        </row>
        <row r="1609">
          <cell r="M1609">
            <v>21753</v>
          </cell>
        </row>
        <row r="1610">
          <cell r="M1610">
            <v>27259</v>
          </cell>
        </row>
        <row r="1611">
          <cell r="M1611">
            <v>27259</v>
          </cell>
        </row>
        <row r="1612">
          <cell r="M1612">
            <v>37939</v>
          </cell>
        </row>
        <row r="1613">
          <cell r="M1613">
            <v>37939</v>
          </cell>
        </row>
        <row r="1614">
          <cell r="M1614">
            <v>46781</v>
          </cell>
        </row>
        <row r="1615">
          <cell r="M1615">
            <v>46781</v>
          </cell>
        </row>
        <row r="1616">
          <cell r="M1616">
            <v>6416</v>
          </cell>
        </row>
        <row r="1617">
          <cell r="M1617">
            <v>6416</v>
          </cell>
        </row>
        <row r="1618">
          <cell r="M1618">
            <v>40117</v>
          </cell>
        </row>
        <row r="1619">
          <cell r="M1619">
            <v>40117</v>
          </cell>
        </row>
        <row r="1620">
          <cell r="M1620">
            <v>101000</v>
          </cell>
        </row>
        <row r="1621">
          <cell r="M1621">
            <v>101000</v>
          </cell>
        </row>
        <row r="1622">
          <cell r="M1622">
            <v>157000</v>
          </cell>
        </row>
        <row r="1623">
          <cell r="M1623">
            <v>157000</v>
          </cell>
        </row>
        <row r="1625">
          <cell r="M1625" t="str">
            <v xml:space="preserve">     재     료     비</v>
          </cell>
        </row>
        <row r="1626">
          <cell r="M1626" t="str">
            <v>단  가</v>
          </cell>
        </row>
        <row r="1627">
          <cell r="M1627">
            <v>154440</v>
          </cell>
        </row>
        <row r="1628">
          <cell r="M1628">
            <v>154440</v>
          </cell>
        </row>
        <row r="1629">
          <cell r="M1629">
            <v>162000</v>
          </cell>
        </row>
        <row r="1630">
          <cell r="M1630">
            <v>162000</v>
          </cell>
        </row>
        <row r="1631">
          <cell r="M1631">
            <v>23000</v>
          </cell>
        </row>
        <row r="1632">
          <cell r="M1632">
            <v>23000</v>
          </cell>
        </row>
        <row r="1633">
          <cell r="M1633">
            <v>33480</v>
          </cell>
        </row>
        <row r="1634">
          <cell r="M1634">
            <v>33480</v>
          </cell>
        </row>
        <row r="1635">
          <cell r="M1635">
            <v>21879</v>
          </cell>
        </row>
        <row r="1636">
          <cell r="M1636">
            <v>21879</v>
          </cell>
        </row>
        <row r="1637">
          <cell r="M1637">
            <v>17693</v>
          </cell>
        </row>
        <row r="1638">
          <cell r="M1638">
            <v>17693</v>
          </cell>
        </row>
        <row r="1639">
          <cell r="M1639">
            <v>1838</v>
          </cell>
        </row>
        <row r="1640">
          <cell r="M1640">
            <v>1838</v>
          </cell>
        </row>
        <row r="1641">
          <cell r="M1641">
            <v>4120</v>
          </cell>
        </row>
        <row r="1642">
          <cell r="M1642">
            <v>4120</v>
          </cell>
        </row>
        <row r="1643">
          <cell r="M1643">
            <v>2010</v>
          </cell>
        </row>
        <row r="1644">
          <cell r="M1644">
            <v>2010</v>
          </cell>
        </row>
        <row r="1645">
          <cell r="M1645">
            <v>500</v>
          </cell>
        </row>
        <row r="1646">
          <cell r="M1646">
            <v>500</v>
          </cell>
        </row>
        <row r="1647">
          <cell r="M1647">
            <v>6499</v>
          </cell>
        </row>
        <row r="1648">
          <cell r="M1648">
            <v>6499</v>
          </cell>
        </row>
        <row r="1649">
          <cell r="M1649">
            <v>1935</v>
          </cell>
        </row>
        <row r="1651">
          <cell r="M1651" t="str">
            <v xml:space="preserve">     재     료     비</v>
          </cell>
        </row>
        <row r="1652">
          <cell r="M1652" t="str">
            <v>단  가</v>
          </cell>
        </row>
        <row r="1653">
          <cell r="M1653">
            <v>1935</v>
          </cell>
        </row>
        <row r="1654">
          <cell r="M1654">
            <v>0</v>
          </cell>
        </row>
        <row r="1655">
          <cell r="M1655">
            <v>0</v>
          </cell>
        </row>
        <row r="1656">
          <cell r="M1656">
            <v>1493</v>
          </cell>
        </row>
        <row r="1657">
          <cell r="M1657">
            <v>1493</v>
          </cell>
        </row>
        <row r="1659">
          <cell r="M1659">
            <v>1613.3230314000002</v>
          </cell>
        </row>
        <row r="1682">
          <cell r="M1682" t="str">
            <v xml:space="preserve">     재     료     비</v>
          </cell>
        </row>
        <row r="1683">
          <cell r="M1683" t="str">
            <v>단  가</v>
          </cell>
        </row>
        <row r="1703">
          <cell r="M1703" t="str">
            <v xml:space="preserve">     재     료     비</v>
          </cell>
        </row>
        <row r="1704">
          <cell r="M1704" t="str">
            <v>단  가</v>
          </cell>
        </row>
        <row r="1734">
          <cell r="M1734" t="str">
            <v xml:space="preserve">     재     료     비</v>
          </cell>
        </row>
        <row r="1735">
          <cell r="M1735" t="str">
            <v>단  가</v>
          </cell>
        </row>
        <row r="1755">
          <cell r="M1755" t="str">
            <v xml:space="preserve"> </v>
          </cell>
        </row>
        <row r="1760">
          <cell r="M1760" t="str">
            <v xml:space="preserve">     재     료     비</v>
          </cell>
        </row>
        <row r="1761">
          <cell r="M1761" t="str">
            <v>단  가</v>
          </cell>
        </row>
        <row r="1762">
          <cell r="M1762">
            <v>66</v>
          </cell>
        </row>
        <row r="1763">
          <cell r="M1763">
            <v>66</v>
          </cell>
        </row>
        <row r="1764">
          <cell r="M1764">
            <v>151</v>
          </cell>
        </row>
        <row r="1765">
          <cell r="M1765">
            <v>151</v>
          </cell>
        </row>
        <row r="1766">
          <cell r="M1766">
            <v>0</v>
          </cell>
        </row>
        <row r="1767">
          <cell r="M1767">
            <v>0</v>
          </cell>
        </row>
        <row r="1768">
          <cell r="M1768">
            <v>0</v>
          </cell>
        </row>
        <row r="1769">
          <cell r="M1769">
            <v>0</v>
          </cell>
        </row>
        <row r="1770">
          <cell r="M1770">
            <v>524</v>
          </cell>
        </row>
        <row r="1771">
          <cell r="M1771">
            <v>524</v>
          </cell>
        </row>
        <row r="1772">
          <cell r="M1772">
            <v>96</v>
          </cell>
        </row>
        <row r="1773">
          <cell r="M1773">
            <v>96</v>
          </cell>
        </row>
        <row r="1774">
          <cell r="M1774">
            <v>219</v>
          </cell>
        </row>
        <row r="1775">
          <cell r="M1775">
            <v>219</v>
          </cell>
        </row>
        <row r="1776">
          <cell r="M1776">
            <v>344</v>
          </cell>
        </row>
        <row r="1777">
          <cell r="M1777">
            <v>344</v>
          </cell>
        </row>
        <row r="1778">
          <cell r="M1778">
            <v>814</v>
          </cell>
        </row>
        <row r="1779">
          <cell r="M1779">
            <v>814</v>
          </cell>
        </row>
        <row r="1781">
          <cell r="M1781" t="str">
            <v xml:space="preserve">     재     료     비</v>
          </cell>
        </row>
        <row r="1782">
          <cell r="M1782" t="str">
            <v>단  가</v>
          </cell>
        </row>
        <row r="1783">
          <cell r="M1783">
            <v>76</v>
          </cell>
        </row>
        <row r="1784">
          <cell r="M1784">
            <v>76</v>
          </cell>
        </row>
        <row r="1807">
          <cell r="M1807" t="str">
            <v xml:space="preserve"> </v>
          </cell>
        </row>
        <row r="1812">
          <cell r="M1812" t="str">
            <v xml:space="preserve">     재     료     비</v>
          </cell>
        </row>
        <row r="1813">
          <cell r="M1813" t="str">
            <v>단  가</v>
          </cell>
        </row>
        <row r="1814">
          <cell r="M1814">
            <v>66</v>
          </cell>
        </row>
        <row r="1815">
          <cell r="M1815">
            <v>66</v>
          </cell>
        </row>
        <row r="1816">
          <cell r="M1816">
            <v>151</v>
          </cell>
        </row>
        <row r="1817">
          <cell r="M1817">
            <v>151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76</v>
          </cell>
        </row>
        <row r="1821">
          <cell r="M1821">
            <v>76</v>
          </cell>
        </row>
        <row r="1822">
          <cell r="M1822">
            <v>150</v>
          </cell>
        </row>
        <row r="1823">
          <cell r="M1823">
            <v>150</v>
          </cell>
        </row>
        <row r="1824">
          <cell r="M1824">
            <v>127</v>
          </cell>
        </row>
        <row r="1825">
          <cell r="M1825">
            <v>127</v>
          </cell>
        </row>
        <row r="1826">
          <cell r="M1826">
            <v>814</v>
          </cell>
        </row>
        <row r="1827">
          <cell r="M1827">
            <v>814</v>
          </cell>
        </row>
        <row r="1828">
          <cell r="M1828">
            <v>469</v>
          </cell>
        </row>
        <row r="1829">
          <cell r="M1829">
            <v>469</v>
          </cell>
        </row>
        <row r="1830">
          <cell r="M1830">
            <v>973</v>
          </cell>
        </row>
        <row r="1831">
          <cell r="M1831">
            <v>973</v>
          </cell>
        </row>
        <row r="1833">
          <cell r="M1833" t="str">
            <v xml:space="preserve">     재     료     비</v>
          </cell>
        </row>
        <row r="1834">
          <cell r="M1834" t="str">
            <v>단  가</v>
          </cell>
        </row>
        <row r="1835">
          <cell r="M1835">
            <v>973</v>
          </cell>
        </row>
        <row r="1836">
          <cell r="M1836">
            <v>973</v>
          </cell>
        </row>
        <row r="1837">
          <cell r="M1837">
            <v>4359</v>
          </cell>
        </row>
        <row r="1838">
          <cell r="M1838">
            <v>4359</v>
          </cell>
        </row>
        <row r="1839">
          <cell r="M1839">
            <v>2.5710000000000002</v>
          </cell>
        </row>
        <row r="1840">
          <cell r="M1840">
            <v>2.5710000000000002</v>
          </cell>
        </row>
        <row r="1841">
          <cell r="M1841">
            <v>84</v>
          </cell>
        </row>
        <row r="1842">
          <cell r="M1842">
            <v>84</v>
          </cell>
        </row>
        <row r="1843">
          <cell r="M1843">
            <v>11064</v>
          </cell>
        </row>
        <row r="1844">
          <cell r="M1844">
            <v>11064</v>
          </cell>
        </row>
        <row r="1845">
          <cell r="M1845">
            <v>9660</v>
          </cell>
        </row>
        <row r="1846">
          <cell r="M1846">
            <v>9660</v>
          </cell>
        </row>
        <row r="1847">
          <cell r="M1847">
            <v>12282</v>
          </cell>
        </row>
        <row r="1848">
          <cell r="M1848">
            <v>12282</v>
          </cell>
        </row>
        <row r="1849">
          <cell r="M1849">
            <v>15368</v>
          </cell>
        </row>
        <row r="1850">
          <cell r="M1850">
            <v>15368</v>
          </cell>
        </row>
        <row r="1851">
          <cell r="M1851">
            <v>21753</v>
          </cell>
        </row>
        <row r="1852">
          <cell r="M1852">
            <v>21753</v>
          </cell>
        </row>
        <row r="1853">
          <cell r="M1853">
            <v>37939</v>
          </cell>
        </row>
        <row r="1854">
          <cell r="M1854">
            <v>37939</v>
          </cell>
        </row>
        <row r="1855">
          <cell r="M1855">
            <v>6416</v>
          </cell>
        </row>
        <row r="1856">
          <cell r="M1856">
            <v>6416</v>
          </cell>
        </row>
        <row r="1857">
          <cell r="M1857">
            <v>101000</v>
          </cell>
        </row>
        <row r="1859">
          <cell r="M1859" t="str">
            <v xml:space="preserve">     재     료     비</v>
          </cell>
        </row>
        <row r="1860">
          <cell r="M1860" t="str">
            <v>단  가</v>
          </cell>
        </row>
        <row r="1861">
          <cell r="M1861">
            <v>101000</v>
          </cell>
        </row>
        <row r="1862">
          <cell r="M1862">
            <v>157000</v>
          </cell>
        </row>
        <row r="1863">
          <cell r="M1863">
            <v>154440</v>
          </cell>
        </row>
        <row r="1864">
          <cell r="M1864">
            <v>23000</v>
          </cell>
        </row>
        <row r="1865">
          <cell r="M1865">
            <v>23000</v>
          </cell>
        </row>
        <row r="1866">
          <cell r="M1866">
            <v>1838</v>
          </cell>
        </row>
        <row r="1867">
          <cell r="M1867">
            <v>1838</v>
          </cell>
        </row>
        <row r="1868">
          <cell r="M1868">
            <v>1493</v>
          </cell>
        </row>
        <row r="1869">
          <cell r="M1869">
            <v>1493</v>
          </cell>
        </row>
        <row r="1870">
          <cell r="M1870">
            <v>2010</v>
          </cell>
        </row>
        <row r="1871">
          <cell r="M1871">
            <v>2010</v>
          </cell>
        </row>
        <row r="1872">
          <cell r="M1872">
            <v>4120</v>
          </cell>
        </row>
        <row r="1873">
          <cell r="M1873">
            <v>4120</v>
          </cell>
        </row>
        <row r="1874">
          <cell r="M1874">
            <v>1613.3230314000002</v>
          </cell>
        </row>
        <row r="1875">
          <cell r="M1875">
            <v>1613.3230314000002</v>
          </cell>
        </row>
        <row r="1890">
          <cell r="M1890" t="str">
            <v xml:space="preserve">     재     료     비</v>
          </cell>
        </row>
        <row r="1891">
          <cell r="M1891" t="str">
            <v>단  가</v>
          </cell>
        </row>
        <row r="1911">
          <cell r="M1911" t="str">
            <v xml:space="preserve"> </v>
          </cell>
        </row>
        <row r="1916">
          <cell r="M1916" t="str">
            <v xml:space="preserve">     재     료     비</v>
          </cell>
        </row>
        <row r="1917">
          <cell r="M1917" t="str">
            <v>단  가</v>
          </cell>
        </row>
        <row r="1918">
          <cell r="M1918">
            <v>66</v>
          </cell>
        </row>
        <row r="1919">
          <cell r="M1919">
            <v>66</v>
          </cell>
        </row>
        <row r="1920">
          <cell r="M1920">
            <v>151</v>
          </cell>
        </row>
        <row r="1921">
          <cell r="M1921">
            <v>151</v>
          </cell>
        </row>
        <row r="1922">
          <cell r="M1922">
            <v>682</v>
          </cell>
        </row>
        <row r="1923">
          <cell r="M1923">
            <v>682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201</v>
          </cell>
        </row>
        <row r="1927">
          <cell r="M1927">
            <v>201</v>
          </cell>
        </row>
        <row r="1928">
          <cell r="M1928">
            <v>524</v>
          </cell>
        </row>
        <row r="1929">
          <cell r="M1929">
            <v>524</v>
          </cell>
        </row>
        <row r="1930">
          <cell r="M1930">
            <v>96</v>
          </cell>
        </row>
        <row r="1931">
          <cell r="M1931">
            <v>96</v>
          </cell>
        </row>
        <row r="1932">
          <cell r="M1932">
            <v>219</v>
          </cell>
        </row>
        <row r="1933">
          <cell r="M1933">
            <v>219</v>
          </cell>
        </row>
        <row r="1934">
          <cell r="M1934">
            <v>344</v>
          </cell>
        </row>
        <row r="1935">
          <cell r="M1935">
            <v>344</v>
          </cell>
        </row>
        <row r="1937">
          <cell r="M1937" t="str">
            <v xml:space="preserve">     재     료     비</v>
          </cell>
        </row>
        <row r="1938">
          <cell r="M1938" t="str">
            <v>단  가</v>
          </cell>
        </row>
        <row r="1939">
          <cell r="M1939">
            <v>0</v>
          </cell>
        </row>
        <row r="1940">
          <cell r="M1940">
            <v>0</v>
          </cell>
        </row>
        <row r="1941">
          <cell r="M1941">
            <v>814</v>
          </cell>
        </row>
        <row r="1942">
          <cell r="M1942">
            <v>814</v>
          </cell>
        </row>
        <row r="1943">
          <cell r="M1943">
            <v>76</v>
          </cell>
        </row>
        <row r="1944">
          <cell r="M1944">
            <v>76</v>
          </cell>
        </row>
        <row r="1945">
          <cell r="M1945">
            <v>2554</v>
          </cell>
        </row>
        <row r="1946">
          <cell r="M1946">
            <v>2554</v>
          </cell>
        </row>
        <row r="1963">
          <cell r="M1963" t="str">
            <v xml:space="preserve"> </v>
          </cell>
        </row>
        <row r="1968">
          <cell r="M1968" t="str">
            <v xml:space="preserve">     재     료     비</v>
          </cell>
        </row>
        <row r="1969">
          <cell r="M1969" t="str">
            <v>단  가</v>
          </cell>
        </row>
        <row r="1970">
          <cell r="M1970">
            <v>66</v>
          </cell>
        </row>
        <row r="1971">
          <cell r="M1971">
            <v>66</v>
          </cell>
        </row>
        <row r="1972">
          <cell r="M1972">
            <v>682</v>
          </cell>
        </row>
        <row r="1973">
          <cell r="M1973">
            <v>682</v>
          </cell>
        </row>
        <row r="1974">
          <cell r="M1974">
            <v>1082</v>
          </cell>
        </row>
        <row r="1975">
          <cell r="M1975">
            <v>1082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201</v>
          </cell>
        </row>
        <row r="1979">
          <cell r="M1979">
            <v>201</v>
          </cell>
        </row>
        <row r="1980">
          <cell r="M1980">
            <v>280</v>
          </cell>
        </row>
        <row r="1981">
          <cell r="M1981">
            <v>280</v>
          </cell>
        </row>
        <row r="1982">
          <cell r="M1982">
            <v>76</v>
          </cell>
        </row>
        <row r="1983">
          <cell r="M1983">
            <v>76</v>
          </cell>
        </row>
        <row r="1984">
          <cell r="M1984">
            <v>150</v>
          </cell>
        </row>
        <row r="1985">
          <cell r="M1985">
            <v>150</v>
          </cell>
        </row>
        <row r="1986">
          <cell r="M1986">
            <v>127</v>
          </cell>
        </row>
        <row r="1987">
          <cell r="M1987">
            <v>127</v>
          </cell>
        </row>
        <row r="1989">
          <cell r="M1989" t="str">
            <v xml:space="preserve">     재     료     비</v>
          </cell>
        </row>
        <row r="1990">
          <cell r="M1990" t="str">
            <v>단  가</v>
          </cell>
        </row>
        <row r="1991">
          <cell r="M1991">
            <v>814</v>
          </cell>
        </row>
        <row r="1992">
          <cell r="M1992">
            <v>814</v>
          </cell>
        </row>
        <row r="1993">
          <cell r="M1993">
            <v>469</v>
          </cell>
        </row>
        <row r="1994">
          <cell r="M1994">
            <v>469</v>
          </cell>
        </row>
        <row r="1995">
          <cell r="M1995">
            <v>973</v>
          </cell>
        </row>
        <row r="1996">
          <cell r="M1996">
            <v>973</v>
          </cell>
        </row>
        <row r="1997">
          <cell r="M1997">
            <v>973</v>
          </cell>
        </row>
        <row r="1998">
          <cell r="M1998">
            <v>973</v>
          </cell>
        </row>
        <row r="1999">
          <cell r="M1999">
            <v>4359</v>
          </cell>
        </row>
        <row r="2000">
          <cell r="M2000">
            <v>4359</v>
          </cell>
        </row>
        <row r="2001">
          <cell r="M2001">
            <v>1785</v>
          </cell>
        </row>
        <row r="2002">
          <cell r="M2002">
            <v>1785</v>
          </cell>
        </row>
        <row r="2003">
          <cell r="M2003">
            <v>957</v>
          </cell>
        </row>
        <row r="2004">
          <cell r="M2004">
            <v>957</v>
          </cell>
        </row>
        <row r="2005">
          <cell r="M2005">
            <v>2.5710000000000002</v>
          </cell>
        </row>
        <row r="2006">
          <cell r="M2006">
            <v>2.5710000000000002</v>
          </cell>
        </row>
        <row r="2007">
          <cell r="M2007">
            <v>84</v>
          </cell>
        </row>
        <row r="2008">
          <cell r="M2008">
            <v>84</v>
          </cell>
        </row>
        <row r="2009">
          <cell r="M2009">
            <v>11064</v>
          </cell>
        </row>
        <row r="2010">
          <cell r="M2010">
            <v>11064</v>
          </cell>
        </row>
        <row r="2011">
          <cell r="M2011">
            <v>12282</v>
          </cell>
        </row>
        <row r="2012">
          <cell r="M2012">
            <v>12282</v>
          </cell>
        </row>
        <row r="2013">
          <cell r="M2013">
            <v>21753</v>
          </cell>
        </row>
        <row r="2015">
          <cell r="M2015" t="str">
            <v xml:space="preserve">     재     료     비</v>
          </cell>
        </row>
        <row r="2016">
          <cell r="M2016" t="str">
            <v>단  가</v>
          </cell>
        </row>
        <row r="2017">
          <cell r="M2017">
            <v>21753</v>
          </cell>
        </row>
        <row r="2018">
          <cell r="M2018">
            <v>37939</v>
          </cell>
        </row>
        <row r="2019">
          <cell r="M2019">
            <v>37939</v>
          </cell>
        </row>
        <row r="2020">
          <cell r="M2020">
            <v>6416</v>
          </cell>
        </row>
        <row r="2021">
          <cell r="M2021">
            <v>6416</v>
          </cell>
        </row>
        <row r="2022">
          <cell r="M2022">
            <v>1838</v>
          </cell>
        </row>
        <row r="2023">
          <cell r="M2023">
            <v>1838</v>
          </cell>
        </row>
        <row r="2024">
          <cell r="M2024">
            <v>101000</v>
          </cell>
        </row>
        <row r="2025">
          <cell r="M2025">
            <v>101000</v>
          </cell>
        </row>
        <row r="2026">
          <cell r="M2026">
            <v>154440</v>
          </cell>
        </row>
        <row r="2027">
          <cell r="M2027">
            <v>154440</v>
          </cell>
        </row>
        <row r="2028">
          <cell r="M2028">
            <v>23000</v>
          </cell>
        </row>
        <row r="2029">
          <cell r="M2029">
            <v>23000</v>
          </cell>
        </row>
        <row r="2030">
          <cell r="M2030">
            <v>17693</v>
          </cell>
        </row>
        <row r="2031">
          <cell r="M2031">
            <v>17693</v>
          </cell>
        </row>
        <row r="2032">
          <cell r="M2032">
            <v>6499</v>
          </cell>
        </row>
        <row r="2033">
          <cell r="M2033">
            <v>6499</v>
          </cell>
        </row>
        <row r="2034">
          <cell r="M2034">
            <v>2010</v>
          </cell>
        </row>
        <row r="2035">
          <cell r="M2035">
            <v>2010</v>
          </cell>
        </row>
        <row r="2036">
          <cell r="M2036">
            <v>4120</v>
          </cell>
        </row>
        <row r="2037">
          <cell r="M2037">
            <v>4120</v>
          </cell>
        </row>
        <row r="2038">
          <cell r="M2038">
            <v>500</v>
          </cell>
        </row>
        <row r="2039">
          <cell r="M2039">
            <v>500</v>
          </cell>
        </row>
        <row r="2041">
          <cell r="M2041" t="str">
            <v xml:space="preserve">     재     료     비</v>
          </cell>
        </row>
        <row r="2042">
          <cell r="M2042" t="str">
            <v>단  가</v>
          </cell>
        </row>
        <row r="2043">
          <cell r="M2043">
            <v>1935</v>
          </cell>
        </row>
        <row r="2044">
          <cell r="M2044">
            <v>1935</v>
          </cell>
        </row>
        <row r="2045">
          <cell r="M2045">
            <v>0</v>
          </cell>
        </row>
        <row r="2046">
          <cell r="M2046">
            <v>0</v>
          </cell>
        </row>
        <row r="2047">
          <cell r="M2047">
            <v>1493</v>
          </cell>
        </row>
        <row r="2048">
          <cell r="M2048">
            <v>1493</v>
          </cell>
        </row>
        <row r="2049">
          <cell r="M2049">
            <v>1613.3230314000002</v>
          </cell>
        </row>
        <row r="2050">
          <cell r="M2050">
            <v>1613.3230314000002</v>
          </cell>
        </row>
        <row r="2072">
          <cell r="M2072" t="str">
            <v xml:space="preserve">     재     료     비</v>
          </cell>
        </row>
        <row r="2073">
          <cell r="M2073" t="str">
            <v>단  가</v>
          </cell>
        </row>
        <row r="2093">
          <cell r="M2093" t="str">
            <v xml:space="preserve"> </v>
          </cell>
        </row>
        <row r="2098">
          <cell r="M2098" t="str">
            <v xml:space="preserve">     재     료     비</v>
          </cell>
        </row>
        <row r="2099">
          <cell r="M2099" t="str">
            <v>단  가</v>
          </cell>
        </row>
        <row r="2100">
          <cell r="M2100">
            <v>66</v>
          </cell>
        </row>
        <row r="2101">
          <cell r="M2101">
            <v>66</v>
          </cell>
        </row>
        <row r="2102">
          <cell r="M2102">
            <v>151</v>
          </cell>
        </row>
        <row r="2103">
          <cell r="M2103">
            <v>151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524</v>
          </cell>
        </row>
        <row r="2109">
          <cell r="M2109">
            <v>524</v>
          </cell>
        </row>
        <row r="2110">
          <cell r="M2110">
            <v>96</v>
          </cell>
        </row>
        <row r="2111">
          <cell r="M2111">
            <v>96</v>
          </cell>
        </row>
        <row r="2112">
          <cell r="M2112">
            <v>219</v>
          </cell>
        </row>
        <row r="2113">
          <cell r="M2113">
            <v>219</v>
          </cell>
        </row>
        <row r="2114">
          <cell r="M2114">
            <v>344</v>
          </cell>
        </row>
        <row r="2115">
          <cell r="M2115">
            <v>344</v>
          </cell>
        </row>
        <row r="2116">
          <cell r="M2116">
            <v>814</v>
          </cell>
        </row>
        <row r="2117">
          <cell r="M2117">
            <v>814</v>
          </cell>
        </row>
        <row r="2119">
          <cell r="M2119" t="str">
            <v xml:space="preserve">     재     료     비</v>
          </cell>
        </row>
        <row r="2120">
          <cell r="M2120" t="str">
            <v>단  가</v>
          </cell>
        </row>
        <row r="2121">
          <cell r="M2121">
            <v>76</v>
          </cell>
        </row>
        <row r="2122">
          <cell r="M2122">
            <v>76</v>
          </cell>
        </row>
        <row r="2145">
          <cell r="M2145" t="str">
            <v xml:space="preserve"> </v>
          </cell>
        </row>
        <row r="2150">
          <cell r="M2150" t="str">
            <v xml:space="preserve">     재     료     비</v>
          </cell>
        </row>
        <row r="2151">
          <cell r="M2151" t="str">
            <v>단  가</v>
          </cell>
        </row>
        <row r="2152">
          <cell r="M2152">
            <v>66</v>
          </cell>
        </row>
        <row r="2153">
          <cell r="M2153">
            <v>66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M2156">
            <v>76</v>
          </cell>
        </row>
        <row r="2157">
          <cell r="M2157">
            <v>76</v>
          </cell>
        </row>
        <row r="2158">
          <cell r="M2158">
            <v>150</v>
          </cell>
        </row>
        <row r="2159">
          <cell r="M2159">
            <v>150</v>
          </cell>
        </row>
        <row r="2160">
          <cell r="M2160">
            <v>127</v>
          </cell>
        </row>
        <row r="2161">
          <cell r="M2161">
            <v>127</v>
          </cell>
        </row>
        <row r="2162">
          <cell r="M2162">
            <v>814</v>
          </cell>
        </row>
        <row r="2163">
          <cell r="M2163">
            <v>814</v>
          </cell>
        </row>
        <row r="2164">
          <cell r="M2164">
            <v>469</v>
          </cell>
        </row>
        <row r="2165">
          <cell r="M2165">
            <v>469</v>
          </cell>
        </row>
        <row r="2166">
          <cell r="M2166">
            <v>973</v>
          </cell>
        </row>
        <row r="2167">
          <cell r="M2167">
            <v>973</v>
          </cell>
        </row>
        <row r="2168">
          <cell r="M2168">
            <v>973</v>
          </cell>
        </row>
        <row r="2169">
          <cell r="M2169">
            <v>973</v>
          </cell>
        </row>
        <row r="2171">
          <cell r="M2171" t="str">
            <v xml:space="preserve">     재     료     비</v>
          </cell>
        </row>
        <row r="2172">
          <cell r="M2172" t="str">
            <v>단  가</v>
          </cell>
        </row>
        <row r="2173">
          <cell r="M2173">
            <v>4359</v>
          </cell>
        </row>
        <row r="2174">
          <cell r="M2174">
            <v>1613.3230314000002</v>
          </cell>
        </row>
        <row r="2175">
          <cell r="M2175">
            <v>2.5710000000000002</v>
          </cell>
        </row>
        <row r="2176">
          <cell r="M2176">
            <v>2.5710000000000002</v>
          </cell>
        </row>
        <row r="2177">
          <cell r="M2177">
            <v>84</v>
          </cell>
        </row>
        <row r="2178">
          <cell r="M2178">
            <v>84</v>
          </cell>
        </row>
        <row r="2179">
          <cell r="M2179">
            <v>11064</v>
          </cell>
        </row>
        <row r="2180">
          <cell r="M2180">
            <v>11064</v>
          </cell>
        </row>
        <row r="2181">
          <cell r="M2181">
            <v>12282</v>
          </cell>
        </row>
        <row r="2182">
          <cell r="M2182">
            <v>12282</v>
          </cell>
        </row>
        <row r="2183">
          <cell r="M2183">
            <v>21753</v>
          </cell>
        </row>
        <row r="2184">
          <cell r="M2184">
            <v>21753</v>
          </cell>
        </row>
        <row r="2185">
          <cell r="M2185">
            <v>37939</v>
          </cell>
        </row>
        <row r="2186">
          <cell r="M2186">
            <v>37939</v>
          </cell>
        </row>
        <row r="2187">
          <cell r="M2187">
            <v>157000</v>
          </cell>
        </row>
        <row r="2188">
          <cell r="M2188">
            <v>157000</v>
          </cell>
        </row>
        <row r="2189">
          <cell r="M2189">
            <v>154440</v>
          </cell>
        </row>
        <row r="2190">
          <cell r="M2190">
            <v>154440</v>
          </cell>
        </row>
        <row r="2191">
          <cell r="M2191">
            <v>23000</v>
          </cell>
        </row>
        <row r="2192">
          <cell r="M2192">
            <v>23000</v>
          </cell>
        </row>
        <row r="2193">
          <cell r="M2193">
            <v>17693</v>
          </cell>
        </row>
        <row r="2194">
          <cell r="M2194">
            <v>17693</v>
          </cell>
        </row>
        <row r="2195">
          <cell r="M2195">
            <v>1838</v>
          </cell>
        </row>
        <row r="2197">
          <cell r="M2197" t="str">
            <v xml:space="preserve">     재     료     비</v>
          </cell>
        </row>
        <row r="2198">
          <cell r="M2198" t="str">
            <v>단  가</v>
          </cell>
        </row>
        <row r="2199">
          <cell r="M2199">
            <v>1838</v>
          </cell>
        </row>
        <row r="2200">
          <cell r="M2200">
            <v>2010</v>
          </cell>
        </row>
        <row r="2201">
          <cell r="M2201">
            <v>2010</v>
          </cell>
        </row>
        <row r="2202">
          <cell r="M2202">
            <v>4120</v>
          </cell>
        </row>
        <row r="2203">
          <cell r="M2203">
            <v>4120</v>
          </cell>
        </row>
        <row r="2204">
          <cell r="M2204">
            <v>500</v>
          </cell>
        </row>
        <row r="2205">
          <cell r="M2205">
            <v>500</v>
          </cell>
        </row>
        <row r="2206">
          <cell r="M2206">
            <v>1493</v>
          </cell>
        </row>
        <row r="2207">
          <cell r="M2207">
            <v>1493</v>
          </cell>
        </row>
        <row r="2228">
          <cell r="M2228" t="str">
            <v xml:space="preserve">     재     료     비</v>
          </cell>
        </row>
        <row r="2229">
          <cell r="M2229" t="str">
            <v>단  가</v>
          </cell>
        </row>
        <row r="2249">
          <cell r="M2249" t="str">
            <v xml:space="preserve"> </v>
          </cell>
        </row>
        <row r="2254">
          <cell r="M2254" t="str">
            <v xml:space="preserve">     재     료     비</v>
          </cell>
        </row>
        <row r="2255">
          <cell r="M2255" t="str">
            <v>단  가</v>
          </cell>
        </row>
        <row r="2256">
          <cell r="M2256">
            <v>66</v>
          </cell>
        </row>
        <row r="2257">
          <cell r="M2257">
            <v>66</v>
          </cell>
        </row>
        <row r="2258">
          <cell r="M2258">
            <v>682</v>
          </cell>
        </row>
        <row r="2259">
          <cell r="M2259">
            <v>682</v>
          </cell>
        </row>
        <row r="2260">
          <cell r="M2260">
            <v>1082</v>
          </cell>
        </row>
        <row r="2261">
          <cell r="M2261">
            <v>1082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201</v>
          </cell>
        </row>
        <row r="2265">
          <cell r="M2265">
            <v>201</v>
          </cell>
        </row>
        <row r="2266">
          <cell r="M2266">
            <v>280</v>
          </cell>
        </row>
        <row r="2267">
          <cell r="M2267">
            <v>280</v>
          </cell>
        </row>
        <row r="2268">
          <cell r="M2268">
            <v>0</v>
          </cell>
        </row>
        <row r="2269">
          <cell r="M2269">
            <v>0</v>
          </cell>
        </row>
        <row r="2270">
          <cell r="M2270">
            <v>524</v>
          </cell>
        </row>
        <row r="2271">
          <cell r="M2271">
            <v>524</v>
          </cell>
        </row>
        <row r="2272">
          <cell r="M2272">
            <v>96</v>
          </cell>
        </row>
        <row r="2273">
          <cell r="M2273">
            <v>96</v>
          </cell>
        </row>
        <row r="2275">
          <cell r="M2275" t="str">
            <v xml:space="preserve">     재     료     비</v>
          </cell>
        </row>
        <row r="2276">
          <cell r="M2276" t="str">
            <v>단  가</v>
          </cell>
        </row>
        <row r="2277">
          <cell r="M2277">
            <v>219</v>
          </cell>
        </row>
        <row r="2278">
          <cell r="M2278">
            <v>219</v>
          </cell>
        </row>
        <row r="2279">
          <cell r="M2279">
            <v>344</v>
          </cell>
        </row>
        <row r="2280">
          <cell r="M2280">
            <v>344</v>
          </cell>
        </row>
        <row r="2281">
          <cell r="M2281">
            <v>814</v>
          </cell>
        </row>
        <row r="2282">
          <cell r="M2282">
            <v>814</v>
          </cell>
        </row>
        <row r="2283">
          <cell r="M2283">
            <v>76</v>
          </cell>
        </row>
        <row r="2284">
          <cell r="M2284">
            <v>76</v>
          </cell>
        </row>
        <row r="2285">
          <cell r="M2285">
            <v>2554</v>
          </cell>
        </row>
        <row r="2286">
          <cell r="M2286">
            <v>2554</v>
          </cell>
        </row>
        <row r="2301">
          <cell r="M2301" t="str">
            <v xml:space="preserve"> </v>
          </cell>
        </row>
        <row r="2306">
          <cell r="M2306" t="str">
            <v xml:space="preserve">     재     료     비</v>
          </cell>
        </row>
        <row r="2307">
          <cell r="M2307" t="str">
            <v>단  가</v>
          </cell>
        </row>
        <row r="2308">
          <cell r="M2308">
            <v>66</v>
          </cell>
        </row>
        <row r="2309">
          <cell r="M2309">
            <v>66</v>
          </cell>
        </row>
        <row r="2310">
          <cell r="M2310">
            <v>0</v>
          </cell>
        </row>
        <row r="2311">
          <cell r="M2311">
            <v>0</v>
          </cell>
        </row>
        <row r="2312">
          <cell r="M2312">
            <v>76</v>
          </cell>
        </row>
        <row r="2313">
          <cell r="M2313">
            <v>76</v>
          </cell>
        </row>
        <row r="2314">
          <cell r="M2314">
            <v>150</v>
          </cell>
        </row>
        <row r="2315">
          <cell r="M2315">
            <v>150</v>
          </cell>
        </row>
        <row r="2316">
          <cell r="M2316">
            <v>127</v>
          </cell>
        </row>
        <row r="2317">
          <cell r="M2317">
            <v>127</v>
          </cell>
        </row>
        <row r="2318">
          <cell r="M2318">
            <v>814</v>
          </cell>
        </row>
        <row r="2319">
          <cell r="M2319">
            <v>814</v>
          </cell>
        </row>
        <row r="2320">
          <cell r="M2320">
            <v>469</v>
          </cell>
        </row>
        <row r="2321">
          <cell r="M2321">
            <v>469</v>
          </cell>
        </row>
        <row r="2322">
          <cell r="M2322">
            <v>973</v>
          </cell>
        </row>
        <row r="2323">
          <cell r="M2323">
            <v>973</v>
          </cell>
        </row>
        <row r="2324">
          <cell r="M2324">
            <v>973</v>
          </cell>
        </row>
        <row r="2325">
          <cell r="M2325">
            <v>973</v>
          </cell>
        </row>
        <row r="2326">
          <cell r="M2326">
            <v>4359</v>
          </cell>
        </row>
        <row r="2328">
          <cell r="M2328" t="str">
            <v xml:space="preserve">     재     료     비</v>
          </cell>
        </row>
        <row r="2329">
          <cell r="M2329" t="str">
            <v>단  가</v>
          </cell>
        </row>
        <row r="2330">
          <cell r="M2330">
            <v>1613.3230314000002</v>
          </cell>
        </row>
        <row r="2331">
          <cell r="M2331">
            <v>2.5710000000000002</v>
          </cell>
        </row>
        <row r="2332">
          <cell r="M2332">
            <v>2.5710000000000002</v>
          </cell>
        </row>
        <row r="2333">
          <cell r="M2333">
            <v>84</v>
          </cell>
        </row>
        <row r="2334">
          <cell r="M2334">
            <v>84</v>
          </cell>
        </row>
        <row r="2335">
          <cell r="M2335">
            <v>11064</v>
          </cell>
        </row>
        <row r="2336">
          <cell r="M2336">
            <v>11064</v>
          </cell>
        </row>
        <row r="2337">
          <cell r="M2337">
            <v>12282</v>
          </cell>
        </row>
        <row r="2338">
          <cell r="M2338">
            <v>12282</v>
          </cell>
        </row>
        <row r="2339">
          <cell r="M2339">
            <v>21753</v>
          </cell>
        </row>
        <row r="2340">
          <cell r="M2340">
            <v>21753</v>
          </cell>
        </row>
        <row r="2341">
          <cell r="M2341">
            <v>6416</v>
          </cell>
        </row>
        <row r="2342">
          <cell r="M2342">
            <v>6416</v>
          </cell>
        </row>
        <row r="2343">
          <cell r="M2343">
            <v>1838</v>
          </cell>
        </row>
        <row r="2344">
          <cell r="M2344">
            <v>1838</v>
          </cell>
        </row>
        <row r="2345">
          <cell r="M2345">
            <v>101000</v>
          </cell>
        </row>
        <row r="2346">
          <cell r="M2346">
            <v>101000</v>
          </cell>
        </row>
        <row r="2347">
          <cell r="M2347">
            <v>154440</v>
          </cell>
        </row>
        <row r="2348">
          <cell r="M2348">
            <v>154440</v>
          </cell>
        </row>
        <row r="2349">
          <cell r="M2349">
            <v>23000</v>
          </cell>
        </row>
        <row r="2350">
          <cell r="M2350">
            <v>23000</v>
          </cell>
        </row>
        <row r="2351">
          <cell r="M2351">
            <v>21879</v>
          </cell>
        </row>
        <row r="2352">
          <cell r="M2352">
            <v>21879</v>
          </cell>
        </row>
        <row r="2353">
          <cell r="M2353">
            <v>17693</v>
          </cell>
        </row>
        <row r="2355">
          <cell r="M2355" t="str">
            <v xml:space="preserve">     재     료     비</v>
          </cell>
        </row>
        <row r="2356">
          <cell r="M2356" t="str">
            <v>단  가</v>
          </cell>
        </row>
        <row r="2357">
          <cell r="M2357">
            <v>17693</v>
          </cell>
        </row>
        <row r="2358">
          <cell r="M2358">
            <v>2010</v>
          </cell>
        </row>
        <row r="2359">
          <cell r="M2359">
            <v>2010</v>
          </cell>
        </row>
        <row r="2360">
          <cell r="M2360">
            <v>4120</v>
          </cell>
        </row>
        <row r="2361">
          <cell r="M2361">
            <v>4120</v>
          </cell>
        </row>
        <row r="2362">
          <cell r="M2362">
            <v>1493</v>
          </cell>
        </row>
        <row r="2363">
          <cell r="M2363">
            <v>1493</v>
          </cell>
        </row>
        <row r="2381">
          <cell r="M2381" t="str">
            <v xml:space="preserve"> </v>
          </cell>
        </row>
        <row r="2386">
          <cell r="M2386" t="str">
            <v xml:space="preserve">     재     료     비</v>
          </cell>
        </row>
        <row r="2387">
          <cell r="M2387" t="str">
            <v>단  가</v>
          </cell>
        </row>
        <row r="2388">
          <cell r="M2388">
            <v>66</v>
          </cell>
        </row>
        <row r="2389">
          <cell r="M2389">
            <v>66</v>
          </cell>
        </row>
        <row r="2390">
          <cell r="M2390">
            <v>76</v>
          </cell>
        </row>
        <row r="2391">
          <cell r="M2391">
            <v>76</v>
          </cell>
        </row>
        <row r="2392">
          <cell r="M2392">
            <v>469</v>
          </cell>
        </row>
        <row r="2393">
          <cell r="M2393">
            <v>469</v>
          </cell>
        </row>
        <row r="2394">
          <cell r="M2394">
            <v>973</v>
          </cell>
        </row>
        <row r="2395">
          <cell r="M2395">
            <v>973</v>
          </cell>
        </row>
        <row r="2396">
          <cell r="M2396">
            <v>1613.3230314000002</v>
          </cell>
        </row>
        <row r="2397">
          <cell r="M2397">
            <v>1613.3230314000002</v>
          </cell>
        </row>
        <row r="2398">
          <cell r="M2398">
            <v>2.5710000000000002</v>
          </cell>
        </row>
        <row r="2399">
          <cell r="M2399">
            <v>2.5710000000000002</v>
          </cell>
        </row>
        <row r="2400">
          <cell r="M2400">
            <v>4120</v>
          </cell>
        </row>
        <row r="2401">
          <cell r="M2401">
            <v>4120</v>
          </cell>
        </row>
        <row r="2402">
          <cell r="M2402">
            <v>2010</v>
          </cell>
        </row>
        <row r="2403">
          <cell r="M2403">
            <v>2010</v>
          </cell>
        </row>
        <row r="2412">
          <cell r="M2412" t="str">
            <v xml:space="preserve">     재     료     비</v>
          </cell>
        </row>
        <row r="2413">
          <cell r="M2413" t="str">
            <v>단  가</v>
          </cell>
        </row>
        <row r="2433">
          <cell r="M2433" t="str">
            <v xml:space="preserve"> </v>
          </cell>
        </row>
        <row r="2438">
          <cell r="M2438" t="str">
            <v xml:space="preserve">     재     료     비</v>
          </cell>
        </row>
        <row r="2439">
          <cell r="M2439" t="str">
            <v>단  가</v>
          </cell>
        </row>
        <row r="2440">
          <cell r="M2440">
            <v>221173</v>
          </cell>
        </row>
        <row r="2441">
          <cell r="M2441">
            <v>221173</v>
          </cell>
        </row>
        <row r="2442">
          <cell r="M2442">
            <v>232381</v>
          </cell>
        </row>
        <row r="2443">
          <cell r="M2443">
            <v>232381</v>
          </cell>
        </row>
        <row r="2444">
          <cell r="M2444">
            <v>256326</v>
          </cell>
        </row>
        <row r="2445">
          <cell r="M2445">
            <v>256326</v>
          </cell>
        </row>
        <row r="2446">
          <cell r="M2446">
            <v>266194</v>
          </cell>
        </row>
        <row r="2447">
          <cell r="M2447">
            <v>266194</v>
          </cell>
        </row>
        <row r="2459">
          <cell r="M2459" t="str">
            <v xml:space="preserve"> </v>
          </cell>
        </row>
        <row r="2464">
          <cell r="M2464" t="str">
            <v xml:space="preserve">     재     료     비</v>
          </cell>
        </row>
        <row r="2465">
          <cell r="M2465" t="str">
            <v>단  가</v>
          </cell>
        </row>
        <row r="2466">
          <cell r="M2466">
            <v>221173</v>
          </cell>
        </row>
        <row r="2467">
          <cell r="M2467">
            <v>221173</v>
          </cell>
        </row>
        <row r="2468">
          <cell r="M2468">
            <v>232381</v>
          </cell>
        </row>
        <row r="2469">
          <cell r="M2469">
            <v>232381</v>
          </cell>
        </row>
        <row r="2470">
          <cell r="M2470">
            <v>266194</v>
          </cell>
        </row>
        <row r="2471">
          <cell r="M2471">
            <v>266194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산출내역"/>
      <sheetName val="구역화물"/>
      <sheetName val="단위량당중기"/>
      <sheetName val="중기"/>
      <sheetName val="중기시간"/>
      <sheetName val="경운기운반"/>
      <sheetName val="자재운반"/>
      <sheetName val="조경일람"/>
      <sheetName val="조경"/>
      <sheetName val="중기입력조건"/>
      <sheetName val="단가"/>
      <sheetName val="공사비"/>
      <sheetName val="내역"/>
      <sheetName val="부안일위"/>
      <sheetName val="산수배수"/>
      <sheetName val="공토공단위당"/>
      <sheetName val="설계예산서 (2)"/>
      <sheetName val="기계경비일람"/>
      <sheetName val="JUCKEY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중기"/>
      <sheetName val="중기시간"/>
      <sheetName val="중기입력조건"/>
      <sheetName val="조경일람"/>
      <sheetName val="조경"/>
      <sheetName val="단가"/>
      <sheetName val="공사비"/>
      <sheetName val="이토변실(A3-LINE)"/>
      <sheetName val="노임"/>
      <sheetName val="2000,9월 일위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자재운반도"/>
      <sheetName val="중기"/>
      <sheetName val="중기시간"/>
      <sheetName val="중기입력조건"/>
      <sheetName val="조경일람"/>
      <sheetName val="조경"/>
      <sheetName val="조경운반"/>
      <sheetName val="단가"/>
      <sheetName val="기타"/>
    </sheetNames>
    <sheetDataSet>
      <sheetData sheetId="0"/>
      <sheetData sheetId="1">
        <row r="3">
          <cell r="A3">
            <v>1</v>
          </cell>
          <cell r="B3">
            <v>1</v>
          </cell>
          <cell r="C3" t="str">
            <v>터 파 기(보통토사)</v>
          </cell>
          <cell r="D3" t="str">
            <v>인력</v>
          </cell>
          <cell r="E3">
            <v>1</v>
          </cell>
          <cell r="F3" t="str">
            <v>㎥</v>
          </cell>
          <cell r="G3">
            <v>6664</v>
          </cell>
          <cell r="H3">
            <v>6664</v>
          </cell>
          <cell r="I3">
            <v>0</v>
          </cell>
          <cell r="J3">
            <v>0</v>
          </cell>
        </row>
        <row r="4">
          <cell r="A4">
            <v>2</v>
          </cell>
          <cell r="B4">
            <v>2</v>
          </cell>
          <cell r="C4" t="str">
            <v>터 파 기(견질토사)</v>
          </cell>
          <cell r="D4" t="str">
            <v>인력</v>
          </cell>
          <cell r="E4">
            <v>1</v>
          </cell>
          <cell r="F4" t="str">
            <v>㎥</v>
          </cell>
          <cell r="G4">
            <v>8663</v>
          </cell>
          <cell r="H4">
            <v>8663</v>
          </cell>
          <cell r="I4">
            <v>0</v>
          </cell>
          <cell r="J4">
            <v>0</v>
          </cell>
        </row>
        <row r="5">
          <cell r="A5">
            <v>3</v>
          </cell>
          <cell r="B5">
            <v>3</v>
          </cell>
          <cell r="C5" t="str">
            <v>터 파 기</v>
          </cell>
          <cell r="D5" t="str">
            <v>토사(백호 0.7㎥)</v>
          </cell>
          <cell r="E5">
            <v>1</v>
          </cell>
          <cell r="F5" t="str">
            <v>㎥</v>
          </cell>
          <cell r="G5">
            <v>653</v>
          </cell>
          <cell r="H5">
            <v>257</v>
          </cell>
          <cell r="I5">
            <v>100</v>
          </cell>
          <cell r="J5">
            <v>296</v>
          </cell>
        </row>
        <row r="6">
          <cell r="A6">
            <v>4</v>
          </cell>
          <cell r="B6">
            <v>4</v>
          </cell>
          <cell r="C6" t="str">
            <v>터 파 기</v>
          </cell>
          <cell r="D6" t="str">
            <v>풍화대(백호 0.7㎥)</v>
          </cell>
          <cell r="E6">
            <v>1</v>
          </cell>
          <cell r="F6" t="str">
            <v>㎥</v>
          </cell>
          <cell r="G6">
            <v>935</v>
          </cell>
          <cell r="H6">
            <v>368</v>
          </cell>
          <cell r="I6">
            <v>143</v>
          </cell>
          <cell r="J6">
            <v>424</v>
          </cell>
        </row>
        <row r="7">
          <cell r="A7">
            <v>5</v>
          </cell>
          <cell r="B7">
            <v>5</v>
          </cell>
          <cell r="C7" t="str">
            <v>되메우기</v>
          </cell>
          <cell r="D7" t="str">
            <v>인력</v>
          </cell>
          <cell r="E7">
            <v>1</v>
          </cell>
          <cell r="F7" t="str">
            <v>㎥</v>
          </cell>
          <cell r="G7">
            <v>3332</v>
          </cell>
          <cell r="H7">
            <v>3332</v>
          </cell>
          <cell r="I7">
            <v>0</v>
          </cell>
          <cell r="J7">
            <v>0</v>
          </cell>
        </row>
        <row r="8">
          <cell r="A8">
            <v>6</v>
          </cell>
          <cell r="B8">
            <v>6</v>
          </cell>
          <cell r="C8" t="str">
            <v>되메우기</v>
          </cell>
          <cell r="D8" t="str">
            <v>백호 ＋ 콤팩터</v>
          </cell>
          <cell r="E8">
            <v>1</v>
          </cell>
          <cell r="F8" t="str">
            <v>㎥</v>
          </cell>
          <cell r="G8">
            <v>1605</v>
          </cell>
          <cell r="H8">
            <v>1100</v>
          </cell>
          <cell r="I8">
            <v>214</v>
          </cell>
          <cell r="J8">
            <v>291</v>
          </cell>
        </row>
        <row r="9">
          <cell r="A9">
            <v>7</v>
          </cell>
          <cell r="B9">
            <v>7</v>
          </cell>
          <cell r="C9" t="str">
            <v>되메우기</v>
          </cell>
          <cell r="D9" t="str">
            <v>콤팩터</v>
          </cell>
          <cell r="E9">
            <v>1</v>
          </cell>
          <cell r="F9" t="str">
            <v>㎥</v>
          </cell>
          <cell r="G9">
            <v>4424</v>
          </cell>
          <cell r="H9">
            <v>4230</v>
          </cell>
          <cell r="I9">
            <v>136</v>
          </cell>
          <cell r="J9">
            <v>58</v>
          </cell>
        </row>
        <row r="10">
          <cell r="A10">
            <v>8</v>
          </cell>
          <cell r="B10">
            <v>8</v>
          </cell>
          <cell r="C10" t="str">
            <v>되메우기</v>
          </cell>
          <cell r="D10" t="str">
            <v>백호 0.70㎥</v>
          </cell>
          <cell r="E10">
            <v>1</v>
          </cell>
          <cell r="F10" t="str">
            <v>㎥</v>
          </cell>
          <cell r="G10">
            <v>513</v>
          </cell>
          <cell r="H10">
            <v>202</v>
          </cell>
          <cell r="I10">
            <v>78</v>
          </cell>
          <cell r="J10">
            <v>233</v>
          </cell>
        </row>
        <row r="11">
          <cell r="A11">
            <v>9</v>
          </cell>
          <cell r="B11">
            <v>9</v>
          </cell>
          <cell r="C11" t="str">
            <v>흙 깍 기</v>
          </cell>
          <cell r="D11" t="str">
            <v>백호 0.7㎥</v>
          </cell>
          <cell r="E11">
            <v>1</v>
          </cell>
          <cell r="F11" t="str">
            <v>㎥</v>
          </cell>
          <cell r="G11">
            <v>606</v>
          </cell>
          <cell r="H11">
            <v>239</v>
          </cell>
          <cell r="I11">
            <v>92</v>
          </cell>
          <cell r="J11">
            <v>275</v>
          </cell>
        </row>
        <row r="12">
          <cell r="A12">
            <v>10</v>
          </cell>
          <cell r="B12">
            <v>10</v>
          </cell>
          <cell r="C12" t="str">
            <v>흙 깍 기</v>
          </cell>
          <cell r="D12" t="str">
            <v>백호 1.0㎥</v>
          </cell>
          <cell r="E12">
            <v>1</v>
          </cell>
          <cell r="F12" t="str">
            <v>㎥</v>
          </cell>
          <cell r="G12">
            <v>561</v>
          </cell>
          <cell r="H12">
            <v>183</v>
          </cell>
          <cell r="I12">
            <v>120</v>
          </cell>
          <cell r="J12">
            <v>258</v>
          </cell>
        </row>
        <row r="13">
          <cell r="A13">
            <v>11</v>
          </cell>
          <cell r="B13">
            <v>11</v>
          </cell>
          <cell r="C13" t="str">
            <v>흙 깍 기</v>
          </cell>
          <cell r="D13" t="str">
            <v>도쟈 19ton</v>
          </cell>
          <cell r="E13">
            <v>1</v>
          </cell>
          <cell r="F13" t="str">
            <v>㎥</v>
          </cell>
          <cell r="G13">
            <v>623</v>
          </cell>
          <cell r="H13">
            <v>178</v>
          </cell>
          <cell r="I13">
            <v>159</v>
          </cell>
          <cell r="J13">
            <v>286</v>
          </cell>
        </row>
        <row r="14">
          <cell r="A14">
            <v>12</v>
          </cell>
          <cell r="B14">
            <v>12</v>
          </cell>
          <cell r="C14" t="str">
            <v>유용성토(토사,도로용)</v>
          </cell>
          <cell r="D14" t="str">
            <v>불도져 19ton :ℓ=30m</v>
          </cell>
          <cell r="E14">
            <v>1</v>
          </cell>
          <cell r="F14" t="str">
            <v>㎥</v>
          </cell>
          <cell r="G14">
            <v>558</v>
          </cell>
          <cell r="H14">
            <v>159</v>
          </cell>
          <cell r="I14">
            <v>142</v>
          </cell>
          <cell r="J14">
            <v>257</v>
          </cell>
        </row>
        <row r="15">
          <cell r="A15">
            <v>13</v>
          </cell>
          <cell r="B15">
            <v>13</v>
          </cell>
          <cell r="C15" t="str">
            <v>유용성토(토사,단지용)</v>
          </cell>
          <cell r="D15" t="str">
            <v>도쟈 19ton  : ℓ=25m</v>
          </cell>
          <cell r="E15">
            <v>1</v>
          </cell>
          <cell r="F15" t="str">
            <v>㎥</v>
          </cell>
          <cell r="G15">
            <v>485</v>
          </cell>
          <cell r="H15">
            <v>138</v>
          </cell>
          <cell r="I15">
            <v>124</v>
          </cell>
          <cell r="J15">
            <v>223</v>
          </cell>
        </row>
        <row r="16">
          <cell r="A16">
            <v>14</v>
          </cell>
          <cell r="B16">
            <v>14</v>
          </cell>
          <cell r="C16" t="str">
            <v>유 용 토(도로용)</v>
          </cell>
          <cell r="D16" t="str">
            <v>덤프 15ton:ℓ=147m</v>
          </cell>
          <cell r="E16">
            <v>1</v>
          </cell>
          <cell r="F16" t="str">
            <v>㎥</v>
          </cell>
          <cell r="G16">
            <v>1193</v>
          </cell>
          <cell r="H16">
            <v>345</v>
          </cell>
          <cell r="I16">
            <v>352</v>
          </cell>
          <cell r="J16">
            <v>496</v>
          </cell>
        </row>
        <row r="17">
          <cell r="A17">
            <v>15</v>
          </cell>
          <cell r="B17">
            <v>15</v>
          </cell>
          <cell r="C17" t="str">
            <v>유 용 토(단지용)</v>
          </cell>
          <cell r="D17" t="str">
            <v>덤프 15ton:ℓ=147m</v>
          </cell>
          <cell r="E17">
            <v>1</v>
          </cell>
          <cell r="F17" t="str">
            <v>㎥</v>
          </cell>
          <cell r="G17">
            <v>1275</v>
          </cell>
          <cell r="H17">
            <v>366</v>
          </cell>
          <cell r="I17">
            <v>375</v>
          </cell>
          <cell r="J17">
            <v>534</v>
          </cell>
        </row>
        <row r="18">
          <cell r="A18">
            <v>16</v>
          </cell>
          <cell r="B18">
            <v>16</v>
          </cell>
          <cell r="C18" t="str">
            <v>순 성 토(도로용)</v>
          </cell>
          <cell r="D18" t="str">
            <v>백호1.0㎥＋덤프15ton</v>
          </cell>
          <cell r="E18">
            <v>1</v>
          </cell>
          <cell r="F18" t="str">
            <v>㎥</v>
          </cell>
          <cell r="G18">
            <v>4204</v>
          </cell>
          <cell r="H18">
            <v>962</v>
          </cell>
          <cell r="I18">
            <v>1189</v>
          </cell>
          <cell r="J18">
            <v>2053</v>
          </cell>
        </row>
        <row r="19">
          <cell r="A19">
            <v>17</v>
          </cell>
          <cell r="B19">
            <v>17</v>
          </cell>
          <cell r="C19" t="str">
            <v>순 성 토(단지용)</v>
          </cell>
          <cell r="D19" t="str">
            <v>백호1.0㎥＋덤프15ton</v>
          </cell>
          <cell r="E19">
            <v>1</v>
          </cell>
          <cell r="F19" t="str">
            <v>㎥</v>
          </cell>
          <cell r="G19">
            <v>3850</v>
          </cell>
          <cell r="H19">
            <v>866</v>
          </cell>
          <cell r="I19">
            <v>1071</v>
          </cell>
          <cell r="J19">
            <v>1913</v>
          </cell>
        </row>
        <row r="20">
          <cell r="A20">
            <v>18</v>
          </cell>
          <cell r="B20">
            <v>18</v>
          </cell>
          <cell r="C20" t="str">
            <v>잔토처리</v>
          </cell>
          <cell r="D20" t="str">
            <v>백호 0.7㎥</v>
          </cell>
          <cell r="E20">
            <v>1</v>
          </cell>
          <cell r="F20" t="str">
            <v>㎥</v>
          </cell>
          <cell r="G20">
            <v>462</v>
          </cell>
          <cell r="H20">
            <v>182</v>
          </cell>
          <cell r="I20">
            <v>70</v>
          </cell>
          <cell r="J20">
            <v>210</v>
          </cell>
        </row>
        <row r="21">
          <cell r="A21">
            <v>19</v>
          </cell>
          <cell r="B21">
            <v>19</v>
          </cell>
          <cell r="C21" t="str">
            <v>성토다짐(단지)</v>
          </cell>
          <cell r="D21" t="str">
            <v>양족식로울러(자주식) 19톤</v>
          </cell>
          <cell r="E21">
            <v>1</v>
          </cell>
          <cell r="F21" t="str">
            <v>㎥</v>
          </cell>
          <cell r="G21">
            <v>385</v>
          </cell>
          <cell r="H21">
            <v>69</v>
          </cell>
          <cell r="I21">
            <v>94</v>
          </cell>
          <cell r="J21">
            <v>222</v>
          </cell>
        </row>
        <row r="22">
          <cell r="A22">
            <v>20</v>
          </cell>
          <cell r="B22">
            <v>20</v>
          </cell>
          <cell r="C22" t="str">
            <v>바닥고르기</v>
          </cell>
          <cell r="D22" t="str">
            <v>인력</v>
          </cell>
          <cell r="E22">
            <v>1</v>
          </cell>
          <cell r="F22" t="str">
            <v>㎥</v>
          </cell>
          <cell r="G22">
            <v>666</v>
          </cell>
          <cell r="H22">
            <v>666</v>
          </cell>
          <cell r="I22">
            <v>0</v>
          </cell>
          <cell r="J22">
            <v>0</v>
          </cell>
        </row>
        <row r="23">
          <cell r="A23">
            <v>21</v>
          </cell>
          <cell r="B23">
            <v>21</v>
          </cell>
          <cell r="C23" t="str">
            <v>고 르 기</v>
          </cell>
          <cell r="D23" t="str">
            <v>도쟈 19ton</v>
          </cell>
          <cell r="E23">
            <v>1</v>
          </cell>
          <cell r="F23" t="str">
            <v>㎥</v>
          </cell>
          <cell r="G23">
            <v>134</v>
          </cell>
          <cell r="H23">
            <v>38</v>
          </cell>
          <cell r="I23">
            <v>34</v>
          </cell>
          <cell r="J23">
            <v>62</v>
          </cell>
        </row>
        <row r="24">
          <cell r="A24">
            <v>22</v>
          </cell>
          <cell r="B24">
            <v>22</v>
          </cell>
          <cell r="C24" t="str">
            <v>표토제거</v>
          </cell>
          <cell r="D24" t="str">
            <v>도쟈 19ton</v>
          </cell>
          <cell r="E24">
            <v>1</v>
          </cell>
          <cell r="F24" t="str">
            <v>㎥</v>
          </cell>
          <cell r="G24">
            <v>737</v>
          </cell>
          <cell r="H24">
            <v>210</v>
          </cell>
          <cell r="I24">
            <v>188</v>
          </cell>
          <cell r="J24">
            <v>339</v>
          </cell>
        </row>
        <row r="25">
          <cell r="A25">
            <v>23</v>
          </cell>
          <cell r="B25">
            <v>23</v>
          </cell>
          <cell r="C25" t="str">
            <v>모래부설</v>
          </cell>
          <cell r="E25">
            <v>1</v>
          </cell>
          <cell r="F25" t="str">
            <v>㎥</v>
          </cell>
          <cell r="G25">
            <v>14873</v>
          </cell>
          <cell r="H25">
            <v>2269</v>
          </cell>
          <cell r="I25">
            <v>11718</v>
          </cell>
          <cell r="J25">
            <v>886</v>
          </cell>
        </row>
        <row r="26">
          <cell r="A26">
            <v>24</v>
          </cell>
          <cell r="B26">
            <v>24</v>
          </cell>
          <cell r="C26" t="str">
            <v>기초모래</v>
          </cell>
          <cell r="E26">
            <v>1</v>
          </cell>
          <cell r="F26" t="str">
            <v>㎥</v>
          </cell>
          <cell r="G26">
            <v>14333</v>
          </cell>
          <cell r="H26">
            <v>7381</v>
          </cell>
          <cell r="I26">
            <v>6126</v>
          </cell>
          <cell r="J26">
            <v>826</v>
          </cell>
        </row>
        <row r="27">
          <cell r="A27">
            <v>25</v>
          </cell>
          <cell r="B27">
            <v>25</v>
          </cell>
          <cell r="C27" t="str">
            <v>줄    떼</v>
          </cell>
          <cell r="E27">
            <v>1</v>
          </cell>
          <cell r="F27" t="str">
            <v>㎡</v>
          </cell>
          <cell r="G27">
            <v>2581</v>
          </cell>
          <cell r="H27">
            <v>2388</v>
          </cell>
          <cell r="I27">
            <v>190</v>
          </cell>
          <cell r="J27">
            <v>3</v>
          </cell>
        </row>
        <row r="28">
          <cell r="A28">
            <v>26</v>
          </cell>
          <cell r="B28">
            <v>26</v>
          </cell>
          <cell r="C28" t="str">
            <v>평    떼</v>
          </cell>
          <cell r="E28">
            <v>1</v>
          </cell>
          <cell r="F28" t="str">
            <v>㎡</v>
          </cell>
          <cell r="G28">
            <v>4432</v>
          </cell>
          <cell r="H28">
            <v>2601</v>
          </cell>
          <cell r="I28">
            <v>1820</v>
          </cell>
          <cell r="J28">
            <v>11</v>
          </cell>
        </row>
        <row r="29">
          <cell r="A29">
            <v>27</v>
          </cell>
          <cell r="B29">
            <v>27</v>
          </cell>
          <cell r="C29" t="str">
            <v>모 르 터</v>
          </cell>
          <cell r="D29" t="str">
            <v xml:space="preserve"> 1 : 2</v>
          </cell>
          <cell r="E29">
            <v>1</v>
          </cell>
          <cell r="F29" t="str">
            <v>㎥</v>
          </cell>
          <cell r="G29">
            <v>56130</v>
          </cell>
          <cell r="H29">
            <v>37977</v>
          </cell>
          <cell r="I29">
            <v>10079</v>
          </cell>
          <cell r="J29">
            <v>8074</v>
          </cell>
        </row>
        <row r="30">
          <cell r="A30">
            <v>28</v>
          </cell>
          <cell r="B30">
            <v>28</v>
          </cell>
          <cell r="C30" t="str">
            <v>모 르 터</v>
          </cell>
          <cell r="D30" t="str">
            <v xml:space="preserve"> 1 : 3</v>
          </cell>
          <cell r="E30">
            <v>1</v>
          </cell>
          <cell r="F30" t="str">
            <v>㎥</v>
          </cell>
          <cell r="G30">
            <v>54646</v>
          </cell>
          <cell r="H30">
            <v>37006</v>
          </cell>
          <cell r="I30">
            <v>11301</v>
          </cell>
          <cell r="J30">
            <v>6339</v>
          </cell>
        </row>
        <row r="31">
          <cell r="A31">
            <v>29</v>
          </cell>
          <cell r="B31">
            <v>29</v>
          </cell>
          <cell r="C31" t="str">
            <v>방수모르터</v>
          </cell>
          <cell r="D31" t="str">
            <v xml:space="preserve"> 1 : 2</v>
          </cell>
          <cell r="E31">
            <v>1</v>
          </cell>
          <cell r="F31" t="str">
            <v>㎥</v>
          </cell>
          <cell r="G31">
            <v>71548</v>
          </cell>
          <cell r="H31">
            <v>46849</v>
          </cell>
          <cell r="I31">
            <v>16625</v>
          </cell>
          <cell r="J31">
            <v>8074</v>
          </cell>
        </row>
        <row r="32">
          <cell r="A32">
            <v>30</v>
          </cell>
          <cell r="B32">
            <v>30</v>
          </cell>
          <cell r="C32" t="str">
            <v>노    체</v>
          </cell>
          <cell r="E32">
            <v>1</v>
          </cell>
          <cell r="F32" t="str">
            <v>㎥</v>
          </cell>
          <cell r="G32">
            <v>816</v>
          </cell>
          <cell r="H32">
            <v>303</v>
          </cell>
          <cell r="I32">
            <v>198</v>
          </cell>
          <cell r="J32">
            <v>315</v>
          </cell>
          <cell r="K32" t="str">
            <v>다짐90%이상</v>
          </cell>
        </row>
        <row r="33">
          <cell r="A33">
            <v>31</v>
          </cell>
          <cell r="B33">
            <v>31</v>
          </cell>
          <cell r="C33" t="str">
            <v>노    상</v>
          </cell>
          <cell r="E33">
            <v>1</v>
          </cell>
          <cell r="F33" t="str">
            <v>㎥</v>
          </cell>
          <cell r="G33">
            <v>1092</v>
          </cell>
          <cell r="H33">
            <v>391</v>
          </cell>
          <cell r="I33">
            <v>257</v>
          </cell>
          <cell r="J33">
            <v>444</v>
          </cell>
          <cell r="K33" t="str">
            <v>다짐95%이상</v>
          </cell>
        </row>
        <row r="34">
          <cell r="A34">
            <v>32</v>
          </cell>
          <cell r="B34">
            <v>32</v>
          </cell>
          <cell r="C34" t="str">
            <v>노상준비공</v>
          </cell>
          <cell r="E34">
            <v>1</v>
          </cell>
          <cell r="F34" t="str">
            <v>㎡</v>
          </cell>
          <cell r="G34">
            <v>68</v>
          </cell>
          <cell r="H34">
            <v>24</v>
          </cell>
          <cell r="I34">
            <v>16</v>
          </cell>
          <cell r="J34">
            <v>28</v>
          </cell>
        </row>
        <row r="35">
          <cell r="A35">
            <v>33</v>
          </cell>
          <cell r="B35">
            <v>33</v>
          </cell>
          <cell r="C35" t="str">
            <v>동상방지층</v>
          </cell>
          <cell r="D35" t="str">
            <v>D=80m/m이하</v>
          </cell>
          <cell r="E35">
            <v>1</v>
          </cell>
          <cell r="F35" t="str">
            <v>㎥</v>
          </cell>
          <cell r="G35">
            <v>10199</v>
          </cell>
          <cell r="H35">
            <v>3288</v>
          </cell>
          <cell r="I35">
            <v>3269</v>
          </cell>
          <cell r="J35">
            <v>3642</v>
          </cell>
        </row>
        <row r="36">
          <cell r="A36">
            <v>34</v>
          </cell>
          <cell r="B36">
            <v>34</v>
          </cell>
          <cell r="C36" t="str">
            <v>보조기층</v>
          </cell>
          <cell r="D36" t="str">
            <v>D=40m/m이하</v>
          </cell>
          <cell r="E36">
            <v>1</v>
          </cell>
          <cell r="F36" t="str">
            <v>㎥</v>
          </cell>
          <cell r="G36">
            <v>10445</v>
          </cell>
          <cell r="H36">
            <v>3361</v>
          </cell>
          <cell r="I36">
            <v>3323</v>
          </cell>
          <cell r="J36">
            <v>3761</v>
          </cell>
        </row>
        <row r="37">
          <cell r="A37">
            <v>35</v>
          </cell>
          <cell r="B37">
            <v>35</v>
          </cell>
          <cell r="C37" t="str">
            <v>크라샤런</v>
          </cell>
          <cell r="D37" t="str">
            <v>D=25m/m이하</v>
          </cell>
          <cell r="E37">
            <v>1</v>
          </cell>
          <cell r="F37" t="str">
            <v>㎥</v>
          </cell>
          <cell r="G37">
            <v>10938</v>
          </cell>
          <cell r="H37">
            <v>3761</v>
          </cell>
          <cell r="I37">
            <v>3344</v>
          </cell>
          <cell r="J37">
            <v>3833</v>
          </cell>
        </row>
        <row r="38">
          <cell r="A38">
            <v>36</v>
          </cell>
          <cell r="B38">
            <v>36</v>
          </cell>
          <cell r="C38" t="str">
            <v>프라임 코팅</v>
          </cell>
          <cell r="E38">
            <v>1</v>
          </cell>
          <cell r="F38" t="str">
            <v>a</v>
          </cell>
          <cell r="G38">
            <v>17661</v>
          </cell>
          <cell r="H38">
            <v>13562</v>
          </cell>
          <cell r="I38">
            <v>2910</v>
          </cell>
          <cell r="J38">
            <v>1189</v>
          </cell>
        </row>
        <row r="39">
          <cell r="A39">
            <v>37</v>
          </cell>
          <cell r="B39">
            <v>37</v>
          </cell>
          <cell r="C39" t="str">
            <v>기    층</v>
          </cell>
          <cell r="D39" t="str">
            <v xml:space="preserve"> t = 7㎝</v>
          </cell>
          <cell r="E39">
            <v>1</v>
          </cell>
          <cell r="F39" t="str">
            <v>a</v>
          </cell>
          <cell r="G39">
            <v>74062</v>
          </cell>
          <cell r="H39">
            <v>46734</v>
          </cell>
          <cell r="I39">
            <v>7780</v>
          </cell>
          <cell r="J39">
            <v>19548</v>
          </cell>
        </row>
        <row r="40">
          <cell r="A40">
            <v>38</v>
          </cell>
          <cell r="B40">
            <v>38</v>
          </cell>
          <cell r="C40" t="str">
            <v>택코팅</v>
          </cell>
          <cell r="E40">
            <v>1</v>
          </cell>
          <cell r="F40" t="str">
            <v>a</v>
          </cell>
          <cell r="G40">
            <v>7038</v>
          </cell>
          <cell r="H40">
            <v>6763</v>
          </cell>
          <cell r="I40">
            <v>8</v>
          </cell>
          <cell r="J40">
            <v>267</v>
          </cell>
        </row>
        <row r="41">
          <cell r="A41">
            <v>39</v>
          </cell>
          <cell r="B41">
            <v>39</v>
          </cell>
          <cell r="C41" t="str">
            <v>표    층</v>
          </cell>
          <cell r="D41" t="str">
            <v xml:space="preserve"> t =  5㎝</v>
          </cell>
          <cell r="E41">
            <v>1</v>
          </cell>
          <cell r="F41" t="str">
            <v>a</v>
          </cell>
          <cell r="G41">
            <v>46648</v>
          </cell>
          <cell r="H41">
            <v>28347</v>
          </cell>
          <cell r="I41">
            <v>5681</v>
          </cell>
          <cell r="J41">
            <v>12620</v>
          </cell>
        </row>
        <row r="42">
          <cell r="A42">
            <v>40</v>
          </cell>
          <cell r="B42">
            <v>40</v>
          </cell>
          <cell r="C42" t="str">
            <v>콘크리트 헐기</v>
          </cell>
          <cell r="D42" t="str">
            <v>무근</v>
          </cell>
          <cell r="E42">
            <v>1</v>
          </cell>
          <cell r="F42" t="str">
            <v>㎥</v>
          </cell>
          <cell r="G42">
            <v>10875</v>
          </cell>
          <cell r="H42">
            <v>4047</v>
          </cell>
          <cell r="I42">
            <v>1221</v>
          </cell>
          <cell r="J42">
            <v>5607</v>
          </cell>
        </row>
        <row r="43">
          <cell r="A43">
            <v>41</v>
          </cell>
          <cell r="B43">
            <v>41</v>
          </cell>
          <cell r="C43" t="str">
            <v>콘크리트 헐기</v>
          </cell>
          <cell r="D43" t="str">
            <v>철근 t=30cm미만</v>
          </cell>
          <cell r="E43">
            <v>1</v>
          </cell>
          <cell r="F43" t="str">
            <v>㎥</v>
          </cell>
        </row>
        <row r="44">
          <cell r="A44">
            <v>42</v>
          </cell>
          <cell r="B44">
            <v>42</v>
          </cell>
          <cell r="C44" t="str">
            <v>합판거푸집(4회)</v>
          </cell>
          <cell r="D44" t="str">
            <v>10㎥ 이상</v>
          </cell>
          <cell r="E44">
            <v>1</v>
          </cell>
          <cell r="F44" t="str">
            <v>㎡</v>
          </cell>
          <cell r="G44">
            <v>15895</v>
          </cell>
          <cell r="H44">
            <v>10097</v>
          </cell>
          <cell r="I44">
            <v>5768</v>
          </cell>
          <cell r="J44">
            <v>30</v>
          </cell>
        </row>
        <row r="45">
          <cell r="A45">
            <v>43</v>
          </cell>
          <cell r="B45">
            <v>43</v>
          </cell>
          <cell r="C45" t="str">
            <v>합판거푸집(4회)</v>
          </cell>
          <cell r="D45" t="str">
            <v>10㎥ 미만</v>
          </cell>
          <cell r="E45">
            <v>1</v>
          </cell>
          <cell r="F45" t="str">
            <v>㎡</v>
          </cell>
          <cell r="G45">
            <v>18910</v>
          </cell>
          <cell r="H45">
            <v>13112</v>
          </cell>
          <cell r="I45">
            <v>5768</v>
          </cell>
          <cell r="J45">
            <v>30</v>
          </cell>
        </row>
        <row r="46">
          <cell r="A46">
            <v>44</v>
          </cell>
          <cell r="B46">
            <v>44</v>
          </cell>
          <cell r="C46" t="str">
            <v>합판거푸집(6회)</v>
          </cell>
          <cell r="D46" t="str">
            <v>10㎥ 이상</v>
          </cell>
          <cell r="E46">
            <v>1</v>
          </cell>
          <cell r="F46" t="str">
            <v>㎡</v>
          </cell>
          <cell r="G46">
            <v>13096</v>
          </cell>
          <cell r="H46">
            <v>8079</v>
          </cell>
          <cell r="I46">
            <v>4991</v>
          </cell>
          <cell r="J46">
            <v>26</v>
          </cell>
        </row>
        <row r="47">
          <cell r="A47">
            <v>45</v>
          </cell>
          <cell r="B47">
            <v>45</v>
          </cell>
          <cell r="C47" t="str">
            <v>합판거푸집(6회)</v>
          </cell>
          <cell r="D47" t="str">
            <v>10㎥ 미만</v>
          </cell>
          <cell r="E47">
            <v>1</v>
          </cell>
          <cell r="F47" t="str">
            <v>㎡</v>
          </cell>
          <cell r="G47">
            <v>15509</v>
          </cell>
          <cell r="H47">
            <v>10492</v>
          </cell>
          <cell r="I47">
            <v>4991</v>
          </cell>
          <cell r="J47">
            <v>26</v>
          </cell>
        </row>
        <row r="48">
          <cell r="A48">
            <v>46</v>
          </cell>
          <cell r="B48">
            <v>46</v>
          </cell>
          <cell r="C48" t="str">
            <v>철근가공조립</v>
          </cell>
          <cell r="D48" t="str">
            <v>간단구조</v>
          </cell>
          <cell r="E48">
            <v>1</v>
          </cell>
          <cell r="F48" t="str">
            <v>㎏</v>
          </cell>
          <cell r="G48">
            <v>295</v>
          </cell>
          <cell r="H48">
            <v>280</v>
          </cell>
          <cell r="I48">
            <v>2</v>
          </cell>
          <cell r="J48">
            <v>13</v>
          </cell>
        </row>
        <row r="49">
          <cell r="A49">
            <v>47</v>
          </cell>
          <cell r="B49">
            <v>47</v>
          </cell>
          <cell r="C49" t="str">
            <v>철근가공조립</v>
          </cell>
          <cell r="D49" t="str">
            <v>보통구조</v>
          </cell>
          <cell r="E49">
            <v>1</v>
          </cell>
          <cell r="F49" t="str">
            <v>㎏</v>
          </cell>
          <cell r="G49">
            <v>331</v>
          </cell>
          <cell r="H49">
            <v>315</v>
          </cell>
          <cell r="I49">
            <v>3</v>
          </cell>
          <cell r="J49">
            <v>13</v>
          </cell>
        </row>
        <row r="50">
          <cell r="A50">
            <v>48</v>
          </cell>
          <cell r="B50">
            <v>48</v>
          </cell>
          <cell r="C50" t="str">
            <v>레미콘 타설(Lean):40-160-8</v>
          </cell>
          <cell r="D50" t="str">
            <v>10㎥ 이상</v>
          </cell>
          <cell r="E50">
            <v>1</v>
          </cell>
          <cell r="F50" t="str">
            <v>㎥</v>
          </cell>
          <cell r="G50">
            <v>18226</v>
          </cell>
          <cell r="H50">
            <v>18226</v>
          </cell>
          <cell r="I50">
            <v>0</v>
          </cell>
          <cell r="J50">
            <v>0</v>
          </cell>
        </row>
        <row r="51">
          <cell r="A51">
            <v>49</v>
          </cell>
          <cell r="B51">
            <v>49</v>
          </cell>
          <cell r="C51" t="str">
            <v>레미콘 타설(Lean):40-160-8</v>
          </cell>
          <cell r="D51" t="str">
            <v>10㎥ 미만</v>
          </cell>
          <cell r="E51">
            <v>1</v>
          </cell>
          <cell r="F51" t="str">
            <v>㎥</v>
          </cell>
          <cell r="G51">
            <v>28761</v>
          </cell>
          <cell r="H51">
            <v>28761</v>
          </cell>
          <cell r="I51">
            <v>0</v>
          </cell>
          <cell r="J51">
            <v>0</v>
          </cell>
        </row>
        <row r="52">
          <cell r="A52">
            <v>50</v>
          </cell>
          <cell r="B52">
            <v>50</v>
          </cell>
          <cell r="C52" t="str">
            <v>레미콘 타설(무근):40-180-8</v>
          </cell>
          <cell r="D52" t="str">
            <v>10㎥ 이상</v>
          </cell>
          <cell r="E52">
            <v>1</v>
          </cell>
          <cell r="F52" t="str">
            <v>㎥</v>
          </cell>
          <cell r="G52">
            <v>18386</v>
          </cell>
          <cell r="H52">
            <v>18226</v>
          </cell>
          <cell r="I52">
            <v>140</v>
          </cell>
          <cell r="J52">
            <v>20</v>
          </cell>
        </row>
        <row r="53">
          <cell r="A53">
            <v>51</v>
          </cell>
          <cell r="B53">
            <v>51</v>
          </cell>
          <cell r="C53" t="str">
            <v>레미콘 타설(무근):40-180-8</v>
          </cell>
          <cell r="D53" t="str">
            <v>10㎥ 미만</v>
          </cell>
          <cell r="E53">
            <v>1</v>
          </cell>
          <cell r="F53" t="str">
            <v>㎥</v>
          </cell>
          <cell r="G53">
            <v>29082</v>
          </cell>
          <cell r="H53">
            <v>28761</v>
          </cell>
          <cell r="I53">
            <v>280</v>
          </cell>
          <cell r="J53">
            <v>41</v>
          </cell>
        </row>
        <row r="54">
          <cell r="A54">
            <v>52</v>
          </cell>
          <cell r="B54">
            <v>52</v>
          </cell>
          <cell r="C54" t="str">
            <v>레미콘 타설(철근)25-210-12</v>
          </cell>
          <cell r="D54" t="str">
            <v>10㎥ 이상</v>
          </cell>
          <cell r="E54">
            <v>1</v>
          </cell>
          <cell r="F54" t="str">
            <v>㎥</v>
          </cell>
          <cell r="G54">
            <v>20282</v>
          </cell>
          <cell r="H54">
            <v>20122</v>
          </cell>
          <cell r="I54">
            <v>140</v>
          </cell>
          <cell r="J54">
            <v>20</v>
          </cell>
        </row>
        <row r="55">
          <cell r="A55">
            <v>53</v>
          </cell>
          <cell r="B55">
            <v>53</v>
          </cell>
          <cell r="C55" t="str">
            <v>레미콘 타설(철근)25-210-12</v>
          </cell>
          <cell r="D55" t="str">
            <v>10㎥ 미만</v>
          </cell>
          <cell r="E55">
            <v>1</v>
          </cell>
          <cell r="F55" t="str">
            <v>㎥</v>
          </cell>
          <cell r="G55">
            <v>29082</v>
          </cell>
          <cell r="H55">
            <v>28761</v>
          </cell>
          <cell r="I55">
            <v>280</v>
          </cell>
          <cell r="J55">
            <v>41</v>
          </cell>
        </row>
        <row r="56">
          <cell r="A56">
            <v>54</v>
          </cell>
          <cell r="B56">
            <v>54</v>
          </cell>
          <cell r="C56" t="str">
            <v>레미콘 타설(철근):40-210-8</v>
          </cell>
          <cell r="D56" t="str">
            <v>10㎥ 이상</v>
          </cell>
          <cell r="E56">
            <v>1</v>
          </cell>
          <cell r="F56" t="str">
            <v>㎥</v>
          </cell>
          <cell r="G56">
            <v>20282</v>
          </cell>
          <cell r="H56">
            <v>20122</v>
          </cell>
          <cell r="I56">
            <v>140</v>
          </cell>
          <cell r="J56">
            <v>20</v>
          </cell>
        </row>
        <row r="57">
          <cell r="A57">
            <v>55</v>
          </cell>
          <cell r="B57">
            <v>55</v>
          </cell>
          <cell r="C57" t="str">
            <v>강관 비계</v>
          </cell>
          <cell r="D57" t="str">
            <v>12개월</v>
          </cell>
          <cell r="E57">
            <v>1</v>
          </cell>
          <cell r="F57" t="str">
            <v>공/㎡</v>
          </cell>
          <cell r="G57">
            <v>8958</v>
          </cell>
          <cell r="H57">
            <v>6630</v>
          </cell>
          <cell r="I57">
            <v>1993</v>
          </cell>
          <cell r="J57">
            <v>335</v>
          </cell>
        </row>
        <row r="58">
          <cell r="A58">
            <v>56</v>
          </cell>
          <cell r="B58">
            <v>56</v>
          </cell>
          <cell r="C58" t="str">
            <v>강관 동바리</v>
          </cell>
          <cell r="D58" t="str">
            <v>12개월</v>
          </cell>
          <cell r="E58">
            <v>1</v>
          </cell>
          <cell r="F58" t="str">
            <v>공/㎥</v>
          </cell>
          <cell r="G58">
            <v>6693</v>
          </cell>
          <cell r="H58">
            <v>6037</v>
          </cell>
          <cell r="I58">
            <v>653</v>
          </cell>
          <cell r="J58">
            <v>3</v>
          </cell>
        </row>
        <row r="59">
          <cell r="A59">
            <v>57</v>
          </cell>
          <cell r="B59">
            <v>57</v>
          </cell>
          <cell r="C59" t="str">
            <v>파형강관</v>
          </cell>
          <cell r="D59" t="str">
            <v>D= 250㎜</v>
          </cell>
          <cell r="E59">
            <v>1</v>
          </cell>
          <cell r="F59" t="str">
            <v>m</v>
          </cell>
          <cell r="G59">
            <v>1459.6666666666667</v>
          </cell>
          <cell r="H59">
            <v>1088.6666666666667</v>
          </cell>
          <cell r="I59">
            <v>0</v>
          </cell>
          <cell r="J59">
            <v>371</v>
          </cell>
        </row>
        <row r="60">
          <cell r="A60">
            <v>58</v>
          </cell>
          <cell r="B60">
            <v>58</v>
          </cell>
          <cell r="C60" t="str">
            <v>파형강관</v>
          </cell>
          <cell r="D60" t="str">
            <v>D= 400㎜</v>
          </cell>
          <cell r="E60">
            <v>1</v>
          </cell>
          <cell r="F60" t="str">
            <v>m</v>
          </cell>
          <cell r="G60">
            <v>2588.3333333333335</v>
          </cell>
          <cell r="H60">
            <v>1933.6666666666667</v>
          </cell>
          <cell r="I60">
            <v>0</v>
          </cell>
          <cell r="J60">
            <v>654.66666666666663</v>
          </cell>
        </row>
        <row r="61">
          <cell r="A61">
            <v>59</v>
          </cell>
          <cell r="B61">
            <v>59</v>
          </cell>
          <cell r="C61" t="str">
            <v>파형강관</v>
          </cell>
          <cell r="D61" t="str">
            <v>D= 600㎜</v>
          </cell>
          <cell r="E61">
            <v>1</v>
          </cell>
          <cell r="F61" t="str">
            <v>m</v>
          </cell>
          <cell r="G61">
            <v>5162</v>
          </cell>
          <cell r="H61">
            <v>3018.1666666666665</v>
          </cell>
          <cell r="I61">
            <v>176.33333333333334</v>
          </cell>
          <cell r="J61">
            <v>1967.5</v>
          </cell>
        </row>
        <row r="62">
          <cell r="A62">
            <v>60</v>
          </cell>
          <cell r="B62">
            <v>60</v>
          </cell>
          <cell r="C62" t="str">
            <v>파형강관</v>
          </cell>
          <cell r="D62" t="str">
            <v>D= 800㎜</v>
          </cell>
          <cell r="E62">
            <v>1</v>
          </cell>
          <cell r="F62" t="str">
            <v>m</v>
          </cell>
          <cell r="G62">
            <v>10380.666666666666</v>
          </cell>
          <cell r="H62">
            <v>5448.333333333333</v>
          </cell>
          <cell r="I62">
            <v>286.33333333333331</v>
          </cell>
          <cell r="J62">
            <v>4646</v>
          </cell>
        </row>
        <row r="63">
          <cell r="A63">
            <v>61</v>
          </cell>
          <cell r="B63">
            <v>61</v>
          </cell>
          <cell r="C63" t="str">
            <v>파형강관</v>
          </cell>
          <cell r="D63" t="str">
            <v>D= 1000㎜</v>
          </cell>
          <cell r="E63">
            <v>1</v>
          </cell>
          <cell r="F63" t="str">
            <v>m</v>
          </cell>
          <cell r="G63">
            <v>11942.5</v>
          </cell>
          <cell r="H63">
            <v>6857</v>
          </cell>
          <cell r="I63">
            <v>322.16666666666669</v>
          </cell>
          <cell r="J63">
            <v>4763.333333333333</v>
          </cell>
        </row>
        <row r="64">
          <cell r="A64">
            <v>62</v>
          </cell>
          <cell r="B64">
            <v>62</v>
          </cell>
          <cell r="C64" t="str">
            <v>흄관부설 및 접합</v>
          </cell>
          <cell r="D64" t="str">
            <v>D= 600㎜</v>
          </cell>
          <cell r="E64">
            <v>1</v>
          </cell>
          <cell r="F64" t="str">
            <v>m</v>
          </cell>
          <cell r="G64">
            <v>38006</v>
          </cell>
          <cell r="H64">
            <v>29147.599999999999</v>
          </cell>
          <cell r="I64">
            <v>819.6</v>
          </cell>
          <cell r="J64">
            <v>8038.8</v>
          </cell>
        </row>
        <row r="65">
          <cell r="A65">
            <v>63</v>
          </cell>
          <cell r="B65">
            <v>63</v>
          </cell>
          <cell r="C65" t="str">
            <v>흄관부설 및 접합</v>
          </cell>
          <cell r="D65" t="str">
            <v>D= 700㎜</v>
          </cell>
          <cell r="E65">
            <v>1</v>
          </cell>
          <cell r="F65" t="str">
            <v>m</v>
          </cell>
          <cell r="G65">
            <v>47989.2</v>
          </cell>
          <cell r="H65">
            <v>37149.599999999999</v>
          </cell>
          <cell r="I65">
            <v>964</v>
          </cell>
          <cell r="J65">
            <v>9875.6</v>
          </cell>
        </row>
        <row r="66">
          <cell r="A66">
            <v>64</v>
          </cell>
          <cell r="B66">
            <v>64</v>
          </cell>
          <cell r="C66" t="str">
            <v>흄관부설 및 접합</v>
          </cell>
          <cell r="D66" t="str">
            <v>D= 800㎜</v>
          </cell>
          <cell r="E66">
            <v>1</v>
          </cell>
          <cell r="F66" t="str">
            <v>m</v>
          </cell>
          <cell r="G66">
            <v>57988.4</v>
          </cell>
          <cell r="H66">
            <v>45496.4</v>
          </cell>
          <cell r="I66">
            <v>1085.5999999999999</v>
          </cell>
          <cell r="J66">
            <v>11406.4</v>
          </cell>
        </row>
        <row r="67">
          <cell r="A67">
            <v>65</v>
          </cell>
          <cell r="B67">
            <v>65</v>
          </cell>
          <cell r="C67" t="str">
            <v>강관압입공사</v>
          </cell>
          <cell r="D67" t="str">
            <v>기계 설치,해체</v>
          </cell>
          <cell r="E67">
            <v>1</v>
          </cell>
          <cell r="F67" t="str">
            <v>개소</v>
          </cell>
          <cell r="G67">
            <v>455089</v>
          </cell>
          <cell r="H67">
            <v>382129</v>
          </cell>
          <cell r="I67">
            <v>12540</v>
          </cell>
          <cell r="J67">
            <v>60420</v>
          </cell>
        </row>
        <row r="68">
          <cell r="A68">
            <v>66</v>
          </cell>
          <cell r="B68">
            <v>66</v>
          </cell>
          <cell r="C68" t="str">
            <v>압입공사(D600)</v>
          </cell>
          <cell r="D68" t="str">
            <v>보통토사층</v>
          </cell>
          <cell r="E68">
            <v>1</v>
          </cell>
          <cell r="F68" t="str">
            <v>m</v>
          </cell>
          <cell r="G68">
            <v>473398</v>
          </cell>
          <cell r="H68">
            <v>172204</v>
          </cell>
          <cell r="I68">
            <v>162449</v>
          </cell>
          <cell r="J68">
            <v>138745</v>
          </cell>
        </row>
        <row r="69">
          <cell r="A69">
            <v>67</v>
          </cell>
          <cell r="B69">
            <v>67</v>
          </cell>
          <cell r="C69" t="str">
            <v>압입공사(D700)</v>
          </cell>
          <cell r="D69" t="str">
            <v>보통토사층</v>
          </cell>
          <cell r="E69">
            <v>1</v>
          </cell>
          <cell r="F69" t="str">
            <v>m</v>
          </cell>
          <cell r="G69">
            <v>550589</v>
          </cell>
          <cell r="H69">
            <v>193595</v>
          </cell>
          <cell r="I69">
            <v>195870</v>
          </cell>
          <cell r="J69">
            <v>161124</v>
          </cell>
        </row>
        <row r="70">
          <cell r="A70">
            <v>68</v>
          </cell>
          <cell r="B70">
            <v>68</v>
          </cell>
          <cell r="C70" t="str">
            <v>압입공사(D600)</v>
          </cell>
          <cell r="D70" t="str">
            <v>모래자갈층</v>
          </cell>
          <cell r="E70">
            <v>1</v>
          </cell>
          <cell r="F70" t="str">
            <v>m</v>
          </cell>
          <cell r="G70">
            <v>561869</v>
          </cell>
          <cell r="H70">
            <v>211962</v>
          </cell>
          <cell r="I70">
            <v>171520</v>
          </cell>
          <cell r="J70">
            <v>178387</v>
          </cell>
        </row>
        <row r="71">
          <cell r="A71">
            <v>69</v>
          </cell>
          <cell r="B71">
            <v>69</v>
          </cell>
          <cell r="C71" t="str">
            <v>압입공사(D700)</v>
          </cell>
          <cell r="D71" t="str">
            <v>모래자갈층</v>
          </cell>
          <cell r="E71">
            <v>1</v>
          </cell>
          <cell r="F71" t="str">
            <v>m</v>
          </cell>
          <cell r="G71">
            <v>636998</v>
          </cell>
          <cell r="H71">
            <v>232375</v>
          </cell>
          <cell r="I71">
            <v>204830</v>
          </cell>
          <cell r="J71">
            <v>199793</v>
          </cell>
        </row>
        <row r="72">
          <cell r="A72">
            <v>70</v>
          </cell>
          <cell r="B72">
            <v>70</v>
          </cell>
          <cell r="C72" t="str">
            <v>하수관내 CCTV 조사</v>
          </cell>
          <cell r="E72">
            <v>1</v>
          </cell>
          <cell r="F72" t="str">
            <v>m</v>
          </cell>
          <cell r="G72">
            <v>1571</v>
          </cell>
          <cell r="H72">
            <v>754</v>
          </cell>
          <cell r="I72">
            <v>150</v>
          </cell>
          <cell r="J72">
            <v>667</v>
          </cell>
        </row>
        <row r="73">
          <cell r="A73">
            <v>71</v>
          </cell>
          <cell r="B73">
            <v>71</v>
          </cell>
          <cell r="C73" t="str">
            <v>U형 블럭 포장</v>
          </cell>
          <cell r="D73" t="str">
            <v xml:space="preserve"> 225*112.5*60</v>
          </cell>
          <cell r="E73">
            <v>1</v>
          </cell>
          <cell r="F73" t="str">
            <v>㎡</v>
          </cell>
          <cell r="G73">
            <v>5368</v>
          </cell>
          <cell r="H73">
            <v>4834</v>
          </cell>
          <cell r="I73">
            <v>498</v>
          </cell>
          <cell r="J73">
            <v>36</v>
          </cell>
        </row>
        <row r="74">
          <cell r="A74">
            <v>72</v>
          </cell>
          <cell r="B74">
            <v>72</v>
          </cell>
          <cell r="C74" t="str">
            <v>보차도경계블럭(화강석)</v>
          </cell>
          <cell r="E74">
            <v>1</v>
          </cell>
          <cell r="F74" t="str">
            <v>m</v>
          </cell>
          <cell r="G74">
            <v>14013</v>
          </cell>
          <cell r="H74">
            <v>14013</v>
          </cell>
          <cell r="I74">
            <v>0</v>
          </cell>
          <cell r="J74">
            <v>0</v>
          </cell>
        </row>
        <row r="75">
          <cell r="A75">
            <v>73</v>
          </cell>
          <cell r="B75">
            <v>73</v>
          </cell>
          <cell r="C75" t="str">
            <v>도로경계블럭</v>
          </cell>
          <cell r="D75" t="str">
            <v xml:space="preserve"> 150*150*1000</v>
          </cell>
          <cell r="E75">
            <v>1</v>
          </cell>
          <cell r="F75" t="str">
            <v>m</v>
          </cell>
          <cell r="G75">
            <v>4781</v>
          </cell>
          <cell r="H75">
            <v>4781</v>
          </cell>
          <cell r="I75">
            <v>0</v>
          </cell>
          <cell r="J75">
            <v>0</v>
          </cell>
        </row>
        <row r="76">
          <cell r="A76">
            <v>74</v>
          </cell>
          <cell r="B76">
            <v>74</v>
          </cell>
          <cell r="C76" t="str">
            <v>보차도경계석</v>
          </cell>
          <cell r="D76" t="str">
            <v xml:space="preserve"> 170*200*1000</v>
          </cell>
          <cell r="E76">
            <v>1</v>
          </cell>
          <cell r="F76" t="str">
            <v>m</v>
          </cell>
          <cell r="G76">
            <v>6271</v>
          </cell>
          <cell r="H76">
            <v>6271</v>
          </cell>
          <cell r="I76">
            <v>0</v>
          </cell>
          <cell r="J76">
            <v>0</v>
          </cell>
        </row>
        <row r="77">
          <cell r="A77">
            <v>75</v>
          </cell>
          <cell r="B77">
            <v>75</v>
          </cell>
          <cell r="C77" t="str">
            <v>PE차도측빗물받이</v>
          </cell>
          <cell r="D77" t="str">
            <v xml:space="preserve"> 505×405×940</v>
          </cell>
          <cell r="E77">
            <v>1</v>
          </cell>
          <cell r="F77" t="str">
            <v>m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</row>
        <row r="78">
          <cell r="A78">
            <v>76</v>
          </cell>
          <cell r="B78">
            <v>76</v>
          </cell>
          <cell r="C78" t="str">
            <v>PE 오수받이</v>
          </cell>
          <cell r="D78" t="str">
            <v xml:space="preserve"> 410×510×940</v>
          </cell>
          <cell r="E78">
            <v>1</v>
          </cell>
          <cell r="F78" t="str">
            <v>개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A79">
            <v>77</v>
          </cell>
          <cell r="B79">
            <v>77</v>
          </cell>
          <cell r="C79" t="str">
            <v>PE 홈통받이</v>
          </cell>
          <cell r="D79" t="str">
            <v>∮400*600mm</v>
          </cell>
          <cell r="E79">
            <v>1</v>
          </cell>
          <cell r="F79" t="str">
            <v>개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</row>
        <row r="80">
          <cell r="A80">
            <v>78</v>
          </cell>
          <cell r="B80">
            <v>78</v>
          </cell>
          <cell r="C80" t="str">
            <v>맨홀 뚜껑(보도용)</v>
          </cell>
          <cell r="D80" t="str">
            <v>∮ 600㎜</v>
          </cell>
          <cell r="E80">
            <v>1</v>
          </cell>
          <cell r="F80" t="str">
            <v>개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>
            <v>79</v>
          </cell>
          <cell r="B81">
            <v>79</v>
          </cell>
          <cell r="C81" t="str">
            <v>맨홀 뚜껑(차도용)</v>
          </cell>
          <cell r="D81" t="str">
            <v>∮ 601㎜</v>
          </cell>
          <cell r="E81">
            <v>1</v>
          </cell>
          <cell r="F81" t="str">
            <v>개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</row>
        <row r="82">
          <cell r="A82">
            <v>80</v>
          </cell>
          <cell r="B82">
            <v>80</v>
          </cell>
          <cell r="C82" t="str">
            <v>스틸그레이팅(I형)</v>
          </cell>
          <cell r="D82" t="str">
            <v>995*600:65H</v>
          </cell>
          <cell r="E82">
            <v>1</v>
          </cell>
          <cell r="F82" t="str">
            <v>조</v>
          </cell>
          <cell r="G82">
            <v>61425</v>
          </cell>
          <cell r="H82">
            <v>61425</v>
          </cell>
          <cell r="I82">
            <v>0</v>
          </cell>
          <cell r="J82">
            <v>0</v>
          </cell>
        </row>
        <row r="83">
          <cell r="A83">
            <v>81</v>
          </cell>
          <cell r="B83">
            <v>81</v>
          </cell>
          <cell r="C83" t="str">
            <v>P.V.C 파이프</v>
          </cell>
          <cell r="D83" t="str">
            <v xml:space="preserve"> φ=15m/m</v>
          </cell>
          <cell r="E83">
            <v>1</v>
          </cell>
          <cell r="F83" t="str">
            <v>m</v>
          </cell>
          <cell r="G83">
            <v>367</v>
          </cell>
          <cell r="H83">
            <v>17</v>
          </cell>
          <cell r="I83">
            <v>350</v>
          </cell>
          <cell r="J83">
            <v>0</v>
          </cell>
        </row>
        <row r="84">
          <cell r="A84">
            <v>82</v>
          </cell>
          <cell r="B84">
            <v>82</v>
          </cell>
          <cell r="C84" t="str">
            <v>P.V.C 파이프</v>
          </cell>
          <cell r="D84" t="str">
            <v xml:space="preserve"> φ=20m/m</v>
          </cell>
          <cell r="E84">
            <v>1</v>
          </cell>
          <cell r="F84" t="str">
            <v>m</v>
          </cell>
          <cell r="G84">
            <v>446</v>
          </cell>
          <cell r="H84">
            <v>21</v>
          </cell>
          <cell r="I84">
            <v>425</v>
          </cell>
          <cell r="J84">
            <v>0</v>
          </cell>
        </row>
        <row r="85">
          <cell r="A85">
            <v>83</v>
          </cell>
          <cell r="B85">
            <v>83</v>
          </cell>
          <cell r="C85" t="str">
            <v>P.V.C 파이프</v>
          </cell>
          <cell r="D85" t="str">
            <v xml:space="preserve"> φ=50m/m</v>
          </cell>
          <cell r="E85">
            <v>1</v>
          </cell>
          <cell r="F85" t="str">
            <v>m</v>
          </cell>
          <cell r="G85">
            <v>1617</v>
          </cell>
          <cell r="H85">
            <v>77</v>
          </cell>
          <cell r="I85">
            <v>1540</v>
          </cell>
          <cell r="J85">
            <v>0</v>
          </cell>
        </row>
        <row r="86">
          <cell r="A86">
            <v>84</v>
          </cell>
          <cell r="B86">
            <v>84</v>
          </cell>
          <cell r="C86" t="str">
            <v>P.V.C 파이프</v>
          </cell>
          <cell r="D86" t="str">
            <v xml:space="preserve"> φ=100m/m</v>
          </cell>
          <cell r="E86">
            <v>1</v>
          </cell>
          <cell r="F86" t="str">
            <v>m</v>
          </cell>
          <cell r="G86">
            <v>4921</v>
          </cell>
          <cell r="H86">
            <v>234</v>
          </cell>
          <cell r="I86">
            <v>4687</v>
          </cell>
          <cell r="J86">
            <v>0</v>
          </cell>
        </row>
        <row r="87">
          <cell r="A87">
            <v>85</v>
          </cell>
          <cell r="B87">
            <v>85</v>
          </cell>
          <cell r="C87" t="str">
            <v>P.V.C 지수판</v>
          </cell>
          <cell r="D87" t="str">
            <v>B=150㎜, t=5㎜</v>
          </cell>
          <cell r="E87">
            <v>1</v>
          </cell>
          <cell r="F87" t="str">
            <v>m</v>
          </cell>
          <cell r="G87">
            <v>15414</v>
          </cell>
          <cell r="H87">
            <v>11263</v>
          </cell>
          <cell r="I87">
            <v>3814</v>
          </cell>
          <cell r="J87">
            <v>337</v>
          </cell>
        </row>
        <row r="88">
          <cell r="A88">
            <v>86</v>
          </cell>
          <cell r="B88">
            <v>86</v>
          </cell>
          <cell r="C88" t="str">
            <v>아스팔트칠</v>
          </cell>
          <cell r="E88">
            <v>1</v>
          </cell>
          <cell r="F88" t="str">
            <v>㎡</v>
          </cell>
          <cell r="G88">
            <v>2302</v>
          </cell>
          <cell r="H88">
            <v>1502</v>
          </cell>
          <cell r="I88">
            <v>800</v>
          </cell>
          <cell r="J88">
            <v>0</v>
          </cell>
        </row>
        <row r="89">
          <cell r="A89">
            <v>87</v>
          </cell>
          <cell r="B89">
            <v>87</v>
          </cell>
          <cell r="C89" t="str">
            <v>MASTIC FILLER</v>
          </cell>
          <cell r="D89" t="str">
            <v>B=20, t=15</v>
          </cell>
          <cell r="E89">
            <v>1</v>
          </cell>
          <cell r="F89" t="str">
            <v>m</v>
          </cell>
          <cell r="G89">
            <v>4348</v>
          </cell>
          <cell r="H89">
            <v>1967</v>
          </cell>
          <cell r="I89">
            <v>2381</v>
          </cell>
          <cell r="J89">
            <v>0</v>
          </cell>
        </row>
        <row r="90">
          <cell r="A90">
            <v>88</v>
          </cell>
          <cell r="B90">
            <v>88</v>
          </cell>
          <cell r="C90" t="str">
            <v>ELASTIC FILLER</v>
          </cell>
          <cell r="D90" t="str">
            <v>t=15㎜</v>
          </cell>
          <cell r="E90">
            <v>1</v>
          </cell>
          <cell r="F90" t="str">
            <v>㎡</v>
          </cell>
          <cell r="G90">
            <v>9810</v>
          </cell>
          <cell r="H90">
            <v>891</v>
          </cell>
          <cell r="I90">
            <v>8919</v>
          </cell>
          <cell r="J90">
            <v>0</v>
          </cell>
        </row>
        <row r="91">
          <cell r="A91">
            <v>89</v>
          </cell>
          <cell r="B91">
            <v>89</v>
          </cell>
          <cell r="C91" t="str">
            <v>ELASTIC FILLER</v>
          </cell>
          <cell r="D91" t="str">
            <v>t=20㎜</v>
          </cell>
          <cell r="E91">
            <v>1</v>
          </cell>
          <cell r="F91" t="str">
            <v>㎡</v>
          </cell>
          <cell r="G91">
            <v>12340</v>
          </cell>
          <cell r="H91">
            <v>1121</v>
          </cell>
          <cell r="I91">
            <v>11219</v>
          </cell>
          <cell r="J91">
            <v>0</v>
          </cell>
        </row>
        <row r="92">
          <cell r="A92">
            <v>90</v>
          </cell>
          <cell r="B92">
            <v>90</v>
          </cell>
          <cell r="C92" t="str">
            <v>P.P 마대쌓기</v>
          </cell>
          <cell r="E92">
            <v>1</v>
          </cell>
          <cell r="F92" t="str">
            <v>㎥</v>
          </cell>
          <cell r="G92">
            <v>43075</v>
          </cell>
          <cell r="H92">
            <v>33645</v>
          </cell>
          <cell r="I92">
            <v>9430</v>
          </cell>
          <cell r="J92">
            <v>0</v>
          </cell>
        </row>
        <row r="93">
          <cell r="A93">
            <v>91</v>
          </cell>
          <cell r="B93">
            <v>91</v>
          </cell>
          <cell r="C93" t="str">
            <v>조합페인트(철재)</v>
          </cell>
          <cell r="D93" t="str">
            <v>2회</v>
          </cell>
          <cell r="E93">
            <v>1</v>
          </cell>
          <cell r="F93" t="str">
            <v>㎡</v>
          </cell>
          <cell r="G93">
            <v>4713</v>
          </cell>
          <cell r="H93">
            <v>3453</v>
          </cell>
          <cell r="I93">
            <v>1191</v>
          </cell>
          <cell r="J93">
            <v>69</v>
          </cell>
        </row>
        <row r="94">
          <cell r="A94">
            <v>92</v>
          </cell>
          <cell r="B94">
            <v>92</v>
          </cell>
          <cell r="C94" t="str">
            <v>수성페인트(로울러칠)</v>
          </cell>
          <cell r="D94" t="str">
            <v>2회</v>
          </cell>
          <cell r="E94">
            <v>1</v>
          </cell>
          <cell r="F94" t="str">
            <v>㎡</v>
          </cell>
          <cell r="G94">
            <v>2891</v>
          </cell>
          <cell r="H94">
            <v>2443</v>
          </cell>
          <cell r="I94">
            <v>400</v>
          </cell>
          <cell r="J94">
            <v>48</v>
          </cell>
        </row>
        <row r="95">
          <cell r="A95">
            <v>93</v>
          </cell>
          <cell r="B95">
            <v>93</v>
          </cell>
          <cell r="C95" t="str">
            <v>스텐레스사다리</v>
          </cell>
          <cell r="E95">
            <v>1</v>
          </cell>
          <cell r="F95" t="str">
            <v>m</v>
          </cell>
          <cell r="G95">
            <v>23679</v>
          </cell>
          <cell r="H95">
            <v>10611</v>
          </cell>
          <cell r="I95">
            <v>12677</v>
          </cell>
          <cell r="J95">
            <v>391</v>
          </cell>
        </row>
        <row r="96">
          <cell r="A96">
            <v>94</v>
          </cell>
          <cell r="B96">
            <v>94</v>
          </cell>
          <cell r="C96" t="str">
            <v>안내표지판</v>
          </cell>
          <cell r="E96">
            <v>1</v>
          </cell>
          <cell r="F96" t="str">
            <v>개소</v>
          </cell>
          <cell r="G96">
            <v>1169557</v>
          </cell>
          <cell r="H96">
            <v>64247</v>
          </cell>
          <cell r="I96">
            <v>1101696</v>
          </cell>
          <cell r="J96">
            <v>3614</v>
          </cell>
        </row>
        <row r="97">
          <cell r="A97">
            <v>95</v>
          </cell>
          <cell r="B97">
            <v>95</v>
          </cell>
          <cell r="C97" t="str">
            <v>조립식 가설사무실</v>
          </cell>
          <cell r="D97" t="str">
            <v>1년이상</v>
          </cell>
          <cell r="E97">
            <v>1</v>
          </cell>
          <cell r="F97" t="str">
            <v>㎡</v>
          </cell>
          <cell r="G97">
            <v>52665</v>
          </cell>
          <cell r="H97">
            <v>35095</v>
          </cell>
          <cell r="I97">
            <v>16922</v>
          </cell>
          <cell r="J97">
            <v>648</v>
          </cell>
        </row>
        <row r="98">
          <cell r="A98">
            <v>96</v>
          </cell>
          <cell r="B98">
            <v>96</v>
          </cell>
          <cell r="C98" t="str">
            <v>조립식 가설창고</v>
          </cell>
          <cell r="D98" t="str">
            <v>1년이상</v>
          </cell>
          <cell r="E98">
            <v>1</v>
          </cell>
          <cell r="F98" t="str">
            <v>㎡</v>
          </cell>
          <cell r="G98">
            <v>39605</v>
          </cell>
          <cell r="H98">
            <v>27040</v>
          </cell>
          <cell r="I98">
            <v>12078</v>
          </cell>
          <cell r="J98">
            <v>487</v>
          </cell>
        </row>
        <row r="99">
          <cell r="A99">
            <v>97</v>
          </cell>
          <cell r="B99">
            <v>97</v>
          </cell>
          <cell r="C99" t="str">
            <v>작 업 소</v>
          </cell>
          <cell r="D99" t="str">
            <v>1년이상</v>
          </cell>
          <cell r="E99">
            <v>1</v>
          </cell>
          <cell r="F99" t="str">
            <v>㎡</v>
          </cell>
          <cell r="G99">
            <v>16464</v>
          </cell>
          <cell r="H99">
            <v>12962</v>
          </cell>
          <cell r="I99">
            <v>3447</v>
          </cell>
          <cell r="J99">
            <v>55</v>
          </cell>
        </row>
        <row r="100">
          <cell r="A100">
            <v>98</v>
          </cell>
          <cell r="B100">
            <v>98</v>
          </cell>
          <cell r="C100" t="str">
            <v>숙    소</v>
          </cell>
          <cell r="D100" t="str">
            <v>1년이상</v>
          </cell>
          <cell r="E100">
            <v>1</v>
          </cell>
          <cell r="F100" t="str">
            <v>㎡</v>
          </cell>
          <cell r="G100">
            <v>119021</v>
          </cell>
          <cell r="H100">
            <v>71119</v>
          </cell>
          <cell r="I100">
            <v>47461</v>
          </cell>
          <cell r="J100">
            <v>441</v>
          </cell>
        </row>
        <row r="101">
          <cell r="A101">
            <v>99</v>
          </cell>
          <cell r="B101">
            <v>99</v>
          </cell>
          <cell r="C101" t="str">
            <v>화 장 실</v>
          </cell>
          <cell r="D101" t="str">
            <v>1년이상</v>
          </cell>
          <cell r="E101">
            <v>1</v>
          </cell>
          <cell r="F101" t="str">
            <v>㎡</v>
          </cell>
          <cell r="G101">
            <v>112540</v>
          </cell>
          <cell r="H101">
            <v>64438</v>
          </cell>
          <cell r="I101">
            <v>47841</v>
          </cell>
          <cell r="J101">
            <v>261</v>
          </cell>
        </row>
        <row r="102">
          <cell r="A102">
            <v>100</v>
          </cell>
          <cell r="B102">
            <v>100</v>
          </cell>
          <cell r="C102" t="str">
            <v>비탈 규준틀 설치</v>
          </cell>
          <cell r="E102">
            <v>1</v>
          </cell>
          <cell r="F102" t="str">
            <v>개소</v>
          </cell>
          <cell r="G102">
            <v>22563</v>
          </cell>
          <cell r="H102">
            <v>19167</v>
          </cell>
          <cell r="I102">
            <v>3378</v>
          </cell>
          <cell r="J102">
            <v>18</v>
          </cell>
        </row>
        <row r="103">
          <cell r="A103">
            <v>101</v>
          </cell>
          <cell r="B103">
            <v>101</v>
          </cell>
          <cell r="C103" t="str">
            <v>수평 규준틀 설치</v>
          </cell>
          <cell r="E103">
            <v>1</v>
          </cell>
          <cell r="F103" t="str">
            <v>개소</v>
          </cell>
          <cell r="G103">
            <v>23319</v>
          </cell>
          <cell r="H103">
            <v>19378</v>
          </cell>
          <cell r="I103">
            <v>3924</v>
          </cell>
          <cell r="J103">
            <v>17</v>
          </cell>
        </row>
        <row r="104">
          <cell r="A104">
            <v>102</v>
          </cell>
          <cell r="B104">
            <v>102</v>
          </cell>
          <cell r="C104" t="str">
            <v>차선도색</v>
          </cell>
          <cell r="D104" t="str">
            <v>백색</v>
          </cell>
          <cell r="E104">
            <v>1</v>
          </cell>
          <cell r="F104" t="str">
            <v>㎡</v>
          </cell>
          <cell r="G104">
            <v>1571</v>
          </cell>
          <cell r="H104">
            <v>381</v>
          </cell>
          <cell r="I104">
            <v>1181</v>
          </cell>
          <cell r="J104">
            <v>9</v>
          </cell>
        </row>
        <row r="105">
          <cell r="A105">
            <v>103</v>
          </cell>
          <cell r="B105">
            <v>103</v>
          </cell>
          <cell r="C105" t="str">
            <v>차선도색</v>
          </cell>
          <cell r="D105" t="str">
            <v>황색</v>
          </cell>
          <cell r="E105">
            <v>1</v>
          </cell>
          <cell r="F105" t="str">
            <v>㎡</v>
          </cell>
          <cell r="G105">
            <v>10003</v>
          </cell>
          <cell r="H105">
            <v>637</v>
          </cell>
          <cell r="I105">
            <v>9362</v>
          </cell>
          <cell r="J105">
            <v>4</v>
          </cell>
        </row>
        <row r="106">
          <cell r="A106">
            <v>104</v>
          </cell>
          <cell r="B106">
            <v>104</v>
          </cell>
          <cell r="C106" t="str">
            <v>중기운반</v>
          </cell>
          <cell r="D106" t="str">
            <v>트레일러 20ton</v>
          </cell>
          <cell r="E106">
            <v>1</v>
          </cell>
          <cell r="F106" t="str">
            <v>대</v>
          </cell>
          <cell r="G106">
            <v>134388</v>
          </cell>
          <cell r="H106">
            <v>35685</v>
          </cell>
          <cell r="I106">
            <v>38012</v>
          </cell>
          <cell r="J106">
            <v>60691</v>
          </cell>
        </row>
        <row r="107">
          <cell r="A107">
            <v>105</v>
          </cell>
          <cell r="B107">
            <v>105</v>
          </cell>
          <cell r="C107" t="str">
            <v>하수관 수밀시험</v>
          </cell>
          <cell r="D107" t="str">
            <v>D=400㎜</v>
          </cell>
          <cell r="E107">
            <v>1</v>
          </cell>
          <cell r="F107" t="str">
            <v>개소</v>
          </cell>
          <cell r="G107">
            <v>242007</v>
          </cell>
          <cell r="H107">
            <v>74618</v>
          </cell>
          <cell r="I107">
            <v>13621</v>
          </cell>
          <cell r="J107">
            <v>153768</v>
          </cell>
        </row>
        <row r="108">
          <cell r="A108">
            <v>106</v>
          </cell>
          <cell r="B108">
            <v>106</v>
          </cell>
          <cell r="C108" t="str">
            <v>포장절단(아스팔트)</v>
          </cell>
          <cell r="E108">
            <v>1</v>
          </cell>
          <cell r="F108" t="str">
            <v>m</v>
          </cell>
          <cell r="G108">
            <v>1306.9900000000002</v>
          </cell>
          <cell r="H108">
            <v>592.01</v>
          </cell>
          <cell r="I108">
            <v>660.33</v>
          </cell>
          <cell r="J108">
            <v>54.65</v>
          </cell>
        </row>
        <row r="109">
          <cell r="A109">
            <v>107</v>
          </cell>
          <cell r="B109">
            <v>107</v>
          </cell>
          <cell r="C109" t="str">
            <v>포장절단(콘크리트)</v>
          </cell>
          <cell r="E109">
            <v>1</v>
          </cell>
          <cell r="F109" t="str">
            <v>m</v>
          </cell>
          <cell r="G109">
            <v>1421.48</v>
          </cell>
          <cell r="H109">
            <v>632.16999999999996</v>
          </cell>
          <cell r="I109">
            <v>728.69</v>
          </cell>
          <cell r="J109">
            <v>60.62</v>
          </cell>
        </row>
        <row r="110">
          <cell r="A110">
            <v>108</v>
          </cell>
          <cell r="B110">
            <v>108</v>
          </cell>
          <cell r="C110" t="str">
            <v>가시철조망 울타리</v>
          </cell>
          <cell r="D110" t="str">
            <v>2.0*2.0</v>
          </cell>
          <cell r="E110">
            <v>1</v>
          </cell>
          <cell r="F110" t="str">
            <v>경간</v>
          </cell>
          <cell r="G110">
            <v>177640</v>
          </cell>
          <cell r="H110">
            <v>79045</v>
          </cell>
          <cell r="I110">
            <v>98571</v>
          </cell>
          <cell r="J110">
            <v>24</v>
          </cell>
        </row>
        <row r="111">
          <cell r="A111">
            <v>109</v>
          </cell>
          <cell r="B111">
            <v>109</v>
          </cell>
          <cell r="C111" t="str">
            <v>가시철조망 출입문</v>
          </cell>
          <cell r="D111" t="str">
            <v>2.0*2.0</v>
          </cell>
          <cell r="E111">
            <v>1</v>
          </cell>
          <cell r="F111" t="str">
            <v>식</v>
          </cell>
          <cell r="G111">
            <v>654987</v>
          </cell>
          <cell r="H111">
            <v>299714</v>
          </cell>
          <cell r="I111">
            <v>347669</v>
          </cell>
          <cell r="J111">
            <v>7604</v>
          </cell>
        </row>
        <row r="112">
          <cell r="A112">
            <v>110</v>
          </cell>
          <cell r="B112">
            <v>110</v>
          </cell>
          <cell r="C112" t="str">
            <v>EURO  FORM</v>
          </cell>
          <cell r="E112">
            <v>1</v>
          </cell>
          <cell r="F112" t="str">
            <v>m</v>
          </cell>
          <cell r="G112">
            <v>12470.699999999999</v>
          </cell>
          <cell r="H112">
            <v>10454.799999999999</v>
          </cell>
          <cell r="I112">
            <v>1702.3</v>
          </cell>
          <cell r="J112">
            <v>313.60000000000002</v>
          </cell>
        </row>
        <row r="113">
          <cell r="A113">
            <v>111</v>
          </cell>
          <cell r="B113">
            <v>111</v>
          </cell>
          <cell r="C113" t="str">
            <v>문양거푸집</v>
          </cell>
          <cell r="E113">
            <v>1</v>
          </cell>
          <cell r="F113" t="str">
            <v>㎡</v>
          </cell>
          <cell r="G113">
            <v>17999</v>
          </cell>
          <cell r="H113">
            <v>12731</v>
          </cell>
          <cell r="I113">
            <v>5268</v>
          </cell>
          <cell r="J113">
            <v>0</v>
          </cell>
        </row>
        <row r="114">
          <cell r="A114">
            <v>112</v>
          </cell>
          <cell r="B114">
            <v>112</v>
          </cell>
          <cell r="C114" t="str">
            <v>철  판</v>
          </cell>
          <cell r="D114" t="str">
            <v>T=4.5mm이하</v>
          </cell>
          <cell r="E114">
            <v>1</v>
          </cell>
          <cell r="F114" t="str">
            <v>kg</v>
          </cell>
          <cell r="G114">
            <v>2396</v>
          </cell>
          <cell r="H114">
            <v>1894</v>
          </cell>
          <cell r="I114">
            <v>433</v>
          </cell>
          <cell r="J114">
            <v>69</v>
          </cell>
        </row>
        <row r="115">
          <cell r="A115">
            <v>113</v>
          </cell>
          <cell r="B115">
            <v>113</v>
          </cell>
          <cell r="C115" t="str">
            <v>층 따 기</v>
          </cell>
          <cell r="D115" t="str">
            <v>백호 0.7㎥</v>
          </cell>
          <cell r="E115">
            <v>1</v>
          </cell>
          <cell r="F115" t="str">
            <v>㎥</v>
          </cell>
          <cell r="G115">
            <v>772</v>
          </cell>
          <cell r="H115">
            <v>304</v>
          </cell>
          <cell r="I115">
            <v>118</v>
          </cell>
          <cell r="J115">
            <v>350</v>
          </cell>
        </row>
        <row r="116">
          <cell r="A116">
            <v>114</v>
          </cell>
          <cell r="B116">
            <v>114</v>
          </cell>
          <cell r="C116" t="str">
            <v>자갈부설</v>
          </cell>
          <cell r="E116">
            <v>1</v>
          </cell>
          <cell r="F116" t="str">
            <v>m</v>
          </cell>
          <cell r="G116">
            <v>18727</v>
          </cell>
          <cell r="H116">
            <v>6506</v>
          </cell>
          <cell r="I116">
            <v>9026</v>
          </cell>
          <cell r="J116">
            <v>3195</v>
          </cell>
        </row>
        <row r="117">
          <cell r="A117">
            <v>115</v>
          </cell>
          <cell r="B117">
            <v>115</v>
          </cell>
          <cell r="C117" t="str">
            <v>물탱크(75톤)스테인레스</v>
          </cell>
          <cell r="D117" t="str">
            <v>보온형</v>
          </cell>
          <cell r="E117">
            <v>1</v>
          </cell>
          <cell r="F117" t="str">
            <v>식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 t="str">
            <v>사급자재</v>
          </cell>
        </row>
        <row r="118">
          <cell r="A118">
            <v>116</v>
          </cell>
          <cell r="B118">
            <v>116</v>
          </cell>
          <cell r="C118" t="str">
            <v xml:space="preserve">이중벽 PE관 </v>
          </cell>
          <cell r="D118" t="str">
            <v>D= 400㎜</v>
          </cell>
          <cell r="E118">
            <v>1</v>
          </cell>
          <cell r="F118" t="str">
            <v>m</v>
          </cell>
          <cell r="G118">
            <v>4134</v>
          </cell>
          <cell r="H118">
            <v>3314</v>
          </cell>
          <cell r="I118">
            <v>47</v>
          </cell>
          <cell r="J118">
            <v>773</v>
          </cell>
        </row>
        <row r="119">
          <cell r="A119">
            <v>117</v>
          </cell>
          <cell r="B119">
            <v>117</v>
          </cell>
          <cell r="C119" t="str">
            <v xml:space="preserve">이중벽 PE관 </v>
          </cell>
          <cell r="D119" t="str">
            <v>D= 250㎜</v>
          </cell>
          <cell r="E119">
            <v>1</v>
          </cell>
          <cell r="F119" t="str">
            <v>m</v>
          </cell>
          <cell r="G119">
            <v>1979</v>
          </cell>
          <cell r="H119">
            <v>1652</v>
          </cell>
          <cell r="I119">
            <v>31</v>
          </cell>
          <cell r="J119">
            <v>296</v>
          </cell>
        </row>
        <row r="120">
          <cell r="A120">
            <v>118</v>
          </cell>
          <cell r="B120">
            <v>118</v>
          </cell>
          <cell r="C120" t="str">
            <v>폐기물처리비</v>
          </cell>
          <cell r="D120" t="str">
            <v>콘크리트</v>
          </cell>
          <cell r="E120">
            <v>1</v>
          </cell>
          <cell r="F120" t="str">
            <v>ton</v>
          </cell>
          <cell r="G120">
            <v>2772</v>
          </cell>
          <cell r="H120">
            <v>808</v>
          </cell>
          <cell r="I120">
            <v>785</v>
          </cell>
          <cell r="J120">
            <v>1179</v>
          </cell>
        </row>
        <row r="121">
          <cell r="A121">
            <v>119</v>
          </cell>
          <cell r="B121">
            <v>119</v>
          </cell>
          <cell r="C121" t="str">
            <v>폐기물처리비</v>
          </cell>
          <cell r="D121" t="str">
            <v>아스콘</v>
          </cell>
          <cell r="E121">
            <v>1</v>
          </cell>
          <cell r="F121" t="str">
            <v>ton</v>
          </cell>
          <cell r="G121">
            <v>2763</v>
          </cell>
          <cell r="H121">
            <v>803</v>
          </cell>
          <cell r="I121">
            <v>788</v>
          </cell>
          <cell r="J121">
            <v>1172</v>
          </cell>
        </row>
        <row r="122">
          <cell r="A122">
            <v>120</v>
          </cell>
          <cell r="B122">
            <v>120</v>
          </cell>
          <cell r="C122" t="str">
            <v>콘크리트포장</v>
          </cell>
          <cell r="D122" t="str">
            <v>t=20cm</v>
          </cell>
          <cell r="E122">
            <v>1</v>
          </cell>
          <cell r="F122" t="str">
            <v>㎡</v>
          </cell>
          <cell r="G122">
            <v>7676</v>
          </cell>
          <cell r="H122">
            <v>6706</v>
          </cell>
          <cell r="I122">
            <v>970</v>
          </cell>
          <cell r="J122">
            <v>0</v>
          </cell>
        </row>
        <row r="123">
          <cell r="A123">
            <v>121</v>
          </cell>
          <cell r="B123">
            <v>121</v>
          </cell>
          <cell r="C123" t="str">
            <v>수축줄눈</v>
          </cell>
          <cell r="E123">
            <v>1</v>
          </cell>
          <cell r="F123" t="str">
            <v>m</v>
          </cell>
          <cell r="G123">
            <v>4419</v>
          </cell>
          <cell r="H123">
            <v>1499</v>
          </cell>
          <cell r="I123">
            <v>2920</v>
          </cell>
          <cell r="J123">
            <v>0</v>
          </cell>
        </row>
        <row r="124">
          <cell r="A124">
            <v>122</v>
          </cell>
          <cell r="B124">
            <v>122</v>
          </cell>
          <cell r="C124" t="str">
            <v>팽창줄눈</v>
          </cell>
          <cell r="E124">
            <v>1</v>
          </cell>
          <cell r="F124" t="str">
            <v>m</v>
          </cell>
          <cell r="G124">
            <v>8329</v>
          </cell>
          <cell r="H124">
            <v>1999</v>
          </cell>
          <cell r="I124">
            <v>6330</v>
          </cell>
          <cell r="J124">
            <v>0</v>
          </cell>
        </row>
        <row r="125">
          <cell r="A125">
            <v>123</v>
          </cell>
          <cell r="B125">
            <v>123</v>
          </cell>
          <cell r="C125" t="str">
            <v>투수콘포장</v>
          </cell>
          <cell r="D125" t="str">
            <v>t=7cm</v>
          </cell>
          <cell r="E125">
            <v>1</v>
          </cell>
          <cell r="F125" t="str">
            <v>a</v>
          </cell>
          <cell r="G125">
            <v>674453</v>
          </cell>
          <cell r="H125">
            <v>400323</v>
          </cell>
          <cell r="I125">
            <v>270549</v>
          </cell>
          <cell r="J125">
            <v>3581</v>
          </cell>
        </row>
        <row r="126">
          <cell r="A126">
            <v>124</v>
          </cell>
          <cell r="B126">
            <v>124</v>
          </cell>
          <cell r="C126" t="str">
            <v>기층포설 및 다짐</v>
          </cell>
          <cell r="D126" t="str">
            <v>D=25m/m이하</v>
          </cell>
          <cell r="E126">
            <v>1</v>
          </cell>
          <cell r="F126" t="str">
            <v>㎥</v>
          </cell>
          <cell r="G126">
            <v>24136</v>
          </cell>
          <cell r="H126">
            <v>17544</v>
          </cell>
          <cell r="I126">
            <v>3262</v>
          </cell>
          <cell r="J126">
            <v>3330</v>
          </cell>
        </row>
        <row r="127">
          <cell r="A127">
            <v>125</v>
          </cell>
          <cell r="B127">
            <v>125</v>
          </cell>
          <cell r="C127" t="str">
            <v>모래부설 및 다짐</v>
          </cell>
          <cell r="D127" t="str">
            <v>t=5cm</v>
          </cell>
          <cell r="E127">
            <v>1</v>
          </cell>
          <cell r="F127" t="str">
            <v>㎡</v>
          </cell>
          <cell r="G127">
            <v>706.37000000000012</v>
          </cell>
          <cell r="H127">
            <v>700.08</v>
          </cell>
          <cell r="I127">
            <v>5.85</v>
          </cell>
          <cell r="J127">
            <v>0.44</v>
          </cell>
        </row>
        <row r="128">
          <cell r="A128">
            <v>126</v>
          </cell>
          <cell r="B128">
            <v>126</v>
          </cell>
          <cell r="C128" t="str">
            <v>도로포장복구</v>
          </cell>
          <cell r="D128" t="str">
            <v>아스콘(표층:5cm,,기층:10cm)</v>
          </cell>
          <cell r="E128">
            <v>1</v>
          </cell>
          <cell r="F128" t="str">
            <v>㎡</v>
          </cell>
          <cell r="G128">
            <v>8058</v>
          </cell>
          <cell r="H128">
            <v>7592</v>
          </cell>
          <cell r="I128">
            <v>356</v>
          </cell>
          <cell r="J128">
            <v>110</v>
          </cell>
        </row>
        <row r="129">
          <cell r="A129">
            <v>127</v>
          </cell>
          <cell r="B129">
            <v>127</v>
          </cell>
          <cell r="C129" t="str">
            <v>시건장치</v>
          </cell>
          <cell r="E129">
            <v>1</v>
          </cell>
          <cell r="F129" t="str">
            <v>조</v>
          </cell>
          <cell r="G129">
            <v>6615</v>
          </cell>
          <cell r="H129">
            <v>315</v>
          </cell>
          <cell r="I129">
            <v>6300</v>
          </cell>
          <cell r="J129">
            <v>0</v>
          </cell>
        </row>
        <row r="130">
          <cell r="A130">
            <v>128</v>
          </cell>
          <cell r="B130">
            <v>128</v>
          </cell>
          <cell r="C130" t="str">
            <v>도어록</v>
          </cell>
          <cell r="E130">
            <v>1</v>
          </cell>
          <cell r="F130" t="str">
            <v>조</v>
          </cell>
          <cell r="G130">
            <v>6825</v>
          </cell>
          <cell r="H130">
            <v>325</v>
          </cell>
          <cell r="I130">
            <v>6500</v>
          </cell>
          <cell r="J130">
            <v>0</v>
          </cell>
        </row>
        <row r="131">
          <cell r="A131">
            <v>129</v>
          </cell>
          <cell r="B131">
            <v>129</v>
          </cell>
          <cell r="C131" t="str">
            <v>정첩</v>
          </cell>
          <cell r="D131" t="str">
            <v>sts100m/m</v>
          </cell>
          <cell r="E131">
            <v>1</v>
          </cell>
          <cell r="F131" t="str">
            <v>조</v>
          </cell>
          <cell r="G131">
            <v>1785</v>
          </cell>
          <cell r="H131">
            <v>85</v>
          </cell>
          <cell r="I131">
            <v>1700</v>
          </cell>
          <cell r="J131">
            <v>0</v>
          </cell>
        </row>
        <row r="132">
          <cell r="A132">
            <v>130</v>
          </cell>
          <cell r="B132">
            <v>130</v>
          </cell>
          <cell r="C132" t="str">
            <v>난간설치(옥외용)</v>
          </cell>
          <cell r="D132" t="str">
            <v>스텐레스</v>
          </cell>
          <cell r="E132">
            <v>1</v>
          </cell>
          <cell r="F132" t="str">
            <v>m</v>
          </cell>
          <cell r="G132">
            <v>39107</v>
          </cell>
          <cell r="H132">
            <v>18512</v>
          </cell>
          <cell r="I132">
            <v>19890</v>
          </cell>
          <cell r="J132">
            <v>705</v>
          </cell>
        </row>
        <row r="133">
          <cell r="A133">
            <v>131</v>
          </cell>
          <cell r="B133">
            <v>131</v>
          </cell>
          <cell r="C133" t="str">
            <v>일체식중형중수문</v>
          </cell>
          <cell r="D133" t="str">
            <v>1.8*1.2</v>
          </cell>
          <cell r="E133">
            <v>1</v>
          </cell>
          <cell r="F133" t="str">
            <v>식</v>
          </cell>
          <cell r="G133">
            <v>11163291</v>
          </cell>
          <cell r="H133">
            <v>676033</v>
          </cell>
          <cell r="I133">
            <v>10171836</v>
          </cell>
          <cell r="J133">
            <v>315422</v>
          </cell>
        </row>
        <row r="134">
          <cell r="A134">
            <v>132</v>
          </cell>
          <cell r="B134">
            <v>132</v>
          </cell>
          <cell r="C134" t="str">
            <v>일체식분수문</v>
          </cell>
          <cell r="D134" t="str">
            <v>0.6*0.6</v>
          </cell>
          <cell r="E134">
            <v>1</v>
          </cell>
          <cell r="F134" t="str">
            <v>식</v>
          </cell>
          <cell r="G134">
            <v>1444758</v>
          </cell>
          <cell r="H134">
            <v>115965</v>
          </cell>
          <cell r="I134">
            <v>1234182</v>
          </cell>
          <cell r="J134">
            <v>94611</v>
          </cell>
        </row>
        <row r="135">
          <cell r="A135">
            <v>133</v>
          </cell>
          <cell r="B135">
            <v>133</v>
          </cell>
          <cell r="C135" t="str">
            <v>경고테이프</v>
          </cell>
          <cell r="D135" t="str">
            <v>100mm</v>
          </cell>
          <cell r="E135">
            <v>1</v>
          </cell>
          <cell r="F135" t="str">
            <v>m</v>
          </cell>
          <cell r="G135">
            <v>417</v>
          </cell>
          <cell r="H135">
            <v>57</v>
          </cell>
          <cell r="I135">
            <v>360</v>
          </cell>
          <cell r="J135">
            <v>0</v>
          </cell>
        </row>
        <row r="136">
          <cell r="A136">
            <v>134</v>
          </cell>
          <cell r="B136">
            <v>1</v>
          </cell>
          <cell r="C136" t="str">
            <v>기층아스콘다짐</v>
          </cell>
          <cell r="D136" t="str">
            <v>핸드가이식</v>
          </cell>
          <cell r="E136">
            <v>1</v>
          </cell>
          <cell r="F136" t="str">
            <v>ton</v>
          </cell>
          <cell r="G136">
            <v>1731</v>
          </cell>
          <cell r="H136">
            <v>1356</v>
          </cell>
          <cell r="I136">
            <v>134</v>
          </cell>
          <cell r="J136">
            <v>241</v>
          </cell>
        </row>
        <row r="137">
          <cell r="A137">
            <v>135</v>
          </cell>
          <cell r="B137">
            <v>2</v>
          </cell>
          <cell r="C137" t="str">
            <v>표층아스콘다짐</v>
          </cell>
          <cell r="D137" t="str">
            <v>핸드가이식</v>
          </cell>
          <cell r="E137">
            <v>1</v>
          </cell>
          <cell r="F137" t="str">
            <v>ton</v>
          </cell>
          <cell r="G137">
            <v>3463</v>
          </cell>
          <cell r="H137">
            <v>2712</v>
          </cell>
          <cell r="I137">
            <v>268</v>
          </cell>
          <cell r="J137">
            <v>483</v>
          </cell>
        </row>
        <row r="138">
          <cell r="A138">
            <v>136</v>
          </cell>
          <cell r="B138">
            <v>3</v>
          </cell>
          <cell r="C138" t="str">
            <v>조립식사무실</v>
          </cell>
          <cell r="E138">
            <v>1</v>
          </cell>
          <cell r="F138" t="str">
            <v>㎡</v>
          </cell>
          <cell r="G138">
            <v>60772</v>
          </cell>
          <cell r="H138">
            <v>0</v>
          </cell>
          <cell r="I138">
            <v>60772</v>
          </cell>
          <cell r="J138">
            <v>0</v>
          </cell>
        </row>
        <row r="139">
          <cell r="A139">
            <v>137</v>
          </cell>
          <cell r="B139">
            <v>4</v>
          </cell>
          <cell r="C139" t="str">
            <v>조립식창고</v>
          </cell>
          <cell r="E139">
            <v>1</v>
          </cell>
          <cell r="F139" t="str">
            <v>㎡</v>
          </cell>
          <cell r="G139">
            <v>42656</v>
          </cell>
          <cell r="H139">
            <v>0</v>
          </cell>
          <cell r="I139">
            <v>42656</v>
          </cell>
          <cell r="J139">
            <v>0</v>
          </cell>
        </row>
        <row r="140">
          <cell r="A140">
            <v>138</v>
          </cell>
          <cell r="B140">
            <v>5</v>
          </cell>
          <cell r="C140" t="str">
            <v>출 입 문</v>
          </cell>
          <cell r="E140">
            <v>1</v>
          </cell>
          <cell r="F140" t="str">
            <v>매</v>
          </cell>
          <cell r="G140">
            <v>168283</v>
          </cell>
          <cell r="H140">
            <v>113120</v>
          </cell>
          <cell r="I140">
            <v>45757</v>
          </cell>
          <cell r="J140">
            <v>9406</v>
          </cell>
        </row>
        <row r="141">
          <cell r="A141">
            <v>139</v>
          </cell>
          <cell r="B141">
            <v>6</v>
          </cell>
          <cell r="C141" t="str">
            <v>창    문</v>
          </cell>
          <cell r="E141">
            <v>1</v>
          </cell>
          <cell r="F141" t="str">
            <v>매</v>
          </cell>
          <cell r="G141">
            <v>112115</v>
          </cell>
          <cell r="H141">
            <v>92320</v>
          </cell>
          <cell r="I141">
            <v>19625</v>
          </cell>
          <cell r="J141">
            <v>170</v>
          </cell>
        </row>
        <row r="142">
          <cell r="A142">
            <v>140</v>
          </cell>
          <cell r="B142">
            <v>7</v>
          </cell>
          <cell r="C142" t="str">
            <v>내외벽합판붙임</v>
          </cell>
          <cell r="E142">
            <v>1</v>
          </cell>
          <cell r="F142" t="str">
            <v>㎡</v>
          </cell>
          <cell r="G142">
            <v>10527</v>
          </cell>
          <cell r="H142">
            <v>8266</v>
          </cell>
          <cell r="I142">
            <v>2214</v>
          </cell>
          <cell r="J142">
            <v>47</v>
          </cell>
        </row>
        <row r="143">
          <cell r="A143">
            <v>141</v>
          </cell>
          <cell r="B143">
            <v>8</v>
          </cell>
          <cell r="C143" t="str">
            <v>천정합판붙임</v>
          </cell>
          <cell r="E143">
            <v>1</v>
          </cell>
          <cell r="F143" t="str">
            <v>㎡</v>
          </cell>
          <cell r="G143">
            <v>19762</v>
          </cell>
          <cell r="H143">
            <v>17373</v>
          </cell>
          <cell r="I143">
            <v>2334</v>
          </cell>
          <cell r="J143">
            <v>55</v>
          </cell>
        </row>
        <row r="144">
          <cell r="A144">
            <v>142</v>
          </cell>
          <cell r="B144">
            <v>9</v>
          </cell>
          <cell r="C144" t="str">
            <v>벽면페인트칠</v>
          </cell>
          <cell r="E144">
            <v>1</v>
          </cell>
          <cell r="F144" t="str">
            <v>㎡</v>
          </cell>
          <cell r="G144">
            <v>2724</v>
          </cell>
          <cell r="H144">
            <v>2178</v>
          </cell>
          <cell r="I144">
            <v>503</v>
          </cell>
          <cell r="J144">
            <v>43</v>
          </cell>
        </row>
        <row r="145">
          <cell r="A145">
            <v>143</v>
          </cell>
          <cell r="B145">
            <v>10</v>
          </cell>
          <cell r="C145" t="str">
            <v>유리끼움 및 딱기</v>
          </cell>
          <cell r="E145">
            <v>1</v>
          </cell>
          <cell r="F145" t="str">
            <v>㎡</v>
          </cell>
          <cell r="G145">
            <v>9380</v>
          </cell>
          <cell r="H145">
            <v>9309</v>
          </cell>
          <cell r="I145">
            <v>71</v>
          </cell>
          <cell r="J145">
            <v>0</v>
          </cell>
        </row>
        <row r="146">
          <cell r="A146">
            <v>144</v>
          </cell>
          <cell r="B146">
            <v>11</v>
          </cell>
          <cell r="C146" t="str">
            <v>철근가공비</v>
          </cell>
          <cell r="D146" t="str">
            <v>(간단구조)</v>
          </cell>
          <cell r="E146">
            <v>1</v>
          </cell>
          <cell r="F146" t="str">
            <v>ton</v>
          </cell>
          <cell r="G146">
            <v>288942</v>
          </cell>
          <cell r="H146">
            <v>283174</v>
          </cell>
          <cell r="I146">
            <v>3750</v>
          </cell>
          <cell r="J146">
            <v>2018</v>
          </cell>
        </row>
        <row r="147">
          <cell r="A147">
            <v>145</v>
          </cell>
          <cell r="B147">
            <v>12</v>
          </cell>
          <cell r="C147" t="str">
            <v>철근가공비</v>
          </cell>
          <cell r="D147" t="str">
            <v>(보통구조)</v>
          </cell>
          <cell r="E147">
            <v>1</v>
          </cell>
          <cell r="F147" t="str">
            <v>ton</v>
          </cell>
          <cell r="G147">
            <v>326321</v>
          </cell>
          <cell r="H147">
            <v>319036</v>
          </cell>
          <cell r="I147">
            <v>4875</v>
          </cell>
          <cell r="J147">
            <v>2410</v>
          </cell>
        </row>
        <row r="148">
          <cell r="A148">
            <v>146</v>
          </cell>
          <cell r="B148">
            <v>13</v>
          </cell>
          <cell r="C148" t="str">
            <v>잡철물제작</v>
          </cell>
          <cell r="E148">
            <v>1</v>
          </cell>
          <cell r="F148" t="str">
            <v>ton</v>
          </cell>
          <cell r="G148">
            <v>1594270</v>
          </cell>
          <cell r="H148">
            <v>1503959</v>
          </cell>
          <cell r="I148">
            <v>36011</v>
          </cell>
          <cell r="J148">
            <v>54300</v>
          </cell>
        </row>
        <row r="149">
          <cell r="A149">
            <v>147</v>
          </cell>
          <cell r="B149">
            <v>14</v>
          </cell>
          <cell r="C149" t="str">
            <v>잡철물제작설치</v>
          </cell>
          <cell r="E149">
            <v>1</v>
          </cell>
          <cell r="F149" t="str">
            <v>ton</v>
          </cell>
          <cell r="G149">
            <v>2000640</v>
          </cell>
          <cell r="H149">
            <v>1890890</v>
          </cell>
          <cell r="I149">
            <v>42222</v>
          </cell>
          <cell r="J149">
            <v>67528</v>
          </cell>
        </row>
        <row r="150">
          <cell r="A150">
            <v>148</v>
          </cell>
          <cell r="B150">
            <v>15</v>
          </cell>
          <cell r="C150" t="str">
            <v>잡철물설치비</v>
          </cell>
          <cell r="D150" t="str">
            <v>수문</v>
          </cell>
          <cell r="E150">
            <v>1</v>
          </cell>
          <cell r="F150" t="str">
            <v>ton</v>
          </cell>
          <cell r="G150">
            <v>1041100.2000000001</v>
          </cell>
          <cell r="H150">
            <v>744563.4</v>
          </cell>
          <cell r="I150">
            <v>40468.400000000001</v>
          </cell>
          <cell r="J150">
            <v>256068.40000000002</v>
          </cell>
        </row>
        <row r="151">
          <cell r="A151">
            <v>149</v>
          </cell>
          <cell r="B151">
            <v>16</v>
          </cell>
          <cell r="C151" t="str">
            <v>난간설치(스텐레스)</v>
          </cell>
          <cell r="E151">
            <v>1</v>
          </cell>
          <cell r="F151" t="str">
            <v>ton</v>
          </cell>
          <cell r="G151">
            <v>1554174</v>
          </cell>
          <cell r="H151">
            <v>1501622</v>
          </cell>
          <cell r="I151">
            <v>7504</v>
          </cell>
          <cell r="J151">
            <v>45048</v>
          </cell>
        </row>
        <row r="152">
          <cell r="A152">
            <v>150</v>
          </cell>
          <cell r="B152">
            <v>17</v>
          </cell>
          <cell r="C152" t="str">
            <v>합판거푸집 재료비</v>
          </cell>
          <cell r="E152">
            <v>1</v>
          </cell>
          <cell r="F152" t="str">
            <v>㎡</v>
          </cell>
          <cell r="G152">
            <v>14382</v>
          </cell>
          <cell r="H152">
            <v>0</v>
          </cell>
          <cell r="I152">
            <v>14382</v>
          </cell>
          <cell r="J152">
            <v>0</v>
          </cell>
        </row>
        <row r="153">
          <cell r="A153">
            <v>151</v>
          </cell>
          <cell r="B153">
            <v>18</v>
          </cell>
          <cell r="C153" t="str">
            <v>합판거푸집 인건비</v>
          </cell>
          <cell r="E153">
            <v>1</v>
          </cell>
          <cell r="F153" t="str">
            <v>㎡</v>
          </cell>
          <cell r="G153">
            <v>25130</v>
          </cell>
          <cell r="H153">
            <v>25130</v>
          </cell>
          <cell r="I153">
            <v>0</v>
          </cell>
          <cell r="J153">
            <v>0</v>
          </cell>
        </row>
        <row r="154">
          <cell r="A154">
            <v>152</v>
          </cell>
          <cell r="B154">
            <v>19</v>
          </cell>
          <cell r="C154" t="str">
            <v xml:space="preserve">콘 크 리 트 다 짐 </v>
          </cell>
          <cell r="D154" t="str">
            <v xml:space="preserve">10 ㎥ 이상 </v>
          </cell>
          <cell r="E154">
            <v>1</v>
          </cell>
          <cell r="F154" t="str">
            <v>㎡</v>
          </cell>
          <cell r="G154">
            <v>160</v>
          </cell>
          <cell r="H154">
            <v>0</v>
          </cell>
          <cell r="I154">
            <v>140</v>
          </cell>
          <cell r="J154">
            <v>20</v>
          </cell>
        </row>
        <row r="155">
          <cell r="A155">
            <v>153</v>
          </cell>
          <cell r="B155">
            <v>20</v>
          </cell>
          <cell r="C155" t="str">
            <v>콘 크 리 트 다 짐</v>
          </cell>
          <cell r="D155" t="str">
            <v>10 ㎥ 이하</v>
          </cell>
          <cell r="E155">
            <v>1</v>
          </cell>
          <cell r="F155" t="str">
            <v>㎡</v>
          </cell>
          <cell r="G155">
            <v>321</v>
          </cell>
          <cell r="H155">
            <v>0</v>
          </cell>
          <cell r="I155">
            <v>280</v>
          </cell>
          <cell r="J155">
            <v>41</v>
          </cell>
        </row>
        <row r="156">
          <cell r="A156">
            <v>154</v>
          </cell>
          <cell r="B156">
            <v>21</v>
          </cell>
          <cell r="C156" t="str">
            <v>표층포설 및 다짐:투수콘</v>
          </cell>
          <cell r="D156" t="str">
            <v>t=7cm</v>
          </cell>
          <cell r="E156">
            <v>1</v>
          </cell>
          <cell r="F156" t="str">
            <v>a</v>
          </cell>
          <cell r="G156">
            <v>234940</v>
          </cell>
          <cell r="H156">
            <v>231349</v>
          </cell>
          <cell r="I156">
            <v>1088</v>
          </cell>
          <cell r="J156">
            <v>2503</v>
          </cell>
        </row>
        <row r="157">
          <cell r="A157">
            <v>155</v>
          </cell>
          <cell r="B157">
            <v>22</v>
          </cell>
          <cell r="C157" t="str">
            <v>노상준비공</v>
          </cell>
          <cell r="E157">
            <v>1</v>
          </cell>
          <cell r="F157" t="str">
            <v>㎡</v>
          </cell>
          <cell r="G157">
            <v>1561</v>
          </cell>
          <cell r="H157">
            <v>1533</v>
          </cell>
          <cell r="I157">
            <v>20</v>
          </cell>
          <cell r="J157">
            <v>8</v>
          </cell>
        </row>
        <row r="158">
          <cell r="A158">
            <v>156</v>
          </cell>
          <cell r="B158">
            <v>23</v>
          </cell>
          <cell r="C158" t="str">
            <v>양생</v>
          </cell>
          <cell r="D158" t="str">
            <v>투수콘</v>
          </cell>
          <cell r="E158">
            <v>1</v>
          </cell>
          <cell r="F158" t="str">
            <v>a</v>
          </cell>
          <cell r="G158">
            <v>143216</v>
          </cell>
          <cell r="H158">
            <v>53316</v>
          </cell>
          <cell r="I158">
            <v>89900</v>
          </cell>
          <cell r="J158">
            <v>0</v>
          </cell>
        </row>
        <row r="159">
          <cell r="A159">
            <v>157</v>
          </cell>
          <cell r="B159">
            <v>24</v>
          </cell>
          <cell r="C159" t="str">
            <v>표면보호공</v>
          </cell>
          <cell r="E159">
            <v>1</v>
          </cell>
          <cell r="F159" t="str">
            <v>a</v>
          </cell>
          <cell r="G159">
            <v>200877</v>
          </cell>
          <cell r="H159">
            <v>83878</v>
          </cell>
          <cell r="I159">
            <v>116981</v>
          </cell>
          <cell r="J159">
            <v>18</v>
          </cell>
        </row>
        <row r="160">
          <cell r="A160">
            <v>158</v>
          </cell>
          <cell r="B160">
            <v>25</v>
          </cell>
          <cell r="C160" t="str">
            <v>줄눈설치</v>
          </cell>
          <cell r="D160" t="str">
            <v>투수콘</v>
          </cell>
          <cell r="E160">
            <v>1</v>
          </cell>
          <cell r="F160" t="str">
            <v>m</v>
          </cell>
          <cell r="G160">
            <v>4771</v>
          </cell>
          <cell r="H160">
            <v>1589</v>
          </cell>
          <cell r="I160">
            <v>3129</v>
          </cell>
          <cell r="J160">
            <v>53</v>
          </cell>
        </row>
        <row r="161">
          <cell r="A161">
            <v>159</v>
          </cell>
          <cell r="B161">
            <v>26</v>
          </cell>
          <cell r="C161" t="str">
            <v>현장정리 및 청소</v>
          </cell>
          <cell r="D161" t="str">
            <v>투수콘</v>
          </cell>
          <cell r="E161">
            <v>1</v>
          </cell>
          <cell r="F161" t="str">
            <v>a</v>
          </cell>
          <cell r="G161">
            <v>17816</v>
          </cell>
          <cell r="H161">
            <v>16661</v>
          </cell>
          <cell r="I161">
            <v>1155</v>
          </cell>
          <cell r="J161">
            <v>0</v>
          </cell>
        </row>
        <row r="162">
          <cell r="A162">
            <v>160</v>
          </cell>
          <cell r="B162">
            <v>27</v>
          </cell>
          <cell r="C162" t="str">
            <v>철근구조물헐기</v>
          </cell>
          <cell r="D162" t="str">
            <v>철근절단</v>
          </cell>
          <cell r="E162">
            <v>1</v>
          </cell>
          <cell r="F162" t="str">
            <v>㎥</v>
          </cell>
          <cell r="G162">
            <v>9104</v>
          </cell>
          <cell r="H162">
            <v>7143</v>
          </cell>
          <cell r="I162">
            <v>1890</v>
          </cell>
          <cell r="J162">
            <v>71</v>
          </cell>
        </row>
        <row r="165">
          <cell r="A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면별연장"/>
      <sheetName val="수리계산표"/>
      <sheetName val="수리계산결과표"/>
      <sheetName val="관로조직표"/>
      <sheetName val="분수공별 면적"/>
    </sheetNames>
    <sheetDataSet>
      <sheetData sheetId="0" refreshError="1"/>
      <sheetData sheetId="1" refreshError="1">
        <row r="2">
          <cell r="A2" t="str">
            <v>노선명</v>
          </cell>
          <cell r="B2" t="str">
            <v>단면별 연장 (m)</v>
          </cell>
        </row>
        <row r="3">
          <cell r="B3" t="str">
            <v>총</v>
          </cell>
          <cell r="C3">
            <v>50</v>
          </cell>
          <cell r="D3">
            <v>75</v>
          </cell>
          <cell r="E3">
            <v>100</v>
          </cell>
          <cell r="F3">
            <v>150</v>
          </cell>
        </row>
        <row r="4">
          <cell r="A4">
            <v>1</v>
          </cell>
          <cell r="B4">
            <v>2320</v>
          </cell>
          <cell r="C4">
            <v>454</v>
          </cell>
          <cell r="D4">
            <v>177</v>
          </cell>
          <cell r="E4">
            <v>427</v>
          </cell>
          <cell r="F4">
            <v>1262</v>
          </cell>
        </row>
        <row r="5">
          <cell r="A5">
            <v>11</v>
          </cell>
          <cell r="B5">
            <v>320</v>
          </cell>
          <cell r="C5">
            <v>320</v>
          </cell>
          <cell r="D5">
            <v>0</v>
          </cell>
          <cell r="E5">
            <v>0</v>
          </cell>
          <cell r="F5">
            <v>0</v>
          </cell>
        </row>
        <row r="6">
          <cell r="A6">
            <v>12</v>
          </cell>
          <cell r="B6">
            <v>125</v>
          </cell>
          <cell r="C6">
            <v>125</v>
          </cell>
          <cell r="D6">
            <v>0</v>
          </cell>
          <cell r="E6">
            <v>0</v>
          </cell>
          <cell r="F6">
            <v>0</v>
          </cell>
        </row>
        <row r="7">
          <cell r="A7">
            <v>13</v>
          </cell>
          <cell r="B7">
            <v>289</v>
          </cell>
          <cell r="C7">
            <v>289</v>
          </cell>
          <cell r="D7">
            <v>0</v>
          </cell>
          <cell r="E7">
            <v>0</v>
          </cell>
          <cell r="F7">
            <v>0</v>
          </cell>
        </row>
        <row r="8">
          <cell r="A8">
            <v>14</v>
          </cell>
          <cell r="B8">
            <v>512</v>
          </cell>
          <cell r="C8">
            <v>436</v>
          </cell>
          <cell r="D8">
            <v>76</v>
          </cell>
          <cell r="E8">
            <v>0</v>
          </cell>
          <cell r="F8">
            <v>0</v>
          </cell>
        </row>
        <row r="9">
          <cell r="A9">
            <v>15</v>
          </cell>
          <cell r="B9">
            <v>175</v>
          </cell>
          <cell r="C9">
            <v>175</v>
          </cell>
          <cell r="D9">
            <v>0</v>
          </cell>
          <cell r="E9">
            <v>0</v>
          </cell>
          <cell r="F9">
            <v>0</v>
          </cell>
        </row>
        <row r="10">
          <cell r="A10">
            <v>16</v>
          </cell>
          <cell r="B10">
            <v>281</v>
          </cell>
          <cell r="C10">
            <v>0</v>
          </cell>
          <cell r="D10">
            <v>150</v>
          </cell>
          <cell r="E10">
            <v>131</v>
          </cell>
          <cell r="F10">
            <v>0</v>
          </cell>
        </row>
        <row r="11">
          <cell r="A11">
            <v>17</v>
          </cell>
          <cell r="B11">
            <v>202</v>
          </cell>
          <cell r="C11">
            <v>202</v>
          </cell>
          <cell r="D11">
            <v>0</v>
          </cell>
          <cell r="E11">
            <v>0</v>
          </cell>
          <cell r="F11">
            <v>0</v>
          </cell>
        </row>
        <row r="12">
          <cell r="A12">
            <v>18</v>
          </cell>
          <cell r="B12">
            <v>322</v>
          </cell>
          <cell r="C12">
            <v>322</v>
          </cell>
          <cell r="D12">
            <v>0</v>
          </cell>
          <cell r="E12">
            <v>0</v>
          </cell>
          <cell r="F12">
            <v>0</v>
          </cell>
        </row>
        <row r="13">
          <cell r="A13">
            <v>181</v>
          </cell>
          <cell r="B13">
            <v>287</v>
          </cell>
          <cell r="C13">
            <v>287</v>
          </cell>
          <cell r="D13">
            <v>0</v>
          </cell>
          <cell r="E13">
            <v>0</v>
          </cell>
          <cell r="F13">
            <v>0</v>
          </cell>
        </row>
        <row r="14">
          <cell r="A14">
            <v>2</v>
          </cell>
          <cell r="B14">
            <v>1487</v>
          </cell>
          <cell r="C14">
            <v>304</v>
          </cell>
          <cell r="D14">
            <v>227</v>
          </cell>
          <cell r="E14">
            <v>728</v>
          </cell>
          <cell r="F14">
            <v>228</v>
          </cell>
        </row>
        <row r="15">
          <cell r="A15">
            <v>21</v>
          </cell>
          <cell r="B15">
            <v>21</v>
          </cell>
          <cell r="C15">
            <v>21</v>
          </cell>
          <cell r="D15">
            <v>0</v>
          </cell>
          <cell r="E15">
            <v>0</v>
          </cell>
          <cell r="F15">
            <v>0</v>
          </cell>
        </row>
        <row r="16">
          <cell r="A16">
            <v>22</v>
          </cell>
          <cell r="B16">
            <v>904</v>
          </cell>
          <cell r="C16">
            <v>377</v>
          </cell>
          <cell r="D16">
            <v>527</v>
          </cell>
          <cell r="E16">
            <v>0</v>
          </cell>
          <cell r="F16">
            <v>0</v>
          </cell>
        </row>
        <row r="17">
          <cell r="A17">
            <v>23</v>
          </cell>
          <cell r="B17">
            <v>42</v>
          </cell>
          <cell r="C17">
            <v>42</v>
          </cell>
          <cell r="D17">
            <v>0</v>
          </cell>
          <cell r="E17">
            <v>0</v>
          </cell>
          <cell r="F17">
            <v>0</v>
          </cell>
        </row>
        <row r="18">
          <cell r="A18">
            <v>24</v>
          </cell>
          <cell r="B18">
            <v>86</v>
          </cell>
          <cell r="C18">
            <v>86</v>
          </cell>
          <cell r="D18">
            <v>0</v>
          </cell>
          <cell r="E18">
            <v>0</v>
          </cell>
          <cell r="F18">
            <v>0</v>
          </cell>
        </row>
        <row r="19">
          <cell r="A19">
            <v>25</v>
          </cell>
          <cell r="B19">
            <v>98</v>
          </cell>
          <cell r="C19">
            <v>98</v>
          </cell>
          <cell r="D19">
            <v>0</v>
          </cell>
          <cell r="E19">
            <v>0</v>
          </cell>
          <cell r="F19">
            <v>0</v>
          </cell>
        </row>
        <row r="20">
          <cell r="A20">
            <v>26</v>
          </cell>
          <cell r="B20">
            <v>120</v>
          </cell>
          <cell r="C20">
            <v>120</v>
          </cell>
          <cell r="D20">
            <v>0</v>
          </cell>
          <cell r="E20">
            <v>0</v>
          </cell>
          <cell r="F20">
            <v>0</v>
          </cell>
        </row>
        <row r="21">
          <cell r="A21">
            <v>27</v>
          </cell>
          <cell r="B21">
            <v>225</v>
          </cell>
          <cell r="C21">
            <v>225</v>
          </cell>
          <cell r="D21">
            <v>0</v>
          </cell>
          <cell r="E21">
            <v>0</v>
          </cell>
          <cell r="F21">
            <v>0</v>
          </cell>
        </row>
        <row r="22">
          <cell r="A22">
            <v>28</v>
          </cell>
          <cell r="B22">
            <v>154</v>
          </cell>
          <cell r="C22">
            <v>154</v>
          </cell>
          <cell r="D22">
            <v>0</v>
          </cell>
          <cell r="E22">
            <v>0</v>
          </cell>
          <cell r="F22">
            <v>0</v>
          </cell>
        </row>
        <row r="23">
          <cell r="A23">
            <v>281</v>
          </cell>
          <cell r="B23">
            <v>95</v>
          </cell>
          <cell r="C23">
            <v>95</v>
          </cell>
          <cell r="D23">
            <v>0</v>
          </cell>
          <cell r="E23">
            <v>0</v>
          </cell>
          <cell r="F23">
            <v>0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작업하는곳"/>
      <sheetName val="◀암거수리계산조서"/>
      <sheetName val="암거수리계산서"/>
      <sheetName val="최종단면▶"/>
      <sheetName val="◀평균높이▶"/>
      <sheetName val="◀암거위치"/>
      <sheetName val="재료집계표빽업"/>
      <sheetName val="집계표"/>
      <sheetName val="암거"/>
      <sheetName val="암거공"/>
      <sheetName val="암거치수표"/>
      <sheetName val="((총괄집계표"/>
      <sheetName val="((재료집계표"/>
      <sheetName val="((BOX@1"/>
      <sheetName val="BOX@2"/>
      <sheetName val="BOX@3"/>
      <sheetName val="BOX@4"/>
      <sheetName val="((WING"/>
      <sheetName val="날개벽치수표"/>
      <sheetName val="7암거사각부보강"/>
      <sheetName val="사각보강"/>
      <sheetName val="지 수 턱"/>
      <sheetName val="날개벽공제"/>
      <sheetName val="((6접속저판,차수벽수량"/>
      <sheetName val="((난간차수벽"/>
      <sheetName val="((비계, 동바리 산식"/>
      <sheetName val="CONTORL"/>
      <sheetName val="암거수리계산서 (2)"/>
      <sheetName val="집계표 (2)"/>
      <sheetName val="신축이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Z3" t="str">
            <v>암거치수</v>
          </cell>
          <cell r="AA3" t="str">
            <v>단면코드</v>
          </cell>
          <cell r="AB3" t="str">
            <v>단면체크</v>
          </cell>
        </row>
        <row r="4">
          <cell r="Z4" t="str">
            <v>1*1*1A</v>
          </cell>
          <cell r="AA4">
            <v>1</v>
          </cell>
          <cell r="AB4" t="str">
            <v>1*1*1</v>
          </cell>
        </row>
        <row r="5">
          <cell r="Z5" t="str">
            <v>1*1*1B</v>
          </cell>
          <cell r="AA5">
            <v>2</v>
          </cell>
          <cell r="AB5" t="str">
            <v>1*1*1</v>
          </cell>
        </row>
        <row r="6">
          <cell r="Z6" t="str">
            <v>1*1*1C</v>
          </cell>
          <cell r="AA6">
            <v>3</v>
          </cell>
          <cell r="AB6" t="str">
            <v>1*1*1</v>
          </cell>
        </row>
        <row r="7">
          <cell r="Z7" t="str">
            <v>1*1*1D</v>
          </cell>
          <cell r="AA7">
            <v>4</v>
          </cell>
          <cell r="AB7" t="str">
            <v>1*1*1</v>
          </cell>
        </row>
        <row r="8">
          <cell r="Z8" t="str">
            <v>1*1*1E</v>
          </cell>
          <cell r="AA8">
            <v>5</v>
          </cell>
          <cell r="AB8" t="str">
            <v>1*1*1</v>
          </cell>
        </row>
        <row r="9">
          <cell r="Z9" t="str">
            <v>1.2*1*1A</v>
          </cell>
          <cell r="AA9">
            <v>6</v>
          </cell>
          <cell r="AB9" t="str">
            <v>1.2*1*1</v>
          </cell>
        </row>
        <row r="10">
          <cell r="Z10" t="str">
            <v>1.2*1*1B</v>
          </cell>
          <cell r="AA10">
            <v>7</v>
          </cell>
          <cell r="AB10" t="str">
            <v>1.2*1*1</v>
          </cell>
        </row>
        <row r="11">
          <cell r="Z11" t="str">
            <v>1.2*1*1C</v>
          </cell>
          <cell r="AA11">
            <v>8</v>
          </cell>
          <cell r="AB11" t="str">
            <v>1.2*1*1</v>
          </cell>
        </row>
        <row r="12">
          <cell r="Z12" t="str">
            <v>1.2*1*1D</v>
          </cell>
          <cell r="AA12">
            <v>9</v>
          </cell>
          <cell r="AB12" t="str">
            <v>1.2*1*1</v>
          </cell>
        </row>
        <row r="13">
          <cell r="Z13" t="str">
            <v>1.2*1*1E</v>
          </cell>
          <cell r="AA13">
            <v>10</v>
          </cell>
          <cell r="AB13" t="str">
            <v>1.2*1*1</v>
          </cell>
        </row>
        <row r="14">
          <cell r="Z14" t="str">
            <v>1.5*1*1A</v>
          </cell>
          <cell r="AA14">
            <v>11</v>
          </cell>
          <cell r="AB14" t="str">
            <v>1.5*1*1</v>
          </cell>
        </row>
        <row r="15">
          <cell r="Z15" t="str">
            <v>1.5*1*1B</v>
          </cell>
          <cell r="AA15">
            <v>12</v>
          </cell>
          <cell r="AB15" t="str">
            <v>1.5*1*1</v>
          </cell>
        </row>
        <row r="16">
          <cell r="Z16" t="str">
            <v>1.5*1*1C</v>
          </cell>
          <cell r="AA16">
            <v>13</v>
          </cell>
          <cell r="AB16" t="str">
            <v>1.5*1*1</v>
          </cell>
        </row>
        <row r="17">
          <cell r="Z17" t="str">
            <v>1.5*1*1D</v>
          </cell>
          <cell r="AA17">
            <v>14</v>
          </cell>
          <cell r="AB17" t="str">
            <v>1.5*1*1</v>
          </cell>
        </row>
        <row r="18">
          <cell r="Z18" t="str">
            <v>1.5*1*1E</v>
          </cell>
          <cell r="AA18">
            <v>15</v>
          </cell>
          <cell r="AB18" t="str">
            <v>1.5*1*1</v>
          </cell>
        </row>
        <row r="19">
          <cell r="Z19" t="str">
            <v>1.5*1.5*1A</v>
          </cell>
          <cell r="AA19">
            <v>16</v>
          </cell>
          <cell r="AB19" t="str">
            <v>1.5*1.5*1</v>
          </cell>
        </row>
        <row r="20">
          <cell r="Z20" t="str">
            <v>1.5*1.5*1B</v>
          </cell>
          <cell r="AA20">
            <v>17</v>
          </cell>
          <cell r="AB20" t="str">
            <v>1.5*1.5*1</v>
          </cell>
        </row>
        <row r="21">
          <cell r="Z21" t="str">
            <v>1.5*1.5*1C</v>
          </cell>
          <cell r="AA21">
            <v>18</v>
          </cell>
          <cell r="AB21" t="str">
            <v>1.5*1.5*1</v>
          </cell>
        </row>
        <row r="22">
          <cell r="Z22" t="str">
            <v>1.5*1.5*1D</v>
          </cell>
          <cell r="AA22">
            <v>19</v>
          </cell>
          <cell r="AB22" t="str">
            <v>1.5*1.5*1</v>
          </cell>
        </row>
        <row r="23">
          <cell r="Z23" t="str">
            <v>1.5*1.5*1E</v>
          </cell>
          <cell r="AA23">
            <v>20</v>
          </cell>
          <cell r="AB23" t="str">
            <v>1.5*1.5*1</v>
          </cell>
        </row>
        <row r="24">
          <cell r="Z24" t="str">
            <v>2*1*1A</v>
          </cell>
          <cell r="AA24">
            <v>21</v>
          </cell>
          <cell r="AB24" t="str">
            <v>2*1*1</v>
          </cell>
        </row>
        <row r="25">
          <cell r="Z25" t="str">
            <v>2*1*1B</v>
          </cell>
          <cell r="AA25">
            <v>22</v>
          </cell>
          <cell r="AB25" t="str">
            <v>2*1*1</v>
          </cell>
        </row>
        <row r="26">
          <cell r="Z26" t="str">
            <v>2*1*1C</v>
          </cell>
          <cell r="AA26">
            <v>23</v>
          </cell>
          <cell r="AB26" t="str">
            <v>2*1*1</v>
          </cell>
        </row>
        <row r="27">
          <cell r="Z27" t="str">
            <v>2*1*1D</v>
          </cell>
          <cell r="AA27">
            <v>24</v>
          </cell>
          <cell r="AB27" t="str">
            <v>2*1*1</v>
          </cell>
        </row>
        <row r="28">
          <cell r="Z28" t="str">
            <v>2*1*1E</v>
          </cell>
          <cell r="AA28">
            <v>25</v>
          </cell>
          <cell r="AB28" t="str">
            <v>2*1*1</v>
          </cell>
        </row>
        <row r="29">
          <cell r="Z29" t="str">
            <v>2*1.5*1A</v>
          </cell>
          <cell r="AA29">
            <v>26</v>
          </cell>
          <cell r="AB29" t="str">
            <v>2*1.5*1</v>
          </cell>
        </row>
        <row r="30">
          <cell r="Z30" t="str">
            <v>2*1.5*1B</v>
          </cell>
          <cell r="AA30">
            <v>27</v>
          </cell>
          <cell r="AB30" t="str">
            <v>2*1.5*1</v>
          </cell>
        </row>
        <row r="31">
          <cell r="Z31" t="str">
            <v>2*1.5*1C</v>
          </cell>
          <cell r="AA31">
            <v>28</v>
          </cell>
          <cell r="AB31" t="str">
            <v>2*1.5*1</v>
          </cell>
        </row>
        <row r="32">
          <cell r="Z32" t="str">
            <v>2*1.5*1D</v>
          </cell>
          <cell r="AA32">
            <v>29</v>
          </cell>
          <cell r="AB32" t="str">
            <v>2*1.5*1</v>
          </cell>
        </row>
        <row r="33">
          <cell r="Z33" t="str">
            <v>2*1.5*1E</v>
          </cell>
          <cell r="AA33">
            <v>30</v>
          </cell>
          <cell r="AB33" t="str">
            <v>2*1.5*1</v>
          </cell>
        </row>
        <row r="34">
          <cell r="Z34" t="str">
            <v>2*2*1A</v>
          </cell>
          <cell r="AA34">
            <v>31</v>
          </cell>
          <cell r="AB34" t="str">
            <v>2*2*1</v>
          </cell>
        </row>
        <row r="35">
          <cell r="Z35" t="str">
            <v>2*2*1B</v>
          </cell>
          <cell r="AA35">
            <v>32</v>
          </cell>
          <cell r="AB35" t="str">
            <v>2*2*1</v>
          </cell>
        </row>
        <row r="36">
          <cell r="Z36" t="str">
            <v>2*2*1C</v>
          </cell>
          <cell r="AA36">
            <v>33</v>
          </cell>
          <cell r="AB36" t="str">
            <v>2*2*1</v>
          </cell>
        </row>
        <row r="37">
          <cell r="Z37" t="str">
            <v>2*2*1D</v>
          </cell>
          <cell r="AA37">
            <v>34</v>
          </cell>
          <cell r="AB37" t="str">
            <v>2*2*1</v>
          </cell>
        </row>
        <row r="38">
          <cell r="Z38" t="str">
            <v>2*2*1E</v>
          </cell>
          <cell r="AA38">
            <v>35</v>
          </cell>
          <cell r="AB38" t="str">
            <v>2*2*1</v>
          </cell>
        </row>
        <row r="39">
          <cell r="Z39" t="str">
            <v>2.5*1*1A</v>
          </cell>
          <cell r="AA39">
            <v>36</v>
          </cell>
          <cell r="AB39" t="str">
            <v>2.5*1*1</v>
          </cell>
        </row>
        <row r="40">
          <cell r="Z40" t="str">
            <v>2.5*1*1B</v>
          </cell>
          <cell r="AA40">
            <v>37</v>
          </cell>
          <cell r="AB40" t="str">
            <v>2.5*1*1</v>
          </cell>
        </row>
        <row r="41">
          <cell r="Z41" t="str">
            <v>2.5*1*1C</v>
          </cell>
          <cell r="AA41">
            <v>38</v>
          </cell>
          <cell r="AB41" t="str">
            <v>2.5*1*1</v>
          </cell>
        </row>
        <row r="42">
          <cell r="Z42" t="str">
            <v>2.5*1*1D</v>
          </cell>
          <cell r="AA42">
            <v>39</v>
          </cell>
          <cell r="AB42" t="str">
            <v>2.5*1*1</v>
          </cell>
        </row>
        <row r="43">
          <cell r="Z43" t="str">
            <v>2.5*1*1E</v>
          </cell>
          <cell r="AA43">
            <v>40</v>
          </cell>
          <cell r="AB43" t="str">
            <v>2.5*1*1</v>
          </cell>
        </row>
        <row r="44">
          <cell r="Z44" t="str">
            <v>2.5*1.5*1A</v>
          </cell>
          <cell r="AA44">
            <v>41</v>
          </cell>
          <cell r="AB44" t="str">
            <v>2.5*1.5*1</v>
          </cell>
        </row>
        <row r="45">
          <cell r="Z45" t="str">
            <v>2.5*1.5*1B</v>
          </cell>
          <cell r="AA45">
            <v>42</v>
          </cell>
          <cell r="AB45" t="str">
            <v>2.5*1.5*1</v>
          </cell>
        </row>
        <row r="46">
          <cell r="Z46" t="str">
            <v>2.5*1.5*1C</v>
          </cell>
          <cell r="AA46">
            <v>43</v>
          </cell>
          <cell r="AB46" t="str">
            <v>2.5*1.5*1</v>
          </cell>
        </row>
        <row r="47">
          <cell r="Z47" t="str">
            <v>2.5*1.5*1D</v>
          </cell>
          <cell r="AA47">
            <v>44</v>
          </cell>
          <cell r="AB47" t="str">
            <v>2.5*1.5*1</v>
          </cell>
        </row>
        <row r="48">
          <cell r="Z48" t="str">
            <v>2.5*1.5*1E</v>
          </cell>
          <cell r="AA48">
            <v>45</v>
          </cell>
          <cell r="AB48" t="str">
            <v>2.5*1.5*1</v>
          </cell>
        </row>
        <row r="49">
          <cell r="Z49" t="str">
            <v>2.5*2*1A</v>
          </cell>
          <cell r="AA49">
            <v>46</v>
          </cell>
          <cell r="AB49" t="str">
            <v>2.5*2*1</v>
          </cell>
        </row>
        <row r="50">
          <cell r="Z50" t="str">
            <v>2.5*2*1B</v>
          </cell>
          <cell r="AA50">
            <v>47</v>
          </cell>
          <cell r="AB50" t="str">
            <v>2.5*2*1</v>
          </cell>
        </row>
        <row r="51">
          <cell r="Z51" t="str">
            <v>2.5*2*1C</v>
          </cell>
          <cell r="AA51">
            <v>48</v>
          </cell>
          <cell r="AB51" t="str">
            <v>2.5*2*1</v>
          </cell>
        </row>
        <row r="52">
          <cell r="Z52" t="str">
            <v>2.5*2*1D</v>
          </cell>
          <cell r="AA52">
            <v>49</v>
          </cell>
          <cell r="AB52" t="str">
            <v>2.5*2*1</v>
          </cell>
        </row>
        <row r="53">
          <cell r="Z53" t="str">
            <v>2.5*2*1E</v>
          </cell>
          <cell r="AA53">
            <v>50</v>
          </cell>
          <cell r="AB53" t="str">
            <v>2.5*2*1</v>
          </cell>
        </row>
        <row r="54">
          <cell r="Z54" t="str">
            <v>2.5*2.5*1A</v>
          </cell>
          <cell r="AA54">
            <v>51</v>
          </cell>
          <cell r="AB54" t="str">
            <v>2.5*2.5*1</v>
          </cell>
        </row>
        <row r="55">
          <cell r="Z55" t="str">
            <v>2.5*2.5*1B</v>
          </cell>
          <cell r="AA55">
            <v>52</v>
          </cell>
          <cell r="AB55" t="str">
            <v>2.5*2.5*1</v>
          </cell>
        </row>
        <row r="56">
          <cell r="Z56" t="str">
            <v>2.5*2.5*1C</v>
          </cell>
          <cell r="AA56">
            <v>53</v>
          </cell>
          <cell r="AB56" t="str">
            <v>2.5*2.5*1</v>
          </cell>
        </row>
        <row r="57">
          <cell r="Z57" t="str">
            <v>2.5*2.5*1D</v>
          </cell>
          <cell r="AA57">
            <v>54</v>
          </cell>
          <cell r="AB57" t="str">
            <v>2.5*2.5*1</v>
          </cell>
        </row>
        <row r="58">
          <cell r="Z58" t="str">
            <v>2.5*2.5*1E</v>
          </cell>
          <cell r="AA58">
            <v>55</v>
          </cell>
          <cell r="AB58" t="str">
            <v>2.5*2.5*1</v>
          </cell>
        </row>
        <row r="59">
          <cell r="Z59" t="str">
            <v>3*1.5*1A</v>
          </cell>
          <cell r="AA59">
            <v>56</v>
          </cell>
          <cell r="AB59" t="str">
            <v>3*1.5*1</v>
          </cell>
        </row>
        <row r="60">
          <cell r="Z60" t="str">
            <v>3*1.5*1B</v>
          </cell>
          <cell r="AA60">
            <v>57</v>
          </cell>
          <cell r="AB60" t="str">
            <v>3*1.5*1</v>
          </cell>
        </row>
        <row r="61">
          <cell r="Z61" t="str">
            <v>3*1.5*1C</v>
          </cell>
          <cell r="AA61">
            <v>58</v>
          </cell>
          <cell r="AB61" t="str">
            <v>3*1.5*1</v>
          </cell>
        </row>
        <row r="62">
          <cell r="Z62" t="str">
            <v>3*1.5*1D</v>
          </cell>
          <cell r="AA62">
            <v>59</v>
          </cell>
          <cell r="AB62" t="str">
            <v>3*1.5*1</v>
          </cell>
        </row>
        <row r="63">
          <cell r="Z63" t="str">
            <v>3*1.5*1E</v>
          </cell>
          <cell r="AA63">
            <v>60</v>
          </cell>
          <cell r="AB63" t="str">
            <v>3*1.5*1</v>
          </cell>
        </row>
        <row r="64">
          <cell r="Z64" t="str">
            <v>3*2*1A</v>
          </cell>
          <cell r="AA64">
            <v>61</v>
          </cell>
          <cell r="AB64" t="str">
            <v>3*2*1</v>
          </cell>
        </row>
        <row r="65">
          <cell r="Z65" t="str">
            <v>3*2*1B</v>
          </cell>
          <cell r="AA65">
            <v>62</v>
          </cell>
          <cell r="AB65" t="str">
            <v>3*2*1</v>
          </cell>
        </row>
        <row r="66">
          <cell r="Z66" t="str">
            <v>3*2*1C</v>
          </cell>
          <cell r="AA66">
            <v>63</v>
          </cell>
          <cell r="AB66" t="str">
            <v>3*2*1</v>
          </cell>
        </row>
        <row r="67">
          <cell r="Z67" t="str">
            <v>3*2*1D</v>
          </cell>
          <cell r="AA67">
            <v>64</v>
          </cell>
          <cell r="AB67" t="str">
            <v>3*2*1</v>
          </cell>
        </row>
        <row r="68">
          <cell r="Z68" t="str">
            <v>3*2*1E</v>
          </cell>
          <cell r="AA68">
            <v>65</v>
          </cell>
          <cell r="AB68" t="str">
            <v>3*2*1</v>
          </cell>
        </row>
        <row r="69">
          <cell r="Z69" t="str">
            <v>3*2.5*1A</v>
          </cell>
          <cell r="AA69">
            <v>66</v>
          </cell>
          <cell r="AB69" t="str">
            <v>3*2.5*1</v>
          </cell>
        </row>
        <row r="70">
          <cell r="Z70" t="str">
            <v>3*2.5*1B</v>
          </cell>
          <cell r="AA70">
            <v>67</v>
          </cell>
          <cell r="AB70" t="str">
            <v>3*2.5*1</v>
          </cell>
        </row>
        <row r="71">
          <cell r="Z71" t="str">
            <v>3*2.5*1C</v>
          </cell>
          <cell r="AA71">
            <v>68</v>
          </cell>
          <cell r="AB71" t="str">
            <v>3*2.5*1</v>
          </cell>
        </row>
        <row r="72">
          <cell r="Z72" t="str">
            <v>3*2.5*1D</v>
          </cell>
          <cell r="AA72">
            <v>69</v>
          </cell>
          <cell r="AB72" t="str">
            <v>3*2.5*1</v>
          </cell>
        </row>
        <row r="73">
          <cell r="Z73" t="str">
            <v>3*2.5*1E</v>
          </cell>
          <cell r="AA73">
            <v>70</v>
          </cell>
          <cell r="AB73" t="str">
            <v>3*2.5*1</v>
          </cell>
        </row>
        <row r="74">
          <cell r="Z74" t="str">
            <v>3*3*1A</v>
          </cell>
          <cell r="AA74">
            <v>71</v>
          </cell>
          <cell r="AB74" t="str">
            <v>3*3*1</v>
          </cell>
        </row>
        <row r="75">
          <cell r="Z75" t="str">
            <v>3*3*1B</v>
          </cell>
          <cell r="AA75">
            <v>72</v>
          </cell>
          <cell r="AB75" t="str">
            <v>3*3*1</v>
          </cell>
        </row>
        <row r="76">
          <cell r="Z76" t="str">
            <v>3*3*1C</v>
          </cell>
          <cell r="AA76">
            <v>73</v>
          </cell>
          <cell r="AB76" t="str">
            <v>3*3*1</v>
          </cell>
        </row>
        <row r="77">
          <cell r="Z77" t="str">
            <v>3*3*1D</v>
          </cell>
          <cell r="AA77">
            <v>74</v>
          </cell>
          <cell r="AB77" t="str">
            <v>3*3*1</v>
          </cell>
        </row>
        <row r="78">
          <cell r="Z78" t="str">
            <v>3*3*1E</v>
          </cell>
          <cell r="AA78">
            <v>75</v>
          </cell>
          <cell r="AB78" t="str">
            <v>3*3*1</v>
          </cell>
        </row>
        <row r="79">
          <cell r="Z79" t="str">
            <v>3.5*2*1A</v>
          </cell>
          <cell r="AA79">
            <v>76</v>
          </cell>
          <cell r="AB79" t="str">
            <v>3.5*2*1</v>
          </cell>
        </row>
        <row r="80">
          <cell r="Z80" t="str">
            <v>3.5*2*1B</v>
          </cell>
          <cell r="AA80">
            <v>77</v>
          </cell>
          <cell r="AB80" t="str">
            <v>3.5*2*1</v>
          </cell>
        </row>
        <row r="81">
          <cell r="Z81" t="str">
            <v>3.5*2*1C</v>
          </cell>
          <cell r="AA81">
            <v>78</v>
          </cell>
          <cell r="AB81" t="str">
            <v>3.5*2*1</v>
          </cell>
        </row>
        <row r="82">
          <cell r="Z82" t="str">
            <v>3.5*2*1D</v>
          </cell>
          <cell r="AA82">
            <v>79</v>
          </cell>
          <cell r="AB82" t="str">
            <v>3.5*2*1</v>
          </cell>
        </row>
        <row r="83">
          <cell r="Z83" t="str">
            <v>3.5*2*1E</v>
          </cell>
          <cell r="AA83">
            <v>80</v>
          </cell>
          <cell r="AB83" t="str">
            <v>3.5*2*1</v>
          </cell>
        </row>
        <row r="84">
          <cell r="Z84" t="str">
            <v>3.5*2.5*1A</v>
          </cell>
          <cell r="AA84">
            <v>81</v>
          </cell>
          <cell r="AB84" t="str">
            <v>3.5*2.5*1</v>
          </cell>
        </row>
        <row r="85">
          <cell r="Z85" t="str">
            <v>3.5*2.5*1B</v>
          </cell>
          <cell r="AA85">
            <v>82</v>
          </cell>
          <cell r="AB85" t="str">
            <v>3.5*2.5*1</v>
          </cell>
        </row>
        <row r="86">
          <cell r="Z86" t="str">
            <v>3.5*2.5*1C</v>
          </cell>
          <cell r="AA86">
            <v>83</v>
          </cell>
          <cell r="AB86" t="str">
            <v>3.5*2.5*1</v>
          </cell>
        </row>
        <row r="87">
          <cell r="Z87" t="str">
            <v>3.5*2.5*1D</v>
          </cell>
          <cell r="AA87">
            <v>84</v>
          </cell>
          <cell r="AB87" t="str">
            <v>3.5*2.5*1</v>
          </cell>
        </row>
        <row r="88">
          <cell r="Z88" t="str">
            <v>3.5*2.5*1E</v>
          </cell>
          <cell r="AA88">
            <v>85</v>
          </cell>
          <cell r="AB88" t="str">
            <v>3.5*2.5*1</v>
          </cell>
        </row>
        <row r="89">
          <cell r="Z89" t="str">
            <v>3.5*3*1A</v>
          </cell>
          <cell r="AA89">
            <v>86</v>
          </cell>
          <cell r="AB89" t="str">
            <v>3.5*3*1</v>
          </cell>
        </row>
        <row r="90">
          <cell r="Z90" t="str">
            <v>3.5*3*1B</v>
          </cell>
          <cell r="AA90">
            <v>87</v>
          </cell>
          <cell r="AB90" t="str">
            <v>3.5*3*1</v>
          </cell>
        </row>
        <row r="91">
          <cell r="Z91" t="str">
            <v>3.5*3*1C</v>
          </cell>
          <cell r="AA91">
            <v>88</v>
          </cell>
          <cell r="AB91" t="str">
            <v>3.5*3*1</v>
          </cell>
        </row>
        <row r="92">
          <cell r="Z92" t="str">
            <v>3.5*3*1D</v>
          </cell>
          <cell r="AA92">
            <v>89</v>
          </cell>
          <cell r="AB92" t="str">
            <v>3.5*3*1</v>
          </cell>
        </row>
        <row r="93">
          <cell r="Z93" t="str">
            <v>3.5*3*1E</v>
          </cell>
          <cell r="AA93">
            <v>90</v>
          </cell>
          <cell r="AB93" t="str">
            <v>3.5*3*1</v>
          </cell>
        </row>
        <row r="94">
          <cell r="Z94" t="str">
            <v>3.5*3.5*1A</v>
          </cell>
          <cell r="AA94">
            <v>91</v>
          </cell>
          <cell r="AB94" t="str">
            <v>3.5*3.5*1</v>
          </cell>
        </row>
        <row r="95">
          <cell r="Z95" t="str">
            <v>3.5*3.5*1B</v>
          </cell>
          <cell r="AA95">
            <v>92</v>
          </cell>
          <cell r="AB95" t="str">
            <v>3.5*3.5*1</v>
          </cell>
        </row>
        <row r="96">
          <cell r="Z96" t="str">
            <v>3.5*3.5*1C</v>
          </cell>
          <cell r="AA96">
            <v>93</v>
          </cell>
          <cell r="AB96" t="str">
            <v>3.5*3.5*1</v>
          </cell>
        </row>
        <row r="97">
          <cell r="Z97" t="str">
            <v>3.5*3.5*1D</v>
          </cell>
          <cell r="AA97">
            <v>94</v>
          </cell>
          <cell r="AB97" t="str">
            <v>3.5*3.5*1</v>
          </cell>
        </row>
        <row r="98">
          <cell r="Z98" t="str">
            <v>3.5*3.5*1E</v>
          </cell>
          <cell r="AA98">
            <v>95</v>
          </cell>
          <cell r="AB98" t="str">
            <v>3.5*3.5*1</v>
          </cell>
        </row>
        <row r="99">
          <cell r="Z99" t="str">
            <v>5*4.5*1A</v>
          </cell>
          <cell r="AA99">
            <v>96</v>
          </cell>
          <cell r="AB99" t="str">
            <v>5*4.5*1</v>
          </cell>
        </row>
        <row r="100">
          <cell r="Z100" t="str">
            <v>5*4.5*1B</v>
          </cell>
          <cell r="AA100">
            <v>97</v>
          </cell>
          <cell r="AB100" t="str">
            <v>5*4.5*1</v>
          </cell>
        </row>
        <row r="101">
          <cell r="Z101" t="str">
            <v>5*4.5*1C</v>
          </cell>
          <cell r="AA101">
            <v>98</v>
          </cell>
          <cell r="AB101" t="str">
            <v>5*4.5*1</v>
          </cell>
        </row>
        <row r="102">
          <cell r="Z102" t="str">
            <v>5*4.5*1D</v>
          </cell>
          <cell r="AA102">
            <v>99</v>
          </cell>
          <cell r="AB102" t="str">
            <v>5*4.5*1</v>
          </cell>
        </row>
        <row r="103">
          <cell r="Z103" t="str">
            <v>5*4.5*1E</v>
          </cell>
          <cell r="AA103">
            <v>100</v>
          </cell>
          <cell r="AB103" t="str">
            <v>5*4.5*1</v>
          </cell>
        </row>
        <row r="104">
          <cell r="Z104" t="str">
            <v>1.2*1*2A</v>
          </cell>
          <cell r="AA104">
            <v>101</v>
          </cell>
          <cell r="AB104" t="str">
            <v>1.2*1*2</v>
          </cell>
        </row>
        <row r="105">
          <cell r="Z105" t="str">
            <v>1.2*1*2B</v>
          </cell>
          <cell r="AA105">
            <v>102</v>
          </cell>
          <cell r="AB105" t="str">
            <v>1.2*1*2</v>
          </cell>
        </row>
        <row r="106">
          <cell r="Z106" t="str">
            <v>1.2*1*2C</v>
          </cell>
          <cell r="AA106">
            <v>103</v>
          </cell>
          <cell r="AB106" t="str">
            <v>1.2*1*2</v>
          </cell>
        </row>
        <row r="107">
          <cell r="Z107" t="str">
            <v>1.2*1*2D</v>
          </cell>
          <cell r="AA107">
            <v>104</v>
          </cell>
          <cell r="AB107" t="str">
            <v>1.2*1*2</v>
          </cell>
        </row>
        <row r="108">
          <cell r="Z108" t="str">
            <v>1.2*1*2E</v>
          </cell>
          <cell r="AA108">
            <v>105</v>
          </cell>
          <cell r="AB108" t="str">
            <v>1.2*1*2</v>
          </cell>
        </row>
        <row r="109">
          <cell r="Z109" t="str">
            <v>1.5*1.5*2A</v>
          </cell>
          <cell r="AA109">
            <v>106</v>
          </cell>
          <cell r="AB109" t="str">
            <v>1.5*1.5*2</v>
          </cell>
        </row>
        <row r="110">
          <cell r="Z110" t="str">
            <v>1.5*1.5*2B</v>
          </cell>
          <cell r="AA110">
            <v>107</v>
          </cell>
          <cell r="AB110" t="str">
            <v>1.5*1.5*2</v>
          </cell>
        </row>
        <row r="111">
          <cell r="Z111" t="str">
            <v>1.5*1.5*2C</v>
          </cell>
          <cell r="AA111">
            <v>108</v>
          </cell>
          <cell r="AB111" t="str">
            <v>1.5*1.5*2</v>
          </cell>
        </row>
        <row r="112">
          <cell r="Z112" t="str">
            <v>1.5*1.5*2D</v>
          </cell>
          <cell r="AA112">
            <v>109</v>
          </cell>
          <cell r="AB112" t="str">
            <v>1.5*1.5*2</v>
          </cell>
        </row>
        <row r="113">
          <cell r="Z113" t="str">
            <v>1.5*1.5*2E</v>
          </cell>
          <cell r="AA113">
            <v>110</v>
          </cell>
          <cell r="AB113" t="str">
            <v>1.5*1.5*2</v>
          </cell>
        </row>
        <row r="114">
          <cell r="Z114" t="str">
            <v>2*1.5*2A</v>
          </cell>
          <cell r="AA114">
            <v>111</v>
          </cell>
          <cell r="AB114" t="str">
            <v>2*1.5*2</v>
          </cell>
        </row>
        <row r="115">
          <cell r="Z115" t="str">
            <v>2*1.5*2B</v>
          </cell>
          <cell r="AA115">
            <v>112</v>
          </cell>
          <cell r="AB115" t="str">
            <v>2*1.5*2</v>
          </cell>
        </row>
        <row r="116">
          <cell r="Z116" t="str">
            <v>2*1.5*2C</v>
          </cell>
          <cell r="AA116">
            <v>113</v>
          </cell>
          <cell r="AB116" t="str">
            <v>2*1.5*2</v>
          </cell>
        </row>
        <row r="117">
          <cell r="Z117" t="str">
            <v>2*1.5*2D</v>
          </cell>
          <cell r="AA117">
            <v>114</v>
          </cell>
          <cell r="AB117" t="str">
            <v>2*1.5*2</v>
          </cell>
        </row>
        <row r="118">
          <cell r="Z118" t="str">
            <v>2*1.5*2E</v>
          </cell>
          <cell r="AA118">
            <v>115</v>
          </cell>
          <cell r="AB118" t="str">
            <v>2*1.5*2</v>
          </cell>
        </row>
        <row r="119">
          <cell r="Z119" t="str">
            <v>2*2*2A</v>
          </cell>
          <cell r="AA119">
            <v>116</v>
          </cell>
          <cell r="AB119" t="str">
            <v>2*2*2</v>
          </cell>
        </row>
        <row r="120">
          <cell r="Z120" t="str">
            <v>2*2*2B</v>
          </cell>
          <cell r="AA120">
            <v>117</v>
          </cell>
          <cell r="AB120" t="str">
            <v>2*2*2</v>
          </cell>
        </row>
        <row r="121">
          <cell r="Z121" t="str">
            <v>2*2*2C</v>
          </cell>
          <cell r="AA121">
            <v>118</v>
          </cell>
          <cell r="AB121" t="str">
            <v>2*2*2</v>
          </cell>
        </row>
        <row r="122">
          <cell r="Z122" t="str">
            <v>2*2*2D</v>
          </cell>
          <cell r="AA122">
            <v>119</v>
          </cell>
          <cell r="AB122" t="str">
            <v>2*2*2</v>
          </cell>
        </row>
        <row r="123">
          <cell r="Z123" t="str">
            <v>2*2*2E</v>
          </cell>
          <cell r="AA123">
            <v>120</v>
          </cell>
          <cell r="AB123" t="str">
            <v>2*2*2</v>
          </cell>
        </row>
        <row r="124">
          <cell r="Z124" t="str">
            <v>2.5*1.5*2A</v>
          </cell>
          <cell r="AA124">
            <v>121</v>
          </cell>
          <cell r="AB124" t="str">
            <v>2.5*1.5*2</v>
          </cell>
        </row>
        <row r="125">
          <cell r="Z125" t="str">
            <v>2.5*1.5*2B</v>
          </cell>
          <cell r="AA125">
            <v>122</v>
          </cell>
          <cell r="AB125" t="str">
            <v>2.5*1.5*2</v>
          </cell>
        </row>
        <row r="126">
          <cell r="Z126" t="str">
            <v>2.5*1.5*2C</v>
          </cell>
          <cell r="AA126">
            <v>123</v>
          </cell>
          <cell r="AB126" t="str">
            <v>2.5*1.5*2</v>
          </cell>
        </row>
        <row r="127">
          <cell r="Z127" t="str">
            <v>2.5*1.5*2D</v>
          </cell>
          <cell r="AA127">
            <v>124</v>
          </cell>
          <cell r="AB127" t="str">
            <v>2.5*1.5*2</v>
          </cell>
        </row>
        <row r="128">
          <cell r="Z128" t="str">
            <v>2.5*1.5*2E</v>
          </cell>
          <cell r="AA128">
            <v>125</v>
          </cell>
          <cell r="AB128" t="str">
            <v>2.5*1.5*2</v>
          </cell>
        </row>
        <row r="129">
          <cell r="Z129" t="str">
            <v>2.5*2*2A</v>
          </cell>
          <cell r="AA129">
            <v>126</v>
          </cell>
          <cell r="AB129" t="str">
            <v>2.5*2*2</v>
          </cell>
        </row>
        <row r="130">
          <cell r="Z130" t="str">
            <v>2.5*2*2B</v>
          </cell>
          <cell r="AA130">
            <v>127</v>
          </cell>
          <cell r="AB130" t="str">
            <v>2.5*2*2</v>
          </cell>
        </row>
        <row r="131">
          <cell r="Z131" t="str">
            <v>2.5*2*2C</v>
          </cell>
          <cell r="AA131">
            <v>128</v>
          </cell>
          <cell r="AB131" t="str">
            <v>2.5*2*2</v>
          </cell>
        </row>
        <row r="132">
          <cell r="Z132" t="str">
            <v>2.5*2*2D</v>
          </cell>
          <cell r="AA132">
            <v>129</v>
          </cell>
          <cell r="AB132" t="str">
            <v>2.5*2*2</v>
          </cell>
        </row>
        <row r="133">
          <cell r="Z133" t="str">
            <v>2.5*2*2E</v>
          </cell>
          <cell r="AA133">
            <v>130</v>
          </cell>
          <cell r="AB133" t="str">
            <v>2.5*2*2</v>
          </cell>
        </row>
        <row r="134">
          <cell r="Z134" t="str">
            <v>2.5*2.5*2A</v>
          </cell>
          <cell r="AA134">
            <v>131</v>
          </cell>
          <cell r="AB134" t="str">
            <v>2.5*2.5*2</v>
          </cell>
        </row>
        <row r="135">
          <cell r="Z135" t="str">
            <v>2.5*2.5*2B</v>
          </cell>
          <cell r="AA135">
            <v>132</v>
          </cell>
          <cell r="AB135" t="str">
            <v>2.5*2.5*2</v>
          </cell>
        </row>
        <row r="136">
          <cell r="Z136" t="str">
            <v>2.5*2.5*2C</v>
          </cell>
          <cell r="AA136">
            <v>133</v>
          </cell>
          <cell r="AB136" t="str">
            <v>2.5*2.5*2</v>
          </cell>
        </row>
        <row r="137">
          <cell r="Z137" t="str">
            <v>2.5*2.5*2D</v>
          </cell>
          <cell r="AA137">
            <v>134</v>
          </cell>
          <cell r="AB137" t="str">
            <v>2.5*2.5*2</v>
          </cell>
        </row>
        <row r="138">
          <cell r="Z138" t="str">
            <v>2.5*2.5*2E</v>
          </cell>
          <cell r="AA138">
            <v>135</v>
          </cell>
          <cell r="AB138" t="str">
            <v>2.5*2.5*2</v>
          </cell>
        </row>
        <row r="139">
          <cell r="Z139" t="str">
            <v>3*2*2A</v>
          </cell>
          <cell r="AA139">
            <v>136</v>
          </cell>
          <cell r="AB139" t="str">
            <v>3*2*2</v>
          </cell>
        </row>
        <row r="140">
          <cell r="Z140" t="str">
            <v>3*2*2B</v>
          </cell>
          <cell r="AA140">
            <v>137</v>
          </cell>
          <cell r="AB140" t="str">
            <v>3*2*2</v>
          </cell>
        </row>
        <row r="141">
          <cell r="Z141" t="str">
            <v>3*2*2C</v>
          </cell>
          <cell r="AA141">
            <v>138</v>
          </cell>
          <cell r="AB141" t="str">
            <v>3*2*2</v>
          </cell>
        </row>
        <row r="142">
          <cell r="Z142" t="str">
            <v>3*2*2D</v>
          </cell>
          <cell r="AA142">
            <v>139</v>
          </cell>
          <cell r="AB142" t="str">
            <v>3*2*2</v>
          </cell>
        </row>
        <row r="143">
          <cell r="Z143" t="str">
            <v>3*2*2E</v>
          </cell>
          <cell r="AA143">
            <v>140</v>
          </cell>
          <cell r="AB143" t="str">
            <v>3*2*2</v>
          </cell>
        </row>
        <row r="144">
          <cell r="Z144" t="str">
            <v>3*2.5*2A</v>
          </cell>
          <cell r="AA144">
            <v>141</v>
          </cell>
          <cell r="AB144" t="str">
            <v>3*2.5*2</v>
          </cell>
        </row>
        <row r="145">
          <cell r="Z145" t="str">
            <v>3*2.5*2A</v>
          </cell>
          <cell r="AA145">
            <v>142</v>
          </cell>
          <cell r="AB145" t="str">
            <v>3*2.5*2</v>
          </cell>
        </row>
        <row r="146">
          <cell r="Z146" t="str">
            <v>3*2.5*2A</v>
          </cell>
          <cell r="AA146">
            <v>143</v>
          </cell>
          <cell r="AB146" t="str">
            <v>3*2.5*2</v>
          </cell>
        </row>
        <row r="147">
          <cell r="Z147" t="str">
            <v>3*2.5*2A</v>
          </cell>
          <cell r="AA147">
            <v>144</v>
          </cell>
          <cell r="AB147" t="str">
            <v>3*2.5*2</v>
          </cell>
        </row>
        <row r="148">
          <cell r="Z148" t="str">
            <v>3*2.5*2A</v>
          </cell>
          <cell r="AA148">
            <v>145</v>
          </cell>
          <cell r="AB148" t="str">
            <v>3*2.5*2</v>
          </cell>
        </row>
        <row r="149">
          <cell r="Z149" t="str">
            <v>3*3*2A</v>
          </cell>
          <cell r="AA149">
            <v>146</v>
          </cell>
          <cell r="AB149" t="str">
            <v>3*3*2</v>
          </cell>
        </row>
        <row r="150">
          <cell r="Z150" t="str">
            <v>3*3*2B</v>
          </cell>
          <cell r="AA150">
            <v>147</v>
          </cell>
          <cell r="AB150" t="str">
            <v>3*3*2</v>
          </cell>
        </row>
        <row r="151">
          <cell r="Z151" t="str">
            <v>3*3*2C</v>
          </cell>
          <cell r="AA151">
            <v>148</v>
          </cell>
          <cell r="AB151" t="str">
            <v>3*3*2</v>
          </cell>
        </row>
        <row r="152">
          <cell r="Z152" t="str">
            <v>3*3*2D</v>
          </cell>
          <cell r="AA152">
            <v>149</v>
          </cell>
          <cell r="AB152" t="str">
            <v>3*3*2</v>
          </cell>
        </row>
        <row r="153">
          <cell r="Z153" t="str">
            <v>3*3*2E</v>
          </cell>
          <cell r="AA153">
            <v>150</v>
          </cell>
          <cell r="AB153" t="str">
            <v>3*3*2</v>
          </cell>
        </row>
        <row r="154">
          <cell r="Z154" t="str">
            <v>3.5*2*2A</v>
          </cell>
          <cell r="AA154">
            <v>151</v>
          </cell>
          <cell r="AB154" t="str">
            <v>3.5*2*2</v>
          </cell>
        </row>
        <row r="155">
          <cell r="Z155" t="str">
            <v>3.5*2*2B</v>
          </cell>
          <cell r="AA155">
            <v>152</v>
          </cell>
          <cell r="AB155" t="str">
            <v>3.5*2*2</v>
          </cell>
        </row>
        <row r="156">
          <cell r="Z156" t="str">
            <v>3.5*2*2C</v>
          </cell>
          <cell r="AA156">
            <v>153</v>
          </cell>
          <cell r="AB156" t="str">
            <v>3.5*2*2</v>
          </cell>
        </row>
        <row r="157">
          <cell r="Z157" t="str">
            <v>3.5*2*2D</v>
          </cell>
          <cell r="AA157">
            <v>154</v>
          </cell>
          <cell r="AB157" t="str">
            <v>3.5*2*2</v>
          </cell>
        </row>
        <row r="158">
          <cell r="Z158" t="str">
            <v>3.5*2*2E</v>
          </cell>
          <cell r="AA158">
            <v>155</v>
          </cell>
          <cell r="AB158" t="str">
            <v>3.5*2*2</v>
          </cell>
        </row>
        <row r="159">
          <cell r="Z159" t="str">
            <v>3.5*2.5*2A</v>
          </cell>
          <cell r="AA159">
            <v>156</v>
          </cell>
          <cell r="AB159" t="str">
            <v>3.5*2.5*2</v>
          </cell>
        </row>
        <row r="160">
          <cell r="Z160" t="str">
            <v>3.5*2.5*2B</v>
          </cell>
          <cell r="AA160">
            <v>157</v>
          </cell>
          <cell r="AB160" t="str">
            <v>3.5*2.5*2</v>
          </cell>
        </row>
        <row r="161">
          <cell r="Z161" t="str">
            <v>3.5*2.5*2C</v>
          </cell>
          <cell r="AA161">
            <v>158</v>
          </cell>
          <cell r="AB161" t="str">
            <v>3.5*2.5*2</v>
          </cell>
        </row>
        <row r="162">
          <cell r="Z162" t="str">
            <v>3.5*2.5*2D</v>
          </cell>
          <cell r="AA162">
            <v>159</v>
          </cell>
          <cell r="AB162" t="str">
            <v>3.5*2.5*2</v>
          </cell>
        </row>
        <row r="163">
          <cell r="Z163" t="str">
            <v>3.5*2.5*2E</v>
          </cell>
          <cell r="AA163">
            <v>160</v>
          </cell>
          <cell r="AB163" t="str">
            <v>3.5*2.5*2</v>
          </cell>
        </row>
        <row r="164">
          <cell r="Z164" t="str">
            <v>3.5*3*2A</v>
          </cell>
          <cell r="AA164">
            <v>161</v>
          </cell>
          <cell r="AB164" t="str">
            <v>3.5*3*2</v>
          </cell>
        </row>
        <row r="165">
          <cell r="Z165" t="str">
            <v>3.5*3*2B</v>
          </cell>
          <cell r="AA165">
            <v>162</v>
          </cell>
          <cell r="AB165" t="str">
            <v>3.5*3*2</v>
          </cell>
        </row>
        <row r="166">
          <cell r="Z166" t="str">
            <v>3.5*3*2C</v>
          </cell>
          <cell r="AA166">
            <v>163</v>
          </cell>
          <cell r="AB166" t="str">
            <v>3.5*3*2</v>
          </cell>
        </row>
        <row r="167">
          <cell r="Z167" t="str">
            <v>3.5*3*2D</v>
          </cell>
          <cell r="AA167">
            <v>164</v>
          </cell>
          <cell r="AB167" t="str">
            <v>3.5*3*2</v>
          </cell>
        </row>
        <row r="168">
          <cell r="Z168" t="str">
            <v>3.5*3*2E</v>
          </cell>
          <cell r="AA168">
            <v>165</v>
          </cell>
          <cell r="AB168" t="str">
            <v>3.5*3*2</v>
          </cell>
        </row>
        <row r="169">
          <cell r="Z169" t="str">
            <v>3.5*3.5*2A</v>
          </cell>
          <cell r="AA169">
            <v>166</v>
          </cell>
          <cell r="AB169" t="str">
            <v>3.5*3.5*2</v>
          </cell>
        </row>
        <row r="170">
          <cell r="Z170" t="str">
            <v>3.5*3.5*2B</v>
          </cell>
          <cell r="AA170">
            <v>167</v>
          </cell>
          <cell r="AB170" t="str">
            <v>3.5*3.5*2</v>
          </cell>
        </row>
        <row r="171">
          <cell r="Z171" t="str">
            <v>3.5*3.5*2C</v>
          </cell>
          <cell r="AA171">
            <v>168</v>
          </cell>
          <cell r="AB171" t="str">
            <v>3.5*3.5*2</v>
          </cell>
        </row>
        <row r="172">
          <cell r="Z172" t="str">
            <v>3.5*3.5*2D</v>
          </cell>
          <cell r="AA172">
            <v>169</v>
          </cell>
          <cell r="AB172" t="str">
            <v>3.5*3.5*2</v>
          </cell>
        </row>
        <row r="173">
          <cell r="Z173" t="str">
            <v>3.5*3.5*2E</v>
          </cell>
          <cell r="AA173">
            <v>170</v>
          </cell>
          <cell r="AB173" t="str">
            <v>3.5*3.5*2</v>
          </cell>
        </row>
        <row r="174">
          <cell r="Z174" t="str">
            <v>1.5*1.5*3A</v>
          </cell>
          <cell r="AA174">
            <v>171</v>
          </cell>
          <cell r="AB174" t="str">
            <v>1.5*1.5*3</v>
          </cell>
        </row>
        <row r="175">
          <cell r="Z175" t="str">
            <v>1.5*1.5*3B</v>
          </cell>
          <cell r="AA175">
            <v>172</v>
          </cell>
          <cell r="AB175" t="str">
            <v>1.5*1.5*3</v>
          </cell>
        </row>
        <row r="176">
          <cell r="Z176" t="str">
            <v>1.5*1.5*3C</v>
          </cell>
          <cell r="AA176">
            <v>173</v>
          </cell>
          <cell r="AB176" t="str">
            <v>1.5*1.5*3</v>
          </cell>
        </row>
        <row r="177">
          <cell r="Z177" t="str">
            <v>1.5*1.5*3D</v>
          </cell>
          <cell r="AA177">
            <v>174</v>
          </cell>
          <cell r="AB177" t="str">
            <v>1.5*1.5*3</v>
          </cell>
        </row>
        <row r="178">
          <cell r="Z178" t="str">
            <v>1.5*1.5*3E</v>
          </cell>
          <cell r="AA178">
            <v>175</v>
          </cell>
          <cell r="AB178" t="str">
            <v>1.5*1.5*3</v>
          </cell>
        </row>
        <row r="179">
          <cell r="Z179" t="str">
            <v>2*1.5*3A</v>
          </cell>
          <cell r="AA179">
            <v>176</v>
          </cell>
          <cell r="AB179" t="str">
            <v>2*1.5*3</v>
          </cell>
        </row>
        <row r="180">
          <cell r="Z180" t="str">
            <v>2*1.5*3B</v>
          </cell>
          <cell r="AA180">
            <v>177</v>
          </cell>
          <cell r="AB180" t="str">
            <v>2*1.5*3</v>
          </cell>
        </row>
        <row r="181">
          <cell r="Z181" t="str">
            <v>2*1.5*3C</v>
          </cell>
          <cell r="AA181">
            <v>178</v>
          </cell>
          <cell r="AB181" t="str">
            <v>2*1.5*3</v>
          </cell>
        </row>
        <row r="182">
          <cell r="Z182" t="str">
            <v>2*1.5*3D</v>
          </cell>
          <cell r="AA182">
            <v>179</v>
          </cell>
          <cell r="AB182" t="str">
            <v>2*1.5*3</v>
          </cell>
        </row>
        <row r="183">
          <cell r="Z183" t="str">
            <v>2*1.5*3E</v>
          </cell>
          <cell r="AA183">
            <v>180</v>
          </cell>
          <cell r="AB183" t="str">
            <v>2*1.5*3</v>
          </cell>
        </row>
        <row r="184">
          <cell r="Z184" t="str">
            <v>2.5*2*3A</v>
          </cell>
          <cell r="AA184">
            <v>181</v>
          </cell>
          <cell r="AB184" t="str">
            <v>2.5*2*3</v>
          </cell>
        </row>
        <row r="185">
          <cell r="Z185" t="str">
            <v>2.5*2*3B</v>
          </cell>
          <cell r="AA185">
            <v>182</v>
          </cell>
          <cell r="AB185" t="str">
            <v>2.5*2*3</v>
          </cell>
        </row>
        <row r="186">
          <cell r="Z186" t="str">
            <v>2.5*2*3C</v>
          </cell>
          <cell r="AA186">
            <v>183</v>
          </cell>
          <cell r="AB186" t="str">
            <v>2.5*2*3</v>
          </cell>
        </row>
        <row r="187">
          <cell r="Z187" t="str">
            <v>2.5*2*3D</v>
          </cell>
          <cell r="AA187">
            <v>184</v>
          </cell>
          <cell r="AB187" t="str">
            <v>2.5*2*3</v>
          </cell>
        </row>
        <row r="188">
          <cell r="Z188" t="str">
            <v>2.5*2*3E</v>
          </cell>
          <cell r="AA188">
            <v>185</v>
          </cell>
          <cell r="AB188" t="str">
            <v>2.5*2*3</v>
          </cell>
        </row>
        <row r="189">
          <cell r="Z189" t="str">
            <v>2.5*2.5*3A</v>
          </cell>
          <cell r="AA189">
            <v>186</v>
          </cell>
          <cell r="AB189" t="str">
            <v>2.5*2.5*3</v>
          </cell>
        </row>
        <row r="190">
          <cell r="Z190" t="str">
            <v>2.5*2.5*3B</v>
          </cell>
          <cell r="AA190">
            <v>187</v>
          </cell>
          <cell r="AB190" t="str">
            <v>2.5*2.5*3</v>
          </cell>
        </row>
        <row r="191">
          <cell r="Z191" t="str">
            <v>2.5*2.5*3C</v>
          </cell>
          <cell r="AA191">
            <v>188</v>
          </cell>
          <cell r="AB191" t="str">
            <v>2.5*2.5*3</v>
          </cell>
        </row>
        <row r="192">
          <cell r="Z192" t="str">
            <v>2.5*2.5*3D</v>
          </cell>
          <cell r="AA192">
            <v>189</v>
          </cell>
          <cell r="AB192" t="str">
            <v>2.5*2.5*3</v>
          </cell>
        </row>
        <row r="193">
          <cell r="Z193" t="str">
            <v>2.5*2.5*3E</v>
          </cell>
          <cell r="AA193">
            <v>190</v>
          </cell>
          <cell r="AB193" t="str">
            <v>2.5*2.5*3</v>
          </cell>
        </row>
        <row r="194">
          <cell r="Z194" t="str">
            <v>3*2.5*3A</v>
          </cell>
          <cell r="AA194">
            <v>191</v>
          </cell>
          <cell r="AB194" t="str">
            <v>3*2.5*3</v>
          </cell>
        </row>
        <row r="195">
          <cell r="Z195" t="str">
            <v>3*2.5*3B</v>
          </cell>
          <cell r="AA195">
            <v>192</v>
          </cell>
          <cell r="AB195" t="str">
            <v>3*2.5*3</v>
          </cell>
        </row>
        <row r="196">
          <cell r="Z196" t="str">
            <v>3*2.5*3C</v>
          </cell>
          <cell r="AA196">
            <v>193</v>
          </cell>
          <cell r="AB196" t="str">
            <v>3*2.5*3</v>
          </cell>
        </row>
        <row r="197">
          <cell r="Z197" t="str">
            <v>3*2.5*3D</v>
          </cell>
          <cell r="AA197">
            <v>194</v>
          </cell>
          <cell r="AB197" t="str">
            <v>3*2.5*3</v>
          </cell>
        </row>
        <row r="198">
          <cell r="Z198" t="str">
            <v>3*2.5*3E</v>
          </cell>
          <cell r="AA198">
            <v>195</v>
          </cell>
          <cell r="AB198" t="str">
            <v>3*2.5*3</v>
          </cell>
        </row>
        <row r="199">
          <cell r="Z199" t="str">
            <v>3*3*3A</v>
          </cell>
          <cell r="AA199">
            <v>196</v>
          </cell>
          <cell r="AB199" t="str">
            <v>3*3*3</v>
          </cell>
        </row>
        <row r="200">
          <cell r="Z200" t="str">
            <v>3*3*3B</v>
          </cell>
          <cell r="AA200">
            <v>197</v>
          </cell>
          <cell r="AB200" t="str">
            <v>3*3*3</v>
          </cell>
        </row>
        <row r="201">
          <cell r="Z201" t="str">
            <v>3*3*3C</v>
          </cell>
          <cell r="AA201">
            <v>198</v>
          </cell>
          <cell r="AB201" t="str">
            <v>3*3*3</v>
          </cell>
        </row>
        <row r="202">
          <cell r="Z202" t="str">
            <v>3*3*3D</v>
          </cell>
          <cell r="AA202">
            <v>199</v>
          </cell>
          <cell r="AB202" t="str">
            <v>3*3*3</v>
          </cell>
        </row>
        <row r="203">
          <cell r="Z203" t="str">
            <v>3*3*3E</v>
          </cell>
          <cell r="AA203">
            <v>200</v>
          </cell>
          <cell r="AB203" t="str">
            <v>3*3*3</v>
          </cell>
        </row>
        <row r="204">
          <cell r="Z204" t="str">
            <v>3.5*2.5*3A</v>
          </cell>
          <cell r="AA204">
            <v>201</v>
          </cell>
          <cell r="AB204" t="str">
            <v>3.5*2.5*3</v>
          </cell>
        </row>
        <row r="205">
          <cell r="Z205" t="str">
            <v>3.5*2.5*3B</v>
          </cell>
          <cell r="AA205">
            <v>202</v>
          </cell>
          <cell r="AB205" t="str">
            <v>3.5*2.5*3</v>
          </cell>
        </row>
        <row r="206">
          <cell r="Z206" t="str">
            <v>3.5*2.5*3C</v>
          </cell>
          <cell r="AA206">
            <v>203</v>
          </cell>
          <cell r="AB206" t="str">
            <v>3.5*2.5*3</v>
          </cell>
        </row>
        <row r="207">
          <cell r="Z207" t="str">
            <v>3.5*2.5*3D</v>
          </cell>
          <cell r="AA207">
            <v>204</v>
          </cell>
          <cell r="AB207" t="str">
            <v>3.5*2.5*3</v>
          </cell>
        </row>
        <row r="208">
          <cell r="Z208" t="str">
            <v>3.5*2.5*3E</v>
          </cell>
          <cell r="AA208">
            <v>205</v>
          </cell>
          <cell r="AB208" t="str">
            <v>3.5*2.5*3</v>
          </cell>
        </row>
        <row r="209">
          <cell r="Z209" t="str">
            <v>3.5*3*3A</v>
          </cell>
          <cell r="AA209">
            <v>206</v>
          </cell>
          <cell r="AB209" t="str">
            <v>3.5*3*3</v>
          </cell>
        </row>
        <row r="210">
          <cell r="Z210" t="str">
            <v>3.5*3*3B</v>
          </cell>
          <cell r="AA210">
            <v>207</v>
          </cell>
          <cell r="AB210" t="str">
            <v>3.5*3*3</v>
          </cell>
        </row>
        <row r="211">
          <cell r="Z211" t="str">
            <v>3.5*3*3C</v>
          </cell>
          <cell r="AA211">
            <v>208</v>
          </cell>
          <cell r="AB211" t="str">
            <v>3.5*3*3</v>
          </cell>
        </row>
        <row r="212">
          <cell r="Z212" t="str">
            <v>3.5*3*3D</v>
          </cell>
          <cell r="AA212">
            <v>209</v>
          </cell>
          <cell r="AB212" t="str">
            <v>3.5*3*3</v>
          </cell>
        </row>
        <row r="213">
          <cell r="Z213" t="str">
            <v>3.5*3*3E</v>
          </cell>
          <cell r="AA213">
            <v>210</v>
          </cell>
          <cell r="AB213" t="str">
            <v>3.5*3*3</v>
          </cell>
        </row>
        <row r="214">
          <cell r="Z214" t="str">
            <v>3.5*3.5*3A</v>
          </cell>
          <cell r="AA214">
            <v>211</v>
          </cell>
          <cell r="AB214" t="str">
            <v>3.5*3.5*3</v>
          </cell>
        </row>
        <row r="215">
          <cell r="Z215" t="str">
            <v>3.5*3.5*3B</v>
          </cell>
          <cell r="AA215">
            <v>212</v>
          </cell>
          <cell r="AB215" t="str">
            <v>3.5*3.5*3</v>
          </cell>
        </row>
        <row r="216">
          <cell r="Z216" t="str">
            <v>3.5*3.5*3C</v>
          </cell>
          <cell r="AA216">
            <v>213</v>
          </cell>
          <cell r="AB216" t="str">
            <v>3.5*3.5*3</v>
          </cell>
        </row>
        <row r="217">
          <cell r="Z217" t="str">
            <v>3.5*3.5*3D</v>
          </cell>
          <cell r="AA217">
            <v>214</v>
          </cell>
          <cell r="AB217" t="str">
            <v>3.5*3.5*3</v>
          </cell>
        </row>
        <row r="218">
          <cell r="Z218" t="str">
            <v>3.5*3.5*3E</v>
          </cell>
          <cell r="AA218">
            <v>215</v>
          </cell>
          <cell r="AB218" t="str">
            <v>3.5*3.5*3</v>
          </cell>
        </row>
        <row r="219">
          <cell r="Z219" t="str">
            <v>**A</v>
          </cell>
          <cell r="AA219">
            <v>216</v>
          </cell>
          <cell r="AB219" t="str">
            <v>**</v>
          </cell>
        </row>
        <row r="220">
          <cell r="Z220" t="str">
            <v>**</v>
          </cell>
          <cell r="AA220">
            <v>217</v>
          </cell>
          <cell r="AB220" t="str">
            <v>**</v>
          </cell>
        </row>
        <row r="221">
          <cell r="Z221" t="str">
            <v>**</v>
          </cell>
          <cell r="AA221">
            <v>218</v>
          </cell>
          <cell r="AB221" t="str">
            <v>**</v>
          </cell>
        </row>
        <row r="222">
          <cell r="Z222" t="str">
            <v>**</v>
          </cell>
          <cell r="AA222">
            <v>219</v>
          </cell>
          <cell r="AB222" t="str">
            <v>**</v>
          </cell>
        </row>
        <row r="223">
          <cell r="Z223" t="str">
            <v>**</v>
          </cell>
          <cell r="AA223">
            <v>220</v>
          </cell>
          <cell r="AB223" t="str">
            <v>**</v>
          </cell>
        </row>
        <row r="224">
          <cell r="Z224" t="str">
            <v>1*1*1A</v>
          </cell>
          <cell r="AA224">
            <v>221</v>
          </cell>
          <cell r="AB224" t="str">
            <v>1*1*1</v>
          </cell>
        </row>
        <row r="225">
          <cell r="Z225" t="str">
            <v>**</v>
          </cell>
          <cell r="AA225">
            <v>222</v>
          </cell>
          <cell r="AB225" t="str">
            <v>**</v>
          </cell>
        </row>
        <row r="226">
          <cell r="Z226" t="str">
            <v>1.6*1.5*1A</v>
          </cell>
          <cell r="AA226">
            <v>223</v>
          </cell>
          <cell r="AB226" t="str">
            <v>1.6*1.5*1</v>
          </cell>
        </row>
        <row r="227">
          <cell r="Z227" t="str">
            <v>**</v>
          </cell>
          <cell r="AA227">
            <v>224</v>
          </cell>
          <cell r="AB227" t="str">
            <v>**</v>
          </cell>
        </row>
        <row r="228">
          <cell r="Z228" t="str">
            <v>**</v>
          </cell>
          <cell r="AA228">
            <v>225</v>
          </cell>
          <cell r="AB228" t="str">
            <v>**</v>
          </cell>
        </row>
        <row r="229">
          <cell r="Z229" t="str">
            <v>**A</v>
          </cell>
          <cell r="AA229">
            <v>226</v>
          </cell>
          <cell r="AB229" t="str">
            <v>**</v>
          </cell>
        </row>
        <row r="230">
          <cell r="Z230" t="str">
            <v>**</v>
          </cell>
          <cell r="AA230">
            <v>227</v>
          </cell>
          <cell r="AB230" t="str">
            <v>**</v>
          </cell>
        </row>
        <row r="231">
          <cell r="Z231" t="str">
            <v>**</v>
          </cell>
          <cell r="AA231">
            <v>228</v>
          </cell>
          <cell r="AB231" t="str">
            <v>**</v>
          </cell>
        </row>
        <row r="232">
          <cell r="Z232" t="str">
            <v>**</v>
          </cell>
          <cell r="AA232">
            <v>229</v>
          </cell>
          <cell r="AB232" t="str">
            <v>**</v>
          </cell>
        </row>
        <row r="233">
          <cell r="Z233" t="str">
            <v>**</v>
          </cell>
          <cell r="AA233">
            <v>230</v>
          </cell>
          <cell r="AB233" t="str">
            <v>**</v>
          </cell>
        </row>
        <row r="234">
          <cell r="Z234" t="str">
            <v>**A</v>
          </cell>
          <cell r="AA234">
            <v>231</v>
          </cell>
          <cell r="AB234" t="str">
            <v>**</v>
          </cell>
        </row>
        <row r="235">
          <cell r="Z235" t="str">
            <v>**</v>
          </cell>
          <cell r="AA235">
            <v>232</v>
          </cell>
          <cell r="AB235" t="str">
            <v>**</v>
          </cell>
        </row>
        <row r="236">
          <cell r="Z236" t="str">
            <v>**</v>
          </cell>
          <cell r="AA236">
            <v>233</v>
          </cell>
          <cell r="AB236" t="str">
            <v>**</v>
          </cell>
        </row>
        <row r="237">
          <cell r="Z237" t="str">
            <v>**</v>
          </cell>
          <cell r="AA237">
            <v>234</v>
          </cell>
          <cell r="AB237" t="str">
            <v>**</v>
          </cell>
        </row>
        <row r="238">
          <cell r="Z238" t="str">
            <v>**</v>
          </cell>
          <cell r="AA238">
            <v>235</v>
          </cell>
          <cell r="AB238" t="str">
            <v>**</v>
          </cell>
        </row>
        <row r="239">
          <cell r="Z239" t="str">
            <v>**A</v>
          </cell>
          <cell r="AA239">
            <v>236</v>
          </cell>
          <cell r="AB239" t="str">
            <v>**</v>
          </cell>
        </row>
        <row r="240">
          <cell r="Z240" t="str">
            <v>**</v>
          </cell>
          <cell r="AA240">
            <v>237</v>
          </cell>
          <cell r="AB240" t="str">
            <v>**</v>
          </cell>
        </row>
        <row r="241">
          <cell r="Z241" t="str">
            <v>**</v>
          </cell>
          <cell r="AA241">
            <v>238</v>
          </cell>
          <cell r="AB241" t="str">
            <v>**</v>
          </cell>
        </row>
        <row r="242">
          <cell r="Z242" t="str">
            <v>**</v>
          </cell>
          <cell r="AA242">
            <v>239</v>
          </cell>
          <cell r="AB242" t="str">
            <v>**</v>
          </cell>
        </row>
        <row r="243">
          <cell r="Z243" t="str">
            <v>**</v>
          </cell>
          <cell r="AA243">
            <v>240</v>
          </cell>
          <cell r="AB243" t="str">
            <v>**</v>
          </cell>
        </row>
        <row r="244">
          <cell r="Z244" t="str">
            <v>**A</v>
          </cell>
          <cell r="AA244">
            <v>241</v>
          </cell>
          <cell r="AB244" t="str">
            <v>**</v>
          </cell>
        </row>
        <row r="245">
          <cell r="Z245" t="str">
            <v>**</v>
          </cell>
          <cell r="AA245">
            <v>242</v>
          </cell>
          <cell r="AB245" t="str">
            <v>**</v>
          </cell>
        </row>
        <row r="246">
          <cell r="Z246" t="str">
            <v>**</v>
          </cell>
          <cell r="AA246">
            <v>243</v>
          </cell>
          <cell r="AB246" t="str">
            <v>**</v>
          </cell>
        </row>
        <row r="247">
          <cell r="Z247" t="str">
            <v>**</v>
          </cell>
          <cell r="AA247">
            <v>244</v>
          </cell>
          <cell r="AB247" t="str">
            <v>**</v>
          </cell>
        </row>
        <row r="248">
          <cell r="Z248" t="str">
            <v>**</v>
          </cell>
          <cell r="AA248">
            <v>245</v>
          </cell>
          <cell r="AB248" t="str">
            <v>**</v>
          </cell>
        </row>
        <row r="249">
          <cell r="Z249" t="str">
            <v>**A</v>
          </cell>
          <cell r="AA249">
            <v>246</v>
          </cell>
          <cell r="AB249" t="str">
            <v>**</v>
          </cell>
        </row>
        <row r="250">
          <cell r="Z250" t="str">
            <v>**</v>
          </cell>
          <cell r="AA250">
            <v>247</v>
          </cell>
          <cell r="AB250" t="str">
            <v>**</v>
          </cell>
        </row>
        <row r="251">
          <cell r="Z251" t="str">
            <v>**</v>
          </cell>
          <cell r="AA251">
            <v>248</v>
          </cell>
          <cell r="AB251" t="str">
            <v>**</v>
          </cell>
        </row>
        <row r="252">
          <cell r="Z252" t="str">
            <v>**</v>
          </cell>
          <cell r="AA252">
            <v>249</v>
          </cell>
          <cell r="AB252" t="str">
            <v>**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작업하는곳"/>
      <sheetName val="◀암거수리계산조서"/>
      <sheetName val="암거수리계산서"/>
      <sheetName val="최종단면▶"/>
      <sheetName val="◀평균높이▶"/>
      <sheetName val="◀암거위치"/>
      <sheetName val="재료집계표빽업"/>
      <sheetName val="집계표"/>
      <sheetName val="암거"/>
      <sheetName val="암거공"/>
      <sheetName val="암거치수표"/>
      <sheetName val="((재료집계표"/>
      <sheetName val="((BOX@1"/>
      <sheetName val="BOX@2"/>
      <sheetName val="BOX@3"/>
      <sheetName val="BOX@4"/>
      <sheetName val="WING"/>
      <sheetName val="날개벽치수표"/>
      <sheetName val="7암거사각부보강"/>
      <sheetName val="사각보강"/>
      <sheetName val="사각보강도면"/>
      <sheetName val="지 수 턱"/>
      <sheetName val="날개벽공제"/>
      <sheetName val="((6접속저판,차수벽수량"/>
      <sheetName val="((난간차수벽"/>
      <sheetName val="((난간차수벽 (2)"/>
      <sheetName val="((비계, 동바리 산식"/>
      <sheetName val="CONTORL"/>
      <sheetName val="암거수리계산서 (2)"/>
      <sheetName val="집계표 (2)"/>
      <sheetName val="신축이음"/>
    </sheetNames>
    <sheetDataSet>
      <sheetData sheetId="0"/>
      <sheetData sheetId="1"/>
      <sheetData sheetId="2" refreshError="1">
        <row r="1">
          <cell r="D1" t="str">
            <v>암거수리계산서기초자료</v>
          </cell>
        </row>
        <row r="4">
          <cell r="A4" t="str">
            <v>구분</v>
          </cell>
          <cell r="B4" t="str">
            <v>측점</v>
          </cell>
          <cell r="C4" t="str">
            <v>유역면적</v>
          </cell>
          <cell r="D4" t="str">
            <v>거리</v>
          </cell>
          <cell r="E4" t="str">
            <v>높이</v>
          </cell>
          <cell r="F4" t="str">
            <v>유입시간</v>
          </cell>
          <cell r="G4" t="str">
            <v>강우강도</v>
          </cell>
          <cell r="H4" t="str">
            <v>강우강도식</v>
          </cell>
          <cell r="I4" t="str">
            <v>변수1</v>
          </cell>
          <cell r="J4" t="str">
            <v>변수2</v>
          </cell>
          <cell r="K4" t="str">
            <v>유출계수</v>
          </cell>
          <cell r="L4" t="str">
            <v>폭</v>
          </cell>
          <cell r="M4" t="str">
            <v>높이</v>
          </cell>
          <cell r="N4" t="str">
            <v>련</v>
          </cell>
          <cell r="O4" t="str">
            <v>구배</v>
          </cell>
          <cell r="P4" t="str">
            <v>조도계수</v>
          </cell>
          <cell r="Q4" t="str">
            <v>판단</v>
          </cell>
          <cell r="R4" t="str">
            <v>접속저판            설치여부</v>
          </cell>
          <cell r="S4" t="str">
            <v>현장유량</v>
          </cell>
          <cell r="T4" t="str">
            <v>단면유량</v>
          </cell>
          <cell r="U4" t="str">
            <v>단면검토</v>
          </cell>
          <cell r="V4" t="str">
            <v>코드표</v>
          </cell>
          <cell r="W4" t="str">
            <v>단면없음</v>
          </cell>
        </row>
        <row r="5">
          <cell r="A5" t="str">
            <v>단위</v>
          </cell>
          <cell r="B5" t="str">
            <v>NO.</v>
          </cell>
          <cell r="C5" t="str">
            <v>A(km2)</v>
          </cell>
          <cell r="D5" t="str">
            <v>L(m)</v>
          </cell>
          <cell r="E5" t="str">
            <v>H(m)</v>
          </cell>
          <cell r="F5" t="str">
            <v>T1(min)</v>
          </cell>
          <cell r="G5" t="str">
            <v>(년)</v>
          </cell>
          <cell r="H5" t="str">
            <v>Japanese           Sherman        Talbot</v>
          </cell>
          <cell r="I5" t="str">
            <v>d                  c                    a</v>
          </cell>
          <cell r="J5" t="str">
            <v>e               k                  b</v>
          </cell>
          <cell r="K5" t="str">
            <v>C</v>
          </cell>
          <cell r="L5" t="str">
            <v>(m)</v>
          </cell>
          <cell r="M5" t="str">
            <v>(m)</v>
          </cell>
          <cell r="N5" t="str">
            <v>@</v>
          </cell>
          <cell r="O5" t="str">
            <v>l</v>
          </cell>
          <cell r="P5" t="str">
            <v>n</v>
          </cell>
          <cell r="Q5" t="str">
            <v>OK          NO</v>
          </cell>
          <cell r="R5" t="str">
            <v>필요       불필요</v>
          </cell>
          <cell r="S5" t="str">
            <v>V1</v>
          </cell>
          <cell r="T5" t="str">
            <v>V2</v>
          </cell>
        </row>
        <row r="6">
          <cell r="A6">
            <v>1</v>
          </cell>
          <cell r="B6" t="str">
            <v>3+10</v>
          </cell>
          <cell r="C6">
            <v>1.8109999999999999</v>
          </cell>
          <cell r="D6">
            <v>2000</v>
          </cell>
          <cell r="E6">
            <v>293</v>
          </cell>
          <cell r="F6">
            <v>5</v>
          </cell>
          <cell r="G6">
            <v>20</v>
          </cell>
          <cell r="H6">
            <v>1</v>
          </cell>
          <cell r="I6">
            <v>425</v>
          </cell>
          <cell r="J6">
            <v>0.6</v>
          </cell>
          <cell r="K6">
            <v>0.7</v>
          </cell>
          <cell r="L6">
            <v>2</v>
          </cell>
          <cell r="M6">
            <v>2</v>
          </cell>
          <cell r="N6">
            <v>2</v>
          </cell>
          <cell r="O6">
            <v>1.8100000000000002E-2</v>
          </cell>
          <cell r="P6">
            <v>1.4999999999999999E-2</v>
          </cell>
          <cell r="Q6" t="str">
            <v>NO</v>
          </cell>
          <cell r="R6" t="str">
            <v>필요</v>
          </cell>
          <cell r="S6">
            <v>47.817</v>
          </cell>
          <cell r="T6">
            <v>34.133000000000003</v>
          </cell>
          <cell r="U6" t="str">
            <v>단면있음</v>
          </cell>
          <cell r="V6" t="str">
            <v>2*2*2</v>
          </cell>
          <cell r="W6" t="str">
            <v>2*2*2</v>
          </cell>
        </row>
        <row r="8">
          <cell r="W8" t="e">
            <v>#N/A</v>
          </cell>
        </row>
        <row r="9">
          <cell r="W9" t="e">
            <v>#N/A</v>
          </cell>
        </row>
        <row r="10">
          <cell r="W10" t="e">
            <v>#N/A</v>
          </cell>
        </row>
        <row r="11">
          <cell r="W11" t="e">
            <v>#N/A</v>
          </cell>
        </row>
        <row r="12">
          <cell r="W12" t="e">
            <v>#N/A</v>
          </cell>
        </row>
        <row r="13">
          <cell r="W13" t="e">
            <v>#N/A</v>
          </cell>
        </row>
        <row r="14">
          <cell r="W14" t="e">
            <v>#N/A</v>
          </cell>
        </row>
        <row r="15">
          <cell r="W15" t="e">
            <v>#N/A</v>
          </cell>
        </row>
        <row r="16">
          <cell r="A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 t="e">
            <v>#N/A</v>
          </cell>
        </row>
        <row r="17">
          <cell r="A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 t="e">
            <v>#N/A</v>
          </cell>
        </row>
        <row r="18">
          <cell r="A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 t="e">
            <v>#N/A</v>
          </cell>
        </row>
        <row r="19">
          <cell r="A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  <cell r="V19" t="str">
            <v/>
          </cell>
          <cell r="W19" t="e">
            <v>#N/A</v>
          </cell>
        </row>
        <row r="20">
          <cell r="A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  <cell r="V20" t="str">
            <v/>
          </cell>
          <cell r="W20" t="e">
            <v>#N/A</v>
          </cell>
        </row>
        <row r="21">
          <cell r="A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  <cell r="V21" t="str">
            <v/>
          </cell>
          <cell r="W21" t="e">
            <v>#N/A</v>
          </cell>
        </row>
        <row r="22">
          <cell r="A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  <cell r="V22" t="str">
            <v/>
          </cell>
          <cell r="W22" t="e">
            <v>#N/A</v>
          </cell>
        </row>
        <row r="23">
          <cell r="A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  <cell r="V23" t="str">
            <v/>
          </cell>
          <cell r="W23" t="e">
            <v>#N/A</v>
          </cell>
        </row>
        <row r="24">
          <cell r="A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  <cell r="V24" t="str">
            <v/>
          </cell>
          <cell r="W24" t="e">
            <v>#N/A</v>
          </cell>
        </row>
      </sheetData>
      <sheetData sheetId="3" refreshError="1">
        <row r="2">
          <cell r="T2">
            <v>1</v>
          </cell>
          <cell r="U2" t="str">
            <v>NO</v>
          </cell>
          <cell r="V2" t="str">
            <v>필요</v>
          </cell>
          <cell r="W2">
            <v>47.817</v>
          </cell>
          <cell r="X2">
            <v>34.133000000000003</v>
          </cell>
        </row>
        <row r="5">
          <cell r="T5" t="str">
            <v>이하</v>
          </cell>
        </row>
        <row r="66">
          <cell r="T66">
            <v>2</v>
          </cell>
          <cell r="U66" t="e">
            <v>#N/A</v>
          </cell>
          <cell r="V66" t="e">
            <v>#N/A</v>
          </cell>
          <cell r="W66" t="e">
            <v>#N/A</v>
          </cell>
          <cell r="X66" t="e">
            <v>#N/A</v>
          </cell>
        </row>
        <row r="69">
          <cell r="T69" t="str">
            <v>이하</v>
          </cell>
        </row>
        <row r="130">
          <cell r="T130">
            <v>3</v>
          </cell>
          <cell r="U130" t="e">
            <v>#N/A</v>
          </cell>
          <cell r="V130" t="e">
            <v>#N/A</v>
          </cell>
          <cell r="W130" t="e">
            <v>#N/A</v>
          </cell>
          <cell r="X130" t="e">
            <v>#N/A</v>
          </cell>
        </row>
        <row r="133">
          <cell r="T133" t="str">
            <v>이하</v>
          </cell>
        </row>
        <row r="194">
          <cell r="T194">
            <v>4</v>
          </cell>
          <cell r="U194" t="e">
            <v>#N/A</v>
          </cell>
          <cell r="V194" t="e">
            <v>#N/A</v>
          </cell>
          <cell r="W194" t="e">
            <v>#N/A</v>
          </cell>
          <cell r="X194" t="e">
            <v>#N/A</v>
          </cell>
        </row>
        <row r="197">
          <cell r="T197" t="str">
            <v>이하</v>
          </cell>
        </row>
        <row r="258">
          <cell r="T258">
            <v>5</v>
          </cell>
          <cell r="U258" t="e">
            <v>#N/A</v>
          </cell>
          <cell r="V258" t="e">
            <v>#N/A</v>
          </cell>
          <cell r="W258" t="e">
            <v>#N/A</v>
          </cell>
          <cell r="X258" t="e">
            <v>#N/A</v>
          </cell>
        </row>
        <row r="261">
          <cell r="T261" t="str">
            <v>이하</v>
          </cell>
        </row>
        <row r="322">
          <cell r="T322">
            <v>6</v>
          </cell>
          <cell r="U322" t="e">
            <v>#N/A</v>
          </cell>
          <cell r="V322" t="e">
            <v>#N/A</v>
          </cell>
          <cell r="W322" t="e">
            <v>#N/A</v>
          </cell>
          <cell r="X322" t="e">
            <v>#N/A</v>
          </cell>
        </row>
        <row r="325">
          <cell r="T325" t="str">
            <v>이하</v>
          </cell>
        </row>
        <row r="386">
          <cell r="T386">
            <v>7</v>
          </cell>
          <cell r="U386" t="e">
            <v>#N/A</v>
          </cell>
          <cell r="V386" t="e">
            <v>#N/A</v>
          </cell>
          <cell r="W386" t="e">
            <v>#N/A</v>
          </cell>
          <cell r="X386" t="e">
            <v>#N/A</v>
          </cell>
        </row>
        <row r="389">
          <cell r="T389" t="str">
            <v>이하</v>
          </cell>
        </row>
        <row r="450">
          <cell r="T450">
            <v>8</v>
          </cell>
          <cell r="U450" t="e">
            <v>#N/A</v>
          </cell>
          <cell r="V450" t="e">
            <v>#N/A</v>
          </cell>
          <cell r="W450" t="e">
            <v>#N/A</v>
          </cell>
          <cell r="X450" t="e">
            <v>#N/A</v>
          </cell>
        </row>
        <row r="453">
          <cell r="T453" t="str">
            <v>이하</v>
          </cell>
        </row>
        <row r="514">
          <cell r="T514">
            <v>9</v>
          </cell>
          <cell r="U514" t="e">
            <v>#N/A</v>
          </cell>
          <cell r="V514" t="e">
            <v>#N/A</v>
          </cell>
          <cell r="W514" t="e">
            <v>#N/A</v>
          </cell>
          <cell r="X514" t="e">
            <v>#N/A</v>
          </cell>
        </row>
        <row r="517">
          <cell r="T517" t="str">
            <v>이하</v>
          </cell>
        </row>
        <row r="578">
          <cell r="T578">
            <v>10</v>
          </cell>
          <cell r="U578" t="e">
            <v>#N/A</v>
          </cell>
          <cell r="V578" t="e">
            <v>#N/A</v>
          </cell>
          <cell r="W578" t="e">
            <v>#N/A</v>
          </cell>
          <cell r="X578" t="e">
            <v>#N/A</v>
          </cell>
        </row>
        <row r="581">
          <cell r="T581" t="str">
            <v>이하</v>
          </cell>
        </row>
        <row r="642">
          <cell r="T642">
            <v>11</v>
          </cell>
          <cell r="U642" t="e">
            <v>#N/A</v>
          </cell>
          <cell r="V642" t="e">
            <v>#N/A</v>
          </cell>
          <cell r="W642" t="e">
            <v>#N/A</v>
          </cell>
          <cell r="X642" t="e">
            <v>#N/A</v>
          </cell>
        </row>
        <row r="645">
          <cell r="T645" t="str">
            <v>이하</v>
          </cell>
        </row>
        <row r="706">
          <cell r="T706">
            <v>12</v>
          </cell>
          <cell r="U706" t="e">
            <v>#N/A</v>
          </cell>
          <cell r="V706" t="e">
            <v>#N/A</v>
          </cell>
          <cell r="W706" t="e">
            <v>#N/A</v>
          </cell>
          <cell r="X706" t="e">
            <v>#N/A</v>
          </cell>
        </row>
        <row r="709">
          <cell r="T709" t="str">
            <v>이하</v>
          </cell>
        </row>
        <row r="770">
          <cell r="T770">
            <v>13</v>
          </cell>
          <cell r="U770" t="e">
            <v>#N/A</v>
          </cell>
          <cell r="V770" t="e">
            <v>#N/A</v>
          </cell>
          <cell r="W770" t="e">
            <v>#N/A</v>
          </cell>
          <cell r="X770" t="e">
            <v>#N/A</v>
          </cell>
        </row>
        <row r="773">
          <cell r="T773" t="str">
            <v>이하</v>
          </cell>
        </row>
        <row r="834">
          <cell r="T834">
            <v>14</v>
          </cell>
          <cell r="U834" t="e">
            <v>#N/A</v>
          </cell>
          <cell r="V834" t="e">
            <v>#N/A</v>
          </cell>
          <cell r="W834" t="e">
            <v>#N/A</v>
          </cell>
          <cell r="X834" t="e">
            <v>#N/A</v>
          </cell>
        </row>
        <row r="837">
          <cell r="T837" t="str">
            <v>이하</v>
          </cell>
        </row>
        <row r="898">
          <cell r="T898">
            <v>15</v>
          </cell>
          <cell r="U898" t="e">
            <v>#N/A</v>
          </cell>
          <cell r="V898" t="e">
            <v>#N/A</v>
          </cell>
          <cell r="W898" t="e">
            <v>#N/A</v>
          </cell>
          <cell r="X898" t="e">
            <v>#N/A</v>
          </cell>
        </row>
        <row r="901">
          <cell r="T901" t="str">
            <v>이하</v>
          </cell>
        </row>
        <row r="962">
          <cell r="T962">
            <v>16</v>
          </cell>
          <cell r="U962" t="e">
            <v>#N/A</v>
          </cell>
          <cell r="V962" t="e">
            <v>#N/A</v>
          </cell>
          <cell r="W962" t="e">
            <v>#N/A</v>
          </cell>
          <cell r="X962" t="e">
            <v>#N/A</v>
          </cell>
        </row>
        <row r="965">
          <cell r="T965" t="str">
            <v>이하</v>
          </cell>
        </row>
        <row r="1026">
          <cell r="T1026">
            <v>17</v>
          </cell>
          <cell r="U1026" t="e">
            <v>#N/A</v>
          </cell>
          <cell r="V1026" t="e">
            <v>#N/A</v>
          </cell>
          <cell r="W1026" t="e">
            <v>#N/A</v>
          </cell>
          <cell r="X1026" t="e">
            <v>#N/A</v>
          </cell>
        </row>
        <row r="1029">
          <cell r="T1029" t="str">
            <v>이하</v>
          </cell>
        </row>
        <row r="1090">
          <cell r="T1090">
            <v>18</v>
          </cell>
          <cell r="U1090" t="e">
            <v>#N/A</v>
          </cell>
          <cell r="V1090" t="e">
            <v>#N/A</v>
          </cell>
          <cell r="W1090" t="e">
            <v>#N/A</v>
          </cell>
          <cell r="X1090" t="e">
            <v>#N/A</v>
          </cell>
        </row>
        <row r="1093">
          <cell r="T1093" t="str">
            <v>이하</v>
          </cell>
        </row>
        <row r="1154">
          <cell r="T1154">
            <v>19</v>
          </cell>
          <cell r="U1154" t="e">
            <v>#N/A</v>
          </cell>
          <cell r="V1154" t="e">
            <v>#N/A</v>
          </cell>
          <cell r="W1154" t="e">
            <v>#N/A</v>
          </cell>
          <cell r="X1154" t="e">
            <v>#N/A</v>
          </cell>
        </row>
        <row r="1157">
          <cell r="T1157" t="str">
            <v>이하</v>
          </cell>
        </row>
      </sheetData>
      <sheetData sheetId="4" refreshError="1">
        <row r="1">
          <cell r="C1" t="str">
            <v>최  종  단  면  결  정</v>
          </cell>
        </row>
        <row r="2">
          <cell r="A2" t="str">
            <v>코드</v>
          </cell>
          <cell r="B2" t="str">
            <v>측점</v>
          </cell>
          <cell r="C2" t="str">
            <v>상부흙높이</v>
          </cell>
          <cell r="D2" t="str">
            <v>B</v>
          </cell>
          <cell r="E2" t="str">
            <v>H</v>
          </cell>
          <cell r="F2" t="str">
            <v>련</v>
          </cell>
          <cell r="G2" t="str">
            <v>하중구분</v>
          </cell>
          <cell r="H2" t="str">
            <v>최종단면</v>
          </cell>
          <cell r="I2" t="str">
            <v>단면코드</v>
          </cell>
        </row>
        <row r="3">
          <cell r="A3">
            <v>1</v>
          </cell>
          <cell r="B3" t="str">
            <v>NO. 3+10</v>
          </cell>
          <cell r="C3">
            <v>0.3</v>
          </cell>
          <cell r="D3">
            <v>2</v>
          </cell>
          <cell r="E3">
            <v>2</v>
          </cell>
          <cell r="F3">
            <v>2</v>
          </cell>
          <cell r="G3" t="str">
            <v>A</v>
          </cell>
          <cell r="H3" t="str">
            <v>2*2*2*A</v>
          </cell>
          <cell r="I3">
            <v>116</v>
          </cell>
        </row>
        <row r="13">
          <cell r="A13" t="str">
            <v/>
          </cell>
          <cell r="B13" t="str">
            <v/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</row>
        <row r="14">
          <cell r="A14" t="str">
            <v/>
          </cell>
          <cell r="B14" t="str">
            <v/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</row>
        <row r="15">
          <cell r="A15" t="str">
            <v/>
          </cell>
          <cell r="B15" t="str">
            <v/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</row>
        <row r="16">
          <cell r="A16" t="str">
            <v/>
          </cell>
          <cell r="B16" t="str">
            <v/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</row>
        <row r="17">
          <cell r="A17" t="str">
            <v/>
          </cell>
          <cell r="B17" t="str">
            <v/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</row>
        <row r="18">
          <cell r="A18" t="str">
            <v/>
          </cell>
          <cell r="B18" t="str">
            <v/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A19" t="str">
            <v/>
          </cell>
          <cell r="B19" t="str">
            <v/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</row>
        <row r="20">
          <cell r="A20" t="str">
            <v/>
          </cell>
          <cell r="B20" t="str">
            <v/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</row>
        <row r="21">
          <cell r="A21" t="str">
            <v/>
          </cell>
          <cell r="B21" t="str">
            <v/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</row>
      </sheetData>
      <sheetData sheetId="5" refreshError="1">
        <row r="1">
          <cell r="C1" t="str">
            <v>암거 평균높이 산출근거</v>
          </cell>
        </row>
        <row r="3">
          <cell r="A3">
            <v>1</v>
          </cell>
          <cell r="B3" t="str">
            <v>측점</v>
          </cell>
          <cell r="C3" t="str">
            <v>NO. 3+10</v>
          </cell>
          <cell r="E3" t="str">
            <v>규격</v>
          </cell>
          <cell r="F3" t="str">
            <v>2 X 2 X 2련</v>
          </cell>
          <cell r="H3" t="str">
            <v>사각</v>
          </cell>
          <cell r="I3">
            <v>30</v>
          </cell>
          <cell r="J3" t="str">
            <v>연장</v>
          </cell>
          <cell r="K3">
            <v>22.6</v>
          </cell>
          <cell r="L3">
            <v>0.28999999999999998</v>
          </cell>
        </row>
        <row r="4">
          <cell r="B4" t="str">
            <v>번호</v>
          </cell>
          <cell r="C4" t="str">
            <v>거리</v>
          </cell>
          <cell r="D4" t="str">
            <v>높이1</v>
          </cell>
          <cell r="E4" t="str">
            <v>높이2</v>
          </cell>
          <cell r="F4" t="str">
            <v>면적</v>
          </cell>
        </row>
        <row r="5">
          <cell r="B5">
            <v>1</v>
          </cell>
          <cell r="C5" t="str">
            <v>0</v>
          </cell>
          <cell r="D5">
            <v>0.3</v>
          </cell>
          <cell r="F5" t="str">
            <v>0.00</v>
          </cell>
        </row>
        <row r="6">
          <cell r="B6">
            <v>2</v>
          </cell>
          <cell r="C6">
            <v>22.6</v>
          </cell>
          <cell r="D6">
            <v>0.28000000000000003</v>
          </cell>
          <cell r="F6">
            <v>6.5540000000000012</v>
          </cell>
        </row>
        <row r="7">
          <cell r="B7" t="str">
            <v/>
          </cell>
          <cell r="F7" t="str">
            <v/>
          </cell>
        </row>
        <row r="8">
          <cell r="B8" t="str">
            <v/>
          </cell>
          <cell r="F8" t="str">
            <v/>
          </cell>
        </row>
        <row r="9">
          <cell r="B9" t="str">
            <v/>
          </cell>
          <cell r="F9" t="str">
            <v/>
          </cell>
        </row>
        <row r="10">
          <cell r="B10" t="str">
            <v/>
          </cell>
          <cell r="F10" t="str">
            <v/>
          </cell>
        </row>
        <row r="11">
          <cell r="B11" t="str">
            <v/>
          </cell>
          <cell r="F11" t="str">
            <v/>
          </cell>
        </row>
        <row r="12">
          <cell r="B12" t="str">
            <v/>
          </cell>
          <cell r="F12" t="str">
            <v/>
          </cell>
        </row>
        <row r="13">
          <cell r="B13" t="str">
            <v/>
          </cell>
          <cell r="F13" t="str">
            <v/>
          </cell>
        </row>
        <row r="14">
          <cell r="B14" t="str">
            <v/>
          </cell>
          <cell r="F14" t="str">
            <v/>
          </cell>
        </row>
        <row r="15">
          <cell r="B15" t="str">
            <v/>
          </cell>
          <cell r="F15" t="str">
            <v/>
          </cell>
        </row>
        <row r="16">
          <cell r="B16" t="str">
            <v/>
          </cell>
          <cell r="F16" t="str">
            <v/>
          </cell>
        </row>
        <row r="17">
          <cell r="B17" t="str">
            <v>합계</v>
          </cell>
          <cell r="C17">
            <v>22.6</v>
          </cell>
          <cell r="D17">
            <v>0.58000000000000007</v>
          </cell>
          <cell r="E17">
            <v>0</v>
          </cell>
          <cell r="F17">
            <v>6.5540000000000012</v>
          </cell>
        </row>
        <row r="19">
          <cell r="C19" t="str">
            <v>평균높이</v>
          </cell>
          <cell r="G19" t="str">
            <v>6.554 / 22.6</v>
          </cell>
          <cell r="I19" t="str">
            <v>=</v>
          </cell>
          <cell r="J19">
            <v>0.28999999999999998</v>
          </cell>
          <cell r="K19" t="str">
            <v>M</v>
          </cell>
        </row>
        <row r="21">
          <cell r="A21">
            <v>2</v>
          </cell>
          <cell r="B21" t="str">
            <v>측점</v>
          </cell>
          <cell r="C21">
            <v>0</v>
          </cell>
          <cell r="E21" t="str">
            <v>규격</v>
          </cell>
          <cell r="F21" t="str">
            <v xml:space="preserve"> X  X 련</v>
          </cell>
          <cell r="H21" t="str">
            <v>사각</v>
          </cell>
          <cell r="I21">
            <v>0</v>
          </cell>
          <cell r="J21" t="str">
            <v>연장</v>
          </cell>
          <cell r="K21">
            <v>15.6</v>
          </cell>
          <cell r="L21">
            <v>1.26</v>
          </cell>
        </row>
        <row r="22">
          <cell r="B22" t="str">
            <v>번호</v>
          </cell>
          <cell r="C22" t="str">
            <v>거리</v>
          </cell>
          <cell r="D22" t="str">
            <v>높이1</v>
          </cell>
          <cell r="E22" t="str">
            <v>높이2</v>
          </cell>
          <cell r="F22" t="str">
            <v>면적</v>
          </cell>
        </row>
        <row r="23">
          <cell r="B23">
            <v>1</v>
          </cell>
          <cell r="C23" t="str">
            <v>0</v>
          </cell>
          <cell r="D23">
            <v>1</v>
          </cell>
          <cell r="F23" t="str">
            <v>0.00</v>
          </cell>
        </row>
        <row r="24">
          <cell r="B24">
            <v>2</v>
          </cell>
          <cell r="C24">
            <v>15.6</v>
          </cell>
          <cell r="D24">
            <v>1.51</v>
          </cell>
          <cell r="F24">
            <v>19.577999999999999</v>
          </cell>
        </row>
        <row r="25">
          <cell r="B25" t="str">
            <v/>
          </cell>
          <cell r="F25" t="str">
            <v/>
          </cell>
        </row>
        <row r="26">
          <cell r="B26" t="str">
            <v/>
          </cell>
          <cell r="F26" t="str">
            <v/>
          </cell>
        </row>
        <row r="27">
          <cell r="B27" t="str">
            <v/>
          </cell>
          <cell r="F27" t="str">
            <v/>
          </cell>
        </row>
        <row r="28">
          <cell r="B28" t="str">
            <v/>
          </cell>
          <cell r="F28" t="str">
            <v/>
          </cell>
        </row>
        <row r="29">
          <cell r="B29" t="str">
            <v/>
          </cell>
          <cell r="F29" t="str">
            <v/>
          </cell>
        </row>
        <row r="30">
          <cell r="B30" t="str">
            <v/>
          </cell>
          <cell r="F30" t="str">
            <v/>
          </cell>
        </row>
        <row r="31">
          <cell r="B31" t="str">
            <v/>
          </cell>
          <cell r="F31" t="str">
            <v/>
          </cell>
        </row>
        <row r="32">
          <cell r="B32" t="str">
            <v/>
          </cell>
          <cell r="F32" t="str">
            <v/>
          </cell>
        </row>
        <row r="33">
          <cell r="B33" t="str">
            <v/>
          </cell>
          <cell r="F33" t="str">
            <v/>
          </cell>
        </row>
        <row r="34">
          <cell r="B34" t="str">
            <v/>
          </cell>
          <cell r="F34" t="str">
            <v/>
          </cell>
        </row>
        <row r="35">
          <cell r="B35" t="str">
            <v>합계</v>
          </cell>
          <cell r="C35">
            <v>15.6</v>
          </cell>
          <cell r="D35">
            <v>2.5099999999999998</v>
          </cell>
          <cell r="E35">
            <v>0</v>
          </cell>
          <cell r="F35">
            <v>19.577999999999999</v>
          </cell>
        </row>
        <row r="37">
          <cell r="C37" t="str">
            <v>평균높이</v>
          </cell>
          <cell r="G37" t="str">
            <v>19.578 / 15.6</v>
          </cell>
          <cell r="I37" t="str">
            <v>=</v>
          </cell>
          <cell r="J37">
            <v>1.26</v>
          </cell>
          <cell r="K37" t="str">
            <v>M</v>
          </cell>
        </row>
        <row r="39">
          <cell r="C39" t="str">
            <v>암거 평균높이 산출근거</v>
          </cell>
        </row>
        <row r="41">
          <cell r="A41">
            <v>3</v>
          </cell>
          <cell r="B41" t="str">
            <v>측점</v>
          </cell>
          <cell r="C41">
            <v>0</v>
          </cell>
          <cell r="E41" t="str">
            <v>규격</v>
          </cell>
          <cell r="F41" t="str">
            <v xml:space="preserve"> X  X 련</v>
          </cell>
          <cell r="H41" t="str">
            <v>사각</v>
          </cell>
          <cell r="I41">
            <v>0</v>
          </cell>
          <cell r="J41" t="str">
            <v>연장</v>
          </cell>
          <cell r="K41">
            <v>0</v>
          </cell>
          <cell r="L41">
            <v>0</v>
          </cell>
        </row>
        <row r="42">
          <cell r="B42" t="str">
            <v>번호</v>
          </cell>
          <cell r="C42" t="str">
            <v>거리</v>
          </cell>
          <cell r="D42" t="str">
            <v>높이1</v>
          </cell>
          <cell r="E42" t="str">
            <v>높이2</v>
          </cell>
          <cell r="F42" t="str">
            <v>면적</v>
          </cell>
        </row>
        <row r="43">
          <cell r="B43">
            <v>1</v>
          </cell>
          <cell r="C43" t="str">
            <v>0</v>
          </cell>
          <cell r="F43" t="str">
            <v>0.00</v>
          </cell>
        </row>
        <row r="44">
          <cell r="B44" t="str">
            <v/>
          </cell>
          <cell r="F44" t="str">
            <v/>
          </cell>
        </row>
        <row r="45">
          <cell r="B45" t="str">
            <v/>
          </cell>
          <cell r="F45" t="str">
            <v/>
          </cell>
        </row>
        <row r="46">
          <cell r="B46" t="str">
            <v/>
          </cell>
          <cell r="F46" t="str">
            <v/>
          </cell>
        </row>
        <row r="47">
          <cell r="B47" t="str">
            <v/>
          </cell>
          <cell r="F47" t="str">
            <v/>
          </cell>
        </row>
        <row r="48">
          <cell r="B48" t="str">
            <v/>
          </cell>
          <cell r="F48" t="str">
            <v/>
          </cell>
        </row>
        <row r="49">
          <cell r="B49" t="str">
            <v/>
          </cell>
          <cell r="F49" t="str">
            <v/>
          </cell>
        </row>
        <row r="50">
          <cell r="B50" t="str">
            <v/>
          </cell>
          <cell r="F50" t="str">
            <v/>
          </cell>
        </row>
        <row r="51">
          <cell r="B51" t="str">
            <v/>
          </cell>
          <cell r="F51" t="str">
            <v/>
          </cell>
        </row>
        <row r="52">
          <cell r="B52" t="str">
            <v/>
          </cell>
          <cell r="F52" t="str">
            <v/>
          </cell>
        </row>
        <row r="53">
          <cell r="B53" t="str">
            <v/>
          </cell>
          <cell r="F53" t="str">
            <v/>
          </cell>
        </row>
        <row r="54">
          <cell r="B54" t="str">
            <v/>
          </cell>
          <cell r="F54" t="str">
            <v/>
          </cell>
        </row>
        <row r="55">
          <cell r="B55" t="str">
            <v>합계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</row>
        <row r="57">
          <cell r="C57" t="str">
            <v>평균높이</v>
          </cell>
          <cell r="G57">
            <v>0</v>
          </cell>
          <cell r="I57" t="str">
            <v>=</v>
          </cell>
          <cell r="J57">
            <v>0</v>
          </cell>
          <cell r="K57" t="str">
            <v>M</v>
          </cell>
        </row>
        <row r="59">
          <cell r="A59">
            <v>4</v>
          </cell>
          <cell r="B59" t="str">
            <v>측점</v>
          </cell>
          <cell r="C59">
            <v>0</v>
          </cell>
          <cell r="E59" t="str">
            <v>규격</v>
          </cell>
          <cell r="F59" t="str">
            <v xml:space="preserve"> X  X 련</v>
          </cell>
          <cell r="H59" t="str">
            <v>사각</v>
          </cell>
          <cell r="I59">
            <v>0</v>
          </cell>
          <cell r="J59" t="str">
            <v>연장</v>
          </cell>
          <cell r="K59">
            <v>0</v>
          </cell>
          <cell r="L59">
            <v>0</v>
          </cell>
        </row>
        <row r="60">
          <cell r="B60" t="str">
            <v>번호</v>
          </cell>
          <cell r="C60" t="str">
            <v>거리</v>
          </cell>
          <cell r="D60" t="str">
            <v>높이1</v>
          </cell>
          <cell r="E60" t="str">
            <v>높이2</v>
          </cell>
          <cell r="F60" t="str">
            <v>면적</v>
          </cell>
        </row>
        <row r="61">
          <cell r="B61">
            <v>1</v>
          </cell>
          <cell r="C61" t="str">
            <v>0</v>
          </cell>
          <cell r="F61" t="str">
            <v>0.00</v>
          </cell>
        </row>
        <row r="62">
          <cell r="B62" t="str">
            <v/>
          </cell>
          <cell r="F62" t="str">
            <v/>
          </cell>
        </row>
        <row r="63">
          <cell r="B63" t="str">
            <v/>
          </cell>
          <cell r="F63" t="str">
            <v/>
          </cell>
        </row>
        <row r="64">
          <cell r="B64" t="str">
            <v/>
          </cell>
          <cell r="F64" t="str">
            <v/>
          </cell>
        </row>
        <row r="65">
          <cell r="B65" t="str">
            <v/>
          </cell>
          <cell r="F65" t="str">
            <v/>
          </cell>
        </row>
        <row r="66">
          <cell r="B66" t="str">
            <v/>
          </cell>
          <cell r="F66" t="str">
            <v/>
          </cell>
        </row>
        <row r="67">
          <cell r="B67" t="str">
            <v/>
          </cell>
          <cell r="F67" t="str">
            <v/>
          </cell>
        </row>
        <row r="68">
          <cell r="B68" t="str">
            <v/>
          </cell>
          <cell r="F68" t="str">
            <v/>
          </cell>
        </row>
        <row r="69">
          <cell r="B69" t="str">
            <v/>
          </cell>
          <cell r="F69" t="str">
            <v/>
          </cell>
        </row>
        <row r="70">
          <cell r="B70" t="str">
            <v/>
          </cell>
          <cell r="F70" t="str">
            <v/>
          </cell>
        </row>
        <row r="71">
          <cell r="B71" t="str">
            <v/>
          </cell>
          <cell r="F71" t="str">
            <v/>
          </cell>
        </row>
        <row r="72">
          <cell r="B72" t="str">
            <v/>
          </cell>
          <cell r="F72" t="str">
            <v/>
          </cell>
        </row>
        <row r="73">
          <cell r="B73" t="str">
            <v>합계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</row>
        <row r="75">
          <cell r="C75" t="str">
            <v>평균높이</v>
          </cell>
          <cell r="G75">
            <v>0</v>
          </cell>
          <cell r="I75" t="str">
            <v>=</v>
          </cell>
          <cell r="J75">
            <v>0</v>
          </cell>
          <cell r="K75" t="str">
            <v>M</v>
          </cell>
        </row>
        <row r="77">
          <cell r="C77" t="str">
            <v>암거 평균높이 산출근거</v>
          </cell>
        </row>
        <row r="79">
          <cell r="A79">
            <v>5</v>
          </cell>
          <cell r="B79" t="str">
            <v>측점</v>
          </cell>
          <cell r="C79">
            <v>0</v>
          </cell>
          <cell r="E79" t="str">
            <v>규격</v>
          </cell>
          <cell r="F79" t="str">
            <v xml:space="preserve"> X  X 련</v>
          </cell>
          <cell r="H79" t="str">
            <v>사각</v>
          </cell>
          <cell r="I79">
            <v>0</v>
          </cell>
          <cell r="J79" t="str">
            <v>연장</v>
          </cell>
          <cell r="K79">
            <v>0</v>
          </cell>
          <cell r="L79">
            <v>0</v>
          </cell>
        </row>
        <row r="80">
          <cell r="B80" t="str">
            <v>번호</v>
          </cell>
          <cell r="C80" t="str">
            <v>거리</v>
          </cell>
          <cell r="D80" t="str">
            <v>높이1</v>
          </cell>
          <cell r="E80" t="str">
            <v>높이2</v>
          </cell>
          <cell r="F80" t="str">
            <v>면적</v>
          </cell>
        </row>
        <row r="81">
          <cell r="B81">
            <v>1</v>
          </cell>
          <cell r="C81" t="str">
            <v>0</v>
          </cell>
          <cell r="F81" t="str">
            <v>0.00</v>
          </cell>
        </row>
        <row r="82">
          <cell r="B82" t="str">
            <v/>
          </cell>
          <cell r="F82" t="str">
            <v/>
          </cell>
        </row>
        <row r="83">
          <cell r="B83" t="str">
            <v/>
          </cell>
          <cell r="F83" t="str">
            <v/>
          </cell>
        </row>
        <row r="84">
          <cell r="B84" t="str">
            <v/>
          </cell>
          <cell r="F84" t="str">
            <v/>
          </cell>
        </row>
        <row r="85">
          <cell r="B85" t="str">
            <v/>
          </cell>
          <cell r="F85" t="str">
            <v/>
          </cell>
        </row>
        <row r="86">
          <cell r="B86" t="str">
            <v/>
          </cell>
          <cell r="F86" t="str">
            <v/>
          </cell>
        </row>
        <row r="87">
          <cell r="B87" t="str">
            <v/>
          </cell>
          <cell r="F87" t="str">
            <v/>
          </cell>
        </row>
        <row r="88">
          <cell r="B88" t="str">
            <v/>
          </cell>
          <cell r="F88" t="str">
            <v/>
          </cell>
        </row>
        <row r="89">
          <cell r="B89" t="str">
            <v/>
          </cell>
          <cell r="F89" t="str">
            <v/>
          </cell>
        </row>
        <row r="90">
          <cell r="B90" t="str">
            <v/>
          </cell>
          <cell r="F90" t="str">
            <v/>
          </cell>
        </row>
        <row r="91">
          <cell r="B91" t="str">
            <v/>
          </cell>
          <cell r="F91" t="str">
            <v/>
          </cell>
        </row>
        <row r="92">
          <cell r="B92" t="str">
            <v/>
          </cell>
          <cell r="F92" t="str">
            <v/>
          </cell>
        </row>
        <row r="93">
          <cell r="B93" t="str">
            <v>합계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</row>
        <row r="95">
          <cell r="C95" t="str">
            <v>평균높이</v>
          </cell>
          <cell r="G95">
            <v>0</v>
          </cell>
          <cell r="I95" t="str">
            <v>=</v>
          </cell>
          <cell r="J95">
            <v>0</v>
          </cell>
          <cell r="K95" t="str">
            <v>M</v>
          </cell>
        </row>
        <row r="97">
          <cell r="A97">
            <v>6</v>
          </cell>
          <cell r="B97" t="str">
            <v>측점</v>
          </cell>
          <cell r="C97">
            <v>0</v>
          </cell>
          <cell r="E97" t="str">
            <v>규격</v>
          </cell>
          <cell r="F97" t="str">
            <v xml:space="preserve"> X  X 련</v>
          </cell>
          <cell r="H97" t="str">
            <v>사각</v>
          </cell>
          <cell r="I97">
            <v>0</v>
          </cell>
          <cell r="J97" t="str">
            <v>연장</v>
          </cell>
          <cell r="K97">
            <v>0</v>
          </cell>
          <cell r="L97">
            <v>0</v>
          </cell>
        </row>
        <row r="98">
          <cell r="B98" t="str">
            <v>번호</v>
          </cell>
          <cell r="C98" t="str">
            <v>거리</v>
          </cell>
          <cell r="D98" t="str">
            <v>높이1</v>
          </cell>
          <cell r="E98" t="str">
            <v>높이2</v>
          </cell>
          <cell r="F98" t="str">
            <v>면적</v>
          </cell>
        </row>
        <row r="99">
          <cell r="B99">
            <v>1</v>
          </cell>
          <cell r="C99" t="str">
            <v>0</v>
          </cell>
          <cell r="F99" t="str">
            <v>0.00</v>
          </cell>
        </row>
        <row r="100">
          <cell r="B100" t="str">
            <v/>
          </cell>
          <cell r="F100" t="str">
            <v/>
          </cell>
        </row>
        <row r="101">
          <cell r="B101" t="str">
            <v/>
          </cell>
          <cell r="F101" t="str">
            <v/>
          </cell>
        </row>
        <row r="102">
          <cell r="B102" t="str">
            <v/>
          </cell>
          <cell r="F102" t="str">
            <v/>
          </cell>
        </row>
        <row r="103">
          <cell r="B103" t="str">
            <v/>
          </cell>
          <cell r="F103" t="str">
            <v/>
          </cell>
        </row>
        <row r="104">
          <cell r="B104" t="str">
            <v/>
          </cell>
          <cell r="F104" t="str">
            <v/>
          </cell>
        </row>
        <row r="105">
          <cell r="B105" t="str">
            <v/>
          </cell>
          <cell r="F105" t="str">
            <v/>
          </cell>
        </row>
        <row r="106">
          <cell r="B106" t="str">
            <v/>
          </cell>
          <cell r="F106" t="str">
            <v/>
          </cell>
        </row>
        <row r="107">
          <cell r="B107" t="str">
            <v/>
          </cell>
          <cell r="F107" t="str">
            <v/>
          </cell>
        </row>
        <row r="108">
          <cell r="B108" t="str">
            <v/>
          </cell>
          <cell r="F108" t="str">
            <v/>
          </cell>
        </row>
        <row r="109">
          <cell r="B109" t="str">
            <v/>
          </cell>
          <cell r="F109" t="str">
            <v/>
          </cell>
        </row>
        <row r="110">
          <cell r="B110" t="str">
            <v/>
          </cell>
          <cell r="F110" t="str">
            <v/>
          </cell>
        </row>
        <row r="111">
          <cell r="B111" t="str">
            <v>합계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</row>
        <row r="113">
          <cell r="C113" t="str">
            <v>평균높이</v>
          </cell>
          <cell r="G113">
            <v>0</v>
          </cell>
          <cell r="I113" t="str">
            <v>=</v>
          </cell>
          <cell r="J113">
            <v>0</v>
          </cell>
          <cell r="K113" t="str">
            <v>M</v>
          </cell>
        </row>
        <row r="115">
          <cell r="C115" t="str">
            <v>암거 평균높이 산출근거</v>
          </cell>
        </row>
        <row r="117">
          <cell r="A117">
            <v>7</v>
          </cell>
          <cell r="B117" t="str">
            <v>측점</v>
          </cell>
          <cell r="C117">
            <v>0</v>
          </cell>
          <cell r="E117" t="str">
            <v>규격</v>
          </cell>
          <cell r="F117" t="str">
            <v xml:space="preserve"> X  X 련</v>
          </cell>
          <cell r="H117" t="str">
            <v>사각</v>
          </cell>
          <cell r="I117">
            <v>0</v>
          </cell>
          <cell r="J117" t="str">
            <v>연장</v>
          </cell>
          <cell r="K117">
            <v>0</v>
          </cell>
          <cell r="L117">
            <v>0</v>
          </cell>
        </row>
        <row r="118">
          <cell r="B118" t="str">
            <v>번호</v>
          </cell>
          <cell r="C118" t="str">
            <v>거리</v>
          </cell>
          <cell r="D118" t="str">
            <v>높이1</v>
          </cell>
          <cell r="E118" t="str">
            <v>높이2</v>
          </cell>
          <cell r="F118" t="str">
            <v>면적</v>
          </cell>
        </row>
        <row r="119">
          <cell r="B119">
            <v>1</v>
          </cell>
          <cell r="C119" t="str">
            <v>0</v>
          </cell>
          <cell r="F119" t="str">
            <v>0.00</v>
          </cell>
        </row>
        <row r="120">
          <cell r="B120" t="str">
            <v/>
          </cell>
          <cell r="F120" t="str">
            <v/>
          </cell>
        </row>
        <row r="121">
          <cell r="B121" t="str">
            <v/>
          </cell>
          <cell r="F121" t="str">
            <v/>
          </cell>
        </row>
        <row r="122">
          <cell r="B122" t="str">
            <v/>
          </cell>
          <cell r="F122" t="str">
            <v/>
          </cell>
        </row>
        <row r="123">
          <cell r="B123" t="str">
            <v/>
          </cell>
          <cell r="F123" t="str">
            <v/>
          </cell>
        </row>
        <row r="124">
          <cell r="B124" t="str">
            <v/>
          </cell>
          <cell r="F124" t="str">
            <v/>
          </cell>
        </row>
        <row r="125">
          <cell r="B125" t="str">
            <v/>
          </cell>
          <cell r="F125" t="str">
            <v/>
          </cell>
        </row>
        <row r="126">
          <cell r="B126" t="str">
            <v/>
          </cell>
          <cell r="F126" t="str">
            <v/>
          </cell>
        </row>
        <row r="127">
          <cell r="B127" t="str">
            <v/>
          </cell>
          <cell r="F127" t="str">
            <v/>
          </cell>
        </row>
        <row r="128">
          <cell r="B128" t="str">
            <v/>
          </cell>
          <cell r="F128" t="str">
            <v/>
          </cell>
        </row>
        <row r="129">
          <cell r="B129" t="str">
            <v/>
          </cell>
          <cell r="F129" t="str">
            <v/>
          </cell>
        </row>
        <row r="130">
          <cell r="B130" t="str">
            <v/>
          </cell>
          <cell r="F130" t="str">
            <v/>
          </cell>
        </row>
        <row r="131">
          <cell r="B131" t="str">
            <v>합계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</row>
        <row r="133">
          <cell r="C133" t="str">
            <v>평균높이</v>
          </cell>
          <cell r="G133">
            <v>0</v>
          </cell>
          <cell r="I133" t="str">
            <v>=</v>
          </cell>
          <cell r="J133">
            <v>0</v>
          </cell>
          <cell r="K133" t="str">
            <v>M</v>
          </cell>
        </row>
        <row r="135">
          <cell r="A135">
            <v>8</v>
          </cell>
          <cell r="B135" t="str">
            <v>측점</v>
          </cell>
          <cell r="C135">
            <v>0</v>
          </cell>
          <cell r="E135" t="str">
            <v>규격</v>
          </cell>
          <cell r="F135" t="str">
            <v xml:space="preserve"> X  X 련</v>
          </cell>
          <cell r="H135" t="str">
            <v>사각</v>
          </cell>
          <cell r="I135">
            <v>0</v>
          </cell>
          <cell r="J135" t="str">
            <v>연장</v>
          </cell>
          <cell r="K135">
            <v>0</v>
          </cell>
          <cell r="L135">
            <v>0</v>
          </cell>
        </row>
        <row r="136">
          <cell r="B136" t="str">
            <v>번호</v>
          </cell>
          <cell r="C136" t="str">
            <v>거리</v>
          </cell>
          <cell r="D136" t="str">
            <v>높이1</v>
          </cell>
          <cell r="E136" t="str">
            <v>높이2</v>
          </cell>
          <cell r="F136" t="str">
            <v>면적</v>
          </cell>
        </row>
        <row r="137">
          <cell r="B137">
            <v>1</v>
          </cell>
          <cell r="C137" t="str">
            <v>0</v>
          </cell>
          <cell r="F137" t="str">
            <v>0.00</v>
          </cell>
        </row>
        <row r="138">
          <cell r="B138" t="str">
            <v/>
          </cell>
          <cell r="F138" t="str">
            <v/>
          </cell>
        </row>
        <row r="139">
          <cell r="B139" t="str">
            <v/>
          </cell>
          <cell r="F139" t="str">
            <v/>
          </cell>
        </row>
        <row r="140">
          <cell r="B140" t="str">
            <v/>
          </cell>
          <cell r="F140" t="str">
            <v/>
          </cell>
        </row>
        <row r="141">
          <cell r="B141" t="str">
            <v/>
          </cell>
          <cell r="F141" t="str">
            <v/>
          </cell>
        </row>
        <row r="142">
          <cell r="B142" t="str">
            <v/>
          </cell>
          <cell r="F142" t="str">
            <v/>
          </cell>
        </row>
        <row r="143">
          <cell r="B143" t="str">
            <v/>
          </cell>
          <cell r="F143" t="str">
            <v/>
          </cell>
        </row>
        <row r="144">
          <cell r="B144" t="str">
            <v/>
          </cell>
          <cell r="F144" t="str">
            <v/>
          </cell>
        </row>
        <row r="145">
          <cell r="B145" t="str">
            <v/>
          </cell>
          <cell r="F145" t="str">
            <v/>
          </cell>
        </row>
        <row r="146">
          <cell r="B146" t="str">
            <v/>
          </cell>
          <cell r="F146" t="str">
            <v/>
          </cell>
        </row>
        <row r="147">
          <cell r="B147" t="str">
            <v/>
          </cell>
          <cell r="F147" t="str">
            <v/>
          </cell>
        </row>
        <row r="148">
          <cell r="B148" t="str">
            <v/>
          </cell>
          <cell r="F148" t="str">
            <v/>
          </cell>
        </row>
        <row r="149">
          <cell r="B149" t="str">
            <v>합계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</row>
        <row r="151">
          <cell r="C151" t="str">
            <v>평균높이</v>
          </cell>
          <cell r="G151">
            <v>0</v>
          </cell>
          <cell r="I151" t="str">
            <v>=</v>
          </cell>
          <cell r="J151">
            <v>0</v>
          </cell>
          <cell r="K151" t="str">
            <v>M</v>
          </cell>
        </row>
        <row r="153">
          <cell r="C153" t="str">
            <v>암거 평균높이 산출근거</v>
          </cell>
        </row>
        <row r="155">
          <cell r="A155">
            <v>9</v>
          </cell>
          <cell r="B155" t="str">
            <v>측점</v>
          </cell>
          <cell r="C155">
            <v>0</v>
          </cell>
          <cell r="E155" t="str">
            <v>규격</v>
          </cell>
          <cell r="F155" t="str">
            <v xml:space="preserve"> X  X 련</v>
          </cell>
          <cell r="H155" t="str">
            <v>사각</v>
          </cell>
          <cell r="I155">
            <v>0</v>
          </cell>
          <cell r="J155" t="str">
            <v>연장</v>
          </cell>
          <cell r="K155">
            <v>0</v>
          </cell>
          <cell r="L155">
            <v>0</v>
          </cell>
        </row>
        <row r="156">
          <cell r="B156" t="str">
            <v>번호</v>
          </cell>
          <cell r="C156" t="str">
            <v>거리</v>
          </cell>
          <cell r="D156" t="str">
            <v>높이1</v>
          </cell>
          <cell r="E156" t="str">
            <v>높이2</v>
          </cell>
          <cell r="F156" t="str">
            <v>면적</v>
          </cell>
        </row>
        <row r="157">
          <cell r="B157">
            <v>1</v>
          </cell>
          <cell r="C157" t="str">
            <v>0</v>
          </cell>
          <cell r="F157" t="str">
            <v>0.00</v>
          </cell>
        </row>
        <row r="158">
          <cell r="B158" t="str">
            <v/>
          </cell>
          <cell r="F158" t="str">
            <v/>
          </cell>
        </row>
        <row r="159">
          <cell r="B159" t="str">
            <v/>
          </cell>
          <cell r="F159" t="str">
            <v/>
          </cell>
        </row>
        <row r="160">
          <cell r="B160" t="str">
            <v/>
          </cell>
          <cell r="F160" t="str">
            <v/>
          </cell>
        </row>
        <row r="161">
          <cell r="B161" t="str">
            <v/>
          </cell>
          <cell r="F161" t="str">
            <v/>
          </cell>
        </row>
        <row r="162">
          <cell r="B162" t="str">
            <v/>
          </cell>
          <cell r="F162" t="str">
            <v/>
          </cell>
        </row>
        <row r="163">
          <cell r="B163" t="str">
            <v/>
          </cell>
          <cell r="F163" t="str">
            <v/>
          </cell>
        </row>
        <row r="164">
          <cell r="B164" t="str">
            <v/>
          </cell>
          <cell r="F164" t="str">
            <v/>
          </cell>
        </row>
        <row r="165">
          <cell r="B165" t="str">
            <v/>
          </cell>
          <cell r="F165" t="str">
            <v/>
          </cell>
        </row>
        <row r="166">
          <cell r="B166" t="str">
            <v/>
          </cell>
          <cell r="F166" t="str">
            <v/>
          </cell>
        </row>
        <row r="167">
          <cell r="B167" t="str">
            <v/>
          </cell>
          <cell r="F167" t="str">
            <v/>
          </cell>
        </row>
        <row r="168">
          <cell r="B168" t="str">
            <v/>
          </cell>
          <cell r="F168" t="str">
            <v/>
          </cell>
        </row>
        <row r="169">
          <cell r="B169" t="str">
            <v>합계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</row>
        <row r="171">
          <cell r="C171" t="str">
            <v>평균높이</v>
          </cell>
          <cell r="G171">
            <v>0</v>
          </cell>
          <cell r="I171" t="str">
            <v>=</v>
          </cell>
          <cell r="J171">
            <v>0</v>
          </cell>
          <cell r="K171" t="str">
            <v>M</v>
          </cell>
        </row>
        <row r="173">
          <cell r="A173">
            <v>10</v>
          </cell>
          <cell r="B173" t="str">
            <v>측점</v>
          </cell>
          <cell r="C173">
            <v>0</v>
          </cell>
          <cell r="E173" t="str">
            <v>규격</v>
          </cell>
          <cell r="F173" t="str">
            <v xml:space="preserve"> X  X 련</v>
          </cell>
          <cell r="H173" t="str">
            <v>사각</v>
          </cell>
          <cell r="I173">
            <v>0</v>
          </cell>
          <cell r="J173" t="str">
            <v>연장</v>
          </cell>
          <cell r="K173">
            <v>0</v>
          </cell>
          <cell r="L173">
            <v>0</v>
          </cell>
        </row>
        <row r="174">
          <cell r="B174" t="str">
            <v>번호</v>
          </cell>
          <cell r="C174" t="str">
            <v>거리</v>
          </cell>
          <cell r="D174" t="str">
            <v>높이1</v>
          </cell>
          <cell r="E174" t="str">
            <v>높이2</v>
          </cell>
          <cell r="F174" t="str">
            <v>면적</v>
          </cell>
        </row>
        <row r="175">
          <cell r="B175">
            <v>1</v>
          </cell>
          <cell r="C175" t="str">
            <v>0</v>
          </cell>
          <cell r="F175" t="str">
            <v>0.00</v>
          </cell>
        </row>
        <row r="176">
          <cell r="B176" t="str">
            <v/>
          </cell>
          <cell r="F176" t="str">
            <v/>
          </cell>
        </row>
        <row r="177">
          <cell r="B177" t="str">
            <v/>
          </cell>
          <cell r="F177" t="str">
            <v/>
          </cell>
        </row>
        <row r="178">
          <cell r="B178" t="str">
            <v/>
          </cell>
          <cell r="F178" t="str">
            <v/>
          </cell>
        </row>
        <row r="179">
          <cell r="B179" t="str">
            <v/>
          </cell>
          <cell r="F179" t="str">
            <v/>
          </cell>
        </row>
        <row r="180">
          <cell r="B180" t="str">
            <v/>
          </cell>
          <cell r="F180" t="str">
            <v/>
          </cell>
        </row>
        <row r="181">
          <cell r="B181" t="str">
            <v/>
          </cell>
          <cell r="F181" t="str">
            <v/>
          </cell>
        </row>
        <row r="182">
          <cell r="B182" t="str">
            <v/>
          </cell>
          <cell r="F182" t="str">
            <v/>
          </cell>
        </row>
        <row r="183">
          <cell r="B183" t="str">
            <v/>
          </cell>
          <cell r="F183" t="str">
            <v/>
          </cell>
        </row>
        <row r="184">
          <cell r="B184" t="str">
            <v/>
          </cell>
          <cell r="F184" t="str">
            <v/>
          </cell>
        </row>
        <row r="185">
          <cell r="B185" t="str">
            <v/>
          </cell>
          <cell r="F185" t="str">
            <v/>
          </cell>
        </row>
        <row r="186">
          <cell r="B186" t="str">
            <v/>
          </cell>
          <cell r="F186" t="str">
            <v/>
          </cell>
        </row>
        <row r="187">
          <cell r="B187" t="str">
            <v>합계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</row>
        <row r="189">
          <cell r="C189" t="str">
            <v>평균높이</v>
          </cell>
          <cell r="G189">
            <v>0</v>
          </cell>
          <cell r="I189" t="str">
            <v>=</v>
          </cell>
          <cell r="J189">
            <v>0</v>
          </cell>
          <cell r="K189" t="str">
            <v>M</v>
          </cell>
        </row>
        <row r="191">
          <cell r="C191" t="str">
            <v>암거 평균높이 산출근거</v>
          </cell>
        </row>
        <row r="193">
          <cell r="A193">
            <v>11</v>
          </cell>
          <cell r="B193" t="str">
            <v>측점</v>
          </cell>
          <cell r="C193" t="str">
            <v/>
          </cell>
          <cell r="E193" t="str">
            <v>규격</v>
          </cell>
          <cell r="F193" t="str">
            <v xml:space="preserve">  X   X  련</v>
          </cell>
          <cell r="H193" t="str">
            <v>사각</v>
          </cell>
          <cell r="I193">
            <v>0</v>
          </cell>
          <cell r="J193" t="str">
            <v>연장</v>
          </cell>
          <cell r="K193">
            <v>0</v>
          </cell>
          <cell r="L193">
            <v>0</v>
          </cell>
        </row>
        <row r="194">
          <cell r="B194" t="str">
            <v>번호</v>
          </cell>
          <cell r="C194" t="str">
            <v>거리</v>
          </cell>
          <cell r="D194" t="str">
            <v>높이1</v>
          </cell>
          <cell r="E194" t="str">
            <v>높이2</v>
          </cell>
          <cell r="F194" t="str">
            <v>면적</v>
          </cell>
        </row>
        <row r="195">
          <cell r="B195">
            <v>1</v>
          </cell>
          <cell r="C195" t="str">
            <v>0</v>
          </cell>
          <cell r="F195" t="str">
            <v>0.00</v>
          </cell>
        </row>
        <row r="196">
          <cell r="B196" t="str">
            <v/>
          </cell>
          <cell r="F196" t="str">
            <v/>
          </cell>
        </row>
        <row r="197">
          <cell r="B197" t="str">
            <v/>
          </cell>
          <cell r="F197" t="str">
            <v/>
          </cell>
        </row>
        <row r="198">
          <cell r="B198" t="str">
            <v/>
          </cell>
          <cell r="F198" t="str">
            <v/>
          </cell>
        </row>
        <row r="199">
          <cell r="B199" t="str">
            <v/>
          </cell>
          <cell r="F199" t="str">
            <v/>
          </cell>
        </row>
        <row r="200">
          <cell r="B200" t="str">
            <v/>
          </cell>
          <cell r="F200" t="str">
            <v/>
          </cell>
        </row>
        <row r="201">
          <cell r="B201" t="str">
            <v/>
          </cell>
          <cell r="F201" t="str">
            <v/>
          </cell>
        </row>
        <row r="202">
          <cell r="B202" t="str">
            <v/>
          </cell>
          <cell r="F202" t="str">
            <v/>
          </cell>
        </row>
        <row r="203">
          <cell r="B203" t="str">
            <v/>
          </cell>
          <cell r="F203" t="str">
            <v/>
          </cell>
        </row>
        <row r="204">
          <cell r="B204" t="str">
            <v/>
          </cell>
          <cell r="F204" t="str">
            <v/>
          </cell>
        </row>
        <row r="205">
          <cell r="B205" t="str">
            <v/>
          </cell>
          <cell r="F205" t="str">
            <v/>
          </cell>
        </row>
        <row r="206">
          <cell r="B206" t="str">
            <v/>
          </cell>
          <cell r="F206" t="str">
            <v/>
          </cell>
        </row>
        <row r="207">
          <cell r="B207" t="str">
            <v>합계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</row>
        <row r="209">
          <cell r="C209" t="str">
            <v>평균높이</v>
          </cell>
          <cell r="G209">
            <v>0</v>
          </cell>
          <cell r="I209" t="str">
            <v>=</v>
          </cell>
          <cell r="J209">
            <v>0</v>
          </cell>
          <cell r="K209" t="str">
            <v>M</v>
          </cell>
        </row>
        <row r="211">
          <cell r="A211">
            <v>12</v>
          </cell>
          <cell r="B211" t="str">
            <v>측점</v>
          </cell>
          <cell r="C211" t="str">
            <v/>
          </cell>
          <cell r="E211" t="str">
            <v>규격</v>
          </cell>
          <cell r="F211" t="str">
            <v xml:space="preserve">  X   X  련</v>
          </cell>
          <cell r="H211" t="str">
            <v>사각</v>
          </cell>
          <cell r="I211">
            <v>0</v>
          </cell>
          <cell r="J211" t="str">
            <v>연장</v>
          </cell>
          <cell r="K211">
            <v>0</v>
          </cell>
          <cell r="L211">
            <v>0</v>
          </cell>
        </row>
        <row r="212">
          <cell r="B212" t="str">
            <v>번호</v>
          </cell>
          <cell r="C212" t="str">
            <v>거리</v>
          </cell>
          <cell r="D212" t="str">
            <v>높이1</v>
          </cell>
          <cell r="E212" t="str">
            <v>높이2</v>
          </cell>
          <cell r="F212" t="str">
            <v>면적</v>
          </cell>
        </row>
        <row r="213">
          <cell r="B213">
            <v>1</v>
          </cell>
          <cell r="C213" t="str">
            <v>0</v>
          </cell>
          <cell r="F213" t="str">
            <v>0.00</v>
          </cell>
        </row>
        <row r="214">
          <cell r="B214" t="str">
            <v/>
          </cell>
          <cell r="F214" t="str">
            <v/>
          </cell>
        </row>
        <row r="215">
          <cell r="B215" t="str">
            <v/>
          </cell>
          <cell r="F215" t="str">
            <v/>
          </cell>
        </row>
        <row r="216">
          <cell r="B216" t="str">
            <v/>
          </cell>
          <cell r="F216" t="str">
            <v/>
          </cell>
        </row>
        <row r="217">
          <cell r="B217" t="str">
            <v/>
          </cell>
          <cell r="F217" t="str">
            <v/>
          </cell>
        </row>
        <row r="218">
          <cell r="B218" t="str">
            <v/>
          </cell>
          <cell r="F218" t="str">
            <v/>
          </cell>
        </row>
        <row r="219">
          <cell r="B219" t="str">
            <v/>
          </cell>
          <cell r="F219" t="str">
            <v/>
          </cell>
        </row>
        <row r="220">
          <cell r="B220" t="str">
            <v/>
          </cell>
          <cell r="F220" t="str">
            <v/>
          </cell>
        </row>
        <row r="221">
          <cell r="B221" t="str">
            <v/>
          </cell>
          <cell r="F221" t="str">
            <v/>
          </cell>
        </row>
        <row r="222">
          <cell r="B222" t="str">
            <v/>
          </cell>
          <cell r="F222" t="str">
            <v/>
          </cell>
        </row>
        <row r="223">
          <cell r="B223" t="str">
            <v/>
          </cell>
          <cell r="F223" t="str">
            <v/>
          </cell>
        </row>
        <row r="224">
          <cell r="B224" t="str">
            <v/>
          </cell>
          <cell r="F224" t="str">
            <v/>
          </cell>
        </row>
        <row r="225">
          <cell r="B225" t="str">
            <v>합계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</row>
        <row r="227">
          <cell r="C227" t="str">
            <v>평균높이</v>
          </cell>
          <cell r="G227">
            <v>0</v>
          </cell>
          <cell r="I227" t="str">
            <v>=</v>
          </cell>
          <cell r="J227">
            <v>0</v>
          </cell>
          <cell r="K227" t="str">
            <v>M</v>
          </cell>
        </row>
        <row r="229">
          <cell r="C229" t="str">
            <v>암거 평균높이 산출근거</v>
          </cell>
        </row>
        <row r="231">
          <cell r="A231">
            <v>13</v>
          </cell>
          <cell r="B231" t="str">
            <v>측점</v>
          </cell>
          <cell r="C231" t="str">
            <v/>
          </cell>
          <cell r="E231" t="str">
            <v>규격</v>
          </cell>
          <cell r="F231" t="str">
            <v xml:space="preserve">  X   X  련</v>
          </cell>
          <cell r="H231" t="str">
            <v>사각</v>
          </cell>
          <cell r="I231">
            <v>0</v>
          </cell>
          <cell r="J231" t="str">
            <v>연장</v>
          </cell>
          <cell r="K231">
            <v>0</v>
          </cell>
          <cell r="L231">
            <v>0</v>
          </cell>
        </row>
        <row r="232">
          <cell r="B232" t="str">
            <v>번호</v>
          </cell>
          <cell r="C232" t="str">
            <v>거리</v>
          </cell>
          <cell r="D232" t="str">
            <v>높이1</v>
          </cell>
          <cell r="E232" t="str">
            <v>높이2</v>
          </cell>
          <cell r="F232" t="str">
            <v>면적</v>
          </cell>
        </row>
        <row r="233">
          <cell r="B233">
            <v>1</v>
          </cell>
          <cell r="C233" t="str">
            <v>0</v>
          </cell>
          <cell r="F233" t="str">
            <v>0.00</v>
          </cell>
        </row>
        <row r="234">
          <cell r="B234" t="str">
            <v/>
          </cell>
          <cell r="F234" t="str">
            <v/>
          </cell>
        </row>
        <row r="235">
          <cell r="B235" t="str">
            <v/>
          </cell>
          <cell r="F235" t="str">
            <v/>
          </cell>
        </row>
        <row r="236">
          <cell r="B236" t="str">
            <v/>
          </cell>
          <cell r="F236" t="str">
            <v/>
          </cell>
        </row>
        <row r="237">
          <cell r="B237" t="str">
            <v/>
          </cell>
          <cell r="F237" t="str">
            <v/>
          </cell>
        </row>
        <row r="238">
          <cell r="B238" t="str">
            <v/>
          </cell>
          <cell r="F238" t="str">
            <v/>
          </cell>
        </row>
        <row r="239">
          <cell r="B239" t="str">
            <v/>
          </cell>
          <cell r="F239" t="str">
            <v/>
          </cell>
        </row>
        <row r="240">
          <cell r="B240" t="str">
            <v/>
          </cell>
          <cell r="F240" t="str">
            <v/>
          </cell>
        </row>
        <row r="241">
          <cell r="B241" t="str">
            <v/>
          </cell>
          <cell r="F241" t="str">
            <v/>
          </cell>
        </row>
        <row r="242">
          <cell r="B242" t="str">
            <v/>
          </cell>
          <cell r="F242" t="str">
            <v/>
          </cell>
        </row>
        <row r="243">
          <cell r="B243" t="str">
            <v/>
          </cell>
          <cell r="F243" t="str">
            <v/>
          </cell>
        </row>
        <row r="244">
          <cell r="B244" t="str">
            <v/>
          </cell>
          <cell r="F244" t="str">
            <v/>
          </cell>
        </row>
        <row r="245">
          <cell r="B245" t="str">
            <v>합계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</row>
        <row r="247">
          <cell r="C247" t="str">
            <v>평균높이</v>
          </cell>
          <cell r="G247">
            <v>0</v>
          </cell>
          <cell r="I247" t="str">
            <v>=</v>
          </cell>
          <cell r="J247">
            <v>0</v>
          </cell>
          <cell r="K247" t="str">
            <v>M</v>
          </cell>
        </row>
        <row r="249">
          <cell r="A249">
            <v>14</v>
          </cell>
          <cell r="B249" t="str">
            <v>측점</v>
          </cell>
          <cell r="C249" t="str">
            <v/>
          </cell>
          <cell r="E249" t="str">
            <v>규격</v>
          </cell>
          <cell r="F249" t="str">
            <v xml:space="preserve">  X   X  련</v>
          </cell>
          <cell r="H249" t="str">
            <v>사각</v>
          </cell>
          <cell r="I249">
            <v>0</v>
          </cell>
          <cell r="J249" t="str">
            <v>연장</v>
          </cell>
          <cell r="K249">
            <v>0</v>
          </cell>
          <cell r="L249">
            <v>0</v>
          </cell>
        </row>
        <row r="250">
          <cell r="B250" t="str">
            <v>번호</v>
          </cell>
          <cell r="C250" t="str">
            <v>거리</v>
          </cell>
          <cell r="D250" t="str">
            <v>높이1</v>
          </cell>
          <cell r="E250" t="str">
            <v>높이2</v>
          </cell>
          <cell r="F250" t="str">
            <v>면적</v>
          </cell>
        </row>
        <row r="251">
          <cell r="B251">
            <v>1</v>
          </cell>
          <cell r="C251" t="str">
            <v>0</v>
          </cell>
          <cell r="F251" t="str">
            <v>0.00</v>
          </cell>
        </row>
        <row r="252">
          <cell r="B252" t="str">
            <v/>
          </cell>
          <cell r="F252" t="str">
            <v/>
          </cell>
        </row>
        <row r="253">
          <cell r="B253" t="str">
            <v/>
          </cell>
          <cell r="F253" t="str">
            <v/>
          </cell>
        </row>
        <row r="254">
          <cell r="B254" t="str">
            <v/>
          </cell>
          <cell r="F254" t="str">
            <v/>
          </cell>
        </row>
        <row r="255">
          <cell r="B255" t="str">
            <v/>
          </cell>
          <cell r="F255" t="str">
            <v/>
          </cell>
        </row>
        <row r="256">
          <cell r="B256" t="str">
            <v/>
          </cell>
          <cell r="F256" t="str">
            <v/>
          </cell>
        </row>
        <row r="257">
          <cell r="B257" t="str">
            <v/>
          </cell>
          <cell r="F257" t="str">
            <v/>
          </cell>
        </row>
        <row r="258">
          <cell r="B258" t="str">
            <v/>
          </cell>
          <cell r="F258" t="str">
            <v/>
          </cell>
        </row>
        <row r="259">
          <cell r="B259" t="str">
            <v/>
          </cell>
          <cell r="F259" t="str">
            <v/>
          </cell>
        </row>
        <row r="260">
          <cell r="B260" t="str">
            <v/>
          </cell>
          <cell r="F260" t="str">
            <v/>
          </cell>
        </row>
        <row r="261">
          <cell r="B261" t="str">
            <v/>
          </cell>
          <cell r="F261" t="str">
            <v/>
          </cell>
        </row>
        <row r="262">
          <cell r="B262" t="str">
            <v/>
          </cell>
          <cell r="F262" t="str">
            <v/>
          </cell>
        </row>
        <row r="263">
          <cell r="B263" t="str">
            <v>합계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</row>
        <row r="265">
          <cell r="C265" t="str">
            <v>평균높이</v>
          </cell>
          <cell r="G265">
            <v>0</v>
          </cell>
          <cell r="I265" t="str">
            <v>=</v>
          </cell>
          <cell r="J265">
            <v>0</v>
          </cell>
          <cell r="K265" t="str">
            <v>M</v>
          </cell>
        </row>
        <row r="267">
          <cell r="C267" t="str">
            <v>암거 평균높이 산출근거</v>
          </cell>
        </row>
        <row r="269">
          <cell r="A269">
            <v>15</v>
          </cell>
          <cell r="B269" t="str">
            <v>측점</v>
          </cell>
          <cell r="C269" t="str">
            <v/>
          </cell>
          <cell r="E269" t="str">
            <v>규격</v>
          </cell>
          <cell r="F269" t="str">
            <v xml:space="preserve">  X   X  련</v>
          </cell>
          <cell r="H269" t="str">
            <v>사각</v>
          </cell>
          <cell r="I269">
            <v>0</v>
          </cell>
          <cell r="J269" t="str">
            <v>연장</v>
          </cell>
          <cell r="K269">
            <v>0</v>
          </cell>
          <cell r="L269">
            <v>0</v>
          </cell>
        </row>
        <row r="270">
          <cell r="B270" t="str">
            <v>번호</v>
          </cell>
          <cell r="C270" t="str">
            <v>거리</v>
          </cell>
          <cell r="D270" t="str">
            <v>높이1</v>
          </cell>
          <cell r="E270" t="str">
            <v>높이2</v>
          </cell>
          <cell r="F270" t="str">
            <v>면적</v>
          </cell>
        </row>
        <row r="271">
          <cell r="B271">
            <v>1</v>
          </cell>
          <cell r="C271" t="str">
            <v>0</v>
          </cell>
          <cell r="F271" t="str">
            <v>0.00</v>
          </cell>
        </row>
        <row r="272">
          <cell r="B272" t="str">
            <v/>
          </cell>
          <cell r="F272" t="str">
            <v/>
          </cell>
        </row>
        <row r="273">
          <cell r="B273" t="str">
            <v/>
          </cell>
          <cell r="F273" t="str">
            <v/>
          </cell>
        </row>
        <row r="274">
          <cell r="B274" t="str">
            <v/>
          </cell>
          <cell r="F274" t="str">
            <v/>
          </cell>
        </row>
        <row r="275">
          <cell r="B275" t="str">
            <v/>
          </cell>
          <cell r="F275" t="str">
            <v/>
          </cell>
        </row>
        <row r="276">
          <cell r="B276" t="str">
            <v/>
          </cell>
          <cell r="F276" t="str">
            <v/>
          </cell>
        </row>
        <row r="277">
          <cell r="B277" t="str">
            <v/>
          </cell>
          <cell r="F277" t="str">
            <v/>
          </cell>
        </row>
        <row r="278">
          <cell r="B278" t="str">
            <v/>
          </cell>
          <cell r="F278" t="str">
            <v/>
          </cell>
        </row>
        <row r="279">
          <cell r="B279" t="str">
            <v/>
          </cell>
          <cell r="F279" t="str">
            <v/>
          </cell>
        </row>
        <row r="280">
          <cell r="B280" t="str">
            <v/>
          </cell>
          <cell r="F280" t="str">
            <v/>
          </cell>
        </row>
        <row r="281">
          <cell r="B281" t="str">
            <v/>
          </cell>
          <cell r="F281" t="str">
            <v/>
          </cell>
        </row>
        <row r="282">
          <cell r="B282" t="str">
            <v/>
          </cell>
          <cell r="F282" t="str">
            <v/>
          </cell>
        </row>
        <row r="283">
          <cell r="B283" t="str">
            <v>합계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</row>
        <row r="285">
          <cell r="C285" t="str">
            <v>평균높이</v>
          </cell>
          <cell r="G285">
            <v>0</v>
          </cell>
          <cell r="I285" t="str">
            <v>=</v>
          </cell>
          <cell r="J285">
            <v>0</v>
          </cell>
          <cell r="K285" t="str">
            <v>M</v>
          </cell>
        </row>
        <row r="287">
          <cell r="A287">
            <v>16</v>
          </cell>
          <cell r="B287" t="str">
            <v>측점</v>
          </cell>
          <cell r="C287" t="str">
            <v/>
          </cell>
          <cell r="E287" t="str">
            <v>규격</v>
          </cell>
          <cell r="F287" t="str">
            <v xml:space="preserve">  X   X  련</v>
          </cell>
          <cell r="H287" t="str">
            <v>사각</v>
          </cell>
          <cell r="I287">
            <v>0</v>
          </cell>
          <cell r="J287" t="str">
            <v>연장</v>
          </cell>
          <cell r="K287">
            <v>0</v>
          </cell>
          <cell r="L287">
            <v>0</v>
          </cell>
        </row>
        <row r="288">
          <cell r="B288" t="str">
            <v>번호</v>
          </cell>
          <cell r="C288" t="str">
            <v>거리</v>
          </cell>
          <cell r="D288" t="str">
            <v>높이1</v>
          </cell>
          <cell r="E288" t="str">
            <v>높이2</v>
          </cell>
          <cell r="F288" t="str">
            <v>면적</v>
          </cell>
        </row>
        <row r="289">
          <cell r="B289">
            <v>1</v>
          </cell>
          <cell r="C289" t="str">
            <v>0</v>
          </cell>
          <cell r="F289" t="str">
            <v>0.00</v>
          </cell>
        </row>
        <row r="290">
          <cell r="B290" t="str">
            <v/>
          </cell>
          <cell r="F290" t="str">
            <v/>
          </cell>
        </row>
        <row r="291">
          <cell r="B291" t="str">
            <v/>
          </cell>
          <cell r="F291" t="str">
            <v/>
          </cell>
        </row>
        <row r="292">
          <cell r="B292" t="str">
            <v/>
          </cell>
          <cell r="F292" t="str">
            <v/>
          </cell>
        </row>
        <row r="293">
          <cell r="B293" t="str">
            <v/>
          </cell>
          <cell r="F293" t="str">
            <v/>
          </cell>
        </row>
        <row r="294">
          <cell r="B294" t="str">
            <v/>
          </cell>
          <cell r="F294" t="str">
            <v/>
          </cell>
        </row>
        <row r="295">
          <cell r="B295" t="str">
            <v/>
          </cell>
          <cell r="F295" t="str">
            <v/>
          </cell>
        </row>
        <row r="296">
          <cell r="B296" t="str">
            <v/>
          </cell>
          <cell r="F296" t="str">
            <v/>
          </cell>
        </row>
        <row r="297">
          <cell r="B297" t="str">
            <v/>
          </cell>
          <cell r="F297" t="str">
            <v/>
          </cell>
        </row>
        <row r="298">
          <cell r="B298" t="str">
            <v/>
          </cell>
          <cell r="F298" t="str">
            <v/>
          </cell>
        </row>
        <row r="299">
          <cell r="B299" t="str">
            <v/>
          </cell>
          <cell r="F299" t="str">
            <v/>
          </cell>
        </row>
        <row r="300">
          <cell r="B300" t="str">
            <v/>
          </cell>
          <cell r="F300" t="str">
            <v/>
          </cell>
        </row>
        <row r="301">
          <cell r="B301" t="str">
            <v>합계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</row>
        <row r="303">
          <cell r="C303" t="str">
            <v>평균높이</v>
          </cell>
          <cell r="G303">
            <v>0</v>
          </cell>
          <cell r="I303" t="str">
            <v>=</v>
          </cell>
          <cell r="J303">
            <v>0</v>
          </cell>
          <cell r="K303" t="str">
            <v>M</v>
          </cell>
        </row>
        <row r="305">
          <cell r="C305" t="str">
            <v>암거 평균높이 산출근거</v>
          </cell>
        </row>
        <row r="307">
          <cell r="A307">
            <v>17</v>
          </cell>
          <cell r="B307" t="str">
            <v>측점</v>
          </cell>
          <cell r="C307" t="str">
            <v/>
          </cell>
          <cell r="E307" t="str">
            <v>규격</v>
          </cell>
          <cell r="F307" t="str">
            <v xml:space="preserve">  X   X  련</v>
          </cell>
          <cell r="H307" t="str">
            <v>사각</v>
          </cell>
          <cell r="I307">
            <v>0</v>
          </cell>
          <cell r="J307" t="str">
            <v>연장</v>
          </cell>
          <cell r="K307">
            <v>0</v>
          </cell>
          <cell r="L307">
            <v>0</v>
          </cell>
        </row>
        <row r="308">
          <cell r="B308" t="str">
            <v>번호</v>
          </cell>
          <cell r="C308" t="str">
            <v>거리</v>
          </cell>
          <cell r="D308" t="str">
            <v>높이1</v>
          </cell>
          <cell r="E308" t="str">
            <v>높이2</v>
          </cell>
          <cell r="F308" t="str">
            <v>면적</v>
          </cell>
        </row>
        <row r="309">
          <cell r="B309">
            <v>1</v>
          </cell>
          <cell r="C309" t="str">
            <v>0</v>
          </cell>
          <cell r="F309" t="str">
            <v>0.00</v>
          </cell>
        </row>
        <row r="310">
          <cell r="B310" t="str">
            <v/>
          </cell>
          <cell r="F310" t="str">
            <v/>
          </cell>
        </row>
        <row r="311">
          <cell r="B311" t="str">
            <v/>
          </cell>
          <cell r="F311" t="str">
            <v/>
          </cell>
        </row>
        <row r="312">
          <cell r="B312" t="str">
            <v/>
          </cell>
          <cell r="F312" t="str">
            <v/>
          </cell>
        </row>
        <row r="313">
          <cell r="B313" t="str">
            <v/>
          </cell>
          <cell r="F313" t="str">
            <v/>
          </cell>
        </row>
        <row r="314">
          <cell r="B314" t="str">
            <v/>
          </cell>
          <cell r="F314" t="str">
            <v/>
          </cell>
        </row>
        <row r="315">
          <cell r="B315" t="str">
            <v/>
          </cell>
          <cell r="F315" t="str">
            <v/>
          </cell>
        </row>
        <row r="316">
          <cell r="B316" t="str">
            <v/>
          </cell>
          <cell r="F316" t="str">
            <v/>
          </cell>
        </row>
        <row r="317">
          <cell r="B317" t="str">
            <v/>
          </cell>
          <cell r="F317" t="str">
            <v/>
          </cell>
        </row>
        <row r="318">
          <cell r="B318" t="str">
            <v/>
          </cell>
          <cell r="F318" t="str">
            <v/>
          </cell>
        </row>
        <row r="319">
          <cell r="B319" t="str">
            <v/>
          </cell>
          <cell r="F319" t="str">
            <v/>
          </cell>
        </row>
        <row r="320">
          <cell r="B320" t="str">
            <v/>
          </cell>
          <cell r="F320" t="str">
            <v/>
          </cell>
        </row>
        <row r="321">
          <cell r="B321" t="str">
            <v>합계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</row>
        <row r="323">
          <cell r="C323" t="str">
            <v>평균높이</v>
          </cell>
          <cell r="G323">
            <v>0</v>
          </cell>
          <cell r="I323" t="str">
            <v>=</v>
          </cell>
          <cell r="J323">
            <v>0</v>
          </cell>
          <cell r="K323" t="str">
            <v>M</v>
          </cell>
        </row>
        <row r="325">
          <cell r="A325">
            <v>18</v>
          </cell>
          <cell r="B325" t="str">
            <v>측점</v>
          </cell>
          <cell r="C325" t="str">
            <v/>
          </cell>
          <cell r="E325" t="str">
            <v>규격</v>
          </cell>
          <cell r="F325" t="str">
            <v xml:space="preserve">  X   X  련</v>
          </cell>
          <cell r="H325" t="str">
            <v>사각</v>
          </cell>
          <cell r="I325">
            <v>0</v>
          </cell>
          <cell r="J325" t="str">
            <v>연장</v>
          </cell>
          <cell r="K325">
            <v>0</v>
          </cell>
          <cell r="L325">
            <v>0</v>
          </cell>
        </row>
        <row r="326">
          <cell r="B326" t="str">
            <v>번호</v>
          </cell>
          <cell r="C326" t="str">
            <v>거리</v>
          </cell>
          <cell r="D326" t="str">
            <v>높이1</v>
          </cell>
          <cell r="E326" t="str">
            <v>높이2</v>
          </cell>
          <cell r="F326" t="str">
            <v>면적</v>
          </cell>
        </row>
        <row r="327">
          <cell r="B327">
            <v>1</v>
          </cell>
          <cell r="C327" t="str">
            <v>0</v>
          </cell>
          <cell r="F327" t="str">
            <v>0.00</v>
          </cell>
        </row>
        <row r="328">
          <cell r="B328" t="str">
            <v/>
          </cell>
          <cell r="F328" t="str">
            <v/>
          </cell>
        </row>
        <row r="329">
          <cell r="B329" t="str">
            <v/>
          </cell>
          <cell r="F329" t="str">
            <v/>
          </cell>
        </row>
        <row r="330">
          <cell r="B330" t="str">
            <v/>
          </cell>
          <cell r="F330" t="str">
            <v/>
          </cell>
        </row>
        <row r="331">
          <cell r="B331" t="str">
            <v/>
          </cell>
          <cell r="F331" t="str">
            <v/>
          </cell>
        </row>
        <row r="332">
          <cell r="B332" t="str">
            <v/>
          </cell>
          <cell r="F332" t="str">
            <v/>
          </cell>
        </row>
        <row r="333">
          <cell r="B333" t="str">
            <v/>
          </cell>
          <cell r="F333" t="str">
            <v/>
          </cell>
        </row>
        <row r="334">
          <cell r="B334" t="str">
            <v/>
          </cell>
          <cell r="F334" t="str">
            <v/>
          </cell>
        </row>
        <row r="335">
          <cell r="B335" t="str">
            <v/>
          </cell>
          <cell r="F335" t="str">
            <v/>
          </cell>
        </row>
        <row r="336">
          <cell r="B336" t="str">
            <v/>
          </cell>
          <cell r="F336" t="str">
            <v/>
          </cell>
        </row>
        <row r="337">
          <cell r="B337" t="str">
            <v/>
          </cell>
          <cell r="F337" t="str">
            <v/>
          </cell>
        </row>
        <row r="338">
          <cell r="B338" t="str">
            <v/>
          </cell>
          <cell r="F338" t="str">
            <v/>
          </cell>
        </row>
        <row r="339">
          <cell r="B339" t="str">
            <v>합계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</row>
        <row r="341">
          <cell r="C341" t="str">
            <v>평균높이</v>
          </cell>
          <cell r="G341">
            <v>0</v>
          </cell>
          <cell r="I341" t="str">
            <v>=</v>
          </cell>
          <cell r="J341">
            <v>0</v>
          </cell>
          <cell r="K341" t="str">
            <v>M</v>
          </cell>
        </row>
        <row r="343">
          <cell r="C343" t="str">
            <v>암거 평균높이 산출근거</v>
          </cell>
        </row>
        <row r="345">
          <cell r="A345">
            <v>19</v>
          </cell>
          <cell r="B345" t="str">
            <v>측점</v>
          </cell>
          <cell r="C345" t="str">
            <v/>
          </cell>
          <cell r="E345" t="str">
            <v>규격</v>
          </cell>
          <cell r="F345" t="str">
            <v xml:space="preserve">  X   X  련</v>
          </cell>
          <cell r="H345" t="str">
            <v>사각</v>
          </cell>
          <cell r="I345">
            <v>0</v>
          </cell>
          <cell r="J345" t="str">
            <v>연장</v>
          </cell>
          <cell r="K345">
            <v>0</v>
          </cell>
          <cell r="L345">
            <v>0</v>
          </cell>
        </row>
        <row r="346">
          <cell r="B346" t="str">
            <v>번호</v>
          </cell>
          <cell r="C346" t="str">
            <v>거리</v>
          </cell>
          <cell r="D346" t="str">
            <v>높이1</v>
          </cell>
          <cell r="E346" t="str">
            <v>높이2</v>
          </cell>
          <cell r="F346" t="str">
            <v>면적</v>
          </cell>
        </row>
        <row r="347">
          <cell r="B347">
            <v>1</v>
          </cell>
          <cell r="C347" t="str">
            <v>0</v>
          </cell>
          <cell r="F347" t="str">
            <v>0.00</v>
          </cell>
        </row>
        <row r="348">
          <cell r="B348" t="str">
            <v/>
          </cell>
          <cell r="F348" t="str">
            <v/>
          </cell>
        </row>
        <row r="349">
          <cell r="B349" t="str">
            <v/>
          </cell>
          <cell r="F349" t="str">
            <v/>
          </cell>
        </row>
        <row r="350">
          <cell r="B350" t="str">
            <v/>
          </cell>
          <cell r="F350" t="str">
            <v/>
          </cell>
        </row>
        <row r="351">
          <cell r="B351" t="str">
            <v/>
          </cell>
          <cell r="F351" t="str">
            <v/>
          </cell>
        </row>
        <row r="352">
          <cell r="B352" t="str">
            <v/>
          </cell>
          <cell r="F352" t="str">
            <v/>
          </cell>
        </row>
        <row r="353">
          <cell r="B353" t="str">
            <v/>
          </cell>
          <cell r="F353" t="str">
            <v/>
          </cell>
        </row>
        <row r="354">
          <cell r="B354" t="str">
            <v/>
          </cell>
          <cell r="F354" t="str">
            <v/>
          </cell>
        </row>
        <row r="355">
          <cell r="B355" t="str">
            <v/>
          </cell>
          <cell r="F355" t="str">
            <v/>
          </cell>
        </row>
        <row r="356">
          <cell r="B356" t="str">
            <v/>
          </cell>
          <cell r="F356" t="str">
            <v/>
          </cell>
        </row>
        <row r="357">
          <cell r="B357" t="str">
            <v/>
          </cell>
          <cell r="F357" t="str">
            <v/>
          </cell>
        </row>
        <row r="358">
          <cell r="B358" t="str">
            <v/>
          </cell>
          <cell r="F358" t="str">
            <v/>
          </cell>
        </row>
        <row r="359">
          <cell r="B359" t="str">
            <v>합계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</row>
        <row r="361">
          <cell r="C361" t="str">
            <v>평균높이</v>
          </cell>
          <cell r="G361">
            <v>0</v>
          </cell>
          <cell r="I361" t="str">
            <v>=</v>
          </cell>
          <cell r="J361">
            <v>0</v>
          </cell>
          <cell r="K361" t="str">
            <v>M</v>
          </cell>
        </row>
        <row r="363">
          <cell r="B363" t="str">
            <v>측점</v>
          </cell>
          <cell r="C363" t="str">
            <v/>
          </cell>
          <cell r="E363" t="str">
            <v>규격</v>
          </cell>
          <cell r="F363" t="str">
            <v/>
          </cell>
          <cell r="H363" t="str">
            <v>사각</v>
          </cell>
          <cell r="I363" t="str">
            <v/>
          </cell>
          <cell r="J363" t="str">
            <v>연장</v>
          </cell>
          <cell r="K363">
            <v>0</v>
          </cell>
          <cell r="L363">
            <v>0</v>
          </cell>
        </row>
        <row r="364">
          <cell r="B364" t="str">
            <v>번호</v>
          </cell>
          <cell r="C364" t="str">
            <v>거리</v>
          </cell>
          <cell r="D364" t="str">
            <v>높이1</v>
          </cell>
          <cell r="E364" t="str">
            <v>높이2</v>
          </cell>
          <cell r="F364" t="str">
            <v>면적</v>
          </cell>
        </row>
        <row r="365">
          <cell r="B365">
            <v>1</v>
          </cell>
          <cell r="C365" t="str">
            <v>0</v>
          </cell>
          <cell r="F365" t="str">
            <v>0.00</v>
          </cell>
        </row>
        <row r="366">
          <cell r="B366" t="str">
            <v/>
          </cell>
          <cell r="F366" t="str">
            <v/>
          </cell>
        </row>
        <row r="367">
          <cell r="B367" t="str">
            <v/>
          </cell>
          <cell r="F367" t="str">
            <v/>
          </cell>
        </row>
        <row r="368">
          <cell r="B368" t="str">
            <v/>
          </cell>
          <cell r="F368" t="str">
            <v/>
          </cell>
        </row>
        <row r="369">
          <cell r="B369" t="str">
            <v/>
          </cell>
          <cell r="F369" t="str">
            <v/>
          </cell>
        </row>
        <row r="370">
          <cell r="B370" t="str">
            <v/>
          </cell>
          <cell r="F370" t="str">
            <v/>
          </cell>
        </row>
        <row r="371">
          <cell r="B371" t="str">
            <v/>
          </cell>
          <cell r="F371" t="str">
            <v/>
          </cell>
        </row>
        <row r="372">
          <cell r="B372" t="str">
            <v/>
          </cell>
          <cell r="F372" t="str">
            <v/>
          </cell>
        </row>
        <row r="373">
          <cell r="B373" t="str">
            <v/>
          </cell>
          <cell r="F373" t="str">
            <v/>
          </cell>
        </row>
        <row r="374">
          <cell r="B374" t="str">
            <v/>
          </cell>
          <cell r="F374" t="str">
            <v/>
          </cell>
        </row>
        <row r="375">
          <cell r="B375" t="str">
            <v/>
          </cell>
          <cell r="F375" t="str">
            <v/>
          </cell>
        </row>
        <row r="376">
          <cell r="B376" t="str">
            <v/>
          </cell>
          <cell r="F376" t="str">
            <v/>
          </cell>
        </row>
        <row r="377">
          <cell r="B377" t="str">
            <v>합계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</row>
        <row r="379">
          <cell r="C379" t="str">
            <v>평균높이</v>
          </cell>
          <cell r="G379">
            <v>0</v>
          </cell>
          <cell r="I379" t="str">
            <v>=</v>
          </cell>
          <cell r="J379">
            <v>0</v>
          </cell>
          <cell r="K379" t="str">
            <v>M</v>
          </cell>
        </row>
      </sheetData>
      <sheetData sheetId="6" refreshError="1">
        <row r="1">
          <cell r="M1" t="str">
            <v>암  거  및  날  개  벽  수  량  조  서</v>
          </cell>
          <cell r="T1" t="str">
            <v>암       거       치       수       표</v>
          </cell>
        </row>
        <row r="2">
          <cell r="A2" t="str">
            <v>구조물         코드</v>
          </cell>
          <cell r="B2" t="str">
            <v>위      치</v>
          </cell>
          <cell r="C2" t="str">
            <v>규                   격</v>
          </cell>
          <cell r="J2" t="str">
            <v>연 장</v>
          </cell>
          <cell r="K2" t="str">
            <v>SKEW</v>
          </cell>
          <cell r="L2" t="str">
            <v>날개벽</v>
          </cell>
          <cell r="M2" t="str">
            <v>사각부보강</v>
          </cell>
          <cell r="N2" t="str">
            <v>난간벽</v>
          </cell>
          <cell r="O2" t="str">
            <v>치수벽</v>
          </cell>
          <cell r="P2" t="str">
            <v>RIP-RAP</v>
          </cell>
          <cell r="Q2" t="str">
            <v>터파기고</v>
          </cell>
          <cell r="R2" t="str">
            <v>토피고</v>
          </cell>
          <cell r="S2" t="str">
            <v>비       고</v>
          </cell>
          <cell r="T2" t="str">
            <v>A1</v>
          </cell>
          <cell r="U2" t="str">
            <v>B1</v>
          </cell>
          <cell r="V2" t="str">
            <v>a2</v>
          </cell>
          <cell r="W2" t="str">
            <v>b2</v>
          </cell>
          <cell r="X2" t="str">
            <v>c</v>
          </cell>
          <cell r="Y2" t="str">
            <v>d</v>
          </cell>
          <cell r="Z2" t="str">
            <v>D</v>
          </cell>
          <cell r="AA2" t="str">
            <v>e</v>
          </cell>
          <cell r="AB2" t="str">
            <v>T</v>
          </cell>
          <cell r="AC2" t="str">
            <v>Q</v>
          </cell>
          <cell r="AD2" t="str">
            <v>S</v>
          </cell>
          <cell r="AE2" t="str">
            <v>H</v>
          </cell>
          <cell r="AF2" t="str">
            <v>I</v>
          </cell>
          <cell r="AG2" t="str">
            <v>J</v>
          </cell>
          <cell r="AH2" t="str">
            <v>k</v>
          </cell>
          <cell r="AI2" t="str">
            <v>h1</v>
          </cell>
          <cell r="AJ2" t="str">
            <v>h2</v>
          </cell>
        </row>
        <row r="3">
          <cell r="J3" t="str">
            <v>(m)</v>
          </cell>
          <cell r="P3" t="str">
            <v>콘크리트</v>
          </cell>
          <cell r="AB3" t="str">
            <v>잡석</v>
          </cell>
        </row>
        <row r="4">
          <cell r="A4">
            <v>116</v>
          </cell>
          <cell r="B4" t="str">
            <v>NO. 3+10</v>
          </cell>
          <cell r="C4">
            <v>2</v>
          </cell>
          <cell r="D4" t="str">
            <v>*</v>
          </cell>
          <cell r="E4">
            <v>2</v>
          </cell>
          <cell r="F4" t="str">
            <v>*</v>
          </cell>
          <cell r="G4">
            <v>2</v>
          </cell>
          <cell r="H4" t="str">
            <v>ⓐ</v>
          </cell>
          <cell r="I4" t="str">
            <v>A</v>
          </cell>
          <cell r="J4">
            <v>22.6</v>
          </cell>
          <cell r="K4">
            <v>30</v>
          </cell>
          <cell r="L4">
            <v>0</v>
          </cell>
          <cell r="M4">
            <v>2</v>
          </cell>
          <cell r="N4">
            <v>2</v>
          </cell>
          <cell r="O4">
            <v>2</v>
          </cell>
          <cell r="P4">
            <v>2</v>
          </cell>
          <cell r="Q4">
            <v>0.28999999999999998</v>
          </cell>
          <cell r="R4">
            <v>0.3</v>
          </cell>
          <cell r="T4">
            <v>2</v>
          </cell>
          <cell r="U4">
            <v>2</v>
          </cell>
          <cell r="V4">
            <v>0.3</v>
          </cell>
          <cell r="W4">
            <v>0.3</v>
          </cell>
          <cell r="X4">
            <v>0.3</v>
          </cell>
          <cell r="Y4">
            <v>0</v>
          </cell>
          <cell r="Z4">
            <v>0.3</v>
          </cell>
          <cell r="AA4">
            <v>0.2</v>
          </cell>
          <cell r="AB4">
            <v>0.3</v>
          </cell>
          <cell r="AC4">
            <v>0.5</v>
          </cell>
          <cell r="AD4">
            <v>0.5</v>
          </cell>
          <cell r="AE4">
            <v>0.28999999999999998</v>
          </cell>
          <cell r="AF4">
            <v>0.1</v>
          </cell>
          <cell r="AG4">
            <v>4.5999999999999996</v>
          </cell>
          <cell r="AH4">
            <v>2.5999999999999996</v>
          </cell>
          <cell r="AI4">
            <v>0.7</v>
          </cell>
          <cell r="AJ4">
            <v>2.0099999999999998</v>
          </cell>
          <cell r="AK4">
            <v>1</v>
          </cell>
        </row>
        <row r="14">
          <cell r="A14">
            <v>0</v>
          </cell>
          <cell r="B14" t="str">
            <v/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 t="str">
            <v xml:space="preserve"> </v>
          </cell>
          <cell r="G14" t="str">
            <v xml:space="preserve"> </v>
          </cell>
          <cell r="H14" t="str">
            <v xml:space="preserve"> </v>
          </cell>
          <cell r="I14" t="str">
            <v xml:space="preserve"> </v>
          </cell>
          <cell r="J14" t="str">
            <v/>
          </cell>
          <cell r="N14">
            <v>0</v>
          </cell>
          <cell r="O14">
            <v>0</v>
          </cell>
          <cell r="P14">
            <v>0</v>
          </cell>
          <cell r="Q14" t="str">
            <v/>
          </cell>
          <cell r="R14">
            <v>0</v>
          </cell>
          <cell r="T14" t="str">
            <v xml:space="preserve"> </v>
          </cell>
          <cell r="U14" t="str">
            <v xml:space="preserve"> </v>
          </cell>
          <cell r="V14" t="str">
            <v xml:space="preserve"> </v>
          </cell>
          <cell r="W14" t="str">
            <v xml:space="preserve"> </v>
          </cell>
          <cell r="X14" t="str">
            <v xml:space="preserve"> </v>
          </cell>
          <cell r="Y14" t="str">
            <v xml:space="preserve"> </v>
          </cell>
          <cell r="Z14" t="str">
            <v xml:space="preserve"> </v>
          </cell>
          <cell r="AA14" t="str">
            <v xml:space="preserve"> </v>
          </cell>
          <cell r="AB14">
            <v>0</v>
          </cell>
          <cell r="AC14" t="str">
            <v xml:space="preserve"> </v>
          </cell>
          <cell r="AD14" t="str">
            <v xml:space="preserve"> </v>
          </cell>
          <cell r="AE14" t="str">
            <v xml:space="preserve"> </v>
          </cell>
          <cell r="AF14">
            <v>0</v>
          </cell>
          <cell r="AG14" t="str">
            <v xml:space="preserve"> </v>
          </cell>
          <cell r="AH14" t="str">
            <v xml:space="preserve"> </v>
          </cell>
          <cell r="AI14" t="str">
            <v xml:space="preserve"> </v>
          </cell>
          <cell r="AJ14" t="str">
            <v xml:space="preserve"> </v>
          </cell>
          <cell r="AK14" t="str">
            <v/>
          </cell>
        </row>
        <row r="15">
          <cell r="A15">
            <v>0</v>
          </cell>
          <cell r="B15" t="str">
            <v/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 t="str">
            <v xml:space="preserve"> </v>
          </cell>
          <cell r="G15" t="str">
            <v xml:space="preserve"> </v>
          </cell>
          <cell r="H15" t="str">
            <v xml:space="preserve"> </v>
          </cell>
          <cell r="I15" t="str">
            <v xml:space="preserve"> </v>
          </cell>
          <cell r="J15" t="str">
            <v/>
          </cell>
          <cell r="N15">
            <v>0</v>
          </cell>
          <cell r="O15">
            <v>0</v>
          </cell>
          <cell r="P15">
            <v>0</v>
          </cell>
          <cell r="Q15" t="str">
            <v/>
          </cell>
          <cell r="R15">
            <v>0</v>
          </cell>
          <cell r="T15" t="str">
            <v xml:space="preserve"> </v>
          </cell>
          <cell r="U15" t="str">
            <v xml:space="preserve"> </v>
          </cell>
          <cell r="V15" t="str">
            <v xml:space="preserve"> </v>
          </cell>
          <cell r="W15" t="str">
            <v xml:space="preserve"> </v>
          </cell>
          <cell r="X15" t="str">
            <v xml:space="preserve"> </v>
          </cell>
          <cell r="Y15" t="str">
            <v xml:space="preserve"> </v>
          </cell>
          <cell r="Z15" t="str">
            <v xml:space="preserve"> </v>
          </cell>
          <cell r="AA15" t="str">
            <v xml:space="preserve"> </v>
          </cell>
          <cell r="AB15">
            <v>0</v>
          </cell>
          <cell r="AC15" t="str">
            <v xml:space="preserve"> </v>
          </cell>
          <cell r="AD15" t="str">
            <v xml:space="preserve"> </v>
          </cell>
          <cell r="AE15" t="str">
            <v xml:space="preserve"> </v>
          </cell>
          <cell r="AF15">
            <v>0</v>
          </cell>
          <cell r="AG15" t="str">
            <v xml:space="preserve"> </v>
          </cell>
          <cell r="AH15" t="str">
            <v xml:space="preserve"> </v>
          </cell>
          <cell r="AI15" t="str">
            <v xml:space="preserve"> </v>
          </cell>
          <cell r="AJ15" t="str">
            <v xml:space="preserve"> </v>
          </cell>
          <cell r="AK15" t="str">
            <v/>
          </cell>
        </row>
        <row r="16">
          <cell r="A16">
            <v>0</v>
          </cell>
          <cell r="B16" t="str">
            <v/>
          </cell>
          <cell r="C16" t="str">
            <v xml:space="preserve"> </v>
          </cell>
          <cell r="D16" t="str">
            <v xml:space="preserve"> </v>
          </cell>
          <cell r="E16" t="str">
            <v xml:space="preserve"> </v>
          </cell>
          <cell r="F16" t="str">
            <v xml:space="preserve"> </v>
          </cell>
          <cell r="G16" t="str">
            <v xml:space="preserve"> </v>
          </cell>
          <cell r="H16" t="str">
            <v xml:space="preserve"> </v>
          </cell>
          <cell r="I16" t="str">
            <v xml:space="preserve"> </v>
          </cell>
          <cell r="J16" t="str">
            <v/>
          </cell>
          <cell r="N16">
            <v>0</v>
          </cell>
          <cell r="O16">
            <v>0</v>
          </cell>
          <cell r="P16">
            <v>0</v>
          </cell>
          <cell r="Q16" t="str">
            <v/>
          </cell>
          <cell r="R16">
            <v>0</v>
          </cell>
          <cell r="T16" t="str">
            <v xml:space="preserve"> </v>
          </cell>
          <cell r="U16" t="str">
            <v xml:space="preserve"> </v>
          </cell>
          <cell r="V16" t="str">
            <v xml:space="preserve"> </v>
          </cell>
          <cell r="W16" t="str">
            <v xml:space="preserve"> </v>
          </cell>
          <cell r="X16" t="str">
            <v xml:space="preserve"> </v>
          </cell>
          <cell r="Y16" t="str">
            <v xml:space="preserve"> </v>
          </cell>
          <cell r="Z16" t="str">
            <v xml:space="preserve"> </v>
          </cell>
          <cell r="AA16" t="str">
            <v xml:space="preserve"> </v>
          </cell>
          <cell r="AB16">
            <v>0</v>
          </cell>
          <cell r="AC16" t="str">
            <v xml:space="preserve"> </v>
          </cell>
          <cell r="AD16" t="str">
            <v xml:space="preserve"> </v>
          </cell>
          <cell r="AE16" t="str">
            <v xml:space="preserve"> </v>
          </cell>
          <cell r="AF16">
            <v>0</v>
          </cell>
          <cell r="AG16" t="str">
            <v xml:space="preserve"> </v>
          </cell>
          <cell r="AH16" t="str">
            <v xml:space="preserve"> </v>
          </cell>
          <cell r="AI16" t="str">
            <v xml:space="preserve"> </v>
          </cell>
          <cell r="AJ16" t="str">
            <v xml:space="preserve"> </v>
          </cell>
          <cell r="AK16" t="str">
            <v/>
          </cell>
        </row>
        <row r="17">
          <cell r="A17">
            <v>0</v>
          </cell>
          <cell r="B17" t="str">
            <v/>
          </cell>
          <cell r="C17" t="str">
            <v xml:space="preserve"> </v>
          </cell>
          <cell r="D17" t="str">
            <v xml:space="preserve"> </v>
          </cell>
          <cell r="E17" t="str">
            <v xml:space="preserve"> </v>
          </cell>
          <cell r="F17" t="str">
            <v xml:space="preserve"> </v>
          </cell>
          <cell r="G17" t="str">
            <v xml:space="preserve"> </v>
          </cell>
          <cell r="H17" t="str">
            <v xml:space="preserve"> </v>
          </cell>
          <cell r="I17" t="str">
            <v xml:space="preserve"> </v>
          </cell>
          <cell r="J17" t="str">
            <v/>
          </cell>
          <cell r="N17">
            <v>0</v>
          </cell>
          <cell r="O17">
            <v>0</v>
          </cell>
          <cell r="P17">
            <v>0</v>
          </cell>
          <cell r="Q17" t="str">
            <v/>
          </cell>
          <cell r="R17">
            <v>0</v>
          </cell>
          <cell r="T17" t="str">
            <v xml:space="preserve"> </v>
          </cell>
          <cell r="U17" t="str">
            <v xml:space="preserve"> </v>
          </cell>
          <cell r="V17" t="str">
            <v xml:space="preserve"> </v>
          </cell>
          <cell r="W17" t="str">
            <v xml:space="preserve"> </v>
          </cell>
          <cell r="X17" t="str">
            <v xml:space="preserve"> </v>
          </cell>
          <cell r="Y17" t="str">
            <v xml:space="preserve"> </v>
          </cell>
          <cell r="Z17" t="str">
            <v xml:space="preserve"> </v>
          </cell>
          <cell r="AA17" t="str">
            <v xml:space="preserve"> </v>
          </cell>
          <cell r="AB17">
            <v>0</v>
          </cell>
          <cell r="AC17" t="str">
            <v xml:space="preserve"> </v>
          </cell>
          <cell r="AD17" t="str">
            <v xml:space="preserve"> </v>
          </cell>
          <cell r="AE17" t="str">
            <v xml:space="preserve"> </v>
          </cell>
          <cell r="AF17">
            <v>0</v>
          </cell>
          <cell r="AG17" t="str">
            <v xml:space="preserve"> </v>
          </cell>
          <cell r="AH17" t="str">
            <v xml:space="preserve"> </v>
          </cell>
          <cell r="AI17" t="str">
            <v xml:space="preserve"> </v>
          </cell>
          <cell r="AJ17" t="str">
            <v xml:space="preserve"> </v>
          </cell>
          <cell r="AK17" t="str">
            <v/>
          </cell>
        </row>
        <row r="18">
          <cell r="A18">
            <v>0</v>
          </cell>
          <cell r="B18" t="str">
            <v/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 t="str">
            <v xml:space="preserve"> </v>
          </cell>
          <cell r="G18" t="str">
            <v xml:space="preserve"> </v>
          </cell>
          <cell r="H18" t="str">
            <v xml:space="preserve"> </v>
          </cell>
          <cell r="I18" t="str">
            <v xml:space="preserve"> </v>
          </cell>
          <cell r="J18" t="str">
            <v/>
          </cell>
          <cell r="N18">
            <v>0</v>
          </cell>
          <cell r="O18">
            <v>0</v>
          </cell>
          <cell r="P18">
            <v>0</v>
          </cell>
          <cell r="Q18" t="str">
            <v/>
          </cell>
          <cell r="R18">
            <v>0</v>
          </cell>
          <cell r="T18" t="str">
            <v xml:space="preserve"> </v>
          </cell>
          <cell r="U18" t="str">
            <v xml:space="preserve"> </v>
          </cell>
          <cell r="V18" t="str">
            <v xml:space="preserve"> </v>
          </cell>
          <cell r="W18" t="str">
            <v xml:space="preserve"> </v>
          </cell>
          <cell r="X18" t="str">
            <v xml:space="preserve"> </v>
          </cell>
          <cell r="Y18" t="str">
            <v xml:space="preserve"> </v>
          </cell>
          <cell r="Z18" t="str">
            <v xml:space="preserve"> </v>
          </cell>
          <cell r="AA18" t="str">
            <v xml:space="preserve"> </v>
          </cell>
          <cell r="AB18">
            <v>0</v>
          </cell>
          <cell r="AC18" t="str">
            <v xml:space="preserve"> </v>
          </cell>
          <cell r="AD18" t="str">
            <v xml:space="preserve"> </v>
          </cell>
          <cell r="AE18" t="str">
            <v xml:space="preserve"> </v>
          </cell>
          <cell r="AF18">
            <v>0</v>
          </cell>
          <cell r="AG18" t="str">
            <v xml:space="preserve"> </v>
          </cell>
          <cell r="AH18" t="str">
            <v xml:space="preserve"> </v>
          </cell>
          <cell r="AI18" t="str">
            <v xml:space="preserve"> </v>
          </cell>
          <cell r="AJ18" t="str">
            <v xml:space="preserve"> </v>
          </cell>
          <cell r="AK18" t="str">
            <v/>
          </cell>
        </row>
        <row r="19">
          <cell r="A19">
            <v>0</v>
          </cell>
          <cell r="B19" t="str">
            <v/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 t="str">
            <v xml:space="preserve"> </v>
          </cell>
          <cell r="G19" t="str">
            <v xml:space="preserve"> </v>
          </cell>
          <cell r="H19" t="str">
            <v xml:space="preserve"> </v>
          </cell>
          <cell r="I19" t="str">
            <v xml:space="preserve"> </v>
          </cell>
          <cell r="J19" t="str">
            <v/>
          </cell>
          <cell r="N19">
            <v>0</v>
          </cell>
          <cell r="O19">
            <v>0</v>
          </cell>
          <cell r="P19">
            <v>0</v>
          </cell>
          <cell r="Q19" t="str">
            <v/>
          </cell>
          <cell r="R19">
            <v>0</v>
          </cell>
          <cell r="T19" t="str">
            <v xml:space="preserve"> </v>
          </cell>
          <cell r="U19" t="str">
            <v xml:space="preserve"> </v>
          </cell>
          <cell r="V19" t="str">
            <v xml:space="preserve"> </v>
          </cell>
          <cell r="W19" t="str">
            <v xml:space="preserve"> </v>
          </cell>
          <cell r="X19" t="str">
            <v xml:space="preserve"> </v>
          </cell>
          <cell r="Y19" t="str">
            <v xml:space="preserve"> </v>
          </cell>
          <cell r="Z19" t="str">
            <v xml:space="preserve"> </v>
          </cell>
          <cell r="AA19" t="str">
            <v xml:space="preserve"> </v>
          </cell>
          <cell r="AB19">
            <v>0</v>
          </cell>
          <cell r="AC19" t="str">
            <v xml:space="preserve"> </v>
          </cell>
          <cell r="AD19" t="str">
            <v xml:space="preserve"> </v>
          </cell>
          <cell r="AE19" t="str">
            <v xml:space="preserve"> </v>
          </cell>
          <cell r="AF19">
            <v>0</v>
          </cell>
          <cell r="AG19" t="str">
            <v xml:space="preserve"> </v>
          </cell>
          <cell r="AH19" t="str">
            <v xml:space="preserve"> </v>
          </cell>
          <cell r="AI19" t="str">
            <v xml:space="preserve"> </v>
          </cell>
          <cell r="AJ19" t="str">
            <v xml:space="preserve"> </v>
          </cell>
          <cell r="AK19" t="str">
            <v/>
          </cell>
        </row>
        <row r="20">
          <cell r="A20">
            <v>0</v>
          </cell>
          <cell r="B20" t="str">
            <v/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 t="str">
            <v xml:space="preserve"> </v>
          </cell>
          <cell r="G20" t="str">
            <v xml:space="preserve"> </v>
          </cell>
          <cell r="H20" t="str">
            <v xml:space="preserve"> </v>
          </cell>
          <cell r="I20" t="str">
            <v xml:space="preserve"> </v>
          </cell>
          <cell r="J20" t="str">
            <v/>
          </cell>
          <cell r="N20">
            <v>0</v>
          </cell>
          <cell r="O20">
            <v>0</v>
          </cell>
          <cell r="P20">
            <v>0</v>
          </cell>
          <cell r="Q20" t="str">
            <v/>
          </cell>
          <cell r="R20">
            <v>0</v>
          </cell>
          <cell r="T20" t="str">
            <v xml:space="preserve"> </v>
          </cell>
          <cell r="U20" t="str">
            <v xml:space="preserve"> </v>
          </cell>
          <cell r="V20" t="str">
            <v xml:space="preserve"> </v>
          </cell>
          <cell r="W20" t="str">
            <v xml:space="preserve"> </v>
          </cell>
          <cell r="X20" t="str">
            <v xml:space="preserve"> </v>
          </cell>
          <cell r="Y20" t="str">
            <v xml:space="preserve"> </v>
          </cell>
          <cell r="Z20" t="str">
            <v xml:space="preserve"> </v>
          </cell>
          <cell r="AA20" t="str">
            <v xml:space="preserve"> </v>
          </cell>
          <cell r="AB20">
            <v>0</v>
          </cell>
          <cell r="AC20" t="str">
            <v xml:space="preserve"> </v>
          </cell>
          <cell r="AD20" t="str">
            <v xml:space="preserve"> </v>
          </cell>
          <cell r="AE20" t="str">
            <v xml:space="preserve"> </v>
          </cell>
          <cell r="AF20">
            <v>0</v>
          </cell>
          <cell r="AG20" t="str">
            <v xml:space="preserve"> </v>
          </cell>
          <cell r="AH20" t="str">
            <v xml:space="preserve"> </v>
          </cell>
          <cell r="AI20" t="str">
            <v xml:space="preserve"> </v>
          </cell>
          <cell r="AJ20" t="str">
            <v xml:space="preserve"> </v>
          </cell>
          <cell r="AK20" t="str">
            <v/>
          </cell>
        </row>
        <row r="21">
          <cell r="A21">
            <v>0</v>
          </cell>
          <cell r="B21" t="str">
            <v/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 t="str">
            <v xml:space="preserve"> </v>
          </cell>
          <cell r="G21" t="str">
            <v xml:space="preserve"> </v>
          </cell>
          <cell r="H21" t="str">
            <v xml:space="preserve"> </v>
          </cell>
          <cell r="I21" t="str">
            <v xml:space="preserve"> </v>
          </cell>
          <cell r="J21" t="str">
            <v/>
          </cell>
          <cell r="N21">
            <v>0</v>
          </cell>
          <cell r="O21">
            <v>0</v>
          </cell>
          <cell r="P21">
            <v>0</v>
          </cell>
          <cell r="Q21" t="str">
            <v/>
          </cell>
          <cell r="R21">
            <v>0</v>
          </cell>
          <cell r="T21" t="str">
            <v xml:space="preserve"> </v>
          </cell>
          <cell r="U21" t="str">
            <v xml:space="preserve"> </v>
          </cell>
          <cell r="V21" t="str">
            <v xml:space="preserve"> </v>
          </cell>
          <cell r="W21" t="str">
            <v xml:space="preserve"> </v>
          </cell>
          <cell r="X21" t="str">
            <v xml:space="preserve"> </v>
          </cell>
          <cell r="Y21" t="str">
            <v xml:space="preserve"> </v>
          </cell>
          <cell r="Z21" t="str">
            <v xml:space="preserve"> </v>
          </cell>
          <cell r="AA21" t="str">
            <v xml:space="preserve"> </v>
          </cell>
          <cell r="AB21">
            <v>0</v>
          </cell>
          <cell r="AC21" t="str">
            <v xml:space="preserve"> </v>
          </cell>
          <cell r="AD21" t="str">
            <v xml:space="preserve"> </v>
          </cell>
          <cell r="AE21" t="str">
            <v xml:space="preserve"> </v>
          </cell>
          <cell r="AF21">
            <v>0</v>
          </cell>
          <cell r="AG21" t="str">
            <v xml:space="preserve"> </v>
          </cell>
          <cell r="AH21" t="str">
            <v xml:space="preserve"> </v>
          </cell>
          <cell r="AI21" t="str">
            <v xml:space="preserve"> </v>
          </cell>
          <cell r="AJ21" t="str">
            <v xml:space="preserve"> </v>
          </cell>
          <cell r="AK21" t="str">
            <v/>
          </cell>
        </row>
        <row r="22">
          <cell r="A22">
            <v>0</v>
          </cell>
          <cell r="B22" t="str">
            <v/>
          </cell>
          <cell r="C22" t="str">
            <v xml:space="preserve"> </v>
          </cell>
          <cell r="D22" t="str">
            <v xml:space="preserve"> </v>
          </cell>
          <cell r="E22" t="str">
            <v xml:space="preserve"> </v>
          </cell>
          <cell r="F22" t="str">
            <v xml:space="preserve"> </v>
          </cell>
          <cell r="G22" t="str">
            <v xml:space="preserve"> </v>
          </cell>
          <cell r="H22" t="str">
            <v xml:space="preserve"> </v>
          </cell>
          <cell r="I22" t="str">
            <v xml:space="preserve"> </v>
          </cell>
          <cell r="J22" t="str">
            <v/>
          </cell>
          <cell r="N22">
            <v>0</v>
          </cell>
          <cell r="O22">
            <v>0</v>
          </cell>
          <cell r="P22">
            <v>0</v>
          </cell>
          <cell r="Q22" t="str">
            <v/>
          </cell>
          <cell r="R22">
            <v>0</v>
          </cell>
          <cell r="T22" t="str">
            <v xml:space="preserve"> </v>
          </cell>
          <cell r="U22" t="str">
            <v xml:space="preserve"> </v>
          </cell>
          <cell r="V22" t="str">
            <v xml:space="preserve"> </v>
          </cell>
          <cell r="W22" t="str">
            <v xml:space="preserve"> </v>
          </cell>
          <cell r="X22" t="str">
            <v xml:space="preserve"> </v>
          </cell>
          <cell r="Y22" t="str">
            <v xml:space="preserve"> </v>
          </cell>
          <cell r="Z22" t="str">
            <v xml:space="preserve"> </v>
          </cell>
          <cell r="AA22" t="str">
            <v xml:space="preserve"> </v>
          </cell>
          <cell r="AB22">
            <v>0</v>
          </cell>
          <cell r="AC22" t="str">
            <v xml:space="preserve"> </v>
          </cell>
          <cell r="AD22" t="str">
            <v xml:space="preserve"> </v>
          </cell>
          <cell r="AE22" t="str">
            <v xml:space="preserve"> </v>
          </cell>
          <cell r="AF22">
            <v>0</v>
          </cell>
          <cell r="AG22" t="str">
            <v xml:space="preserve"> </v>
          </cell>
          <cell r="AH22" t="str">
            <v xml:space="preserve"> </v>
          </cell>
          <cell r="AI22" t="str">
            <v xml:space="preserve"> </v>
          </cell>
          <cell r="AJ22" t="str">
            <v xml:space="preserve"> </v>
          </cell>
          <cell r="AK22" t="str">
            <v/>
          </cell>
        </row>
        <row r="23">
          <cell r="J23" t="str">
            <v>22.6 m</v>
          </cell>
          <cell r="N23">
            <v>2</v>
          </cell>
          <cell r="O23">
            <v>2</v>
          </cell>
          <cell r="P23">
            <v>2</v>
          </cell>
        </row>
      </sheetData>
      <sheetData sheetId="7" refreshError="1">
        <row r="1">
          <cell r="A1" t="str">
            <v>호  표</v>
          </cell>
          <cell r="B1" t="str">
            <v>측점</v>
          </cell>
          <cell r="C1" t="str">
            <v>수 량</v>
          </cell>
          <cell r="D1" t="str">
            <v>레  미  콘</v>
          </cell>
          <cell r="G1" t="str">
            <v>거  푸  집</v>
          </cell>
          <cell r="I1" t="str">
            <v>비   계</v>
          </cell>
          <cell r="J1" t="str">
            <v>동 바 리</v>
          </cell>
          <cell r="K1" t="str">
            <v>스페이서</v>
          </cell>
          <cell r="L1" t="str">
            <v>배 수 공</v>
          </cell>
          <cell r="M1" t="str">
            <v>지수판</v>
          </cell>
          <cell r="N1" t="str">
            <v>철                   근</v>
          </cell>
          <cell r="V1" t="str">
            <v>와이야메쉬</v>
          </cell>
          <cell r="W1" t="str">
            <v>터  파  기</v>
          </cell>
          <cell r="Z1" t="str">
            <v>되메우기</v>
          </cell>
          <cell r="AA1" t="str">
            <v>잔   토</v>
          </cell>
          <cell r="AB1" t="str">
            <v>공   제   토</v>
          </cell>
          <cell r="AD1" t="str">
            <v>공   제   떼</v>
          </cell>
          <cell r="AF1" t="str">
            <v>기초잡석</v>
          </cell>
          <cell r="AG1" t="str">
            <v>뒷채움</v>
          </cell>
        </row>
        <row r="2">
          <cell r="D2" t="str">
            <v>25-240-8</v>
          </cell>
          <cell r="E2" t="str">
            <v>40-180-8</v>
          </cell>
          <cell r="F2" t="str">
            <v>40-160-8</v>
          </cell>
          <cell r="G2" t="str">
            <v>합판3회</v>
          </cell>
          <cell r="H2" t="str">
            <v>합판6회</v>
          </cell>
          <cell r="N2" t="str">
            <v>D13</v>
          </cell>
          <cell r="O2" t="str">
            <v>D16</v>
          </cell>
          <cell r="P2" t="str">
            <v>D19</v>
          </cell>
          <cell r="Q2" t="str">
            <v>D22</v>
          </cell>
          <cell r="R2" t="str">
            <v>D25</v>
          </cell>
          <cell r="S2" t="str">
            <v>D29</v>
          </cell>
          <cell r="T2" t="str">
            <v>D32</v>
          </cell>
          <cell r="U2" t="str">
            <v>계</v>
          </cell>
          <cell r="V2" t="str">
            <v>#4-100</v>
          </cell>
          <cell r="W2" t="str">
            <v>토       사</v>
          </cell>
          <cell r="X2" t="str">
            <v>리 핑 암</v>
          </cell>
          <cell r="Y2" t="str">
            <v>발 파 암</v>
          </cell>
          <cell r="AB2" t="str">
            <v>노   상</v>
          </cell>
          <cell r="AC2" t="str">
            <v>노   체</v>
          </cell>
          <cell r="AD2" t="str">
            <v>줄   떼</v>
          </cell>
          <cell r="AE2" t="str">
            <v>평   떼</v>
          </cell>
        </row>
        <row r="3">
          <cell r="D3" t="str">
            <v>m3</v>
          </cell>
          <cell r="E3" t="str">
            <v>m3</v>
          </cell>
          <cell r="F3" t="str">
            <v>m3</v>
          </cell>
          <cell r="G3" t="str">
            <v>m2</v>
          </cell>
          <cell r="H3" t="str">
            <v>m2</v>
          </cell>
          <cell r="I3" t="str">
            <v>m2</v>
          </cell>
          <cell r="J3" t="str">
            <v>m2</v>
          </cell>
          <cell r="K3" t="str">
            <v>m2</v>
          </cell>
          <cell r="L3" t="str">
            <v>m</v>
          </cell>
          <cell r="M3" t="str">
            <v>m</v>
          </cell>
          <cell r="N3" t="str">
            <v>Ton</v>
          </cell>
          <cell r="O3" t="str">
            <v>Ton</v>
          </cell>
          <cell r="P3" t="str">
            <v>Ton</v>
          </cell>
          <cell r="Q3" t="str">
            <v>Ton</v>
          </cell>
          <cell r="R3" t="str">
            <v>Ton</v>
          </cell>
          <cell r="S3" t="str">
            <v>Ton</v>
          </cell>
          <cell r="T3" t="str">
            <v>Ton</v>
          </cell>
          <cell r="U3" t="str">
            <v>Ton</v>
          </cell>
          <cell r="V3" t="str">
            <v>m2</v>
          </cell>
          <cell r="W3" t="str">
            <v>m3</v>
          </cell>
          <cell r="X3" t="str">
            <v>m3</v>
          </cell>
          <cell r="Y3" t="str">
            <v>m3</v>
          </cell>
          <cell r="Z3" t="str">
            <v>m3</v>
          </cell>
          <cell r="AA3" t="str">
            <v>m3</v>
          </cell>
          <cell r="AB3" t="str">
            <v>m3</v>
          </cell>
          <cell r="AC3" t="str">
            <v>m3</v>
          </cell>
          <cell r="AD3" t="str">
            <v>m2</v>
          </cell>
          <cell r="AE3" t="str">
            <v>m2</v>
          </cell>
          <cell r="AF3" t="str">
            <v>m3</v>
          </cell>
          <cell r="AG3" t="str">
            <v>m3</v>
          </cell>
        </row>
        <row r="5">
          <cell r="A5">
            <v>1</v>
          </cell>
          <cell r="B5" t="str">
            <v>NO. 27+15</v>
          </cell>
          <cell r="D5">
            <v>31.253999999999998</v>
          </cell>
          <cell r="E5">
            <v>3.6840000000000002</v>
          </cell>
          <cell r="F5">
            <v>0</v>
          </cell>
          <cell r="G5">
            <v>126.128</v>
          </cell>
          <cell r="H5">
            <v>2.48</v>
          </cell>
          <cell r="I5">
            <v>0</v>
          </cell>
          <cell r="J5">
            <v>24.8</v>
          </cell>
          <cell r="K5">
            <v>117.16800000000001</v>
          </cell>
          <cell r="L5">
            <v>1.6</v>
          </cell>
          <cell r="M5">
            <v>24.8</v>
          </cell>
          <cell r="N5">
            <v>0.51100000000000001</v>
          </cell>
          <cell r="O5">
            <v>2.7530000000000001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3.2640000000000002</v>
          </cell>
          <cell r="V5">
            <v>6.976</v>
          </cell>
          <cell r="W5">
            <v>143.46</v>
          </cell>
          <cell r="X5">
            <v>0</v>
          </cell>
          <cell r="Y5">
            <v>0</v>
          </cell>
          <cell r="Z5">
            <v>75.651999999999987</v>
          </cell>
          <cell r="AA5">
            <v>67.808000000000007</v>
          </cell>
          <cell r="AB5">
            <v>7.94</v>
          </cell>
          <cell r="AC5">
            <v>0</v>
          </cell>
          <cell r="AD5">
            <v>12.24</v>
          </cell>
          <cell r="AE5">
            <v>0</v>
          </cell>
          <cell r="AF5">
            <v>0</v>
          </cell>
          <cell r="AG5">
            <v>0</v>
          </cell>
        </row>
        <row r="6">
          <cell r="A6">
            <v>1</v>
          </cell>
          <cell r="B6" t="str">
            <v>NO. 27+15</v>
          </cell>
          <cell r="D6">
            <v>44.327999999999996</v>
          </cell>
          <cell r="E6">
            <v>4.17</v>
          </cell>
          <cell r="F6">
            <v>0</v>
          </cell>
          <cell r="G6">
            <v>173.18599999999998</v>
          </cell>
          <cell r="H6">
            <v>2.48</v>
          </cell>
          <cell r="I6">
            <v>0</v>
          </cell>
          <cell r="J6">
            <v>37.200000000000003</v>
          </cell>
          <cell r="K6">
            <v>144.44800000000001</v>
          </cell>
          <cell r="L6">
            <v>3.2</v>
          </cell>
          <cell r="M6">
            <v>24.8</v>
          </cell>
          <cell r="N6">
            <v>1.083</v>
          </cell>
          <cell r="O6">
            <v>2.089</v>
          </cell>
          <cell r="P6">
            <v>0.55800000000000005</v>
          </cell>
          <cell r="Q6">
            <v>0.75600000000000001</v>
          </cell>
          <cell r="R6">
            <v>0</v>
          </cell>
          <cell r="S6">
            <v>0</v>
          </cell>
          <cell r="T6">
            <v>0</v>
          </cell>
          <cell r="U6">
            <v>4.4860000000000007</v>
          </cell>
          <cell r="V6">
            <v>12.834</v>
          </cell>
          <cell r="W6">
            <v>161.80000000000001</v>
          </cell>
          <cell r="X6">
            <v>0</v>
          </cell>
          <cell r="Y6">
            <v>0</v>
          </cell>
          <cell r="Z6">
            <v>86.271999999999991</v>
          </cell>
          <cell r="AA6">
            <v>75.527999999999992</v>
          </cell>
          <cell r="AB6">
            <v>17.84</v>
          </cell>
          <cell r="AC6">
            <v>6.2</v>
          </cell>
          <cell r="AD6">
            <v>19.82</v>
          </cell>
          <cell r="AE6">
            <v>0</v>
          </cell>
          <cell r="AF6">
            <v>0</v>
          </cell>
          <cell r="AG6">
            <v>0</v>
          </cell>
        </row>
        <row r="7">
          <cell r="A7">
            <v>6</v>
          </cell>
          <cell r="B7" t="str">
            <v>NO. 3+20</v>
          </cell>
          <cell r="D7">
            <v>15.022</v>
          </cell>
          <cell r="E7">
            <v>0.82199999999999995</v>
          </cell>
          <cell r="F7">
            <v>0</v>
          </cell>
          <cell r="G7">
            <v>57.738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3.2</v>
          </cell>
          <cell r="M7">
            <v>0</v>
          </cell>
          <cell r="N7">
            <v>0.36</v>
          </cell>
          <cell r="O7">
            <v>0.246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0.60599999999999998</v>
          </cell>
          <cell r="V7">
            <v>10.81</v>
          </cell>
          <cell r="W7">
            <v>43.96</v>
          </cell>
          <cell r="X7">
            <v>0</v>
          </cell>
          <cell r="Y7">
            <v>0</v>
          </cell>
          <cell r="Z7">
            <v>31.5</v>
          </cell>
          <cell r="AA7">
            <v>12.46</v>
          </cell>
          <cell r="AB7">
            <v>16.260000000000002</v>
          </cell>
          <cell r="AC7">
            <v>0</v>
          </cell>
          <cell r="AD7">
            <v>17.579999999999998</v>
          </cell>
          <cell r="AE7">
            <v>0</v>
          </cell>
          <cell r="AF7">
            <v>0</v>
          </cell>
          <cell r="AG7">
            <v>0</v>
          </cell>
        </row>
        <row r="8">
          <cell r="A8">
            <v>7</v>
          </cell>
          <cell r="B8" t="str">
            <v>NO. 3+21</v>
          </cell>
          <cell r="D8">
            <v>15.022</v>
          </cell>
          <cell r="E8">
            <v>0.82199999999999995</v>
          </cell>
          <cell r="F8">
            <v>0</v>
          </cell>
          <cell r="G8">
            <v>57.738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3.2</v>
          </cell>
          <cell r="M8">
            <v>0</v>
          </cell>
          <cell r="N8">
            <v>0.36</v>
          </cell>
          <cell r="O8">
            <v>0.246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0.60599999999999998</v>
          </cell>
          <cell r="V8">
            <v>10.81</v>
          </cell>
          <cell r="W8">
            <v>43.96</v>
          </cell>
          <cell r="X8">
            <v>0</v>
          </cell>
          <cell r="Y8">
            <v>0</v>
          </cell>
          <cell r="Z8">
            <v>31.5</v>
          </cell>
          <cell r="AA8">
            <v>12.46</v>
          </cell>
          <cell r="AB8">
            <v>16.260000000000002</v>
          </cell>
          <cell r="AC8">
            <v>0</v>
          </cell>
          <cell r="AD8">
            <v>17.579999999999998</v>
          </cell>
          <cell r="AE8">
            <v>0</v>
          </cell>
          <cell r="AF8">
            <v>0</v>
          </cell>
          <cell r="AG8">
            <v>0</v>
          </cell>
        </row>
        <row r="9">
          <cell r="A9">
            <v>1</v>
          </cell>
          <cell r="B9" t="str">
            <v>NO. 13+10</v>
          </cell>
          <cell r="D9">
            <v>119.881</v>
          </cell>
          <cell r="E9">
            <v>7.2439999999999998</v>
          </cell>
          <cell r="F9">
            <v>0</v>
          </cell>
          <cell r="G9">
            <v>332.55099999999999</v>
          </cell>
          <cell r="H9">
            <v>0.86</v>
          </cell>
          <cell r="I9">
            <v>27.95</v>
          </cell>
          <cell r="J9">
            <v>116.1</v>
          </cell>
          <cell r="K9">
            <v>190.881</v>
          </cell>
          <cell r="L9">
            <v>8</v>
          </cell>
          <cell r="M9">
            <v>17.2</v>
          </cell>
          <cell r="N9">
            <v>2.9460000000000002</v>
          </cell>
          <cell r="O9">
            <v>4.492</v>
          </cell>
          <cell r="P9">
            <v>1.5289999999999999</v>
          </cell>
          <cell r="Q9">
            <v>0</v>
          </cell>
          <cell r="R9">
            <v>0</v>
          </cell>
          <cell r="S9">
            <v>2.1560000000000001</v>
          </cell>
          <cell r="T9">
            <v>11.794</v>
          </cell>
          <cell r="U9">
            <v>22.917000000000002</v>
          </cell>
          <cell r="V9">
            <v>104.504</v>
          </cell>
          <cell r="W9">
            <v>156.54900000000001</v>
          </cell>
          <cell r="X9">
            <v>0</v>
          </cell>
          <cell r="Y9">
            <v>0</v>
          </cell>
          <cell r="Z9">
            <v>77.786000000000001</v>
          </cell>
          <cell r="AA9">
            <v>78.763000000000005</v>
          </cell>
          <cell r="AB9">
            <v>188.22</v>
          </cell>
          <cell r="AC9">
            <v>149.124</v>
          </cell>
          <cell r="AD9">
            <v>110.72</v>
          </cell>
          <cell r="AE9">
            <v>0</v>
          </cell>
          <cell r="AF9">
            <v>0</v>
          </cell>
          <cell r="AG9">
            <v>0</v>
          </cell>
        </row>
        <row r="10">
          <cell r="A10">
            <v>7</v>
          </cell>
          <cell r="B10" t="str">
            <v>NO. 39+20</v>
          </cell>
          <cell r="D10">
            <v>64.49199999999999</v>
          </cell>
          <cell r="E10">
            <v>5.3420000000000005</v>
          </cell>
          <cell r="F10">
            <v>0</v>
          </cell>
          <cell r="G10">
            <v>233.29599999999999</v>
          </cell>
          <cell r="H10">
            <v>1.72</v>
          </cell>
          <cell r="I10">
            <v>0</v>
          </cell>
          <cell r="J10">
            <v>68.8</v>
          </cell>
          <cell r="K10">
            <v>187.16200000000001</v>
          </cell>
          <cell r="L10">
            <v>4.8</v>
          </cell>
          <cell r="M10">
            <v>25.8</v>
          </cell>
          <cell r="N10">
            <v>1.19</v>
          </cell>
          <cell r="O10">
            <v>2.206</v>
          </cell>
          <cell r="P10">
            <v>2.4220000000000002</v>
          </cell>
          <cell r="Q10">
            <v>0.54200000000000004</v>
          </cell>
          <cell r="R10">
            <v>0</v>
          </cell>
          <cell r="S10">
            <v>0</v>
          </cell>
          <cell r="T10">
            <v>0</v>
          </cell>
          <cell r="U10">
            <v>6.36</v>
          </cell>
          <cell r="V10">
            <v>32.201999999999998</v>
          </cell>
          <cell r="W10">
            <v>86.683999999999997</v>
          </cell>
          <cell r="X10">
            <v>0</v>
          </cell>
          <cell r="Y10">
            <v>0</v>
          </cell>
          <cell r="Z10">
            <v>47.163999999999994</v>
          </cell>
          <cell r="AA10">
            <v>39.520000000000003</v>
          </cell>
          <cell r="AB10">
            <v>50</v>
          </cell>
          <cell r="AC10">
            <v>92.965999999999994</v>
          </cell>
          <cell r="AD10">
            <v>43.48</v>
          </cell>
          <cell r="AE10">
            <v>0</v>
          </cell>
          <cell r="AF10">
            <v>0</v>
          </cell>
          <cell r="AG10">
            <v>0</v>
          </cell>
        </row>
        <row r="11">
          <cell r="A11">
            <v>6</v>
          </cell>
          <cell r="B11" t="str">
            <v>NO. 35+20</v>
          </cell>
          <cell r="D11">
            <v>50.100999999999999</v>
          </cell>
          <cell r="E11">
            <v>4.0979999999999999</v>
          </cell>
          <cell r="F11">
            <v>0</v>
          </cell>
          <cell r="G11">
            <v>200.393</v>
          </cell>
          <cell r="H11">
            <v>2.2000000000000002</v>
          </cell>
          <cell r="I11">
            <v>0</v>
          </cell>
          <cell r="J11">
            <v>44</v>
          </cell>
          <cell r="K11">
            <v>150.13900000000001</v>
          </cell>
          <cell r="L11">
            <v>4.8</v>
          </cell>
          <cell r="M11">
            <v>22</v>
          </cell>
          <cell r="N11">
            <v>1.1659999999999999</v>
          </cell>
          <cell r="O11">
            <v>0.93</v>
          </cell>
          <cell r="P11">
            <v>1.6219999999999999</v>
          </cell>
          <cell r="Q11">
            <v>1.397</v>
          </cell>
          <cell r="R11">
            <v>0</v>
          </cell>
          <cell r="S11">
            <v>0</v>
          </cell>
          <cell r="T11">
            <v>0</v>
          </cell>
          <cell r="U11">
            <v>5.1150000000000002</v>
          </cell>
          <cell r="V11">
            <v>19.992000000000001</v>
          </cell>
          <cell r="W11">
            <v>77.260000000000005</v>
          </cell>
          <cell r="X11">
            <v>0</v>
          </cell>
          <cell r="Y11">
            <v>0</v>
          </cell>
          <cell r="Z11">
            <v>47.46</v>
          </cell>
          <cell r="AA11">
            <v>29.8</v>
          </cell>
          <cell r="AB11">
            <v>32.54</v>
          </cell>
          <cell r="AC11">
            <v>63.25</v>
          </cell>
          <cell r="AD11">
            <v>28.3</v>
          </cell>
          <cell r="AE11">
            <v>0</v>
          </cell>
          <cell r="AF11">
            <v>0</v>
          </cell>
          <cell r="AG11">
            <v>0</v>
          </cell>
        </row>
        <row r="12">
          <cell r="A12">
            <v>5</v>
          </cell>
          <cell r="B12" t="str">
            <v>NO. 31</v>
          </cell>
          <cell r="D12">
            <v>58.753999999999998</v>
          </cell>
          <cell r="E12">
            <v>5.016</v>
          </cell>
          <cell r="F12">
            <v>0</v>
          </cell>
          <cell r="G12">
            <v>238.3</v>
          </cell>
          <cell r="H12">
            <v>2.88</v>
          </cell>
          <cell r="I12">
            <v>0</v>
          </cell>
          <cell r="J12">
            <v>57.6</v>
          </cell>
          <cell r="K12">
            <v>196.54599999999999</v>
          </cell>
          <cell r="L12">
            <v>4.8</v>
          </cell>
          <cell r="M12">
            <v>28.8</v>
          </cell>
          <cell r="N12">
            <v>1.35</v>
          </cell>
          <cell r="O12">
            <v>1.202</v>
          </cell>
          <cell r="P12">
            <v>1.9140000000000001</v>
          </cell>
          <cell r="Q12">
            <v>1.829</v>
          </cell>
          <cell r="R12">
            <v>0</v>
          </cell>
          <cell r="S12">
            <v>0</v>
          </cell>
          <cell r="T12">
            <v>0</v>
          </cell>
          <cell r="U12">
            <v>6.2949999999999999</v>
          </cell>
          <cell r="V12">
            <v>19.992000000000001</v>
          </cell>
          <cell r="W12">
            <v>82.563999999999993</v>
          </cell>
          <cell r="X12">
            <v>0</v>
          </cell>
          <cell r="Y12">
            <v>0</v>
          </cell>
          <cell r="Z12">
            <v>49.295999999999992</v>
          </cell>
          <cell r="AA12">
            <v>33.268000000000001</v>
          </cell>
          <cell r="AB12">
            <v>32.54</v>
          </cell>
          <cell r="AC12">
            <v>82.8</v>
          </cell>
          <cell r="AD12">
            <v>28.3</v>
          </cell>
          <cell r="AE12">
            <v>0</v>
          </cell>
          <cell r="AF12">
            <v>0</v>
          </cell>
          <cell r="AG12">
            <v>0</v>
          </cell>
        </row>
        <row r="13">
          <cell r="A13">
            <v>4</v>
          </cell>
          <cell r="B13" t="str">
            <v>NO. 26</v>
          </cell>
          <cell r="D13">
            <v>43.783000000000001</v>
          </cell>
          <cell r="E13">
            <v>3.5329999999999995</v>
          </cell>
          <cell r="F13">
            <v>0</v>
          </cell>
          <cell r="G13">
            <v>159.95599999999999</v>
          </cell>
          <cell r="H13">
            <v>1.3</v>
          </cell>
          <cell r="I13">
            <v>0</v>
          </cell>
          <cell r="J13">
            <v>39</v>
          </cell>
          <cell r="K13">
            <v>100.952</v>
          </cell>
          <cell r="L13">
            <v>4.8</v>
          </cell>
          <cell r="M13">
            <v>13</v>
          </cell>
          <cell r="N13">
            <v>1.282</v>
          </cell>
          <cell r="O13">
            <v>6.4000000000000001E-2</v>
          </cell>
          <cell r="P13">
            <v>2.165</v>
          </cell>
          <cell r="Q13">
            <v>0.221</v>
          </cell>
          <cell r="R13">
            <v>0</v>
          </cell>
          <cell r="S13">
            <v>0</v>
          </cell>
          <cell r="T13">
            <v>0</v>
          </cell>
          <cell r="U13">
            <v>3.7320000000000002</v>
          </cell>
          <cell r="V13">
            <v>25.542000000000002</v>
          </cell>
          <cell r="W13">
            <v>75.38</v>
          </cell>
          <cell r="X13">
            <v>0</v>
          </cell>
          <cell r="Y13">
            <v>0</v>
          </cell>
          <cell r="Z13">
            <v>45.49</v>
          </cell>
          <cell r="AA13">
            <v>29.89</v>
          </cell>
          <cell r="AB13">
            <v>38.74</v>
          </cell>
          <cell r="AC13">
            <v>51.22</v>
          </cell>
          <cell r="AD13">
            <v>34.44</v>
          </cell>
          <cell r="AE13">
            <v>0</v>
          </cell>
          <cell r="AF13">
            <v>0</v>
          </cell>
          <cell r="AG13">
            <v>0</v>
          </cell>
        </row>
        <row r="14">
          <cell r="A14">
            <v>3</v>
          </cell>
          <cell r="B14" t="str">
            <v>NO. 20+35</v>
          </cell>
          <cell r="D14">
            <v>43.182000000000002</v>
          </cell>
          <cell r="E14">
            <v>3.4589999999999996</v>
          </cell>
          <cell r="F14">
            <v>0</v>
          </cell>
          <cell r="G14">
            <v>157.54900000000001</v>
          </cell>
          <cell r="H14">
            <v>1.26</v>
          </cell>
          <cell r="I14">
            <v>0</v>
          </cell>
          <cell r="J14">
            <v>37.799999999999997</v>
          </cell>
          <cell r="K14">
            <v>97.844999999999999</v>
          </cell>
          <cell r="L14">
            <v>4.8</v>
          </cell>
          <cell r="M14">
            <v>12.6</v>
          </cell>
          <cell r="N14">
            <v>1.26</v>
          </cell>
          <cell r="O14">
            <v>6.4000000000000001E-2</v>
          </cell>
          <cell r="P14">
            <v>2.1190000000000002</v>
          </cell>
          <cell r="Q14">
            <v>0.214</v>
          </cell>
          <cell r="R14">
            <v>0</v>
          </cell>
          <cell r="S14">
            <v>0</v>
          </cell>
          <cell r="T14">
            <v>0</v>
          </cell>
          <cell r="U14">
            <v>3.6570000000000005</v>
          </cell>
          <cell r="V14">
            <v>25.542000000000002</v>
          </cell>
          <cell r="W14">
            <v>74.988</v>
          </cell>
          <cell r="X14">
            <v>0</v>
          </cell>
          <cell r="Y14">
            <v>0</v>
          </cell>
          <cell r="Z14">
            <v>45.381999999999998</v>
          </cell>
          <cell r="AA14">
            <v>29.606000000000002</v>
          </cell>
          <cell r="AB14">
            <v>38.74</v>
          </cell>
          <cell r="AC14">
            <v>49.643999999999998</v>
          </cell>
          <cell r="AD14">
            <v>34.44</v>
          </cell>
          <cell r="AE14">
            <v>0</v>
          </cell>
          <cell r="AF14">
            <v>0</v>
          </cell>
          <cell r="AG14">
            <v>0</v>
          </cell>
        </row>
        <row r="15">
          <cell r="A15">
            <v>2</v>
          </cell>
          <cell r="B15" t="str">
            <v>NO. 17+37</v>
          </cell>
          <cell r="D15">
            <v>55.502000000000002</v>
          </cell>
          <cell r="E15">
            <v>4.976</v>
          </cell>
          <cell r="F15">
            <v>0</v>
          </cell>
          <cell r="G15">
            <v>206.876</v>
          </cell>
          <cell r="H15">
            <v>2.08</v>
          </cell>
          <cell r="I15">
            <v>0</v>
          </cell>
          <cell r="J15">
            <v>62.4</v>
          </cell>
          <cell r="K15">
            <v>161.52199999999999</v>
          </cell>
          <cell r="L15">
            <v>4.8</v>
          </cell>
          <cell r="M15">
            <v>20.8</v>
          </cell>
          <cell r="N15">
            <v>1.7030000000000001</v>
          </cell>
          <cell r="O15">
            <v>6.4000000000000001E-2</v>
          </cell>
          <cell r="P15">
            <v>3.0580000000000003</v>
          </cell>
          <cell r="Q15">
            <v>0.35399999999999998</v>
          </cell>
          <cell r="R15">
            <v>0</v>
          </cell>
          <cell r="S15">
            <v>0</v>
          </cell>
          <cell r="T15">
            <v>0</v>
          </cell>
          <cell r="U15">
            <v>5.1789999999999994</v>
          </cell>
          <cell r="V15">
            <v>25.542000000000002</v>
          </cell>
          <cell r="W15">
            <v>83.024000000000001</v>
          </cell>
          <cell r="X15">
            <v>0</v>
          </cell>
          <cell r="Y15">
            <v>0</v>
          </cell>
          <cell r="Z15">
            <v>47.595999999999997</v>
          </cell>
          <cell r="AA15">
            <v>35.427999999999997</v>
          </cell>
          <cell r="AB15">
            <v>38.74</v>
          </cell>
          <cell r="AC15">
            <v>81.951999999999998</v>
          </cell>
          <cell r="AD15">
            <v>34.44</v>
          </cell>
          <cell r="AE15">
            <v>0</v>
          </cell>
          <cell r="AF15">
            <v>0</v>
          </cell>
          <cell r="AG15">
            <v>0</v>
          </cell>
        </row>
        <row r="16">
          <cell r="A16">
            <v>1</v>
          </cell>
          <cell r="B16" t="str">
            <v>NO. 13+10</v>
          </cell>
          <cell r="D16">
            <v>119.881</v>
          </cell>
          <cell r="E16">
            <v>7.2439999999999998</v>
          </cell>
          <cell r="F16">
            <v>0</v>
          </cell>
          <cell r="G16">
            <v>332.55099999999999</v>
          </cell>
          <cell r="H16">
            <v>0.86</v>
          </cell>
          <cell r="I16">
            <v>27.95</v>
          </cell>
          <cell r="J16">
            <v>116.1</v>
          </cell>
          <cell r="K16">
            <v>190.881</v>
          </cell>
          <cell r="L16">
            <v>8</v>
          </cell>
          <cell r="M16">
            <v>17.2</v>
          </cell>
          <cell r="N16">
            <v>2.9460000000000002</v>
          </cell>
          <cell r="O16">
            <v>4.492</v>
          </cell>
          <cell r="P16">
            <v>1.5289999999999999</v>
          </cell>
          <cell r="Q16">
            <v>0</v>
          </cell>
          <cell r="R16">
            <v>0</v>
          </cell>
          <cell r="S16">
            <v>2.1560000000000001</v>
          </cell>
          <cell r="T16">
            <v>11.794</v>
          </cell>
          <cell r="U16">
            <v>22.917000000000002</v>
          </cell>
          <cell r="V16">
            <v>104.504</v>
          </cell>
          <cell r="W16">
            <v>156.54900000000001</v>
          </cell>
          <cell r="X16">
            <v>0</v>
          </cell>
          <cell r="Y16">
            <v>0</v>
          </cell>
          <cell r="Z16">
            <v>77.786000000000001</v>
          </cell>
          <cell r="AA16">
            <v>78.763000000000005</v>
          </cell>
          <cell r="AB16">
            <v>188.22</v>
          </cell>
          <cell r="AC16">
            <v>149.124</v>
          </cell>
          <cell r="AD16">
            <v>110.72</v>
          </cell>
          <cell r="AE16">
            <v>0</v>
          </cell>
          <cell r="AF16">
            <v>0</v>
          </cell>
          <cell r="AG16">
            <v>0</v>
          </cell>
        </row>
        <row r="17">
          <cell r="A17">
            <v>7</v>
          </cell>
          <cell r="B17" t="str">
            <v>NO. 39+20</v>
          </cell>
          <cell r="D17">
            <v>64.49199999999999</v>
          </cell>
          <cell r="E17">
            <v>5.3420000000000005</v>
          </cell>
          <cell r="F17">
            <v>0</v>
          </cell>
          <cell r="G17">
            <v>233.29599999999999</v>
          </cell>
          <cell r="H17">
            <v>1.72</v>
          </cell>
          <cell r="I17">
            <v>0</v>
          </cell>
          <cell r="J17">
            <v>68.8</v>
          </cell>
          <cell r="K17">
            <v>187.16200000000001</v>
          </cell>
          <cell r="L17">
            <v>4.8</v>
          </cell>
          <cell r="M17">
            <v>25.8</v>
          </cell>
          <cell r="N17">
            <v>1.19</v>
          </cell>
          <cell r="O17">
            <v>2.206</v>
          </cell>
          <cell r="P17">
            <v>2.4220000000000002</v>
          </cell>
          <cell r="Q17">
            <v>0.54200000000000004</v>
          </cell>
          <cell r="R17">
            <v>0</v>
          </cell>
          <cell r="S17">
            <v>0</v>
          </cell>
          <cell r="T17">
            <v>0</v>
          </cell>
          <cell r="U17">
            <v>6.36</v>
          </cell>
          <cell r="V17">
            <v>32.201999999999998</v>
          </cell>
          <cell r="W17">
            <v>86.683999999999997</v>
          </cell>
          <cell r="X17">
            <v>0</v>
          </cell>
          <cell r="Y17">
            <v>0</v>
          </cell>
          <cell r="Z17">
            <v>47.163999999999994</v>
          </cell>
          <cell r="AA17">
            <v>39.520000000000003</v>
          </cell>
          <cell r="AB17">
            <v>50</v>
          </cell>
          <cell r="AC17">
            <v>92.965999999999994</v>
          </cell>
          <cell r="AD17">
            <v>43.48</v>
          </cell>
          <cell r="AE17">
            <v>0</v>
          </cell>
          <cell r="AF17">
            <v>0</v>
          </cell>
          <cell r="AG17">
            <v>0</v>
          </cell>
        </row>
        <row r="18">
          <cell r="A18">
            <v>6</v>
          </cell>
          <cell r="B18" t="str">
            <v>NO. 35+20</v>
          </cell>
          <cell r="D18">
            <v>50.100999999999999</v>
          </cell>
          <cell r="E18">
            <v>4.0979999999999999</v>
          </cell>
          <cell r="F18">
            <v>0</v>
          </cell>
          <cell r="G18">
            <v>200.393</v>
          </cell>
          <cell r="H18">
            <v>2.2000000000000002</v>
          </cell>
          <cell r="I18">
            <v>0</v>
          </cell>
          <cell r="J18">
            <v>44</v>
          </cell>
          <cell r="K18">
            <v>150.13900000000001</v>
          </cell>
          <cell r="L18">
            <v>4.8</v>
          </cell>
          <cell r="M18">
            <v>22</v>
          </cell>
          <cell r="N18">
            <v>1.1659999999999999</v>
          </cell>
          <cell r="O18">
            <v>0.93</v>
          </cell>
          <cell r="P18">
            <v>1.6219999999999999</v>
          </cell>
          <cell r="Q18">
            <v>1.397</v>
          </cell>
          <cell r="R18">
            <v>0</v>
          </cell>
          <cell r="S18">
            <v>0</v>
          </cell>
          <cell r="T18">
            <v>0</v>
          </cell>
          <cell r="U18">
            <v>5.1150000000000002</v>
          </cell>
          <cell r="V18">
            <v>19.992000000000001</v>
          </cell>
          <cell r="W18">
            <v>77.260000000000005</v>
          </cell>
          <cell r="X18">
            <v>0</v>
          </cell>
          <cell r="Y18">
            <v>0</v>
          </cell>
          <cell r="Z18">
            <v>47.46</v>
          </cell>
          <cell r="AA18">
            <v>29.8</v>
          </cell>
          <cell r="AB18">
            <v>32.54</v>
          </cell>
          <cell r="AC18">
            <v>63.25</v>
          </cell>
          <cell r="AD18">
            <v>28.3</v>
          </cell>
          <cell r="AE18">
            <v>0</v>
          </cell>
          <cell r="AF18">
            <v>0</v>
          </cell>
          <cell r="AG18">
            <v>0</v>
          </cell>
        </row>
        <row r="19">
          <cell r="A19">
            <v>5</v>
          </cell>
          <cell r="B19" t="str">
            <v>NO. 31</v>
          </cell>
          <cell r="D19">
            <v>58.753999999999998</v>
          </cell>
          <cell r="E19">
            <v>5.016</v>
          </cell>
          <cell r="F19">
            <v>0</v>
          </cell>
          <cell r="G19">
            <v>238.3</v>
          </cell>
          <cell r="H19">
            <v>2.88</v>
          </cell>
          <cell r="I19">
            <v>0</v>
          </cell>
          <cell r="J19">
            <v>57.6</v>
          </cell>
          <cell r="K19">
            <v>196.54599999999999</v>
          </cell>
          <cell r="L19">
            <v>4.8</v>
          </cell>
          <cell r="M19">
            <v>28.8</v>
          </cell>
          <cell r="N19">
            <v>1.35</v>
          </cell>
          <cell r="O19">
            <v>1.202</v>
          </cell>
          <cell r="P19">
            <v>1.9140000000000001</v>
          </cell>
          <cell r="Q19">
            <v>1.829</v>
          </cell>
          <cell r="R19">
            <v>0</v>
          </cell>
          <cell r="S19">
            <v>0</v>
          </cell>
          <cell r="T19">
            <v>0</v>
          </cell>
          <cell r="U19">
            <v>6.2949999999999999</v>
          </cell>
          <cell r="V19">
            <v>19.992000000000001</v>
          </cell>
          <cell r="W19">
            <v>82.563999999999993</v>
          </cell>
          <cell r="X19">
            <v>0</v>
          </cell>
          <cell r="Y19">
            <v>0</v>
          </cell>
          <cell r="Z19">
            <v>49.295999999999992</v>
          </cell>
          <cell r="AA19">
            <v>33.268000000000001</v>
          </cell>
          <cell r="AB19">
            <v>32.54</v>
          </cell>
          <cell r="AC19">
            <v>82.8</v>
          </cell>
          <cell r="AD19">
            <v>28.3</v>
          </cell>
          <cell r="AE19">
            <v>0</v>
          </cell>
          <cell r="AF19">
            <v>0</v>
          </cell>
          <cell r="AG19">
            <v>0</v>
          </cell>
        </row>
        <row r="20">
          <cell r="A20">
            <v>4</v>
          </cell>
          <cell r="B20" t="str">
            <v>NO. 26</v>
          </cell>
          <cell r="D20">
            <v>43.783000000000001</v>
          </cell>
          <cell r="E20">
            <v>3.5329999999999995</v>
          </cell>
          <cell r="F20">
            <v>0</v>
          </cell>
          <cell r="G20">
            <v>159.95599999999999</v>
          </cell>
          <cell r="H20">
            <v>1.3</v>
          </cell>
          <cell r="I20">
            <v>0</v>
          </cell>
          <cell r="J20">
            <v>39</v>
          </cell>
          <cell r="K20">
            <v>100.952</v>
          </cell>
          <cell r="L20">
            <v>4.8</v>
          </cell>
          <cell r="M20">
            <v>13</v>
          </cell>
          <cell r="N20">
            <v>1.282</v>
          </cell>
          <cell r="O20">
            <v>6.4000000000000001E-2</v>
          </cell>
          <cell r="P20">
            <v>2.165</v>
          </cell>
          <cell r="Q20">
            <v>0.221</v>
          </cell>
          <cell r="R20">
            <v>0</v>
          </cell>
          <cell r="S20">
            <v>0</v>
          </cell>
          <cell r="T20">
            <v>0</v>
          </cell>
          <cell r="U20">
            <v>3.7320000000000002</v>
          </cell>
          <cell r="V20">
            <v>25.542000000000002</v>
          </cell>
          <cell r="W20">
            <v>75.38</v>
          </cell>
          <cell r="X20">
            <v>0</v>
          </cell>
          <cell r="Y20">
            <v>0</v>
          </cell>
          <cell r="Z20">
            <v>45.49</v>
          </cell>
          <cell r="AA20">
            <v>29.89</v>
          </cell>
          <cell r="AB20">
            <v>38.74</v>
          </cell>
          <cell r="AC20">
            <v>51.22</v>
          </cell>
          <cell r="AD20">
            <v>34.44</v>
          </cell>
          <cell r="AE20">
            <v>0</v>
          </cell>
          <cell r="AF20">
            <v>0</v>
          </cell>
          <cell r="AG20">
            <v>0</v>
          </cell>
        </row>
        <row r="21">
          <cell r="A21">
            <v>3</v>
          </cell>
          <cell r="B21" t="str">
            <v>NO. 20+35</v>
          </cell>
          <cell r="D21">
            <v>43.182000000000002</v>
          </cell>
          <cell r="E21">
            <v>3.4589999999999996</v>
          </cell>
          <cell r="F21">
            <v>0</v>
          </cell>
          <cell r="G21">
            <v>157.54900000000001</v>
          </cell>
          <cell r="H21">
            <v>1.26</v>
          </cell>
          <cell r="I21">
            <v>0</v>
          </cell>
          <cell r="J21">
            <v>37.799999999999997</v>
          </cell>
          <cell r="K21">
            <v>97.844999999999999</v>
          </cell>
          <cell r="L21">
            <v>4.8</v>
          </cell>
          <cell r="M21">
            <v>12.6</v>
          </cell>
          <cell r="N21">
            <v>1.26</v>
          </cell>
          <cell r="O21">
            <v>6.4000000000000001E-2</v>
          </cell>
          <cell r="P21">
            <v>2.1190000000000002</v>
          </cell>
          <cell r="Q21">
            <v>0.214</v>
          </cell>
          <cell r="R21">
            <v>0</v>
          </cell>
          <cell r="S21">
            <v>0</v>
          </cell>
          <cell r="T21">
            <v>0</v>
          </cell>
          <cell r="U21">
            <v>3.6570000000000005</v>
          </cell>
          <cell r="V21">
            <v>25.542000000000002</v>
          </cell>
          <cell r="W21">
            <v>74.988</v>
          </cell>
          <cell r="X21">
            <v>0</v>
          </cell>
          <cell r="Y21">
            <v>0</v>
          </cell>
          <cell r="Z21">
            <v>45.381999999999998</v>
          </cell>
          <cell r="AA21">
            <v>29.606000000000002</v>
          </cell>
          <cell r="AB21">
            <v>38.74</v>
          </cell>
          <cell r="AC21">
            <v>49.643999999999998</v>
          </cell>
          <cell r="AD21">
            <v>34.44</v>
          </cell>
          <cell r="AE21">
            <v>0</v>
          </cell>
          <cell r="AF21">
            <v>0</v>
          </cell>
          <cell r="AG21">
            <v>0</v>
          </cell>
        </row>
        <row r="22">
          <cell r="A22">
            <v>2</v>
          </cell>
          <cell r="B22" t="str">
            <v>NO. 17+37</v>
          </cell>
          <cell r="D22">
            <v>55.502000000000002</v>
          </cell>
          <cell r="E22">
            <v>4.976</v>
          </cell>
          <cell r="F22">
            <v>0</v>
          </cell>
          <cell r="G22">
            <v>206.876</v>
          </cell>
          <cell r="H22">
            <v>2.08</v>
          </cell>
          <cell r="I22">
            <v>0</v>
          </cell>
          <cell r="J22">
            <v>62.4</v>
          </cell>
          <cell r="K22">
            <v>161.52199999999999</v>
          </cell>
          <cell r="L22">
            <v>4.8</v>
          </cell>
          <cell r="M22">
            <v>20.8</v>
          </cell>
          <cell r="N22">
            <v>1.7030000000000001</v>
          </cell>
          <cell r="O22">
            <v>6.4000000000000001E-2</v>
          </cell>
          <cell r="P22">
            <v>3.0580000000000003</v>
          </cell>
          <cell r="Q22">
            <v>0.35399999999999998</v>
          </cell>
          <cell r="R22">
            <v>0</v>
          </cell>
          <cell r="S22">
            <v>0</v>
          </cell>
          <cell r="T22">
            <v>0</v>
          </cell>
          <cell r="U22">
            <v>5.1789999999999994</v>
          </cell>
          <cell r="V22">
            <v>25.542000000000002</v>
          </cell>
          <cell r="W22">
            <v>83.024000000000001</v>
          </cell>
          <cell r="X22">
            <v>0</v>
          </cell>
          <cell r="Y22">
            <v>0</v>
          </cell>
          <cell r="Z22">
            <v>47.595999999999997</v>
          </cell>
          <cell r="AA22">
            <v>35.427999999999997</v>
          </cell>
          <cell r="AB22">
            <v>38.74</v>
          </cell>
          <cell r="AC22">
            <v>81.951999999999998</v>
          </cell>
          <cell r="AD22">
            <v>34.44</v>
          </cell>
          <cell r="AE22">
            <v>0</v>
          </cell>
          <cell r="AF22">
            <v>0</v>
          </cell>
          <cell r="AG22">
            <v>0</v>
          </cell>
        </row>
        <row r="23">
          <cell r="A23">
            <v>1</v>
          </cell>
          <cell r="B23" t="str">
            <v>NO. 13+10</v>
          </cell>
          <cell r="D23">
            <v>119.881</v>
          </cell>
          <cell r="E23">
            <v>7.2439999999999998</v>
          </cell>
          <cell r="F23">
            <v>0</v>
          </cell>
          <cell r="G23">
            <v>332.55099999999999</v>
          </cell>
          <cell r="H23">
            <v>0.86</v>
          </cell>
          <cell r="I23">
            <v>27.95</v>
          </cell>
          <cell r="J23">
            <v>116.1</v>
          </cell>
          <cell r="K23">
            <v>190.881</v>
          </cell>
          <cell r="L23">
            <v>8</v>
          </cell>
          <cell r="M23">
            <v>17.2</v>
          </cell>
          <cell r="N23">
            <v>2.9460000000000002</v>
          </cell>
          <cell r="O23">
            <v>4.492</v>
          </cell>
          <cell r="P23">
            <v>1.5289999999999999</v>
          </cell>
          <cell r="Q23">
            <v>0</v>
          </cell>
          <cell r="R23">
            <v>0</v>
          </cell>
          <cell r="S23">
            <v>2.1560000000000001</v>
          </cell>
          <cell r="T23">
            <v>11.794</v>
          </cell>
          <cell r="U23">
            <v>22.917000000000002</v>
          </cell>
          <cell r="V23">
            <v>104.504</v>
          </cell>
          <cell r="W23">
            <v>156.54900000000001</v>
          </cell>
          <cell r="X23">
            <v>0</v>
          </cell>
          <cell r="Y23">
            <v>0</v>
          </cell>
          <cell r="Z23">
            <v>77.786000000000001</v>
          </cell>
          <cell r="AA23">
            <v>78.763000000000005</v>
          </cell>
          <cell r="AB23">
            <v>188.22</v>
          </cell>
          <cell r="AC23">
            <v>149.124</v>
          </cell>
          <cell r="AD23">
            <v>110.72</v>
          </cell>
          <cell r="AE23">
            <v>0</v>
          </cell>
          <cell r="AF23">
            <v>0</v>
          </cell>
          <cell r="AG23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수로조직"/>
      <sheetName val="배수로조직 "/>
      <sheetName val="유역면적"/>
      <sheetName val="용수로"/>
      <sheetName val="배수로"/>
      <sheetName val="단면별연장"/>
    </sheetNames>
    <sheetDataSet>
      <sheetData sheetId="0">
        <row r="1">
          <cell r="Z1">
            <v>2E-3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월22일"/>
      <sheetName val="VXXXXX"/>
      <sheetName val="개요"/>
      <sheetName val="단가"/>
      <sheetName val="총괄표"/>
      <sheetName val="건축자재대"/>
      <sheetName val="관리사명세서"/>
      <sheetName val="배수장명세서"/>
      <sheetName val="대가"/>
      <sheetName val="일위대가"/>
      <sheetName val="용수로조직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>
        <row r="6">
          <cell r="A6" t="str">
            <v>Z001</v>
          </cell>
          <cell r="B6" t="str">
            <v>수평규준틀</v>
          </cell>
          <cell r="C6" t="str">
            <v>(귀)</v>
          </cell>
          <cell r="D6">
            <v>1</v>
          </cell>
          <cell r="E6" t="str">
            <v>개소</v>
          </cell>
          <cell r="F6">
            <v>42333</v>
          </cell>
          <cell r="H6">
            <v>33882</v>
          </cell>
          <cell r="J6">
            <v>8451</v>
          </cell>
          <cell r="L6">
            <v>0</v>
          </cell>
        </row>
        <row r="7">
          <cell r="A7" t="str">
            <v>Z002</v>
          </cell>
          <cell r="B7" t="str">
            <v>수평균준틀</v>
          </cell>
          <cell r="C7" t="str">
            <v>(평)</v>
          </cell>
          <cell r="D7">
            <v>1</v>
          </cell>
          <cell r="E7" t="str">
            <v>개소</v>
          </cell>
          <cell r="F7">
            <v>24845</v>
          </cell>
          <cell r="H7">
            <v>19472</v>
          </cell>
          <cell r="J7">
            <v>5373</v>
          </cell>
          <cell r="L7">
            <v>0</v>
          </cell>
        </row>
        <row r="8">
          <cell r="A8" t="str">
            <v>Z003</v>
          </cell>
          <cell r="B8" t="str">
            <v>강관동바리</v>
          </cell>
          <cell r="C8" t="str">
            <v>(3개월)</v>
          </cell>
          <cell r="E8" t="str">
            <v>㎡</v>
          </cell>
          <cell r="F8">
            <v>3896</v>
          </cell>
          <cell r="H8">
            <v>3179</v>
          </cell>
          <cell r="J8">
            <v>717</v>
          </cell>
          <cell r="L8">
            <v>0</v>
          </cell>
        </row>
        <row r="9">
          <cell r="A9" t="str">
            <v>Z004</v>
          </cell>
          <cell r="B9" t="str">
            <v>강관틀비계매기</v>
          </cell>
          <cell r="E9" t="str">
            <v>㎡</v>
          </cell>
          <cell r="F9">
            <v>2729</v>
          </cell>
          <cell r="H9">
            <v>2009</v>
          </cell>
          <cell r="J9">
            <v>620</v>
          </cell>
          <cell r="L9">
            <v>100</v>
          </cell>
        </row>
        <row r="10">
          <cell r="A10" t="str">
            <v>Z005</v>
          </cell>
          <cell r="B10" t="str">
            <v>강관비계</v>
          </cell>
          <cell r="E10" t="str">
            <v>㎡</v>
          </cell>
          <cell r="F10">
            <v>7530</v>
          </cell>
          <cell r="H10">
            <v>6653</v>
          </cell>
          <cell r="J10">
            <v>545</v>
          </cell>
          <cell r="L10">
            <v>332</v>
          </cell>
        </row>
        <row r="11">
          <cell r="A11" t="str">
            <v>Z006</v>
          </cell>
          <cell r="B11" t="str">
            <v>강관비계다리</v>
          </cell>
          <cell r="C11" t="str">
            <v>(3개월)</v>
          </cell>
          <cell r="E11" t="str">
            <v>㎡</v>
          </cell>
          <cell r="F11">
            <v>22664</v>
          </cell>
          <cell r="H11">
            <v>18162</v>
          </cell>
          <cell r="J11">
            <v>3594</v>
          </cell>
          <cell r="L11">
            <v>908</v>
          </cell>
        </row>
        <row r="12">
          <cell r="A12" t="str">
            <v>Z007</v>
          </cell>
          <cell r="B12" t="str">
            <v>잔토처리</v>
          </cell>
          <cell r="E12" t="str">
            <v>㎥</v>
          </cell>
          <cell r="F12">
            <v>6751</v>
          </cell>
          <cell r="H12">
            <v>6751</v>
          </cell>
        </row>
        <row r="13">
          <cell r="A13" t="str">
            <v>Z008</v>
          </cell>
          <cell r="B13" t="str">
            <v>잡석깔기지정</v>
          </cell>
          <cell r="E13" t="str">
            <v>㎥</v>
          </cell>
          <cell r="F13">
            <v>59330</v>
          </cell>
          <cell r="H13">
            <v>35977</v>
          </cell>
          <cell r="J13">
            <v>17340</v>
          </cell>
          <cell r="L13">
            <v>6013</v>
          </cell>
        </row>
        <row r="14">
          <cell r="A14" t="str">
            <v>Z009</v>
          </cell>
          <cell r="B14" t="str">
            <v>현장정리</v>
          </cell>
          <cell r="C14" t="str">
            <v>철근콘크리트조</v>
          </cell>
          <cell r="E14" t="str">
            <v>㎡</v>
          </cell>
          <cell r="F14">
            <v>5063</v>
          </cell>
          <cell r="H14">
            <v>5063</v>
          </cell>
          <cell r="J14">
            <v>0</v>
          </cell>
          <cell r="L14">
            <v>0</v>
          </cell>
        </row>
        <row r="15">
          <cell r="A15" t="str">
            <v>Z010</v>
          </cell>
          <cell r="B15" t="str">
            <v>현장정리</v>
          </cell>
          <cell r="C15" t="str">
            <v>조적조</v>
          </cell>
          <cell r="E15" t="str">
            <v>㎡</v>
          </cell>
          <cell r="F15">
            <v>2362</v>
          </cell>
          <cell r="H15">
            <v>2362</v>
          </cell>
          <cell r="J15">
            <v>0</v>
          </cell>
          <cell r="L15">
            <v>0</v>
          </cell>
        </row>
        <row r="16">
          <cell r="A16" t="str">
            <v>Z011</v>
          </cell>
          <cell r="B16" t="str">
            <v>먹메김</v>
          </cell>
          <cell r="E16" t="str">
            <v>㎥</v>
          </cell>
          <cell r="F16">
            <v>2025</v>
          </cell>
          <cell r="H16">
            <v>2025</v>
          </cell>
          <cell r="J16">
            <v>0</v>
          </cell>
          <cell r="L16">
            <v>0</v>
          </cell>
        </row>
        <row r="17">
          <cell r="A17" t="str">
            <v>Z012</v>
          </cell>
        </row>
        <row r="18">
          <cell r="A18" t="str">
            <v>Z013</v>
          </cell>
        </row>
        <row r="19">
          <cell r="A19" t="str">
            <v>Z014</v>
          </cell>
          <cell r="B19" t="str">
            <v>합판거푸집</v>
          </cell>
          <cell r="C19" t="str">
            <v>1회사용</v>
          </cell>
          <cell r="E19" t="str">
            <v>㎥</v>
          </cell>
          <cell r="F19">
            <v>44717</v>
          </cell>
          <cell r="H19">
            <v>27218</v>
          </cell>
          <cell r="J19">
            <v>17499</v>
          </cell>
          <cell r="L19">
            <v>0</v>
          </cell>
        </row>
        <row r="20">
          <cell r="A20" t="str">
            <v>Z015</v>
          </cell>
          <cell r="B20" t="str">
            <v>합판거푸집</v>
          </cell>
          <cell r="C20" t="str">
            <v>3회사용</v>
          </cell>
          <cell r="E20" t="str">
            <v>㎥</v>
          </cell>
          <cell r="F20">
            <v>20886</v>
          </cell>
          <cell r="H20">
            <v>12819</v>
          </cell>
          <cell r="J20">
            <v>8067</v>
          </cell>
          <cell r="L20">
            <v>0</v>
          </cell>
        </row>
        <row r="21">
          <cell r="A21" t="str">
            <v>Z016</v>
          </cell>
          <cell r="B21" t="str">
            <v>합판거푸집</v>
          </cell>
          <cell r="C21" t="str">
            <v>4회사용</v>
          </cell>
          <cell r="E21" t="str">
            <v>㎥</v>
          </cell>
          <cell r="F21">
            <v>17904</v>
          </cell>
          <cell r="H21">
            <v>10887</v>
          </cell>
          <cell r="J21">
            <v>7017</v>
          </cell>
          <cell r="L21">
            <v>0</v>
          </cell>
        </row>
        <row r="22">
          <cell r="A22" t="str">
            <v>Z017</v>
          </cell>
          <cell r="B22" t="str">
            <v>합판거푸집</v>
          </cell>
          <cell r="C22" t="str">
            <v>6회사용</v>
          </cell>
          <cell r="E22" t="str">
            <v>㎥</v>
          </cell>
          <cell r="F22">
            <v>14781</v>
          </cell>
          <cell r="H22">
            <v>8709</v>
          </cell>
          <cell r="J22">
            <v>6072</v>
          </cell>
          <cell r="L22">
            <v>0</v>
          </cell>
        </row>
        <row r="23">
          <cell r="A23" t="str">
            <v>Z018</v>
          </cell>
        </row>
        <row r="24">
          <cell r="A24" t="str">
            <v>Z019</v>
          </cell>
        </row>
        <row r="25">
          <cell r="A25" t="str">
            <v>Z020</v>
          </cell>
          <cell r="B25" t="str">
            <v>적벽돌 쌓기</v>
          </cell>
          <cell r="C25" t="str">
            <v>(0.5B)</v>
          </cell>
          <cell r="E25" t="str">
            <v>천매</v>
          </cell>
          <cell r="F25">
            <v>329623</v>
          </cell>
          <cell r="H25">
            <v>325553</v>
          </cell>
          <cell r="J25">
            <v>2906</v>
          </cell>
          <cell r="L25">
            <v>1164</v>
          </cell>
        </row>
        <row r="26">
          <cell r="A26" t="str">
            <v>Z021</v>
          </cell>
        </row>
        <row r="27">
          <cell r="A27" t="str">
            <v>Z022</v>
          </cell>
          <cell r="B27" t="str">
            <v>시멘트벽돌쌓기</v>
          </cell>
          <cell r="C27" t="str">
            <v>(0.5B)</v>
          </cell>
        </row>
        <row r="28">
          <cell r="A28" t="str">
            <v>Z023</v>
          </cell>
          <cell r="B28" t="str">
            <v>시멘트벽돌쌓기</v>
          </cell>
          <cell r="C28" t="str">
            <v>10000매이상</v>
          </cell>
          <cell r="E28" t="str">
            <v>천매</v>
          </cell>
          <cell r="F28">
            <v>174121</v>
          </cell>
          <cell r="H28">
            <v>170422</v>
          </cell>
          <cell r="J28">
            <v>2643</v>
          </cell>
          <cell r="L28">
            <v>1056</v>
          </cell>
        </row>
        <row r="29">
          <cell r="A29" t="str">
            <v>Z024</v>
          </cell>
          <cell r="B29" t="str">
            <v>시멘트벽돌쌓기</v>
          </cell>
          <cell r="C29" t="str">
            <v>5000-10000매미만</v>
          </cell>
          <cell r="E29" t="str">
            <v>천매</v>
          </cell>
          <cell r="F29">
            <v>187691</v>
          </cell>
          <cell r="H29">
            <v>183992</v>
          </cell>
          <cell r="J29">
            <v>2643</v>
          </cell>
          <cell r="L29">
            <v>1056</v>
          </cell>
        </row>
        <row r="30">
          <cell r="A30" t="str">
            <v>Z025</v>
          </cell>
          <cell r="B30" t="str">
            <v>시멘트벽돌쌓기</v>
          </cell>
          <cell r="C30" t="str">
            <v>5000매이하</v>
          </cell>
          <cell r="E30" t="str">
            <v>천매</v>
          </cell>
          <cell r="F30">
            <v>194476</v>
          </cell>
          <cell r="H30">
            <v>190777</v>
          </cell>
          <cell r="J30">
            <v>2643</v>
          </cell>
          <cell r="L30">
            <v>1056</v>
          </cell>
        </row>
        <row r="31">
          <cell r="A31" t="str">
            <v>Z026</v>
          </cell>
        </row>
        <row r="32">
          <cell r="A32" t="str">
            <v>Z027</v>
          </cell>
        </row>
        <row r="33">
          <cell r="A33" t="str">
            <v>Z028</v>
          </cell>
          <cell r="B33" t="str">
            <v>시이트 방수</v>
          </cell>
          <cell r="E33" t="str">
            <v>㎡</v>
          </cell>
          <cell r="F33">
            <v>10942</v>
          </cell>
          <cell r="H33">
            <v>6028</v>
          </cell>
          <cell r="J33">
            <v>4734</v>
          </cell>
          <cell r="L33">
            <v>180</v>
          </cell>
        </row>
        <row r="34">
          <cell r="A34" t="str">
            <v>Z029</v>
          </cell>
          <cell r="B34" t="str">
            <v>신축줄눈</v>
          </cell>
          <cell r="E34" t="str">
            <v>m</v>
          </cell>
          <cell r="F34">
            <v>2618</v>
          </cell>
          <cell r="H34">
            <v>764</v>
          </cell>
          <cell r="J34">
            <v>1853</v>
          </cell>
          <cell r="L34">
            <v>1</v>
          </cell>
        </row>
        <row r="35">
          <cell r="A35" t="str">
            <v>Z030</v>
          </cell>
          <cell r="B35" t="str">
            <v>수밀코킹</v>
          </cell>
          <cell r="E35" t="str">
            <v>m</v>
          </cell>
          <cell r="F35">
            <v>2673</v>
          </cell>
          <cell r="H35">
            <v>2034</v>
          </cell>
          <cell r="J35">
            <v>639</v>
          </cell>
          <cell r="L35">
            <v>0</v>
          </cell>
        </row>
        <row r="36">
          <cell r="A36" t="str">
            <v>Z031</v>
          </cell>
          <cell r="B36" t="str">
            <v>적벽돌침투방수</v>
          </cell>
          <cell r="E36" t="str">
            <v>㎡</v>
          </cell>
          <cell r="F36">
            <v>6318</v>
          </cell>
          <cell r="H36">
            <v>5922</v>
          </cell>
          <cell r="J36">
            <v>385</v>
          </cell>
          <cell r="L36">
            <v>11</v>
          </cell>
        </row>
        <row r="37">
          <cell r="A37" t="str">
            <v>Z032</v>
          </cell>
        </row>
        <row r="38">
          <cell r="A38" t="str">
            <v>Z033</v>
          </cell>
        </row>
        <row r="39">
          <cell r="A39" t="str">
            <v>Z034</v>
          </cell>
          <cell r="B39" t="str">
            <v>아스팔트슁글잇기</v>
          </cell>
          <cell r="E39" t="str">
            <v>㎡</v>
          </cell>
          <cell r="F39">
            <v>14957</v>
          </cell>
          <cell r="H39">
            <v>7983</v>
          </cell>
          <cell r="J39">
            <v>6974</v>
          </cell>
          <cell r="L39">
            <v>0</v>
          </cell>
        </row>
        <row r="40">
          <cell r="A40" t="str">
            <v>Z035</v>
          </cell>
          <cell r="B40" t="str">
            <v>동판후레싱설치</v>
          </cell>
          <cell r="E40" t="str">
            <v>M</v>
          </cell>
          <cell r="F40">
            <v>4754</v>
          </cell>
          <cell r="H40">
            <v>1036</v>
          </cell>
          <cell r="J40">
            <v>3718</v>
          </cell>
          <cell r="L40">
            <v>0</v>
          </cell>
        </row>
        <row r="41">
          <cell r="A41" t="str">
            <v>Z036</v>
          </cell>
          <cell r="B41" t="str">
            <v>선홈통</v>
          </cell>
          <cell r="C41" t="str">
            <v>Φ75</v>
          </cell>
          <cell r="E41" t="str">
            <v>M</v>
          </cell>
          <cell r="F41">
            <v>12744</v>
          </cell>
          <cell r="H41">
            <v>9491</v>
          </cell>
          <cell r="J41">
            <v>3253</v>
          </cell>
          <cell r="L41">
            <v>0</v>
          </cell>
        </row>
        <row r="42">
          <cell r="A42" t="str">
            <v>Z037</v>
          </cell>
        </row>
        <row r="43">
          <cell r="A43" t="str">
            <v>Z038</v>
          </cell>
        </row>
        <row r="44">
          <cell r="A44" t="str">
            <v>Z039</v>
          </cell>
          <cell r="B44" t="str">
            <v>몰탈바르기</v>
          </cell>
          <cell r="C44" t="str">
            <v>(내벽18mm)</v>
          </cell>
          <cell r="E44" t="str">
            <v>㎡</v>
          </cell>
          <cell r="F44">
            <v>13245</v>
          </cell>
          <cell r="H44">
            <v>12941</v>
          </cell>
          <cell r="J44">
            <v>218</v>
          </cell>
          <cell r="L44">
            <v>86</v>
          </cell>
        </row>
        <row r="45">
          <cell r="A45" t="str">
            <v>Z040</v>
          </cell>
          <cell r="B45" t="str">
            <v>몰탈바르기</v>
          </cell>
          <cell r="C45" t="str">
            <v>(외벽24mm)</v>
          </cell>
          <cell r="E45" t="str">
            <v>㎡</v>
          </cell>
          <cell r="F45">
            <v>13608</v>
          </cell>
          <cell r="H45">
            <v>13219</v>
          </cell>
          <cell r="J45">
            <v>278</v>
          </cell>
          <cell r="L45">
            <v>111</v>
          </cell>
        </row>
        <row r="46">
          <cell r="A46" t="str">
            <v>Z041</v>
          </cell>
          <cell r="B46" t="str">
            <v>몰탈바르기</v>
          </cell>
          <cell r="C46" t="str">
            <v>(바닥24mm)</v>
          </cell>
          <cell r="E46" t="str">
            <v>㎡</v>
          </cell>
          <cell r="F46">
            <v>6107</v>
          </cell>
          <cell r="H46">
            <v>5736</v>
          </cell>
          <cell r="J46">
            <v>266</v>
          </cell>
          <cell r="L46">
            <v>105</v>
          </cell>
        </row>
        <row r="47">
          <cell r="A47" t="str">
            <v>Z042</v>
          </cell>
          <cell r="B47" t="str">
            <v>몰탈바르기</v>
          </cell>
          <cell r="C47" t="str">
            <v>(외벽15mm)</v>
          </cell>
          <cell r="E47" t="str">
            <v>㎡</v>
          </cell>
          <cell r="F47">
            <v>8383</v>
          </cell>
          <cell r="H47">
            <v>8146</v>
          </cell>
          <cell r="J47">
            <v>170</v>
          </cell>
          <cell r="L47">
            <v>67</v>
          </cell>
        </row>
        <row r="48">
          <cell r="A48" t="str">
            <v>Z043</v>
          </cell>
          <cell r="B48" t="str">
            <v>몰탈바르기</v>
          </cell>
          <cell r="C48" t="str">
            <v>(천정15mm)</v>
          </cell>
          <cell r="E48" t="str">
            <v>㎡</v>
          </cell>
          <cell r="F48">
            <v>15854</v>
          </cell>
          <cell r="H48">
            <v>15601</v>
          </cell>
          <cell r="J48">
            <v>181</v>
          </cell>
          <cell r="L48">
            <v>72</v>
          </cell>
        </row>
        <row r="49">
          <cell r="A49" t="str">
            <v>Z044</v>
          </cell>
          <cell r="B49" t="str">
            <v>몰탈바르기</v>
          </cell>
          <cell r="C49" t="str">
            <v>(천정9mm)</v>
          </cell>
          <cell r="E49" t="str">
            <v>㎡</v>
          </cell>
          <cell r="F49">
            <v>9882</v>
          </cell>
          <cell r="H49">
            <v>9732</v>
          </cell>
          <cell r="J49">
            <v>108</v>
          </cell>
          <cell r="L49">
            <v>42</v>
          </cell>
        </row>
        <row r="50">
          <cell r="A50" t="str">
            <v>Z045</v>
          </cell>
          <cell r="B50" t="str">
            <v>하드너바르기</v>
          </cell>
          <cell r="C50" t="str">
            <v>(몰탈24mm)</v>
          </cell>
          <cell r="E50" t="str">
            <v>㎡</v>
          </cell>
          <cell r="F50">
            <v>13099</v>
          </cell>
          <cell r="H50">
            <v>10399</v>
          </cell>
          <cell r="J50">
            <v>2700</v>
          </cell>
          <cell r="L50">
            <v>0</v>
          </cell>
        </row>
        <row r="51">
          <cell r="A51" t="str">
            <v>Z046</v>
          </cell>
          <cell r="B51" t="str">
            <v>콘크리트조면처리</v>
          </cell>
          <cell r="E51" t="str">
            <v>㎡</v>
          </cell>
          <cell r="F51">
            <v>3205</v>
          </cell>
          <cell r="H51">
            <v>3205</v>
          </cell>
          <cell r="J51">
            <v>0</v>
          </cell>
          <cell r="L51">
            <v>0</v>
          </cell>
        </row>
        <row r="52">
          <cell r="A52" t="str">
            <v>Z047</v>
          </cell>
          <cell r="B52" t="str">
            <v>쇠흙손마감</v>
          </cell>
          <cell r="E52" t="str">
            <v>㎡</v>
          </cell>
          <cell r="F52">
            <v>2972</v>
          </cell>
          <cell r="H52">
            <v>2972</v>
          </cell>
          <cell r="J52">
            <v>0</v>
          </cell>
          <cell r="L52">
            <v>0</v>
          </cell>
        </row>
        <row r="53">
          <cell r="A53" t="str">
            <v>Z048</v>
          </cell>
        </row>
        <row r="54">
          <cell r="A54" t="str">
            <v>Z049</v>
          </cell>
        </row>
        <row r="55">
          <cell r="A55" t="str">
            <v>Z050</v>
          </cell>
          <cell r="B55" t="str">
            <v>스텐그릴창호</v>
          </cell>
          <cell r="C55" t="str">
            <v>SSG1</v>
          </cell>
          <cell r="E55" t="str">
            <v>조</v>
          </cell>
          <cell r="F55">
            <v>221583</v>
          </cell>
          <cell r="H55">
            <v>73861</v>
          </cell>
          <cell r="J55">
            <v>147722</v>
          </cell>
          <cell r="L55">
            <v>0</v>
          </cell>
        </row>
        <row r="56">
          <cell r="A56" t="str">
            <v>Z051</v>
          </cell>
          <cell r="B56" t="str">
            <v>스텐그릴창호</v>
          </cell>
          <cell r="C56" t="str">
            <v>SSG2</v>
          </cell>
          <cell r="E56" t="str">
            <v>조</v>
          </cell>
          <cell r="F56">
            <v>201556</v>
          </cell>
          <cell r="H56">
            <v>67185</v>
          </cell>
          <cell r="J56">
            <v>134371</v>
          </cell>
          <cell r="L56">
            <v>0</v>
          </cell>
        </row>
        <row r="57">
          <cell r="A57" t="str">
            <v>Z052</v>
          </cell>
          <cell r="B57" t="str">
            <v>스텐그릴창호</v>
          </cell>
          <cell r="C57" t="str">
            <v>SSG3</v>
          </cell>
          <cell r="E57" t="str">
            <v>조</v>
          </cell>
          <cell r="F57">
            <v>313752</v>
          </cell>
          <cell r="H57">
            <v>104584</v>
          </cell>
          <cell r="J57">
            <v>209168</v>
          </cell>
          <cell r="L57">
            <v>0</v>
          </cell>
        </row>
        <row r="58">
          <cell r="A58" t="str">
            <v>Z053</v>
          </cell>
          <cell r="B58" t="str">
            <v>스텐그릴창호</v>
          </cell>
          <cell r="C58" t="str">
            <v>SSG4</v>
          </cell>
          <cell r="E58" t="str">
            <v>조</v>
          </cell>
          <cell r="F58">
            <v>286630</v>
          </cell>
          <cell r="H58">
            <v>95543</v>
          </cell>
          <cell r="J58">
            <v>191087</v>
          </cell>
          <cell r="L58">
            <v>0</v>
          </cell>
        </row>
        <row r="59">
          <cell r="A59" t="str">
            <v>Z054</v>
          </cell>
        </row>
        <row r="60">
          <cell r="A60" t="str">
            <v>Z055</v>
          </cell>
        </row>
        <row r="61">
          <cell r="A61" t="str">
            <v>Z056</v>
          </cell>
          <cell r="B61" t="str">
            <v>강재창호달기</v>
          </cell>
          <cell r="C61" t="str">
            <v>(외여닫이문)</v>
          </cell>
          <cell r="E61" t="str">
            <v>개소</v>
          </cell>
          <cell r="F61">
            <v>71913</v>
          </cell>
          <cell r="H61">
            <v>71913</v>
          </cell>
          <cell r="J61">
            <v>0</v>
          </cell>
          <cell r="L61">
            <v>0</v>
          </cell>
        </row>
        <row r="62">
          <cell r="A62" t="str">
            <v>Z057</v>
          </cell>
          <cell r="B62" t="str">
            <v>강재창호달기</v>
          </cell>
          <cell r="C62" t="str">
            <v>(쌍여닫이문)</v>
          </cell>
          <cell r="E62" t="str">
            <v>개소</v>
          </cell>
          <cell r="F62">
            <v>124465</v>
          </cell>
          <cell r="H62">
            <v>124465</v>
          </cell>
          <cell r="J62">
            <v>0</v>
          </cell>
          <cell r="L62">
            <v>0</v>
          </cell>
        </row>
        <row r="63">
          <cell r="A63" t="str">
            <v>Z058</v>
          </cell>
          <cell r="B63" t="str">
            <v>알루미늄창호달기</v>
          </cell>
          <cell r="C63" t="str">
            <v>(미서기)</v>
          </cell>
          <cell r="E63" t="str">
            <v>개소</v>
          </cell>
          <cell r="F63">
            <v>44254</v>
          </cell>
          <cell r="H63">
            <v>44254</v>
          </cell>
          <cell r="J63">
            <v>0</v>
          </cell>
          <cell r="L63">
            <v>0</v>
          </cell>
        </row>
        <row r="64">
          <cell r="A64" t="str">
            <v>Z059</v>
          </cell>
          <cell r="B64" t="str">
            <v>알루미늄창호달기</v>
          </cell>
          <cell r="C64" t="str">
            <v>(붙박이)</v>
          </cell>
          <cell r="E64" t="str">
            <v>개소</v>
          </cell>
          <cell r="F64">
            <v>14382</v>
          </cell>
          <cell r="H64">
            <v>14382</v>
          </cell>
          <cell r="J64">
            <v>0</v>
          </cell>
          <cell r="L64">
            <v>0</v>
          </cell>
        </row>
        <row r="65">
          <cell r="A65" t="str">
            <v>Z060</v>
          </cell>
        </row>
        <row r="66">
          <cell r="A66" t="str">
            <v>Z061</v>
          </cell>
        </row>
        <row r="67">
          <cell r="A67" t="str">
            <v>Z062</v>
          </cell>
          <cell r="B67" t="str">
            <v>유리끼우기및닦기</v>
          </cell>
          <cell r="C67" t="str">
            <v>(AL5mm)</v>
          </cell>
          <cell r="E67" t="str">
            <v>㎡</v>
          </cell>
          <cell r="F67">
            <v>12282</v>
          </cell>
          <cell r="H67">
            <v>12219</v>
          </cell>
          <cell r="J67">
            <v>63</v>
          </cell>
          <cell r="L67">
            <v>0</v>
          </cell>
        </row>
        <row r="68">
          <cell r="A68" t="str">
            <v>Z063</v>
          </cell>
        </row>
        <row r="69">
          <cell r="A69" t="str">
            <v>Z064</v>
          </cell>
        </row>
        <row r="70">
          <cell r="A70" t="str">
            <v>Z065</v>
          </cell>
          <cell r="B70" t="str">
            <v>수성페인트칠</v>
          </cell>
          <cell r="C70" t="str">
            <v>내벽(로울러)</v>
          </cell>
          <cell r="E70" t="str">
            <v>㎡</v>
          </cell>
          <cell r="F70">
            <v>5494</v>
          </cell>
          <cell r="H70">
            <v>4550</v>
          </cell>
          <cell r="J70">
            <v>853</v>
          </cell>
          <cell r="L70">
            <v>91</v>
          </cell>
        </row>
        <row r="71">
          <cell r="A71" t="str">
            <v>Z066</v>
          </cell>
          <cell r="B71" t="str">
            <v>수성페인트칠</v>
          </cell>
          <cell r="C71" t="str">
            <v>외벽(로울러)</v>
          </cell>
          <cell r="E71" t="str">
            <v>㎡</v>
          </cell>
          <cell r="F71">
            <v>5650</v>
          </cell>
          <cell r="H71">
            <v>4550</v>
          </cell>
          <cell r="J71">
            <v>1009</v>
          </cell>
          <cell r="L71">
            <v>91</v>
          </cell>
        </row>
        <row r="72">
          <cell r="A72" t="str">
            <v>Z067</v>
          </cell>
        </row>
        <row r="73">
          <cell r="A73" t="str">
            <v>Z068</v>
          </cell>
        </row>
        <row r="74">
          <cell r="A74" t="str">
            <v>Z069</v>
          </cell>
          <cell r="B74" t="str">
            <v>수성페인트칠</v>
          </cell>
          <cell r="C74" t="str">
            <v>천정내(로울러)</v>
          </cell>
          <cell r="E74" t="str">
            <v>㎡</v>
          </cell>
          <cell r="F74">
            <v>6385</v>
          </cell>
          <cell r="H74">
            <v>5291</v>
          </cell>
          <cell r="J74">
            <v>989</v>
          </cell>
          <cell r="L74">
            <v>105</v>
          </cell>
        </row>
        <row r="75">
          <cell r="A75" t="str">
            <v>Z070</v>
          </cell>
          <cell r="B75" t="str">
            <v>수성페인트칠</v>
          </cell>
          <cell r="C75" t="str">
            <v>천정외(로울러)</v>
          </cell>
          <cell r="E75" t="str">
            <v>㎡</v>
          </cell>
          <cell r="F75">
            <v>6572</v>
          </cell>
          <cell r="H75">
            <v>5291</v>
          </cell>
          <cell r="J75">
            <v>1176</v>
          </cell>
          <cell r="L75">
            <v>105</v>
          </cell>
        </row>
        <row r="76">
          <cell r="A76" t="str">
            <v>Z071</v>
          </cell>
        </row>
        <row r="77">
          <cell r="A77" t="str">
            <v>Z072</v>
          </cell>
        </row>
        <row r="78">
          <cell r="A78" t="str">
            <v>Z073</v>
          </cell>
          <cell r="B78" t="str">
            <v>조합페인트칠</v>
          </cell>
          <cell r="C78" t="str">
            <v>(철재면2회)</v>
          </cell>
          <cell r="E78" t="str">
            <v>㎡</v>
          </cell>
          <cell r="F78">
            <v>3180</v>
          </cell>
          <cell r="H78">
            <v>2434</v>
          </cell>
          <cell r="J78">
            <v>698</v>
          </cell>
          <cell r="L78">
            <v>48</v>
          </cell>
        </row>
        <row r="79">
          <cell r="A79" t="str">
            <v>Z074</v>
          </cell>
          <cell r="B79" t="str">
            <v>녹막이칠(1회)</v>
          </cell>
          <cell r="E79" t="str">
            <v>㎡</v>
          </cell>
          <cell r="F79">
            <v>2244</v>
          </cell>
          <cell r="H79">
            <v>1799</v>
          </cell>
          <cell r="J79">
            <v>410</v>
          </cell>
          <cell r="L79">
            <v>35</v>
          </cell>
        </row>
        <row r="80">
          <cell r="A80" t="str">
            <v>Z075</v>
          </cell>
        </row>
        <row r="81">
          <cell r="A81" t="str">
            <v>Z076</v>
          </cell>
        </row>
        <row r="82">
          <cell r="A82" t="str">
            <v>Z077</v>
          </cell>
          <cell r="B82" t="str">
            <v>시멘트액체방수</v>
          </cell>
          <cell r="C82" t="str">
            <v>C종</v>
          </cell>
          <cell r="E82" t="str">
            <v>㎡</v>
          </cell>
          <cell r="F82">
            <v>15542</v>
          </cell>
          <cell r="H82">
            <v>15170</v>
          </cell>
          <cell r="J82">
            <v>307</v>
          </cell>
          <cell r="L82">
            <v>65</v>
          </cell>
        </row>
        <row r="83">
          <cell r="A83" t="str">
            <v>Z078</v>
          </cell>
          <cell r="B83" t="str">
            <v>시멘트액체방수</v>
          </cell>
          <cell r="C83" t="str">
            <v>D종</v>
          </cell>
          <cell r="E83" t="str">
            <v>㎡</v>
          </cell>
          <cell r="F83">
            <v>11138</v>
          </cell>
          <cell r="H83">
            <v>10902</v>
          </cell>
          <cell r="J83">
            <v>198</v>
          </cell>
          <cell r="L83">
            <v>38</v>
          </cell>
        </row>
        <row r="84">
          <cell r="A84" t="str">
            <v>Z079</v>
          </cell>
        </row>
        <row r="85">
          <cell r="A85" t="str">
            <v>Z080</v>
          </cell>
        </row>
        <row r="86">
          <cell r="A86" t="str">
            <v>Z081</v>
          </cell>
          <cell r="B86" t="str">
            <v>스치로폴</v>
          </cell>
          <cell r="C86" t="str">
            <v>(슬라브밑)</v>
          </cell>
          <cell r="E86" t="str">
            <v>㎡</v>
          </cell>
          <cell r="F86">
            <v>6034</v>
          </cell>
          <cell r="H86">
            <v>2065</v>
          </cell>
          <cell r="J86">
            <v>3969</v>
          </cell>
          <cell r="L86">
            <v>0</v>
          </cell>
        </row>
        <row r="87">
          <cell r="A87" t="str">
            <v>Z082</v>
          </cell>
          <cell r="B87" t="str">
            <v>스치로폴</v>
          </cell>
          <cell r="C87" t="str">
            <v>(슬라브위 깔기)</v>
          </cell>
          <cell r="E87" t="str">
            <v>㎡</v>
          </cell>
          <cell r="F87">
            <v>2826</v>
          </cell>
          <cell r="H87">
            <v>470</v>
          </cell>
          <cell r="J87">
            <v>2356</v>
          </cell>
          <cell r="L87">
            <v>0</v>
          </cell>
        </row>
        <row r="88">
          <cell r="A88" t="str">
            <v>Z083</v>
          </cell>
          <cell r="B88" t="str">
            <v>스치로폴</v>
          </cell>
          <cell r="C88" t="str">
            <v>(공간넣기)</v>
          </cell>
          <cell r="E88" t="str">
            <v>㎡</v>
          </cell>
          <cell r="F88">
            <v>4135</v>
          </cell>
          <cell r="H88">
            <v>1638</v>
          </cell>
          <cell r="J88">
            <v>2497</v>
          </cell>
          <cell r="L88">
            <v>0</v>
          </cell>
        </row>
        <row r="89">
          <cell r="A89" t="str">
            <v>Z084</v>
          </cell>
        </row>
        <row r="90">
          <cell r="A90" t="str">
            <v>Z085</v>
          </cell>
          <cell r="B90" t="str">
            <v>선홈통</v>
          </cell>
          <cell r="C90" t="str">
            <v>Φ75</v>
          </cell>
          <cell r="E90" t="str">
            <v>m</v>
          </cell>
          <cell r="F90">
            <v>6817</v>
          </cell>
          <cell r="H90">
            <v>3174</v>
          </cell>
          <cell r="J90">
            <v>3643</v>
          </cell>
          <cell r="L90">
            <v>0</v>
          </cell>
        </row>
        <row r="91">
          <cell r="A91" t="str">
            <v>Z086</v>
          </cell>
        </row>
        <row r="92">
          <cell r="A92" t="str">
            <v>Z087</v>
          </cell>
        </row>
        <row r="93">
          <cell r="A93" t="str">
            <v>Z088</v>
          </cell>
          <cell r="B93" t="str">
            <v>반자틀설치</v>
          </cell>
          <cell r="E93" t="str">
            <v>㎡</v>
          </cell>
          <cell r="F93">
            <v>14450</v>
          </cell>
          <cell r="H93">
            <v>14416</v>
          </cell>
          <cell r="J93">
            <v>34</v>
          </cell>
          <cell r="L93">
            <v>0</v>
          </cell>
        </row>
        <row r="94">
          <cell r="A94" t="str">
            <v>Z089</v>
          </cell>
          <cell r="B94" t="str">
            <v>창문틀세우기</v>
          </cell>
          <cell r="E94" t="str">
            <v>㎡</v>
          </cell>
          <cell r="F94">
            <v>20017</v>
          </cell>
          <cell r="H94">
            <v>20017</v>
          </cell>
          <cell r="J94">
            <v>0</v>
          </cell>
          <cell r="L94">
            <v>0</v>
          </cell>
        </row>
        <row r="95">
          <cell r="A95" t="str">
            <v>Z090</v>
          </cell>
          <cell r="B95" t="str">
            <v>출입문틀세우기</v>
          </cell>
          <cell r="E95" t="str">
            <v>㎡</v>
          </cell>
          <cell r="F95">
            <v>26690</v>
          </cell>
          <cell r="H95">
            <v>26690</v>
          </cell>
          <cell r="J95">
            <v>0</v>
          </cell>
          <cell r="L95">
            <v>0</v>
          </cell>
        </row>
        <row r="96">
          <cell r="A96" t="str">
            <v>Z091</v>
          </cell>
        </row>
        <row r="97">
          <cell r="A97" t="str">
            <v>Z092</v>
          </cell>
        </row>
        <row r="98">
          <cell r="A98" t="str">
            <v>Z093</v>
          </cell>
          <cell r="B98" t="str">
            <v>합판텍스붙이기</v>
          </cell>
          <cell r="E98" t="str">
            <v>㎡</v>
          </cell>
          <cell r="F98">
            <v>6763</v>
          </cell>
          <cell r="H98">
            <v>6737</v>
          </cell>
          <cell r="J98">
            <v>26</v>
          </cell>
          <cell r="L98">
            <v>0</v>
          </cell>
        </row>
        <row r="99">
          <cell r="A99" t="str">
            <v>Z094</v>
          </cell>
          <cell r="B99" t="str">
            <v>걸레받이붙이기</v>
          </cell>
          <cell r="E99" t="str">
            <v>㎡</v>
          </cell>
          <cell r="F99">
            <v>9075</v>
          </cell>
          <cell r="H99">
            <v>9060</v>
          </cell>
          <cell r="J99">
            <v>15</v>
          </cell>
          <cell r="L99">
            <v>0</v>
          </cell>
        </row>
        <row r="100">
          <cell r="A100" t="str">
            <v>Z095</v>
          </cell>
          <cell r="B100" t="str">
            <v>P.E필름깔기</v>
          </cell>
          <cell r="E100" t="str">
            <v>㎡</v>
          </cell>
          <cell r="F100">
            <v>638</v>
          </cell>
          <cell r="H100">
            <v>356</v>
          </cell>
          <cell r="J100">
            <v>282</v>
          </cell>
          <cell r="L100">
            <v>0</v>
          </cell>
        </row>
        <row r="101">
          <cell r="A101" t="str">
            <v>Z096</v>
          </cell>
        </row>
        <row r="102">
          <cell r="A102" t="str">
            <v>Z097</v>
          </cell>
        </row>
        <row r="103">
          <cell r="A103" t="str">
            <v>Z098</v>
          </cell>
          <cell r="B103" t="str">
            <v>크링크타일붙이기</v>
          </cell>
          <cell r="E103" t="str">
            <v>㎡</v>
          </cell>
          <cell r="F103">
            <v>24081</v>
          </cell>
          <cell r="H103">
            <v>16856</v>
          </cell>
          <cell r="J103">
            <v>6714</v>
          </cell>
          <cell r="L103">
            <v>511</v>
          </cell>
        </row>
        <row r="104">
          <cell r="A104" t="str">
            <v>Z099</v>
          </cell>
          <cell r="B104" t="str">
            <v>세라믹타일붙이기</v>
          </cell>
          <cell r="E104" t="str">
            <v>㎡</v>
          </cell>
          <cell r="F104">
            <v>33583</v>
          </cell>
          <cell r="H104">
            <v>25068</v>
          </cell>
          <cell r="J104">
            <v>7910</v>
          </cell>
          <cell r="L104">
            <v>605</v>
          </cell>
        </row>
        <row r="105">
          <cell r="A105" t="str">
            <v>Z100</v>
          </cell>
          <cell r="B105" t="str">
            <v>모자익타일붙이기</v>
          </cell>
          <cell r="E105" t="str">
            <v>㎡</v>
          </cell>
          <cell r="F105">
            <v>29887</v>
          </cell>
          <cell r="H105">
            <v>21121</v>
          </cell>
          <cell r="J105">
            <v>8225</v>
          </cell>
          <cell r="L105">
            <v>541</v>
          </cell>
        </row>
        <row r="106">
          <cell r="A106" t="str">
            <v>Z101</v>
          </cell>
        </row>
        <row r="107">
          <cell r="A107" t="str">
            <v>Z102</v>
          </cell>
        </row>
        <row r="108">
          <cell r="A108" t="str">
            <v>Z103</v>
          </cell>
          <cell r="B108" t="str">
            <v>잡석깔기지정</v>
          </cell>
          <cell r="E108" t="str">
            <v>㎥</v>
          </cell>
          <cell r="F108">
            <v>59330</v>
          </cell>
          <cell r="H108">
            <v>35977</v>
          </cell>
          <cell r="J108">
            <v>17340</v>
          </cell>
          <cell r="L108">
            <v>6013</v>
          </cell>
        </row>
        <row r="109">
          <cell r="A109" t="str">
            <v>Z104</v>
          </cell>
          <cell r="B109" t="str">
            <v>세로기준틀(귀)</v>
          </cell>
          <cell r="E109" t="str">
            <v>개소</v>
          </cell>
          <cell r="F109">
            <v>26019</v>
          </cell>
          <cell r="H109">
            <v>17966</v>
          </cell>
          <cell r="J109">
            <v>8053</v>
          </cell>
          <cell r="L109">
            <v>0</v>
          </cell>
        </row>
        <row r="110">
          <cell r="A110" t="str">
            <v>Z105</v>
          </cell>
          <cell r="B110" t="str">
            <v>내부말비계</v>
          </cell>
          <cell r="E110" t="str">
            <v>㎡</v>
          </cell>
          <cell r="F110">
            <v>2655</v>
          </cell>
          <cell r="H110">
            <v>1995</v>
          </cell>
          <cell r="J110">
            <v>660</v>
          </cell>
          <cell r="L110">
            <v>0</v>
          </cell>
        </row>
        <row r="111">
          <cell r="A111" t="str">
            <v>Z106</v>
          </cell>
          <cell r="B111" t="str">
            <v>내부수평비계</v>
          </cell>
          <cell r="E111" t="str">
            <v>㎡</v>
          </cell>
          <cell r="F111">
            <v>5900</v>
          </cell>
          <cell r="H111">
            <v>3991</v>
          </cell>
          <cell r="J111">
            <v>1909</v>
          </cell>
          <cell r="L111">
            <v>0</v>
          </cell>
        </row>
        <row r="112">
          <cell r="A112" t="str">
            <v>Z107</v>
          </cell>
          <cell r="B112" t="str">
            <v>강관동바리</v>
          </cell>
          <cell r="C112" t="str">
            <v>(3개월)</v>
          </cell>
          <cell r="E112" t="str">
            <v>㎡</v>
          </cell>
          <cell r="F112">
            <v>3116</v>
          </cell>
          <cell r="H112">
            <v>2543</v>
          </cell>
          <cell r="J112">
            <v>573</v>
          </cell>
          <cell r="L112">
            <v>0</v>
          </cell>
        </row>
        <row r="113">
          <cell r="A113" t="str">
            <v>Z108</v>
          </cell>
          <cell r="B113" t="str">
            <v>외부외줄비계</v>
          </cell>
          <cell r="E113" t="str">
            <v>㎡</v>
          </cell>
          <cell r="F113">
            <v>2965</v>
          </cell>
          <cell r="H113">
            <v>1995</v>
          </cell>
          <cell r="J113">
            <v>970</v>
          </cell>
          <cell r="L113">
            <v>0</v>
          </cell>
        </row>
        <row r="114">
          <cell r="A114" t="str">
            <v>Z109</v>
          </cell>
        </row>
        <row r="115">
          <cell r="A115" t="str">
            <v>Z110</v>
          </cell>
        </row>
        <row r="116">
          <cell r="A116" t="str">
            <v>Z111</v>
          </cell>
          <cell r="B116" t="str">
            <v>와이어 메쉬깔기</v>
          </cell>
          <cell r="E116" t="str">
            <v>㎡</v>
          </cell>
          <cell r="F116">
            <v>1689</v>
          </cell>
          <cell r="H116">
            <v>781</v>
          </cell>
          <cell r="J116">
            <v>908</v>
          </cell>
          <cell r="L116">
            <v>0</v>
          </cell>
        </row>
        <row r="117">
          <cell r="A117" t="str">
            <v>Z112</v>
          </cell>
        </row>
        <row r="118">
          <cell r="A118" t="str">
            <v>Z113</v>
          </cell>
        </row>
        <row r="119">
          <cell r="A119" t="str">
            <v>Z114</v>
          </cell>
          <cell r="B119" t="str">
            <v>시멘트벽돌쌓기</v>
          </cell>
          <cell r="C119" t="str">
            <v>(1.0B)</v>
          </cell>
          <cell r="E119" t="str">
            <v>천매</v>
          </cell>
          <cell r="F119">
            <v>163777</v>
          </cell>
          <cell r="H119">
            <v>158894</v>
          </cell>
          <cell r="J119">
            <v>3489</v>
          </cell>
          <cell r="L119">
            <v>1394</v>
          </cell>
        </row>
        <row r="120">
          <cell r="A120" t="str">
            <v>Z115</v>
          </cell>
        </row>
        <row r="121">
          <cell r="A121" t="str">
            <v>Z116</v>
          </cell>
        </row>
        <row r="122">
          <cell r="A122" t="str">
            <v>Z117</v>
          </cell>
          <cell r="B122" t="str">
            <v>유리끼우기및닦기</v>
          </cell>
          <cell r="C122" t="str">
            <v>(목부AL3mm)</v>
          </cell>
          <cell r="E122" t="str">
            <v>㎡</v>
          </cell>
          <cell r="F122">
            <v>8252</v>
          </cell>
          <cell r="H122">
            <v>8189</v>
          </cell>
          <cell r="J122">
            <v>63</v>
          </cell>
          <cell r="L122">
            <v>0</v>
          </cell>
        </row>
        <row r="123">
          <cell r="A123" t="str">
            <v>Z118</v>
          </cell>
          <cell r="B123" t="str">
            <v>바니쉬 칠</v>
          </cell>
          <cell r="C123">
            <v>0</v>
          </cell>
          <cell r="E123" t="str">
            <v>㎡</v>
          </cell>
          <cell r="F123">
            <v>5178</v>
          </cell>
          <cell r="H123">
            <v>4497</v>
          </cell>
          <cell r="J123">
            <v>592</v>
          </cell>
          <cell r="L123">
            <v>89</v>
          </cell>
        </row>
        <row r="124">
          <cell r="A124" t="str">
            <v>Z119</v>
          </cell>
        </row>
        <row r="125">
          <cell r="A125" t="str">
            <v>Z120</v>
          </cell>
        </row>
        <row r="126">
          <cell r="A126" t="str">
            <v>Z121</v>
          </cell>
          <cell r="B126" t="str">
            <v>벽지바르기</v>
          </cell>
          <cell r="E126" t="str">
            <v>㎡</v>
          </cell>
          <cell r="F126">
            <v>5564</v>
          </cell>
          <cell r="H126">
            <v>4268</v>
          </cell>
          <cell r="J126">
            <v>1296</v>
          </cell>
          <cell r="L126">
            <v>0</v>
          </cell>
        </row>
        <row r="127">
          <cell r="A127" t="str">
            <v>Z122</v>
          </cell>
          <cell r="B127" t="str">
            <v>민속장판깔기</v>
          </cell>
          <cell r="E127" t="str">
            <v>㎡</v>
          </cell>
          <cell r="F127">
            <v>8426</v>
          </cell>
          <cell r="H127">
            <v>2525</v>
          </cell>
          <cell r="J127">
            <v>5901</v>
          </cell>
          <cell r="L127">
            <v>0</v>
          </cell>
        </row>
        <row r="128">
          <cell r="A128" t="str">
            <v>Z123</v>
          </cell>
          <cell r="B128" t="str">
            <v>모노륨깔기</v>
          </cell>
          <cell r="E128" t="str">
            <v>㎡</v>
          </cell>
          <cell r="F128">
            <v>7413</v>
          </cell>
          <cell r="H128">
            <v>1512</v>
          </cell>
          <cell r="J128">
            <v>5901</v>
          </cell>
          <cell r="L128">
            <v>0</v>
          </cell>
        </row>
        <row r="129">
          <cell r="A129" t="str">
            <v>Z124</v>
          </cell>
          <cell r="B129" t="str">
            <v>발포천정지바르기</v>
          </cell>
          <cell r="E129" t="str">
            <v>㎡</v>
          </cell>
          <cell r="F129">
            <v>5192</v>
          </cell>
          <cell r="H129">
            <v>4268</v>
          </cell>
          <cell r="J129">
            <v>924</v>
          </cell>
          <cell r="L129">
            <v>0</v>
          </cell>
        </row>
        <row r="130">
          <cell r="A130" t="str">
            <v>Z125</v>
          </cell>
          <cell r="B130" t="str">
            <v>천정지바르기</v>
          </cell>
          <cell r="E130" t="str">
            <v>㎡</v>
          </cell>
          <cell r="F130">
            <v>6846</v>
          </cell>
          <cell r="H130">
            <v>5550</v>
          </cell>
          <cell r="J130">
            <v>1296</v>
          </cell>
          <cell r="L130">
            <v>0</v>
          </cell>
        </row>
        <row r="131">
          <cell r="A131" t="str">
            <v>Z126</v>
          </cell>
          <cell r="B131" t="str">
            <v>합판벽체붙이기</v>
          </cell>
          <cell r="E131" t="str">
            <v>㎡</v>
          </cell>
          <cell r="F131">
            <v>11630</v>
          </cell>
          <cell r="H131">
            <v>5944</v>
          </cell>
          <cell r="J131">
            <v>5686</v>
          </cell>
          <cell r="L131">
            <v>0</v>
          </cell>
        </row>
        <row r="132">
          <cell r="A132" t="str">
            <v>Z127</v>
          </cell>
        </row>
        <row r="133">
          <cell r="A133" t="str">
            <v>Z128</v>
          </cell>
        </row>
        <row r="134">
          <cell r="A134" t="str">
            <v>Z129</v>
          </cell>
          <cell r="B134" t="str">
            <v>유리끼우기및닦기</v>
          </cell>
          <cell r="C134" t="str">
            <v>(AL3mm)</v>
          </cell>
          <cell r="E134" t="str">
            <v>㎡</v>
          </cell>
          <cell r="F134">
            <v>9403</v>
          </cell>
          <cell r="H134">
            <v>9340</v>
          </cell>
          <cell r="J134">
            <v>63</v>
          </cell>
          <cell r="L134">
            <v>0</v>
          </cell>
        </row>
        <row r="135">
          <cell r="A135" t="str">
            <v>Z130</v>
          </cell>
        </row>
        <row r="136">
          <cell r="A136" t="str">
            <v>Z131</v>
          </cell>
        </row>
        <row r="137">
          <cell r="A137" t="str">
            <v>Z132</v>
          </cell>
          <cell r="B137" t="str">
            <v xml:space="preserve">1/WD </v>
          </cell>
          <cell r="C137" t="str">
            <v>(W1.0m x H2.1m)</v>
          </cell>
          <cell r="E137" t="str">
            <v>개소</v>
          </cell>
          <cell r="F137">
            <v>248391</v>
          </cell>
          <cell r="H137">
            <v>180699</v>
          </cell>
          <cell r="J137">
            <v>67692</v>
          </cell>
          <cell r="L137">
            <v>0</v>
          </cell>
        </row>
        <row r="138">
          <cell r="A138" t="str">
            <v>Z133</v>
          </cell>
          <cell r="B138" t="str">
            <v xml:space="preserve">2/WD </v>
          </cell>
          <cell r="C138" t="str">
            <v>(W1.0m x H2.1m)</v>
          </cell>
          <cell r="E138" t="str">
            <v>개소</v>
          </cell>
          <cell r="F138">
            <v>221759</v>
          </cell>
          <cell r="H138">
            <v>133966</v>
          </cell>
          <cell r="J138">
            <v>87793</v>
          </cell>
          <cell r="L138">
            <v>0</v>
          </cell>
        </row>
        <row r="139">
          <cell r="A139" t="str">
            <v>Z134</v>
          </cell>
          <cell r="B139" t="str">
            <v xml:space="preserve">3/WD </v>
          </cell>
          <cell r="C139" t="str">
            <v>(W0.9m x H2.1m)</v>
          </cell>
          <cell r="E139" t="str">
            <v>개소</v>
          </cell>
          <cell r="F139">
            <v>200824</v>
          </cell>
          <cell r="H139">
            <v>119012</v>
          </cell>
          <cell r="J139">
            <v>81812</v>
          </cell>
          <cell r="L139">
            <v>0</v>
          </cell>
        </row>
        <row r="140">
          <cell r="A140" t="str">
            <v>Z135</v>
          </cell>
          <cell r="B140" t="str">
            <v xml:space="preserve">4/WD </v>
          </cell>
          <cell r="C140" t="str">
            <v>(W2.7m x H2.1m)</v>
          </cell>
          <cell r="E140" t="str">
            <v>개소</v>
          </cell>
          <cell r="F140">
            <v>697380</v>
          </cell>
          <cell r="H140">
            <v>529635</v>
          </cell>
          <cell r="J140">
            <v>167745</v>
          </cell>
          <cell r="L140">
            <v>0</v>
          </cell>
        </row>
        <row r="141">
          <cell r="A141" t="str">
            <v>Z136</v>
          </cell>
          <cell r="B141" t="str">
            <v>1/WW</v>
          </cell>
          <cell r="C141" t="str">
            <v>사택</v>
          </cell>
          <cell r="E141" t="str">
            <v>개소</v>
          </cell>
          <cell r="F141">
            <v>91918</v>
          </cell>
          <cell r="H141">
            <v>76018</v>
          </cell>
          <cell r="J141">
            <v>15900</v>
          </cell>
          <cell r="L141">
            <v>0</v>
          </cell>
        </row>
        <row r="142">
          <cell r="A142" t="str">
            <v>Z137</v>
          </cell>
          <cell r="B142" t="str">
            <v>2/WW</v>
          </cell>
          <cell r="C142" t="str">
            <v>사택</v>
          </cell>
          <cell r="E142" t="str">
            <v>개소</v>
          </cell>
          <cell r="F142">
            <v>60330</v>
          </cell>
          <cell r="H142">
            <v>47355</v>
          </cell>
          <cell r="J142">
            <v>12975</v>
          </cell>
          <cell r="L142">
            <v>0</v>
          </cell>
        </row>
        <row r="143">
          <cell r="A143" t="str">
            <v>Z138</v>
          </cell>
          <cell r="B143" t="str">
            <v>3/WW</v>
          </cell>
          <cell r="C143" t="str">
            <v>사택</v>
          </cell>
          <cell r="E143" t="str">
            <v>개소</v>
          </cell>
          <cell r="F143">
            <v>27958</v>
          </cell>
          <cell r="H143">
            <v>19066</v>
          </cell>
          <cell r="J143">
            <v>8892</v>
          </cell>
          <cell r="L143">
            <v>0</v>
          </cell>
        </row>
        <row r="144">
          <cell r="A144" t="str">
            <v>Z139</v>
          </cell>
          <cell r="B144" t="str">
            <v>4/WW</v>
          </cell>
          <cell r="C144" t="str">
            <v>사택</v>
          </cell>
          <cell r="E144" t="str">
            <v>개소</v>
          </cell>
          <cell r="F144">
            <v>22146</v>
          </cell>
          <cell r="H144">
            <v>14331</v>
          </cell>
          <cell r="J144">
            <v>7815</v>
          </cell>
          <cell r="L144">
            <v>0</v>
          </cell>
        </row>
        <row r="145">
          <cell r="A145" t="str">
            <v>Z140</v>
          </cell>
          <cell r="B145" t="str">
            <v>5/WW</v>
          </cell>
          <cell r="C145" t="str">
            <v>사택</v>
          </cell>
          <cell r="E145" t="str">
            <v>개소</v>
          </cell>
          <cell r="F145">
            <v>18621</v>
          </cell>
          <cell r="H145">
            <v>12711</v>
          </cell>
          <cell r="J145">
            <v>5910</v>
          </cell>
          <cell r="L145">
            <v>0</v>
          </cell>
        </row>
        <row r="146">
          <cell r="A146" t="str">
            <v>Z141</v>
          </cell>
          <cell r="B146" t="str">
            <v>6/WW</v>
          </cell>
          <cell r="C146" t="str">
            <v>사택</v>
          </cell>
          <cell r="E146" t="str">
            <v>개소</v>
          </cell>
          <cell r="F146">
            <v>33754</v>
          </cell>
          <cell r="H146">
            <v>28039</v>
          </cell>
          <cell r="J146">
            <v>5715</v>
          </cell>
          <cell r="L146">
            <v>0</v>
          </cell>
        </row>
        <row r="147">
          <cell r="A147" t="str">
            <v>Z142</v>
          </cell>
        </row>
        <row r="148">
          <cell r="A148" t="str">
            <v>Z143</v>
          </cell>
        </row>
        <row r="149">
          <cell r="A149" t="str">
            <v>Z144</v>
          </cell>
        </row>
        <row r="150">
          <cell r="A150" t="str">
            <v>Z145</v>
          </cell>
        </row>
        <row r="151">
          <cell r="A151" t="str">
            <v>Z146</v>
          </cell>
        </row>
        <row r="152">
          <cell r="A152" t="str">
            <v>Z147</v>
          </cell>
        </row>
        <row r="153">
          <cell r="A153" t="str">
            <v>Z148</v>
          </cell>
        </row>
        <row r="154">
          <cell r="A154" t="str">
            <v>Z149</v>
          </cell>
        </row>
        <row r="155">
          <cell r="A155" t="str">
            <v>Z150</v>
          </cell>
        </row>
        <row r="156">
          <cell r="A156" t="str">
            <v>Z151</v>
          </cell>
        </row>
        <row r="157">
          <cell r="A157" t="str">
            <v>Z152</v>
          </cell>
        </row>
        <row r="158">
          <cell r="A158" t="str">
            <v>Z153</v>
          </cell>
        </row>
        <row r="159">
          <cell r="A159" t="str">
            <v>Z154</v>
          </cell>
        </row>
        <row r="160">
          <cell r="A160" t="str">
            <v>Z155</v>
          </cell>
        </row>
        <row r="161">
          <cell r="A161" t="str">
            <v>Z156</v>
          </cell>
        </row>
        <row r="162">
          <cell r="A162" t="str">
            <v>Z157</v>
          </cell>
        </row>
        <row r="163">
          <cell r="A163" t="str">
            <v>Z158</v>
          </cell>
        </row>
        <row r="164">
          <cell r="A164" t="str">
            <v>Z159</v>
          </cell>
        </row>
        <row r="165">
          <cell r="A165" t="str">
            <v>Z160</v>
          </cell>
        </row>
        <row r="166">
          <cell r="A166" t="str">
            <v>Z161</v>
          </cell>
        </row>
        <row r="167">
          <cell r="A167" t="str">
            <v>Z162</v>
          </cell>
        </row>
        <row r="168">
          <cell r="A168" t="str">
            <v>Z163</v>
          </cell>
        </row>
        <row r="169">
          <cell r="A169" t="str">
            <v>Z164</v>
          </cell>
        </row>
        <row r="170">
          <cell r="A170" t="str">
            <v>Z165</v>
          </cell>
        </row>
        <row r="171">
          <cell r="A171" t="str">
            <v>Z166</v>
          </cell>
        </row>
        <row r="172">
          <cell r="A172" t="str">
            <v>Z167</v>
          </cell>
        </row>
        <row r="173">
          <cell r="A173" t="str">
            <v>Z168</v>
          </cell>
        </row>
        <row r="174">
          <cell r="A174" t="str">
            <v>Z169</v>
          </cell>
        </row>
        <row r="175">
          <cell r="A175" t="str">
            <v>Z170</v>
          </cell>
        </row>
        <row r="176">
          <cell r="A176" t="str">
            <v>Z171</v>
          </cell>
        </row>
        <row r="177">
          <cell r="A177" t="str">
            <v>Z172</v>
          </cell>
        </row>
        <row r="178">
          <cell r="A178" t="str">
            <v>Z173</v>
          </cell>
        </row>
        <row r="179">
          <cell r="A179" t="str">
            <v>Z174</v>
          </cell>
        </row>
      </sheetData>
      <sheetData sheetId="9"/>
      <sheetData sheetId="10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빌딩 안내"/>
      <sheetName val="갑지"/>
      <sheetName val="영상"/>
      <sheetName val="DPBX"/>
      <sheetName val="LAN"/>
      <sheetName val="통합배선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노임"/>
      <sheetName val="인건-측정"/>
      <sheetName val="과천MAIN"/>
      <sheetName val="수량산출"/>
      <sheetName val="내역단가"/>
      <sheetName val="일위단가"/>
      <sheetName val="내역서"/>
      <sheetName val="A 견적"/>
      <sheetName val="工완성공사율"/>
      <sheetName val="재집"/>
      <sheetName val="직재"/>
      <sheetName val="관로공정"/>
      <sheetName val="집계표"/>
      <sheetName val="__MAIN"/>
      <sheetName val="유화견적"/>
      <sheetName val="일위대가"/>
      <sheetName val="노임단가"/>
      <sheetName val="산출금액내역"/>
      <sheetName val="요율"/>
      <sheetName val="손익분석"/>
      <sheetName val="수로단위수량"/>
      <sheetName val="원가계산서 "/>
      <sheetName val="내역표지"/>
      <sheetName val="일위"/>
      <sheetName val="물가조사"/>
      <sheetName val="Sheet2"/>
      <sheetName val="Sheet3"/>
      <sheetName val="지급자재(집계)"/>
      <sheetName val="냉방부분"/>
      <sheetName val="공종구간"/>
      <sheetName val="Sheet5"/>
      <sheetName val="GI-LIST"/>
      <sheetName val="MACRO(MCC)"/>
      <sheetName val="효성CB 1P기초"/>
      <sheetName val="예정(3)"/>
      <sheetName val="동원(3)"/>
      <sheetName val="기계경비(시간당)"/>
      <sheetName val="램머"/>
      <sheetName val="1차 내역서"/>
      <sheetName val="단가최종"/>
      <sheetName val="대가목록"/>
      <sheetName val="인건비"/>
      <sheetName val="방송(체육관)"/>
      <sheetName val="설계명세서(종합)"/>
      <sheetName val="소요자재"/>
      <sheetName val="노무산출서"/>
      <sheetName val="산출"/>
      <sheetName val="연결임시"/>
      <sheetName val="내역"/>
      <sheetName val="도급내역"/>
      <sheetName val="한일양산"/>
      <sheetName val="자재단가"/>
      <sheetName val="참조자료"/>
      <sheetName val="능률"/>
      <sheetName val="외주가공"/>
      <sheetName val="회로내역(승인)"/>
      <sheetName val="설비"/>
      <sheetName val="계수시트"/>
      <sheetName val="BSD (2)"/>
      <sheetName val="환율적용표"/>
      <sheetName val="접지불량_안전공사"/>
      <sheetName val="토사(PE)"/>
      <sheetName val="DATA"/>
      <sheetName val="정부노임단가"/>
      <sheetName val="대치판정"/>
      <sheetName val="일위_파일"/>
      <sheetName val="개요"/>
      <sheetName val="본체"/>
      <sheetName val="내역서1"/>
      <sheetName val="노무비 근거"/>
      <sheetName val="Sheet1"/>
      <sheetName val="시중노임단가"/>
      <sheetName val="터널조도"/>
      <sheetName val="약품공급2"/>
      <sheetName val="98지급계획"/>
      <sheetName val="MACRO(전선관)"/>
      <sheetName val="공종단가"/>
      <sheetName val="증감대비"/>
      <sheetName val="종배수관"/>
      <sheetName val="부하계산서"/>
      <sheetName val="969910( R)"/>
      <sheetName val="여과지동"/>
      <sheetName val="기초자료"/>
      <sheetName val="Sheet1 (2)"/>
      <sheetName val="조경"/>
      <sheetName val="SHEET PILE단가"/>
      <sheetName val="일위목록"/>
      <sheetName val="점수계산1-2"/>
      <sheetName val="2.주요계수총괄"/>
      <sheetName val="말뚝물량"/>
      <sheetName val="1.설계조건"/>
      <sheetName val="2000년1차"/>
      <sheetName val="기둥(원형)"/>
      <sheetName val="교사기준면적(초등)"/>
      <sheetName val="기초수량집"/>
      <sheetName val="NOMUBI"/>
      <sheetName val="EP0618"/>
      <sheetName val="CTEMCOST"/>
      <sheetName val="wall"/>
      <sheetName val="실행기초"/>
      <sheetName val="Y-WORK"/>
      <sheetName val="신설개소별 총집계표(동해-배전)"/>
      <sheetName val="안평역사 총집계"/>
      <sheetName val="조명율표"/>
      <sheetName val="환율"/>
      <sheetName val="실행철강하도"/>
      <sheetName val="갑지1"/>
      <sheetName val="토공사"/>
      <sheetName val="BASIC (2)"/>
      <sheetName val="파일의이용"/>
      <sheetName val="노무비"/>
      <sheetName val="조건"/>
      <sheetName val="옹벽수량집계표"/>
      <sheetName val="공종별내역서"/>
      <sheetName val="단가산출"/>
      <sheetName val="POOM_MOTO"/>
      <sheetName val="POOM_MOTO2"/>
      <sheetName val="건축공사"/>
      <sheetName val="산출명세서"/>
      <sheetName val="257A1"/>
      <sheetName val="Sheet7"/>
      <sheetName val="검수고1-1층"/>
      <sheetName val="검수고1_1층"/>
      <sheetName val="설계내역서"/>
      <sheetName val="시험장S자로가로등공사"/>
      <sheetName val="工관리비율"/>
      <sheetName val="MOTOR"/>
      <sheetName val="설치비"/>
      <sheetName val="확정실적"/>
      <sheetName val="U-TYPE(1)"/>
      <sheetName val="옹벽"/>
      <sheetName val="본사인상전"/>
      <sheetName val="3BL공동구 수량"/>
      <sheetName val="sw1"/>
      <sheetName val="주소"/>
      <sheetName val="수목단가"/>
      <sheetName val="시설수량표"/>
      <sheetName val="식재수량표"/>
      <sheetName val="기존단가 (2)"/>
      <sheetName val="인공산출"/>
      <sheetName val="8.석축단위(H=1.5M)"/>
      <sheetName val="Macro1"/>
      <sheetName val="부하(성남)"/>
      <sheetName val="평가데이터"/>
      <sheetName val="내역서1.화장실개선"/>
      <sheetName val="데이타"/>
      <sheetName val="식재인부"/>
      <sheetName val="단중표"/>
      <sheetName val="견적대비표"/>
      <sheetName val="공사비예산서(토목분)"/>
      <sheetName val="을지"/>
      <sheetName val="MCC제원"/>
      <sheetName val="산출내역"/>
      <sheetName val="철집"/>
      <sheetName val="ABUT수량-A1"/>
      <sheetName val="MCCDATA"/>
      <sheetName val="Baby일위대가"/>
      <sheetName val="철거산출근거"/>
      <sheetName val="DATE"/>
      <sheetName val="물량산출"/>
      <sheetName val="전기일위목록"/>
      <sheetName val="__"/>
      <sheetName val="신우"/>
      <sheetName val="ITEM"/>
      <sheetName val="Customer Databas"/>
      <sheetName val="공사노임"/>
      <sheetName val="바닥판"/>
      <sheetName val="Sheet14"/>
      <sheetName val="Sheet13"/>
      <sheetName val="INPUT"/>
      <sheetName val="중강당 내역"/>
      <sheetName val="총괄표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주형"/>
      <sheetName val="콘센트신설"/>
      <sheetName val="부하LOAD"/>
      <sheetName val="HVAC"/>
      <sheetName val="골재산출"/>
      <sheetName val="4.본실행통합내역서"/>
      <sheetName val="2"/>
      <sheetName val="수로BOX"/>
      <sheetName val="공종"/>
      <sheetName val="철콘"/>
      <sheetName val="200"/>
      <sheetName val="경산"/>
      <sheetName val="일위산출"/>
      <sheetName val="예산조서"/>
      <sheetName val="6호기"/>
      <sheetName val="data spec"/>
      <sheetName val="대가호표"/>
      <sheetName val="TYPE-B 평균H"/>
      <sheetName val="일위대가(가설)"/>
      <sheetName val="내역서01"/>
      <sheetName val="단가조사"/>
      <sheetName val="예가표"/>
      <sheetName val="NEYOK"/>
      <sheetName val="설계명세서 (장비)"/>
      <sheetName val="노무비명세서"/>
      <sheetName val="소요자재명세서"/>
      <sheetName val="자재대"/>
      <sheetName val="전기일위대가"/>
      <sheetName val="DOGI"/>
      <sheetName val="사통"/>
      <sheetName val="연부97-1"/>
      <sheetName val="평3"/>
      <sheetName val="총계"/>
      <sheetName val="정산내임"/>
      <sheetName val="단가"/>
      <sheetName val="전기"/>
      <sheetName val="5.전사투자계획종함안"/>
      <sheetName val="I一般比"/>
      <sheetName val="유기공정"/>
      <sheetName val="전통건설"/>
      <sheetName val="원가계산서"/>
      <sheetName val="정렬"/>
      <sheetName val="수량집계"/>
      <sheetName val="JUCK"/>
      <sheetName val="견적내용입력"/>
      <sheetName val="발신정보"/>
      <sheetName val="01"/>
      <sheetName val="c_balju"/>
      <sheetName val="전기내역"/>
      <sheetName val="을지2"/>
      <sheetName val="가도공"/>
      <sheetName val="구천"/>
      <sheetName val="설계서"/>
      <sheetName val="간접비계산"/>
      <sheetName val="CPM챠트"/>
      <sheetName val="교각1"/>
      <sheetName val="참조"/>
      <sheetName val="조도계산서 (도서)"/>
      <sheetName val="일반공사"/>
      <sheetName val="가설공사내역"/>
      <sheetName val="401"/>
      <sheetName val="입고장부 (4)"/>
      <sheetName val="철근량 검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용기준표(98년상반기)"/>
      <sheetName val="노임단가(전기·통신)"/>
      <sheetName val="노임단가색인"/>
      <sheetName val="Module1"/>
      <sheetName val="적용기준표_98년상반기_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기별"/>
      <sheetName val="정산"/>
      <sheetName val="정산내역서"/>
      <sheetName val="적용기준표(98년상반기)"/>
      <sheetName val="설계명세서"/>
      <sheetName val="산출명세서"/>
      <sheetName val="노무산출서"/>
      <sheetName val="품셈표"/>
      <sheetName val="노임단가(전기·통신)"/>
      <sheetName val="첨)시중노임단가"/>
      <sheetName val="종합"/>
      <sheetName val="기별(종합)"/>
      <sheetName val="자료사전"/>
      <sheetName val="증감대비"/>
      <sheetName val="일위대가"/>
      <sheetName val="설계"/>
      <sheetName val="만년달력"/>
      <sheetName val="달력"/>
      <sheetName val="일위대가표"/>
      <sheetName val="정산내역서(선로)"/>
      <sheetName val="목록_수정금지"/>
      <sheetName val="노임단가"/>
      <sheetName val="설계서"/>
      <sheetName val="수도권지사"/>
      <sheetName val="IN"/>
      <sheetName val="Macro2"/>
      <sheetName val="암남공원"/>
      <sheetName val="인부임"/>
      <sheetName val="정산설계"/>
      <sheetName val="G.R300경비"/>
      <sheetName val="소요자재명세서"/>
      <sheetName val="공리일"/>
      <sheetName val="기계경비(시간당)"/>
      <sheetName val="램머"/>
      <sheetName val="기초자료입력"/>
      <sheetName val="준공정산"/>
      <sheetName val="공사설명서"/>
      <sheetName val="보도계산금액"/>
      <sheetName val="강남"/>
      <sheetName val="유효성 목록"/>
    </sheetNames>
    <sheetDataSet>
      <sheetData sheetId="0"/>
      <sheetData sheetId="1"/>
      <sheetData sheetId="2" refreshError="1">
        <row r="67">
          <cell r="J67">
            <v>405083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표지"/>
      <sheetName val="공설"/>
      <sheetName val="예공"/>
      <sheetName val="공계"/>
      <sheetName val="공총"/>
      <sheetName val="원가계산서"/>
      <sheetName val="예산내역서"/>
      <sheetName val="기별명세서"/>
      <sheetName val="단가표"/>
      <sheetName val="일위대가"/>
      <sheetName val="요율"/>
      <sheetName val="가설사무소비"/>
      <sheetName val="작업설"/>
      <sheetName val="VXXXXX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25">
          <cell r="H125">
            <v>1570500</v>
          </cell>
        </row>
      </sheetData>
      <sheetData sheetId="11"/>
      <sheetData sheetId="12"/>
      <sheetData sheetId="13"/>
      <sheetData sheetId="14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J형측구집계"/>
      <sheetName val="J형측구단위수량"/>
      <sheetName val="J형측구신축이음단위수량"/>
      <sheetName val="J형측구마구리단위수량"/>
      <sheetName val="J형측구배수"/>
      <sheetName val="총집계표"/>
      <sheetName val="부대내역"/>
      <sheetName val="bid"/>
      <sheetName val="2공구산출내역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일위대가표"/>
      <sheetName val="단가산출서"/>
      <sheetName val="산정내역1"/>
      <sheetName val="내역서"/>
      <sheetName val="증감조서1"/>
      <sheetName val="수량집계표"/>
      <sheetName val="토적계산서"/>
      <sheetName val="간지"/>
      <sheetName val="표지"/>
      <sheetName val="결재"/>
      <sheetName val="Sheet7"/>
      <sheetName val="Sheet8"/>
      <sheetName val="Sheet9"/>
      <sheetName val="Sheet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Sheet1"/>
      <sheetName val="Sheet2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Sheet3"/>
      <sheetName val="날개벽유동집계표"/>
      <sheetName val="유입방지턱수량"/>
      <sheetName val="유입방지턱표지"/>
      <sheetName val="유입방지턱단위수량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Sheet4"/>
      <sheetName val="Sheet5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배수관공(IC)"/>
      <sheetName val="배수관로집계"/>
      <sheetName val="배수관로수량현황"/>
      <sheetName val="배수관로수량집계"/>
      <sheetName val="배수관로수량집계L-8,9,11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간지"/>
      <sheetName val="파형강판 총수량집계표"/>
      <sheetName val="통로"/>
      <sheetName val="철근수량 집계표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"/>
      <sheetName val="1+214(수로)"/>
      <sheetName val="1+185(통로)"/>
      <sheetName val="구체,날개,보강철근수량"/>
      <sheetName val="난간및차수벽철근량"/>
      <sheetName val="접속저판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전신환매도율"/>
      <sheetName val="공사비증감"/>
      <sheetName val="BOQ"/>
      <sheetName val="교각1"/>
      <sheetName val="터파기및재료"/>
      <sheetName val="물가시세"/>
      <sheetName val="노임단가"/>
      <sheetName val="내역서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DATE"/>
      <sheetName val="45,46"/>
      <sheetName val="총괄갑 "/>
      <sheetName val="Baby일위대가"/>
      <sheetName val="역T형옹벽(3.0)"/>
      <sheetName val="을지"/>
      <sheetName val="날개벽(시점좌측)"/>
      <sheetName val="저"/>
      <sheetName val="포장공"/>
      <sheetName val="국도접속 차도부수량"/>
      <sheetName val="금액내역서"/>
      <sheetName val="토공(우물통,기타) "/>
      <sheetName val="공사개요"/>
      <sheetName val="수량-가로등"/>
      <sheetName val="99총공사내역서"/>
      <sheetName val="BOQ(전체)"/>
      <sheetName val="원형1호맨홀토공수량"/>
      <sheetName val="CB"/>
      <sheetName val="일위대가(가설)"/>
      <sheetName val="2"/>
      <sheetName val="96보완계획7.12"/>
      <sheetName val="준검 내역서"/>
      <sheetName val="교대(A1)"/>
      <sheetName val="하도금액분계"/>
      <sheetName val="정화조동내역"/>
      <sheetName val="기본사항"/>
      <sheetName val="실행철강하도"/>
      <sheetName val="일반공사"/>
      <sheetName val="만수배관단가"/>
      <sheetName val="FRP배관단가(만수)"/>
      <sheetName val="견적서"/>
      <sheetName val="골재산출"/>
      <sheetName val="단면가정"/>
      <sheetName val="표층포설및다짐"/>
      <sheetName val="BID"/>
      <sheetName val="일위대가"/>
      <sheetName val="인사자료총집계"/>
      <sheetName val="TOTAL_BOQ"/>
      <sheetName val="직노"/>
      <sheetName val="수량산출"/>
      <sheetName val="A LINE"/>
      <sheetName val="철근계"/>
      <sheetName val="7.PILE  (돌출)"/>
      <sheetName val="연결관암거"/>
      <sheetName val="기초단가"/>
      <sheetName val="내역(설계)"/>
      <sheetName val="1차설계변경내역"/>
      <sheetName val="내역(원안-대안)"/>
      <sheetName val="200"/>
      <sheetName val="관급"/>
      <sheetName val="데리네이타현황"/>
      <sheetName val="2000년1차"/>
      <sheetName val="일위대가표"/>
      <sheetName val="말뚝지지력산정"/>
      <sheetName val="COPING"/>
      <sheetName val="MAIN_TABLE"/>
      <sheetName val="Macro1"/>
      <sheetName val="토목"/>
      <sheetName val="우배수"/>
      <sheetName val="5.공종별예산내역서"/>
      <sheetName val="단가산출"/>
      <sheetName val="도급-집계"/>
      <sheetName val="가로등내역서"/>
      <sheetName val="소비자가"/>
      <sheetName val="품셈TABLE"/>
      <sheetName val="E총"/>
      <sheetName val="노무비"/>
      <sheetName val="총괄내역서"/>
      <sheetName val="철거산출근거"/>
      <sheetName val="부대내역"/>
      <sheetName val="건축공사실행"/>
      <sheetName val="INPUT"/>
      <sheetName val="보차도경계석"/>
      <sheetName val="구조물공"/>
      <sheetName val="배수공"/>
      <sheetName val="부대공"/>
      <sheetName val="토공"/>
      <sheetName val="6PILE  (돌출)"/>
      <sheetName val="보도포장산출"/>
      <sheetName val="단가조사"/>
      <sheetName val="70%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데이타"/>
      <sheetName val="식재인부"/>
      <sheetName val="8.PILE  (돌출)"/>
      <sheetName val="현금"/>
      <sheetName val="제경비"/>
      <sheetName val="#REF"/>
      <sheetName val="횡배수관집현황(2공구)"/>
      <sheetName val="자재 집계표"/>
      <sheetName val="단가산출서"/>
      <sheetName val="1차증가원가계산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guard(mac)"/>
      <sheetName val="7기초"/>
      <sheetName val="덕전리"/>
      <sheetName val="개비온집계"/>
      <sheetName val="개비온 단위"/>
      <sheetName val="J直材4"/>
      <sheetName val="수량산출서"/>
      <sheetName val="접도구역경계표주현황"/>
      <sheetName val="N賃率-職"/>
      <sheetName val="ABUT수량-A1"/>
      <sheetName val="도급내역"/>
      <sheetName val="일위대가목록"/>
      <sheetName val="J형측구단위수량"/>
      <sheetName val="중기일위대가"/>
      <sheetName val="VXXXXX"/>
      <sheetName val="진주방향"/>
      <sheetName val="차액보증"/>
      <sheetName val="6호기"/>
      <sheetName val="DANGA"/>
      <sheetName val="기본자료"/>
      <sheetName val="집1"/>
      <sheetName val="현장"/>
      <sheetName val="단가"/>
      <sheetName val="내역(2000년)"/>
      <sheetName val="관급자재"/>
      <sheetName val="(포장)BOQ-실적공사"/>
      <sheetName val="TIE-IN"/>
      <sheetName val="Sheet1 (2)"/>
      <sheetName val="슬래브(유곡)"/>
      <sheetName val="지수"/>
      <sheetName val="기타#9"/>
      <sheetName val="맨홀"/>
      <sheetName val="교각토공"/>
      <sheetName val="공비대비"/>
      <sheetName val="가도공"/>
      <sheetName val="단가 "/>
      <sheetName val="노임"/>
      <sheetName val="고창방향"/>
      <sheetName val="연결임시"/>
      <sheetName val="DATA2000"/>
      <sheetName val="포장수량산출"/>
      <sheetName val="토공총괄집계표"/>
      <sheetName val="제목(수량)"/>
      <sheetName val="수량총괄집계"/>
      <sheetName val="U-TYPE(1)"/>
      <sheetName val="내역서(삼호)"/>
      <sheetName val="변수값"/>
      <sheetName val="중기상차"/>
      <sheetName val="AS복구"/>
      <sheetName val="중기터파기"/>
      <sheetName val="매매"/>
      <sheetName val="내역서전체"/>
      <sheetName val="산출서"/>
      <sheetName val="재정비직인"/>
      <sheetName val="재정비내역"/>
      <sheetName val="지적고시내역"/>
      <sheetName val="주형"/>
      <sheetName val="개요"/>
      <sheetName val="일위목록"/>
      <sheetName val="요율"/>
      <sheetName val="마산방향"/>
      <sheetName val="마산방향철근집계"/>
      <sheetName val="남양시작동자105노65기1.3화1.2"/>
      <sheetName val="수자재단위당"/>
      <sheetName val="용산1(해보)"/>
      <sheetName val="총괄표"/>
      <sheetName val="산출근거"/>
      <sheetName val="참고자료"/>
      <sheetName val="참고사항"/>
      <sheetName val="노무비단가"/>
      <sheetName val="WEIGHT LIST"/>
      <sheetName val="절취및터파기"/>
      <sheetName val="유림골조"/>
      <sheetName val="부대시설"/>
      <sheetName val="Apt내역"/>
      <sheetName val="시점교대"/>
      <sheetName val="Sheet15"/>
      <sheetName val="97 사업추정(WEKI)"/>
      <sheetName val="구조     ."/>
      <sheetName val="내역을"/>
      <sheetName val="1.설계조건"/>
      <sheetName val="2공구산출내역"/>
      <sheetName val="일위대가목차"/>
      <sheetName val="DATA98"/>
      <sheetName val="암거날개벽재료집계"/>
      <sheetName val="위치조서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</sheetNames>
    <definedNames>
      <definedName name="매크로11"/>
      <definedName name="매크로4" sheetId="0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/>
      <sheetData sheetId="370"/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 refreshError="1"/>
      <sheetData sheetId="389" refreshError="1"/>
      <sheetData sheetId="390" refreshError="1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</sheetNames>
    <sheetDataSet>
      <sheetData sheetId="0">
        <row r="16">
          <cell r="A16">
            <v>2</v>
          </cell>
        </row>
        <row r="21">
          <cell r="C21">
            <v>20</v>
          </cell>
        </row>
      </sheetData>
      <sheetData sheetId="1"/>
      <sheetData sheetId="2"/>
      <sheetData sheetId="3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>
        <row r="1">
          <cell r="L1" t="str">
            <v>흄관면벽단위수량입력</v>
          </cell>
          <cell r="P1" t="str">
            <v>윗</v>
          </cell>
          <cell r="Q1" t="str">
            <v xml:space="preserve">          횡       배       수        관        단        위      수       량</v>
          </cell>
          <cell r="AB1" t="str">
            <v>맹암거수량집계표</v>
          </cell>
        </row>
        <row r="2">
          <cell r="L2" t="str">
            <v>흄관(MM)</v>
          </cell>
          <cell r="M2" t="str">
            <v>두께(M)</v>
          </cell>
          <cell r="N2" t="str">
            <v>폭(M)</v>
          </cell>
          <cell r="O2" t="str">
            <v>높이(M)</v>
          </cell>
          <cell r="P2">
            <v>0.3</v>
          </cell>
          <cell r="Q2" t="str">
            <v>A</v>
          </cell>
          <cell r="R2" t="str">
            <v>B</v>
          </cell>
          <cell r="S2" t="str">
            <v>C</v>
          </cell>
          <cell r="T2" t="str">
            <v>W</v>
          </cell>
          <cell r="U2" t="str">
            <v>E</v>
          </cell>
          <cell r="V2" t="str">
            <v>모르터</v>
          </cell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L3">
            <v>200</v>
          </cell>
          <cell r="M3">
            <v>2.7E-2</v>
          </cell>
          <cell r="N3">
            <v>1</v>
          </cell>
          <cell r="O3">
            <v>0.5</v>
          </cell>
          <cell r="Q3">
            <v>0.127</v>
          </cell>
          <cell r="R3">
            <v>0.16</v>
          </cell>
          <cell r="S3">
            <v>0.127</v>
          </cell>
          <cell r="T3">
            <v>0.45400000000000001</v>
          </cell>
          <cell r="U3">
            <v>0.03</v>
          </cell>
          <cell r="V3">
            <v>1.2800000000000001E-3</v>
          </cell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L4">
            <v>250</v>
          </cell>
          <cell r="M4">
            <v>2.8000000000000001E-2</v>
          </cell>
          <cell r="N4">
            <v>1</v>
          </cell>
          <cell r="O4">
            <v>0.55000000000000004</v>
          </cell>
          <cell r="Q4">
            <v>0.153</v>
          </cell>
          <cell r="R4">
            <v>0.16</v>
          </cell>
          <cell r="S4">
            <v>0.153</v>
          </cell>
          <cell r="T4">
            <v>0.50600000000000001</v>
          </cell>
          <cell r="U4">
            <v>0.03</v>
          </cell>
          <cell r="V4">
            <v>1.6000000000000001E-3</v>
          </cell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L5">
            <v>300</v>
          </cell>
          <cell r="M5">
            <v>0.03</v>
          </cell>
          <cell r="N5">
            <v>1.5</v>
          </cell>
          <cell r="O5">
            <v>0.6</v>
          </cell>
          <cell r="Q5">
            <v>0.18</v>
          </cell>
          <cell r="R5">
            <v>0.16</v>
          </cell>
          <cell r="S5">
            <v>0.18</v>
          </cell>
          <cell r="T5">
            <v>0.56000000000000005</v>
          </cell>
          <cell r="U5">
            <v>0.03</v>
          </cell>
          <cell r="V5">
            <v>2.32E-3</v>
          </cell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L6">
            <v>350</v>
          </cell>
          <cell r="M6">
            <v>3.2000000000000001E-2</v>
          </cell>
          <cell r="N6">
            <v>1.5</v>
          </cell>
          <cell r="O6">
            <v>0.64999999999999991</v>
          </cell>
          <cell r="Q6">
            <v>0.20699999999999999</v>
          </cell>
          <cell r="R6">
            <v>0.16</v>
          </cell>
          <cell r="S6">
            <v>0.20699999999999999</v>
          </cell>
          <cell r="T6">
            <v>0.61399999999999999</v>
          </cell>
          <cell r="U6">
            <v>0.03</v>
          </cell>
          <cell r="V6">
            <v>2.5999999999999999E-3</v>
          </cell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  <row r="7">
          <cell r="L7">
            <v>400</v>
          </cell>
          <cell r="M7">
            <v>3.5000000000000003E-2</v>
          </cell>
          <cell r="N7">
            <v>1.5</v>
          </cell>
          <cell r="O7">
            <v>0.7</v>
          </cell>
          <cell r="Q7">
            <v>0.23500000000000001</v>
          </cell>
          <cell r="R7">
            <v>0.16</v>
          </cell>
          <cell r="S7">
            <v>0.23500000000000001</v>
          </cell>
          <cell r="T7">
            <v>0.67</v>
          </cell>
          <cell r="U7">
            <v>0.03</v>
          </cell>
          <cell r="V7">
            <v>3.1199999999999999E-3</v>
          </cell>
        </row>
        <row r="8">
          <cell r="L8">
            <v>450</v>
          </cell>
          <cell r="M8">
            <v>3.7999999999999999E-2</v>
          </cell>
          <cell r="N8">
            <v>1.5</v>
          </cell>
          <cell r="O8">
            <v>0.75</v>
          </cell>
          <cell r="Q8">
            <v>0.26300000000000001</v>
          </cell>
          <cell r="R8">
            <v>0.16</v>
          </cell>
          <cell r="S8">
            <v>0.26300000000000001</v>
          </cell>
          <cell r="T8">
            <v>0.72599999999999998</v>
          </cell>
          <cell r="U8">
            <v>0.03</v>
          </cell>
          <cell r="V8">
            <v>3.5999999999999999E-3</v>
          </cell>
        </row>
        <row r="9">
          <cell r="L9">
            <v>500</v>
          </cell>
          <cell r="M9">
            <v>4.2000000000000003E-2</v>
          </cell>
          <cell r="N9">
            <v>1.8</v>
          </cell>
          <cell r="O9">
            <v>0.8</v>
          </cell>
          <cell r="Q9">
            <v>0.29199999999999998</v>
          </cell>
          <cell r="R9">
            <v>0.25</v>
          </cell>
          <cell r="S9">
            <v>0.29199999999999998</v>
          </cell>
          <cell r="T9">
            <v>0.78400000000000003</v>
          </cell>
          <cell r="U9">
            <v>0.03</v>
          </cell>
          <cell r="V9">
            <v>4.0000000000000001E-3</v>
          </cell>
        </row>
        <row r="10">
          <cell r="L10">
            <v>600</v>
          </cell>
          <cell r="M10">
            <v>0.05</v>
          </cell>
          <cell r="N10">
            <v>1.8</v>
          </cell>
          <cell r="O10">
            <v>0.89999999999999991</v>
          </cell>
          <cell r="Q10">
            <v>0.35</v>
          </cell>
          <cell r="R10">
            <v>0.25</v>
          </cell>
          <cell r="S10">
            <v>0.35</v>
          </cell>
          <cell r="T10">
            <v>0.89999999999999991</v>
          </cell>
          <cell r="U10">
            <v>0.03</v>
          </cell>
          <cell r="V10">
            <v>4.8000000000000004E-3</v>
          </cell>
        </row>
        <row r="11">
          <cell r="L11">
            <v>700</v>
          </cell>
          <cell r="M11">
            <v>5.8000000000000003E-2</v>
          </cell>
          <cell r="N11">
            <v>1.8</v>
          </cell>
          <cell r="O11">
            <v>1</v>
          </cell>
          <cell r="Q11">
            <v>0.40799999999999997</v>
          </cell>
          <cell r="R11">
            <v>0.25</v>
          </cell>
          <cell r="S11">
            <v>0.40799999999999997</v>
          </cell>
          <cell r="T11">
            <v>1.016</v>
          </cell>
          <cell r="U11">
            <v>0.04</v>
          </cell>
          <cell r="V11">
            <v>5.5999999999999999E-3</v>
          </cell>
        </row>
        <row r="12">
          <cell r="L12">
            <v>800</v>
          </cell>
          <cell r="M12">
            <v>6.6000000000000003E-2</v>
          </cell>
          <cell r="N12">
            <v>2.1</v>
          </cell>
          <cell r="O12">
            <v>1.1000000000000001</v>
          </cell>
          <cell r="Q12">
            <v>0.46600000000000003</v>
          </cell>
          <cell r="R12">
            <v>0.25</v>
          </cell>
          <cell r="S12">
            <v>0.46600000000000003</v>
          </cell>
          <cell r="T12">
            <v>1.1320000000000001</v>
          </cell>
          <cell r="U12">
            <v>0.05</v>
          </cell>
          <cell r="V12">
            <v>6.4000000000000003E-3</v>
          </cell>
        </row>
        <row r="13">
          <cell r="L13">
            <v>900</v>
          </cell>
          <cell r="M13">
            <v>7.4999999999999997E-2</v>
          </cell>
          <cell r="N13">
            <v>2.1</v>
          </cell>
          <cell r="O13">
            <v>1.2</v>
          </cell>
          <cell r="Q13">
            <v>0.52500000000000002</v>
          </cell>
          <cell r="R13">
            <v>0.28000000000000003</v>
          </cell>
          <cell r="S13">
            <v>0.52500000000000002</v>
          </cell>
          <cell r="T13">
            <v>1.25</v>
          </cell>
          <cell r="U13">
            <v>0.05</v>
          </cell>
          <cell r="V13">
            <v>7.1999999999999998E-3</v>
          </cell>
        </row>
        <row r="14">
          <cell r="L14">
            <v>1000</v>
          </cell>
          <cell r="M14">
            <v>8.2000000000000003E-2</v>
          </cell>
          <cell r="N14">
            <v>2.1</v>
          </cell>
          <cell r="O14">
            <v>1.3</v>
          </cell>
          <cell r="Q14">
            <v>0.58199999999999996</v>
          </cell>
          <cell r="R14">
            <v>0.28000000000000003</v>
          </cell>
          <cell r="S14">
            <v>0.58199999999999996</v>
          </cell>
          <cell r="T14">
            <v>1.3639999999999999</v>
          </cell>
          <cell r="U14">
            <v>0.05</v>
          </cell>
          <cell r="V14">
            <v>1.192E-2</v>
          </cell>
        </row>
        <row r="15">
          <cell r="L15">
            <v>1100</v>
          </cell>
          <cell r="M15">
            <v>8.7999999999999995E-2</v>
          </cell>
          <cell r="N15">
            <v>2.1</v>
          </cell>
          <cell r="O15">
            <v>1.4000000000000001</v>
          </cell>
          <cell r="Q15">
            <v>0.63800000000000001</v>
          </cell>
          <cell r="R15">
            <v>0.28000000000000003</v>
          </cell>
          <cell r="S15">
            <v>0.63800000000000001</v>
          </cell>
          <cell r="T15">
            <v>1.476</v>
          </cell>
          <cell r="U15">
            <v>0.05</v>
          </cell>
          <cell r="V15">
            <v>1.3000000000000001E-2</v>
          </cell>
        </row>
        <row r="16">
          <cell r="L16">
            <v>1200</v>
          </cell>
          <cell r="M16">
            <v>9.5000000000000001E-2</v>
          </cell>
          <cell r="N16">
            <v>2.4</v>
          </cell>
          <cell r="O16">
            <v>1.5</v>
          </cell>
          <cell r="Q16">
            <v>0.69499999999999995</v>
          </cell>
          <cell r="R16">
            <v>0.36</v>
          </cell>
          <cell r="S16">
            <v>0.69499999999999995</v>
          </cell>
          <cell r="T16">
            <v>1.5899999999999999</v>
          </cell>
          <cell r="U16">
            <v>0.06</v>
          </cell>
          <cell r="V16">
            <v>1.4199999999999999E-2</v>
          </cell>
        </row>
        <row r="17">
          <cell r="L17">
            <v>1350</v>
          </cell>
          <cell r="M17">
            <v>0.10299999999999999</v>
          </cell>
          <cell r="N17">
            <v>2.4</v>
          </cell>
          <cell r="O17">
            <v>1.6500000000000001</v>
          </cell>
          <cell r="Q17">
            <v>0.77800000000000002</v>
          </cell>
          <cell r="R17">
            <v>0.36</v>
          </cell>
          <cell r="S17">
            <v>0.77800000000000002</v>
          </cell>
          <cell r="T17">
            <v>1.756</v>
          </cell>
          <cell r="U17">
            <v>0.06</v>
          </cell>
          <cell r="V17">
            <v>1.5800000000000002E-2</v>
          </cell>
        </row>
        <row r="18">
          <cell r="L18">
            <v>1500</v>
          </cell>
          <cell r="M18">
            <v>0.112</v>
          </cell>
          <cell r="N18">
            <v>2.4</v>
          </cell>
          <cell r="O18">
            <v>1.8</v>
          </cell>
          <cell r="Q18">
            <v>0.86199999999999999</v>
          </cell>
          <cell r="R18">
            <v>0.36</v>
          </cell>
          <cell r="S18">
            <v>0.86199999999999999</v>
          </cell>
          <cell r="T18">
            <v>1.9239999999999999</v>
          </cell>
          <cell r="U18">
            <v>0.06</v>
          </cell>
          <cell r="V18">
            <v>2.1600000000000001E-2</v>
          </cell>
        </row>
        <row r="19">
          <cell r="L19">
            <v>1650</v>
          </cell>
          <cell r="N19">
            <v>2.7</v>
          </cell>
          <cell r="O19">
            <v>1.95</v>
          </cell>
          <cell r="Q19">
            <v>0.82499999999999996</v>
          </cell>
          <cell r="R19">
            <v>0.44</v>
          </cell>
          <cell r="S19">
            <v>0.82499999999999996</v>
          </cell>
          <cell r="T19">
            <v>1.8499999999999999</v>
          </cell>
          <cell r="U19">
            <v>7.0000000000000007E-2</v>
          </cell>
          <cell r="V19">
            <v>2.3400000000000001E-2</v>
          </cell>
        </row>
        <row r="20">
          <cell r="L20">
            <v>1800</v>
          </cell>
          <cell r="N20">
            <v>2.7</v>
          </cell>
          <cell r="O20">
            <v>2.1</v>
          </cell>
          <cell r="Q20">
            <v>0.9</v>
          </cell>
          <cell r="R20">
            <v>0.44</v>
          </cell>
          <cell r="S20">
            <v>0.9</v>
          </cell>
          <cell r="T20">
            <v>2</v>
          </cell>
          <cell r="U20">
            <v>7.0000000000000007E-2</v>
          </cell>
          <cell r="V20">
            <v>2.5600000000000001E-2</v>
          </cell>
        </row>
        <row r="21">
          <cell r="L21">
            <v>2000</v>
          </cell>
          <cell r="N21">
            <v>2.7</v>
          </cell>
          <cell r="O21">
            <v>2.2999999999999998</v>
          </cell>
          <cell r="Q21">
            <v>1</v>
          </cell>
          <cell r="R21">
            <v>0.44</v>
          </cell>
          <cell r="S21">
            <v>1</v>
          </cell>
          <cell r="T21">
            <v>2.2000000000000002</v>
          </cell>
          <cell r="U21">
            <v>7.0000000000000007E-2</v>
          </cell>
          <cell r="V21">
            <v>2.8399999999999998E-2</v>
          </cell>
        </row>
      </sheetData>
      <sheetData sheetId="12">
        <row r="2">
          <cell r="S2" t="str">
            <v>횡배수관</v>
          </cell>
          <cell r="T2" t="str">
            <v>40-180-8</v>
          </cell>
          <cell r="U2" t="str">
            <v>합판6회</v>
          </cell>
          <cell r="V2" t="str">
            <v>1:2</v>
          </cell>
        </row>
        <row r="3">
          <cell r="S3" t="str">
            <v>횡배수관날개벽</v>
          </cell>
          <cell r="T3" t="str">
            <v>25-210-8</v>
          </cell>
          <cell r="U3" t="str">
            <v>합판4회</v>
          </cell>
          <cell r="V3" t="e">
            <v>#VALUE!</v>
          </cell>
        </row>
        <row r="4">
          <cell r="S4" t="str">
            <v>종배수관면벽</v>
          </cell>
          <cell r="T4" t="str">
            <v>40-180-8</v>
          </cell>
          <cell r="U4" t="str">
            <v>합판6회</v>
          </cell>
          <cell r="V4" t="str">
            <v>1:2</v>
          </cell>
        </row>
        <row r="5">
          <cell r="S5" t="str">
            <v>집수정</v>
          </cell>
          <cell r="T5" t="str">
            <v>40-180-8</v>
          </cell>
          <cell r="U5" t="str">
            <v>합판6회</v>
          </cell>
          <cell r="V5" t="e">
            <v>#VALUE!</v>
          </cell>
        </row>
        <row r="6">
          <cell r="S6" t="str">
            <v>취수문</v>
          </cell>
          <cell r="T6" t="str">
            <v>40-180-8</v>
          </cell>
          <cell r="U6" t="str">
            <v>합판4회</v>
          </cell>
          <cell r="V6" t="e">
            <v>#VALUE!</v>
          </cell>
        </row>
        <row r="7">
          <cell r="S7">
            <v>0</v>
          </cell>
          <cell r="T7" t="e">
            <v>#VALUE!</v>
          </cell>
          <cell r="U7" t="e">
            <v>#VALUE!</v>
          </cell>
          <cell r="V7" t="e">
            <v>#VALUE!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-F-타공종"/>
      <sheetName val="총괄집계"/>
      <sheetName val="slab집계"/>
      <sheetName val="슬래브(0)"/>
      <sheetName val="슬래브"/>
      <sheetName val="슬래브(1)"/>
      <sheetName val="mb1슬래브송도"/>
      <sheetName val="mb1슬래브송도2"/>
      <sheetName val="ABUT집계"/>
      <sheetName val="교대(A1-A2)"/>
      <sheetName val="기초단가"/>
      <sheetName val="교각1"/>
      <sheetName val="1차설계변경내역"/>
      <sheetName val="Baby일위대가"/>
      <sheetName val="RBSLA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북천교-교각-하나하나"/>
      <sheetName val="#REF"/>
      <sheetName val="교각1"/>
      <sheetName val="교대(A1-A2)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P"/>
      <sheetName val="보도"/>
      <sheetName val="사리도"/>
      <sheetName val="투스콘"/>
      <sheetName val="참고"/>
      <sheetName val="1.사용법"/>
      <sheetName val="2.작성기준"/>
      <sheetName val="3.할증기준"/>
      <sheetName val="8.품셈단위환산"/>
      <sheetName val="11.자재단가비교"/>
      <sheetName val="9.품셈총괄"/>
      <sheetName val="10.품셈"/>
      <sheetName val="12.부표총괄"/>
      <sheetName val="13.부표"/>
      <sheetName val="14.별표"/>
      <sheetName val="15.복구기준"/>
      <sheetName val="10.할증예시"/>
      <sheetName val="노임단가"/>
      <sheetName val="핸드홀도"/>
      <sheetName val="14.경비입력"/>
      <sheetName val="12.재료비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 refreshError="1">
        <row r="4">
          <cell r="G4">
            <v>16000</v>
          </cell>
        </row>
      </sheetData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수지예산"/>
      <sheetName val="공감산출"/>
      <sheetName val="공사비총"/>
      <sheetName val="기계공사"/>
      <sheetName val="토목공사"/>
      <sheetName val="토목공사(3)"/>
      <sheetName val="문비홈공사"/>
      <sheetName val="전기공사"/>
      <sheetName val="전기노무비산출내역"/>
      <sheetName val="자재55"/>
      <sheetName val="토공-1"/>
      <sheetName val="ILDEGA"/>
      <sheetName val="DOJANGB"/>
      <sheetName val="GYUNGBI"/>
      <sheetName val="INGEONB"/>
      <sheetName val="JAJEBI"/>
      <sheetName val="JANGBI"/>
      <sheetName val="JANGBIC"/>
      <sheetName val="SANCHUL"/>
      <sheetName val="SOMOJAJ"/>
      <sheetName val="직노"/>
      <sheetName val="#REF"/>
      <sheetName val="단가"/>
      <sheetName val="VXXXXX"/>
      <sheetName val="노임단가"/>
      <sheetName val="토공총"/>
      <sheetName val="단가산출내역(노임부분수정)"/>
      <sheetName val="일위대가단가표"/>
      <sheetName val="교대(A1)"/>
      <sheetName val="mankyung"/>
      <sheetName val="내역서"/>
      <sheetName val="구천"/>
      <sheetName val="1호구조물"/>
      <sheetName val="상행-교대(A1-A2)"/>
      <sheetName val="원형1호맨홀토공수량"/>
      <sheetName val="Sheet3"/>
      <sheetName val="인사자료총집계"/>
      <sheetName val="단가(1)"/>
      <sheetName val="단위수량"/>
      <sheetName val="일위"/>
      <sheetName val="단위단가"/>
      <sheetName val="내역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일위대가표"/>
      <sheetName val="일위대가"/>
      <sheetName val="앨범표지"/>
      <sheetName val="갑지"/>
      <sheetName val="산수배수"/>
      <sheetName val="목차"/>
      <sheetName val="내역을"/>
      <sheetName val="단가표 (2)"/>
      <sheetName val="단가일람"/>
      <sheetName val="조경일람"/>
      <sheetName val="작성"/>
      <sheetName val="노임"/>
      <sheetName val="평야부단가"/>
      <sheetName val="총괄표"/>
      <sheetName val="날개벽"/>
      <sheetName val="위치 및 제원표"/>
      <sheetName val="면벽단위수량"/>
      <sheetName val="도급내역"/>
      <sheetName val="상-교대(A1-A2)"/>
      <sheetName val="매매"/>
      <sheetName val="일위목차"/>
      <sheetName val="총괄"/>
      <sheetName val="부대토공"/>
      <sheetName val="차선위치조서"/>
      <sheetName val="부안일위"/>
      <sheetName val="기본단가표"/>
      <sheetName val="2공구산출내역"/>
      <sheetName val="일위대가목차"/>
      <sheetName val="도근좌표"/>
      <sheetName val="수량산출"/>
      <sheetName val="빗물받이(910-510-410)"/>
      <sheetName val="토공(우물통,기타) "/>
      <sheetName val="공사비"/>
      <sheetName val="자료"/>
      <sheetName val="토목"/>
      <sheetName val="목록표"/>
      <sheetName val="일반공사"/>
      <sheetName val="단가표"/>
      <sheetName val="설계개요"/>
      <sheetName val="Baby일위대가"/>
      <sheetName val="000000"/>
      <sheetName val="부대내역"/>
      <sheetName val="교대(A1-A2)"/>
      <sheetName val="대가목록"/>
      <sheetName val="토공수량산출"/>
      <sheetName val="토적계산서"/>
      <sheetName val="단가조사"/>
      <sheetName val="중기사용료"/>
      <sheetName val="공비대비"/>
      <sheetName val="공내역"/>
      <sheetName val="물집"/>
      <sheetName val="수토공단위당"/>
      <sheetName val="토공(우물통,기타)_"/>
      <sheetName val="JUCKEYK"/>
      <sheetName val="단가표_(2)"/>
      <sheetName val="저"/>
      <sheetName val="재료"/>
      <sheetName val="설치자재"/>
      <sheetName val="기초자료입력"/>
      <sheetName val="내역(대광)"/>
      <sheetName val="위치조서"/>
      <sheetName val="단가산출"/>
      <sheetName val="천안IP공장자100노100물량110할증"/>
      <sheetName val="자재일람"/>
      <sheetName val="DATA"/>
      <sheetName val="데이타"/>
      <sheetName val="계화배수"/>
      <sheetName val="공사비총괄표"/>
      <sheetName val="도로단위당"/>
      <sheetName val="철거산출근거"/>
      <sheetName val="건축토목내역"/>
      <sheetName val="명단"/>
      <sheetName val="분전함신설"/>
      <sheetName val="접지1종"/>
      <sheetName val="대로근거"/>
      <sheetName val="14공제"/>
      <sheetName val="6맨홀H"/>
      <sheetName val="다곡2교"/>
      <sheetName val="가설공사비"/>
      <sheetName val="국공유지및사유지"/>
      <sheetName val="N賃率-職"/>
      <sheetName val="유출B"/>
      <sheetName val="SHEET1"/>
      <sheetName val="200"/>
      <sheetName val="설계조건"/>
      <sheetName val="산출내역서"/>
      <sheetName val="증감대비"/>
      <sheetName val="자"/>
      <sheetName val="장"/>
      <sheetName val="광산내역"/>
      <sheetName val="지시서"/>
      <sheetName val="수량(1)"/>
      <sheetName val="목록1"/>
      <sheetName val="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노임단가"/>
      <sheetName val="Sheet2"/>
    </sheetNames>
    <sheetDataSet>
      <sheetData sheetId="0">
        <row r="15">
          <cell r="O15">
            <v>100005</v>
          </cell>
        </row>
        <row r="17">
          <cell r="O17">
            <v>95069</v>
          </cell>
        </row>
      </sheetData>
      <sheetData sheetId="1" refreshError="1"/>
      <sheetData sheetId="2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대"/>
      <sheetName val="자재"/>
      <sheetName val="정지총"/>
      <sheetName val="보통지균"/>
      <sheetName val="특별지균"/>
      <sheetName val="표토처리"/>
      <sheetName val="석력제거"/>
      <sheetName val="논두렁쌓기"/>
      <sheetName val="논두렁계산"/>
      <sheetName val="노선총공사비"/>
      <sheetName val="용수지거토공"/>
      <sheetName val="용수지거구조물"/>
      <sheetName val="배수지선토공"/>
      <sheetName val="배수지선구조물"/>
      <sheetName val="배수지거토공"/>
      <sheetName val="배수지거구조물"/>
      <sheetName val="도로공사비"/>
      <sheetName val="도로토공"/>
      <sheetName val="사리부설"/>
      <sheetName val="부대공사공사비"/>
      <sheetName val="헐기집계"/>
      <sheetName val="헐기계산"/>
      <sheetName val="시험물량"/>
      <sheetName val="단가일람"/>
      <sheetName val="기계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공사비총괄"/>
      <sheetName val="Sheet2"/>
      <sheetName val="단가보완"/>
      <sheetName val="단위가격"/>
      <sheetName val="장비손료"/>
      <sheetName val="시험물량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부임"/>
      <sheetName val="기별"/>
      <sheetName val="정산내역서"/>
      <sheetName val="Baby일위대가"/>
      <sheetName val="자료사전"/>
      <sheetName val="Voice_Revenue"/>
      <sheetName val="수량산출1"/>
      <sheetName val="일위대가"/>
      <sheetName val="자재단가표"/>
      <sheetName val="I一般比"/>
      <sheetName val="소요자재"/>
      <sheetName val="노무비명세서"/>
      <sheetName val="소요자재명세서"/>
      <sheetName val="MPCCON"/>
      <sheetName val="내역서(삼호)"/>
      <sheetName val="설계명세서"/>
      <sheetName val="전기공사일위대가"/>
      <sheetName val="노무산출서"/>
      <sheetName val="2.설비현황"/>
      <sheetName val="품셈"/>
      <sheetName val="노임단가표"/>
      <sheetName val="raw_3팀"/>
      <sheetName val="발주처"/>
      <sheetName val="직원"/>
      <sheetName val="정산"/>
      <sheetName val="&quot;운용&quot;설비현황"/>
      <sheetName val="정산설계"/>
      <sheetName val="첨)시중노임단가"/>
      <sheetName val="최종설계"/>
      <sheetName val="기초자료입력"/>
      <sheetName val="20관리비율"/>
      <sheetName val="적용기준표(98년상반기)"/>
      <sheetName val="노임변동률"/>
      <sheetName val="가입자(모토)"/>
      <sheetName val="가입자(모토로라)"/>
      <sheetName val="지시서"/>
      <sheetName val="약전설비"/>
    </sheetNames>
    <sheetDataSet>
      <sheetData sheetId="0" refreshError="1">
        <row r="9">
          <cell r="F9">
            <v>46240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기계공사"/>
      <sheetName val="광산내역"/>
      <sheetName val="밭기반97"/>
      <sheetName val="일위대가"/>
      <sheetName val="1공구"/>
      <sheetName val="단위가격"/>
      <sheetName val="단가보완"/>
      <sheetName val="을지"/>
      <sheetName val="Sheet1 (2)"/>
      <sheetName val="교각1"/>
      <sheetName val="#REF"/>
      <sheetName val="지급자재"/>
      <sheetName val="내역"/>
      <sheetName val="터파기및재료"/>
      <sheetName val="수공기"/>
      <sheetName val="중기"/>
      <sheetName val="노임"/>
      <sheetName val="부안일위"/>
      <sheetName val="노임적용"/>
      <sheetName val="인건비"/>
      <sheetName val="수량산출1"/>
      <sheetName val="자재단가표"/>
      <sheetName val="교대(A1)"/>
      <sheetName val="샤워실위생"/>
      <sheetName val="98NS-N"/>
      <sheetName val="노무비단가"/>
      <sheetName val="노임단가"/>
      <sheetName val="자재"/>
      <sheetName val="일위"/>
      <sheetName val="배수로집계"/>
      <sheetName val="용수로집계"/>
      <sheetName val="위치 및 제원표"/>
      <sheetName val="수지예산"/>
      <sheetName val="96보완계획7.12"/>
      <sheetName val="단가일람"/>
      <sheetName val="조경일람"/>
      <sheetName val="내역서"/>
      <sheetName val="신천3호용수로"/>
      <sheetName val="집계표"/>
      <sheetName val="단가목록"/>
      <sheetName val="Sheet1"/>
      <sheetName val="L_RPTB02_01"/>
      <sheetName val="화해(함평)"/>
      <sheetName val="화해(장성)"/>
      <sheetName val="0"/>
      <sheetName val="직노"/>
      <sheetName val="I一般比"/>
      <sheetName val="설계개요"/>
      <sheetName val="Macro1"/>
      <sheetName val="Macro3"/>
      <sheetName val="Macro2"/>
      <sheetName val="목차"/>
      <sheetName val="ABUT수량-A1"/>
      <sheetName val="묘발입력"/>
      <sheetName val="날개벽수량표"/>
      <sheetName val="SULKEA"/>
      <sheetName val="토공총"/>
    </sheetNames>
    <sheetDataSet>
      <sheetData sheetId="0"/>
      <sheetData sheetId="1"/>
      <sheetData sheetId="2"/>
      <sheetData sheetId="3"/>
      <sheetData sheetId="4" refreshError="1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  <row r="66">
          <cell r="C66">
            <v>1</v>
          </cell>
          <cell r="D66">
            <v>19</v>
          </cell>
          <cell r="F66">
            <v>20</v>
          </cell>
          <cell r="G66">
            <v>7740</v>
          </cell>
        </row>
        <row r="67">
          <cell r="C67">
            <v>2</v>
          </cell>
          <cell r="D67">
            <v>26</v>
          </cell>
          <cell r="F67">
            <v>30</v>
          </cell>
          <cell r="G67">
            <v>9532</v>
          </cell>
        </row>
        <row r="68">
          <cell r="C68">
            <v>3</v>
          </cell>
          <cell r="D68">
            <v>73</v>
          </cell>
          <cell r="F68">
            <v>40</v>
          </cell>
          <cell r="G68">
            <v>11251</v>
          </cell>
        </row>
        <row r="69">
          <cell r="C69">
            <v>5</v>
          </cell>
          <cell r="D69">
            <v>83</v>
          </cell>
          <cell r="F69">
            <v>50</v>
          </cell>
          <cell r="G69">
            <v>12422</v>
          </cell>
        </row>
        <row r="70">
          <cell r="C70">
            <v>7.5</v>
          </cell>
          <cell r="D70">
            <v>91</v>
          </cell>
          <cell r="F70">
            <v>60</v>
          </cell>
          <cell r="G70">
            <v>13288</v>
          </cell>
        </row>
        <row r="71">
          <cell r="C71">
            <v>10</v>
          </cell>
          <cell r="D71">
            <v>104</v>
          </cell>
          <cell r="F71">
            <v>70</v>
          </cell>
          <cell r="G71">
            <v>14212</v>
          </cell>
        </row>
        <row r="72">
          <cell r="C72">
            <v>15</v>
          </cell>
          <cell r="D72">
            <v>118</v>
          </cell>
          <cell r="F72">
            <v>80</v>
          </cell>
          <cell r="G72">
            <v>15095</v>
          </cell>
        </row>
        <row r="73">
          <cell r="C73">
            <v>20</v>
          </cell>
          <cell r="D73">
            <v>136</v>
          </cell>
          <cell r="F73">
            <v>90</v>
          </cell>
          <cell r="G73">
            <v>15931</v>
          </cell>
        </row>
        <row r="74">
          <cell r="C74">
            <v>25</v>
          </cell>
          <cell r="D74">
            <v>149</v>
          </cell>
          <cell r="F74">
            <v>100</v>
          </cell>
          <cell r="G74">
            <v>16588</v>
          </cell>
        </row>
        <row r="75">
          <cell r="C75">
            <v>30</v>
          </cell>
          <cell r="D75">
            <v>177</v>
          </cell>
          <cell r="F75">
            <v>120</v>
          </cell>
          <cell r="G75">
            <v>17098</v>
          </cell>
        </row>
        <row r="76">
          <cell r="C76">
            <v>40</v>
          </cell>
          <cell r="D76">
            <v>200</v>
          </cell>
          <cell r="F76">
            <v>140</v>
          </cell>
          <cell r="G76">
            <v>18510</v>
          </cell>
        </row>
        <row r="77">
          <cell r="C77">
            <v>50</v>
          </cell>
          <cell r="D77">
            <v>240</v>
          </cell>
          <cell r="F77">
            <v>160</v>
          </cell>
          <cell r="G77">
            <v>19472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지거총재료집계표"/>
      <sheetName val="단가"/>
    </sheetNames>
    <sheetDataSet>
      <sheetData sheetId="0" refreshError="1"/>
      <sheetData sheetId="1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배지거총재료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명서"/>
      <sheetName val="1용량산출"/>
      <sheetName val="갑지1 "/>
      <sheetName val="총비1"/>
      <sheetName val="내력서"/>
      <sheetName val="일위대가집계표1"/>
      <sheetName val="일위 1"/>
      <sheetName val="노임단가"/>
      <sheetName val="물집"/>
      <sheetName val="단가"/>
      <sheetName val="노임"/>
      <sheetName val="기계경비일람"/>
      <sheetName val="설계개요"/>
      <sheetName val="철근총괄"/>
      <sheetName val="Sheet1 (2)"/>
      <sheetName val="일위대가목록"/>
      <sheetName val="(C)원내역"/>
      <sheetName val="성내내역서1"/>
      <sheetName val="샌딩 에폭시 도장"/>
      <sheetName val="일반문틀 설치"/>
      <sheetName val="공내역"/>
      <sheetName val="기계공사"/>
      <sheetName val="기초일위"/>
      <sheetName val="일위대가"/>
      <sheetName val="입력자료(노무비)"/>
      <sheetName val="200"/>
      <sheetName val="스텐문틀설치"/>
      <sheetName val="관리,공감"/>
      <sheetName val="직노"/>
      <sheetName val="배지거총재료집계표"/>
      <sheetName val="입상내역"/>
      <sheetName val="손익분석"/>
      <sheetName val="내역"/>
      <sheetName val="2경간"/>
      <sheetName val="수공기"/>
      <sheetName val="중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25">
          <cell r="C25">
            <v>63355</v>
          </cell>
        </row>
        <row r="50">
          <cell r="C50">
            <v>37483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작업하는곳"/>
      <sheetName val="◀암거수리계산조서"/>
      <sheetName val="암거수리계산서"/>
      <sheetName val="최종단면▶"/>
      <sheetName val="◀평균높이▶"/>
      <sheetName val="◀암거위치"/>
      <sheetName val="재료집계표빽업"/>
      <sheetName val="집계표"/>
      <sheetName val="암거"/>
      <sheetName val="암거공"/>
      <sheetName val="암거치수표"/>
      <sheetName val="((총괄집계표"/>
      <sheetName val="((재료집계표"/>
      <sheetName val="((BOX@1"/>
      <sheetName val="BOX@2"/>
      <sheetName val="BOX@3"/>
      <sheetName val="BOX@4"/>
      <sheetName val="((WING"/>
      <sheetName val="날개벽치수표"/>
      <sheetName val="7암거사각부보강"/>
      <sheetName val="사각보강"/>
      <sheetName val="지 수 턱"/>
      <sheetName val="날개벽공제"/>
      <sheetName val="((6접속저판,차수벽수량"/>
      <sheetName val="((난간차수벽"/>
      <sheetName val="((비계, 동바리 산식"/>
      <sheetName val="CONTORL"/>
      <sheetName val="암거수리계산서 (2)"/>
      <sheetName val="집계표 (2)"/>
      <sheetName val="신축이음"/>
    </sheetNames>
    <sheetDataSet>
      <sheetData sheetId="0"/>
      <sheetData sheetId="1"/>
      <sheetData sheetId="2">
        <row r="1">
          <cell r="D1" t="str">
            <v>암거수리계산서기초자료</v>
          </cell>
        </row>
        <row r="4">
          <cell r="A4" t="str">
            <v>구분</v>
          </cell>
          <cell r="B4" t="str">
            <v>측점</v>
          </cell>
          <cell r="C4" t="str">
            <v>유역면적</v>
          </cell>
          <cell r="D4" t="str">
            <v>거리</v>
          </cell>
          <cell r="E4" t="str">
            <v>높이</v>
          </cell>
          <cell r="F4" t="str">
            <v>유입시간</v>
          </cell>
          <cell r="G4" t="str">
            <v>강우강도</v>
          </cell>
          <cell r="H4" t="str">
            <v>강우강도식</v>
          </cell>
          <cell r="I4" t="str">
            <v>변수1</v>
          </cell>
          <cell r="J4" t="str">
            <v>변수2</v>
          </cell>
          <cell r="K4" t="str">
            <v>유출계수</v>
          </cell>
          <cell r="L4" t="str">
            <v>폭</v>
          </cell>
          <cell r="M4" t="str">
            <v>높이</v>
          </cell>
          <cell r="N4" t="str">
            <v>련</v>
          </cell>
          <cell r="O4" t="str">
            <v>구배</v>
          </cell>
          <cell r="P4" t="str">
            <v>조도계수</v>
          </cell>
          <cell r="Q4" t="str">
            <v>판단</v>
          </cell>
          <cell r="R4" t="str">
            <v>접속저판            설치여부</v>
          </cell>
          <cell r="S4" t="str">
            <v>현장유량</v>
          </cell>
          <cell r="T4" t="str">
            <v>단면유량</v>
          </cell>
          <cell r="U4" t="str">
            <v>단면검토</v>
          </cell>
          <cell r="V4" t="str">
            <v>코드표</v>
          </cell>
          <cell r="W4" t="str">
            <v>단면없음</v>
          </cell>
        </row>
        <row r="5">
          <cell r="A5" t="str">
            <v>단위</v>
          </cell>
          <cell r="B5" t="str">
            <v>NO.</v>
          </cell>
          <cell r="C5" t="str">
            <v>A(km2)</v>
          </cell>
          <cell r="D5" t="str">
            <v>L(m)</v>
          </cell>
          <cell r="E5" t="str">
            <v>H(m)</v>
          </cell>
          <cell r="F5" t="str">
            <v>T1(min)</v>
          </cell>
          <cell r="G5" t="str">
            <v>(년)</v>
          </cell>
          <cell r="H5" t="str">
            <v>Japanese           Sherman        Talbot</v>
          </cell>
          <cell r="I5" t="str">
            <v>d                  c                    a</v>
          </cell>
          <cell r="J5" t="str">
            <v>e               k                  b</v>
          </cell>
          <cell r="K5" t="str">
            <v>C</v>
          </cell>
          <cell r="L5" t="str">
            <v>(m)</v>
          </cell>
          <cell r="M5" t="str">
            <v>(m)</v>
          </cell>
          <cell r="N5" t="str">
            <v>@</v>
          </cell>
          <cell r="O5" t="str">
            <v>l</v>
          </cell>
          <cell r="P5" t="str">
            <v>n</v>
          </cell>
          <cell r="Q5" t="str">
            <v>OK          NO</v>
          </cell>
          <cell r="R5" t="str">
            <v>필요       불필요</v>
          </cell>
          <cell r="S5" t="str">
            <v>V1</v>
          </cell>
          <cell r="T5" t="str">
            <v>V2</v>
          </cell>
        </row>
        <row r="6">
          <cell r="A6">
            <v>1</v>
          </cell>
          <cell r="B6" t="str">
            <v>3+10</v>
          </cell>
          <cell r="C6">
            <v>0.2</v>
          </cell>
          <cell r="D6">
            <v>820</v>
          </cell>
          <cell r="E6">
            <v>264</v>
          </cell>
          <cell r="F6">
            <v>5</v>
          </cell>
          <cell r="G6">
            <v>20</v>
          </cell>
          <cell r="H6">
            <v>1</v>
          </cell>
          <cell r="I6">
            <v>425</v>
          </cell>
          <cell r="J6">
            <v>0.6</v>
          </cell>
          <cell r="K6">
            <v>0.7</v>
          </cell>
          <cell r="L6">
            <v>2</v>
          </cell>
          <cell r="M6">
            <v>2</v>
          </cell>
          <cell r="N6">
            <v>1</v>
          </cell>
          <cell r="O6">
            <v>2.5000000000000001E-2</v>
          </cell>
          <cell r="P6">
            <v>1.4999999999999999E-2</v>
          </cell>
          <cell r="Q6" t="str">
            <v>OK</v>
          </cell>
          <cell r="R6" t="str">
            <v>필요</v>
          </cell>
          <cell r="S6">
            <v>5.3280000000000003</v>
          </cell>
          <cell r="T6">
            <v>16.879000000000001</v>
          </cell>
          <cell r="U6" t="str">
            <v>단면있음</v>
          </cell>
          <cell r="V6" t="str">
            <v>2*2*1</v>
          </cell>
          <cell r="W6" t="str">
            <v>2*2*1</v>
          </cell>
        </row>
        <row r="8">
          <cell r="W8" t="e">
            <v>#N/A</v>
          </cell>
        </row>
        <row r="9">
          <cell r="W9" t="e">
            <v>#N/A</v>
          </cell>
        </row>
        <row r="10">
          <cell r="W10" t="e">
            <v>#N/A</v>
          </cell>
        </row>
        <row r="11">
          <cell r="W11" t="e">
            <v>#N/A</v>
          </cell>
        </row>
        <row r="12">
          <cell r="W12" t="e">
            <v>#N/A</v>
          </cell>
        </row>
        <row r="13">
          <cell r="W13" t="e">
            <v>#N/A</v>
          </cell>
        </row>
        <row r="14">
          <cell r="W14" t="e">
            <v>#N/A</v>
          </cell>
        </row>
        <row r="15">
          <cell r="W15" t="e">
            <v>#N/A</v>
          </cell>
        </row>
        <row r="16">
          <cell r="A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 t="e">
            <v>#N/A</v>
          </cell>
        </row>
        <row r="17">
          <cell r="A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 t="e">
            <v>#N/A</v>
          </cell>
        </row>
        <row r="18">
          <cell r="A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 t="e">
            <v>#N/A</v>
          </cell>
        </row>
        <row r="19">
          <cell r="A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  <cell r="V19" t="str">
            <v/>
          </cell>
          <cell r="W19" t="e">
            <v>#N/A</v>
          </cell>
        </row>
        <row r="20">
          <cell r="A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  <cell r="V20" t="str">
            <v/>
          </cell>
          <cell r="W20" t="e">
            <v>#N/A</v>
          </cell>
        </row>
        <row r="21">
          <cell r="A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  <cell r="V21" t="str">
            <v/>
          </cell>
          <cell r="W21" t="e">
            <v>#N/A</v>
          </cell>
        </row>
        <row r="22">
          <cell r="A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  <cell r="V22" t="str">
            <v/>
          </cell>
          <cell r="W22" t="e">
            <v>#N/A</v>
          </cell>
        </row>
        <row r="23">
          <cell r="A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  <cell r="V23" t="str">
            <v/>
          </cell>
          <cell r="W23" t="e">
            <v>#N/A</v>
          </cell>
        </row>
        <row r="24">
          <cell r="A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  <cell r="V24" t="str">
            <v/>
          </cell>
          <cell r="W24" t="e">
            <v>#N/A</v>
          </cell>
        </row>
      </sheetData>
      <sheetData sheetId="3">
        <row r="2">
          <cell r="T2">
            <v>1</v>
          </cell>
          <cell r="U2" t="str">
            <v>OK</v>
          </cell>
          <cell r="V2" t="str">
            <v>필요</v>
          </cell>
          <cell r="W2">
            <v>5.3280000000000003</v>
          </cell>
          <cell r="X2">
            <v>16.879000000000001</v>
          </cell>
        </row>
        <row r="5">
          <cell r="T5" t="str">
            <v>이하</v>
          </cell>
        </row>
        <row r="66">
          <cell r="T66">
            <v>2</v>
          </cell>
          <cell r="U66" t="e">
            <v>#N/A</v>
          </cell>
          <cell r="V66" t="e">
            <v>#N/A</v>
          </cell>
          <cell r="W66" t="e">
            <v>#N/A</v>
          </cell>
          <cell r="X66" t="e">
            <v>#N/A</v>
          </cell>
        </row>
        <row r="69">
          <cell r="T69" t="str">
            <v>이하</v>
          </cell>
        </row>
        <row r="130">
          <cell r="T130">
            <v>3</v>
          </cell>
          <cell r="U130" t="e">
            <v>#N/A</v>
          </cell>
          <cell r="V130" t="e">
            <v>#N/A</v>
          </cell>
          <cell r="W130" t="e">
            <v>#N/A</v>
          </cell>
          <cell r="X130" t="e">
            <v>#N/A</v>
          </cell>
        </row>
        <row r="133">
          <cell r="T133" t="str">
            <v>이하</v>
          </cell>
        </row>
        <row r="194">
          <cell r="T194">
            <v>4</v>
          </cell>
          <cell r="U194" t="e">
            <v>#N/A</v>
          </cell>
          <cell r="V194" t="e">
            <v>#N/A</v>
          </cell>
          <cell r="W194" t="e">
            <v>#N/A</v>
          </cell>
          <cell r="X194" t="e">
            <v>#N/A</v>
          </cell>
        </row>
        <row r="197">
          <cell r="T197" t="str">
            <v>이하</v>
          </cell>
        </row>
        <row r="258">
          <cell r="T258">
            <v>5</v>
          </cell>
          <cell r="U258" t="e">
            <v>#N/A</v>
          </cell>
          <cell r="V258" t="e">
            <v>#N/A</v>
          </cell>
          <cell r="W258" t="e">
            <v>#N/A</v>
          </cell>
          <cell r="X258" t="e">
            <v>#N/A</v>
          </cell>
        </row>
        <row r="261">
          <cell r="T261" t="str">
            <v>이하</v>
          </cell>
        </row>
        <row r="322">
          <cell r="T322">
            <v>6</v>
          </cell>
          <cell r="U322" t="e">
            <v>#N/A</v>
          </cell>
          <cell r="V322" t="e">
            <v>#N/A</v>
          </cell>
          <cell r="W322" t="e">
            <v>#N/A</v>
          </cell>
          <cell r="X322" t="e">
            <v>#N/A</v>
          </cell>
        </row>
        <row r="325">
          <cell r="T325" t="str">
            <v>이하</v>
          </cell>
        </row>
        <row r="386">
          <cell r="T386">
            <v>7</v>
          </cell>
          <cell r="U386" t="e">
            <v>#N/A</v>
          </cell>
          <cell r="V386" t="e">
            <v>#N/A</v>
          </cell>
          <cell r="W386" t="e">
            <v>#N/A</v>
          </cell>
          <cell r="X386" t="e">
            <v>#N/A</v>
          </cell>
        </row>
        <row r="389">
          <cell r="T389" t="str">
            <v>이하</v>
          </cell>
        </row>
        <row r="450">
          <cell r="T450">
            <v>8</v>
          </cell>
          <cell r="U450" t="e">
            <v>#N/A</v>
          </cell>
          <cell r="V450" t="e">
            <v>#N/A</v>
          </cell>
          <cell r="W450" t="e">
            <v>#N/A</v>
          </cell>
          <cell r="X450" t="e">
            <v>#N/A</v>
          </cell>
        </row>
        <row r="453">
          <cell r="T453" t="str">
            <v>이하</v>
          </cell>
        </row>
        <row r="514">
          <cell r="T514">
            <v>9</v>
          </cell>
          <cell r="U514" t="e">
            <v>#N/A</v>
          </cell>
          <cell r="V514" t="e">
            <v>#N/A</v>
          </cell>
          <cell r="W514" t="e">
            <v>#N/A</v>
          </cell>
          <cell r="X514" t="e">
            <v>#N/A</v>
          </cell>
        </row>
        <row r="517">
          <cell r="T517" t="str">
            <v>이하</v>
          </cell>
        </row>
        <row r="578">
          <cell r="T578">
            <v>10</v>
          </cell>
          <cell r="U578" t="e">
            <v>#N/A</v>
          </cell>
          <cell r="V578" t="e">
            <v>#N/A</v>
          </cell>
          <cell r="W578" t="e">
            <v>#N/A</v>
          </cell>
          <cell r="X578" t="e">
            <v>#N/A</v>
          </cell>
        </row>
        <row r="581">
          <cell r="T581" t="str">
            <v>이하</v>
          </cell>
        </row>
        <row r="642">
          <cell r="T642">
            <v>11</v>
          </cell>
          <cell r="U642" t="e">
            <v>#N/A</v>
          </cell>
          <cell r="V642" t="e">
            <v>#N/A</v>
          </cell>
          <cell r="W642" t="e">
            <v>#N/A</v>
          </cell>
          <cell r="X642" t="e">
            <v>#N/A</v>
          </cell>
        </row>
        <row r="645">
          <cell r="T645" t="str">
            <v>이하</v>
          </cell>
        </row>
        <row r="706">
          <cell r="T706">
            <v>12</v>
          </cell>
          <cell r="U706" t="e">
            <v>#N/A</v>
          </cell>
          <cell r="V706" t="e">
            <v>#N/A</v>
          </cell>
          <cell r="W706" t="e">
            <v>#N/A</v>
          </cell>
          <cell r="X706" t="e">
            <v>#N/A</v>
          </cell>
        </row>
        <row r="709">
          <cell r="T709" t="str">
            <v>이하</v>
          </cell>
        </row>
        <row r="770">
          <cell r="T770">
            <v>13</v>
          </cell>
          <cell r="U770" t="e">
            <v>#N/A</v>
          </cell>
          <cell r="V770" t="e">
            <v>#N/A</v>
          </cell>
          <cell r="W770" t="e">
            <v>#N/A</v>
          </cell>
          <cell r="X770" t="e">
            <v>#N/A</v>
          </cell>
        </row>
        <row r="773">
          <cell r="T773" t="str">
            <v>이하</v>
          </cell>
        </row>
        <row r="834">
          <cell r="T834">
            <v>14</v>
          </cell>
          <cell r="U834" t="e">
            <v>#N/A</v>
          </cell>
          <cell r="V834" t="e">
            <v>#N/A</v>
          </cell>
          <cell r="W834" t="e">
            <v>#N/A</v>
          </cell>
          <cell r="X834" t="e">
            <v>#N/A</v>
          </cell>
        </row>
        <row r="837">
          <cell r="T837" t="str">
            <v>이하</v>
          </cell>
        </row>
        <row r="898">
          <cell r="T898">
            <v>15</v>
          </cell>
          <cell r="U898" t="e">
            <v>#N/A</v>
          </cell>
          <cell r="V898" t="e">
            <v>#N/A</v>
          </cell>
          <cell r="W898" t="e">
            <v>#N/A</v>
          </cell>
          <cell r="X898" t="e">
            <v>#N/A</v>
          </cell>
        </row>
        <row r="901">
          <cell r="T901" t="str">
            <v>이하</v>
          </cell>
        </row>
        <row r="962">
          <cell r="T962">
            <v>16</v>
          </cell>
          <cell r="U962" t="e">
            <v>#N/A</v>
          </cell>
          <cell r="V962" t="e">
            <v>#N/A</v>
          </cell>
          <cell r="W962" t="e">
            <v>#N/A</v>
          </cell>
          <cell r="X962" t="e">
            <v>#N/A</v>
          </cell>
        </row>
        <row r="965">
          <cell r="T965" t="str">
            <v>이하</v>
          </cell>
        </row>
        <row r="1026">
          <cell r="T1026">
            <v>17</v>
          </cell>
          <cell r="U1026" t="e">
            <v>#N/A</v>
          </cell>
          <cell r="V1026" t="e">
            <v>#N/A</v>
          </cell>
          <cell r="W1026" t="e">
            <v>#N/A</v>
          </cell>
          <cell r="X1026" t="e">
            <v>#N/A</v>
          </cell>
        </row>
        <row r="1029">
          <cell r="T1029" t="str">
            <v>이하</v>
          </cell>
        </row>
        <row r="1090">
          <cell r="T1090">
            <v>18</v>
          </cell>
          <cell r="U1090" t="e">
            <v>#N/A</v>
          </cell>
          <cell r="V1090" t="e">
            <v>#N/A</v>
          </cell>
          <cell r="W1090" t="e">
            <v>#N/A</v>
          </cell>
          <cell r="X1090" t="e">
            <v>#N/A</v>
          </cell>
        </row>
        <row r="1093">
          <cell r="T1093" t="str">
            <v>이하</v>
          </cell>
        </row>
        <row r="1154">
          <cell r="T1154">
            <v>19</v>
          </cell>
          <cell r="U1154" t="e">
            <v>#N/A</v>
          </cell>
          <cell r="V1154" t="e">
            <v>#N/A</v>
          </cell>
          <cell r="W1154" t="e">
            <v>#N/A</v>
          </cell>
          <cell r="X1154" t="e">
            <v>#N/A</v>
          </cell>
        </row>
        <row r="1157">
          <cell r="T1157" t="str">
            <v>이하</v>
          </cell>
        </row>
      </sheetData>
      <sheetData sheetId="4">
        <row r="1">
          <cell r="C1" t="str">
            <v>최  종  단  면  결  정</v>
          </cell>
        </row>
        <row r="2">
          <cell r="A2" t="str">
            <v>코드</v>
          </cell>
          <cell r="B2" t="str">
            <v>측점</v>
          </cell>
          <cell r="C2" t="str">
            <v>상부흙높이</v>
          </cell>
          <cell r="D2" t="str">
            <v>B</v>
          </cell>
          <cell r="E2" t="str">
            <v>H</v>
          </cell>
          <cell r="F2" t="str">
            <v>련</v>
          </cell>
          <cell r="G2" t="str">
            <v>하중구분</v>
          </cell>
          <cell r="H2" t="str">
            <v>최종단면</v>
          </cell>
          <cell r="I2" t="str">
            <v>단면코드</v>
          </cell>
        </row>
        <row r="3">
          <cell r="A3">
            <v>1</v>
          </cell>
          <cell r="B3" t="str">
            <v>NO. 3+10</v>
          </cell>
          <cell r="C3">
            <v>0.35</v>
          </cell>
          <cell r="D3">
            <v>2</v>
          </cell>
          <cell r="E3">
            <v>2</v>
          </cell>
          <cell r="F3">
            <v>1</v>
          </cell>
          <cell r="G3" t="str">
            <v>A</v>
          </cell>
          <cell r="H3" t="str">
            <v>2*2*1*A</v>
          </cell>
          <cell r="I3">
            <v>31</v>
          </cell>
        </row>
        <row r="13">
          <cell r="A13" t="str">
            <v/>
          </cell>
          <cell r="B13" t="str">
            <v/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</row>
        <row r="14">
          <cell r="A14" t="str">
            <v/>
          </cell>
          <cell r="B14" t="str">
            <v/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</row>
        <row r="15">
          <cell r="A15" t="str">
            <v/>
          </cell>
          <cell r="B15" t="str">
            <v/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</row>
        <row r="16">
          <cell r="A16" t="str">
            <v/>
          </cell>
          <cell r="B16" t="str">
            <v/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</row>
        <row r="17">
          <cell r="A17" t="str">
            <v/>
          </cell>
          <cell r="B17" t="str">
            <v/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</row>
        <row r="18">
          <cell r="A18" t="str">
            <v/>
          </cell>
          <cell r="B18" t="str">
            <v/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A19" t="str">
            <v/>
          </cell>
          <cell r="B19" t="str">
            <v/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</row>
        <row r="20">
          <cell r="A20" t="str">
            <v/>
          </cell>
          <cell r="B20" t="str">
            <v/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</row>
        <row r="21">
          <cell r="A21" t="str">
            <v/>
          </cell>
          <cell r="B21" t="str">
            <v/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</row>
      </sheetData>
      <sheetData sheetId="5"/>
      <sheetData sheetId="6">
        <row r="1">
          <cell r="M1" t="str">
            <v>암  거  및  날  개  벽  수  량  조  서</v>
          </cell>
        </row>
      </sheetData>
      <sheetData sheetId="7">
        <row r="1">
          <cell r="A1" t="str">
            <v>호  표</v>
          </cell>
          <cell r="B1" t="str">
            <v>측점</v>
          </cell>
          <cell r="C1" t="str">
            <v>수 량</v>
          </cell>
          <cell r="D1" t="str">
            <v>레  미  콘</v>
          </cell>
          <cell r="G1" t="str">
            <v>거  푸  집</v>
          </cell>
          <cell r="I1" t="str">
            <v>비   계</v>
          </cell>
          <cell r="J1" t="str">
            <v>동 바 리</v>
          </cell>
          <cell r="K1" t="str">
            <v>스페이서</v>
          </cell>
          <cell r="L1" t="str">
            <v>배 수 공</v>
          </cell>
          <cell r="M1" t="str">
            <v>지수판</v>
          </cell>
          <cell r="N1" t="str">
            <v>철                   근</v>
          </cell>
          <cell r="V1" t="str">
            <v>와이야메쉬</v>
          </cell>
          <cell r="W1" t="str">
            <v>터  파  기</v>
          </cell>
          <cell r="Z1" t="str">
            <v>되메우기</v>
          </cell>
          <cell r="AA1" t="str">
            <v>잔   토</v>
          </cell>
          <cell r="AB1" t="str">
            <v>공   제   토</v>
          </cell>
          <cell r="AD1" t="str">
            <v>공   제   떼</v>
          </cell>
          <cell r="AF1" t="str">
            <v>기초잡석</v>
          </cell>
          <cell r="AG1" t="str">
            <v>뒷채움</v>
          </cell>
        </row>
        <row r="2">
          <cell r="D2" t="str">
            <v>25-240-8</v>
          </cell>
          <cell r="E2" t="str">
            <v>40-180-8</v>
          </cell>
          <cell r="F2" t="str">
            <v>40-160-8</v>
          </cell>
          <cell r="G2" t="str">
            <v>합판3회</v>
          </cell>
          <cell r="H2" t="str">
            <v>합판6회</v>
          </cell>
          <cell r="N2" t="str">
            <v>D13</v>
          </cell>
          <cell r="O2" t="str">
            <v>D16</v>
          </cell>
          <cell r="P2" t="str">
            <v>D19</v>
          </cell>
          <cell r="Q2" t="str">
            <v>D22</v>
          </cell>
          <cell r="R2" t="str">
            <v>D25</v>
          </cell>
          <cell r="S2" t="str">
            <v>D29</v>
          </cell>
          <cell r="T2" t="str">
            <v>D32</v>
          </cell>
          <cell r="U2" t="str">
            <v>계</v>
          </cell>
          <cell r="V2" t="str">
            <v>#4-100</v>
          </cell>
          <cell r="W2" t="str">
            <v>토       사</v>
          </cell>
          <cell r="X2" t="str">
            <v>리 핑 암</v>
          </cell>
          <cell r="Y2" t="str">
            <v>발 파 암</v>
          </cell>
          <cell r="AB2" t="str">
            <v>노   상</v>
          </cell>
          <cell r="AC2" t="str">
            <v>노   체</v>
          </cell>
          <cell r="AD2" t="str">
            <v>줄   떼</v>
          </cell>
          <cell r="AE2" t="str">
            <v>평   떼</v>
          </cell>
        </row>
        <row r="3">
          <cell r="D3" t="str">
            <v>m3</v>
          </cell>
          <cell r="E3" t="str">
            <v>m3</v>
          </cell>
          <cell r="F3" t="str">
            <v>m3</v>
          </cell>
          <cell r="G3" t="str">
            <v>m2</v>
          </cell>
          <cell r="H3" t="str">
            <v>m2</v>
          </cell>
          <cell r="I3" t="str">
            <v>m2</v>
          </cell>
          <cell r="J3" t="str">
            <v>m2</v>
          </cell>
          <cell r="K3" t="str">
            <v>m2</v>
          </cell>
          <cell r="L3" t="str">
            <v>m</v>
          </cell>
          <cell r="M3" t="str">
            <v>m</v>
          </cell>
          <cell r="N3" t="str">
            <v>Ton</v>
          </cell>
          <cell r="O3" t="str">
            <v>Ton</v>
          </cell>
          <cell r="P3" t="str">
            <v>Ton</v>
          </cell>
          <cell r="Q3" t="str">
            <v>Ton</v>
          </cell>
          <cell r="R3" t="str">
            <v>Ton</v>
          </cell>
          <cell r="S3" t="str">
            <v>Ton</v>
          </cell>
          <cell r="T3" t="str">
            <v>Ton</v>
          </cell>
          <cell r="U3" t="str">
            <v>Ton</v>
          </cell>
          <cell r="V3" t="str">
            <v>m2</v>
          </cell>
          <cell r="W3" t="str">
            <v>m3</v>
          </cell>
          <cell r="X3" t="str">
            <v>m3</v>
          </cell>
          <cell r="Y3" t="str">
            <v>m3</v>
          </cell>
          <cell r="Z3" t="str">
            <v>m3</v>
          </cell>
          <cell r="AA3" t="str">
            <v>m3</v>
          </cell>
          <cell r="AB3" t="str">
            <v>m3</v>
          </cell>
          <cell r="AC3" t="str">
            <v>m3</v>
          </cell>
          <cell r="AD3" t="str">
            <v>m2</v>
          </cell>
          <cell r="AE3" t="str">
            <v>m2</v>
          </cell>
          <cell r="AF3" t="str">
            <v>m3</v>
          </cell>
          <cell r="AG3" t="str">
            <v>m3</v>
          </cell>
        </row>
        <row r="5">
          <cell r="A5">
            <v>1</v>
          </cell>
          <cell r="B5" t="str">
            <v>NO. 27+15</v>
          </cell>
          <cell r="D5">
            <v>31.253999999999998</v>
          </cell>
          <cell r="E5">
            <v>3.6840000000000002</v>
          </cell>
          <cell r="F5">
            <v>0</v>
          </cell>
          <cell r="G5">
            <v>126.128</v>
          </cell>
          <cell r="H5">
            <v>2.48</v>
          </cell>
          <cell r="I5">
            <v>0</v>
          </cell>
          <cell r="J5">
            <v>24.8</v>
          </cell>
          <cell r="K5">
            <v>117.16800000000001</v>
          </cell>
          <cell r="L5">
            <v>1.6</v>
          </cell>
          <cell r="M5">
            <v>24.8</v>
          </cell>
          <cell r="N5">
            <v>0.51100000000000001</v>
          </cell>
          <cell r="O5">
            <v>2.7530000000000001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3.2640000000000002</v>
          </cell>
          <cell r="V5">
            <v>6.976</v>
          </cell>
          <cell r="W5">
            <v>143.46</v>
          </cell>
          <cell r="X5">
            <v>0</v>
          </cell>
          <cell r="Y5">
            <v>0</v>
          </cell>
          <cell r="Z5">
            <v>75.651999999999987</v>
          </cell>
          <cell r="AA5">
            <v>67.808000000000007</v>
          </cell>
          <cell r="AB5">
            <v>7.94</v>
          </cell>
          <cell r="AC5">
            <v>0</v>
          </cell>
          <cell r="AD5">
            <v>12.24</v>
          </cell>
          <cell r="AE5">
            <v>0</v>
          </cell>
          <cell r="AF5">
            <v>0</v>
          </cell>
          <cell r="AG5">
            <v>0</v>
          </cell>
        </row>
        <row r="6">
          <cell r="A6">
            <v>1</v>
          </cell>
          <cell r="B6" t="str">
            <v>NO. 27+15</v>
          </cell>
          <cell r="D6">
            <v>44.327999999999996</v>
          </cell>
          <cell r="E6">
            <v>4.17</v>
          </cell>
          <cell r="F6">
            <v>0</v>
          </cell>
          <cell r="G6">
            <v>173.18599999999998</v>
          </cell>
          <cell r="H6">
            <v>2.48</v>
          </cell>
          <cell r="I6">
            <v>0</v>
          </cell>
          <cell r="J6">
            <v>37.200000000000003</v>
          </cell>
          <cell r="K6">
            <v>144.44800000000001</v>
          </cell>
          <cell r="L6">
            <v>3.2</v>
          </cell>
          <cell r="M6">
            <v>24.8</v>
          </cell>
          <cell r="N6">
            <v>1.083</v>
          </cell>
          <cell r="O6">
            <v>2.089</v>
          </cell>
          <cell r="P6">
            <v>0.55800000000000005</v>
          </cell>
          <cell r="Q6">
            <v>0.75600000000000001</v>
          </cell>
          <cell r="R6">
            <v>0</v>
          </cell>
          <cell r="S6">
            <v>0</v>
          </cell>
          <cell r="T6">
            <v>0</v>
          </cell>
          <cell r="U6">
            <v>4.4860000000000007</v>
          </cell>
          <cell r="V6">
            <v>12.834</v>
          </cell>
          <cell r="W6">
            <v>161.80000000000001</v>
          </cell>
          <cell r="X6">
            <v>0</v>
          </cell>
          <cell r="Y6">
            <v>0</v>
          </cell>
          <cell r="Z6">
            <v>86.271999999999991</v>
          </cell>
          <cell r="AA6">
            <v>75.527999999999992</v>
          </cell>
          <cell r="AB6">
            <v>17.84</v>
          </cell>
          <cell r="AC6">
            <v>6.2</v>
          </cell>
          <cell r="AD6">
            <v>19.82</v>
          </cell>
          <cell r="AE6">
            <v>0</v>
          </cell>
          <cell r="AF6">
            <v>0</v>
          </cell>
          <cell r="AG6">
            <v>0</v>
          </cell>
        </row>
        <row r="7">
          <cell r="A7">
            <v>6</v>
          </cell>
          <cell r="B7" t="str">
            <v>NO. 3+20</v>
          </cell>
          <cell r="D7">
            <v>15.022</v>
          </cell>
          <cell r="E7">
            <v>0.82199999999999995</v>
          </cell>
          <cell r="F7">
            <v>0</v>
          </cell>
          <cell r="G7">
            <v>57.738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3.2</v>
          </cell>
          <cell r="M7">
            <v>0</v>
          </cell>
          <cell r="N7">
            <v>0.36</v>
          </cell>
          <cell r="O7">
            <v>0.246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0.60599999999999998</v>
          </cell>
          <cell r="V7">
            <v>10.81</v>
          </cell>
          <cell r="W7">
            <v>43.96</v>
          </cell>
          <cell r="X7">
            <v>0</v>
          </cell>
          <cell r="Y7">
            <v>0</v>
          </cell>
          <cell r="Z7">
            <v>31.5</v>
          </cell>
          <cell r="AA7">
            <v>12.46</v>
          </cell>
          <cell r="AB7">
            <v>16.260000000000002</v>
          </cell>
          <cell r="AC7">
            <v>0</v>
          </cell>
          <cell r="AD7">
            <v>17.579999999999998</v>
          </cell>
          <cell r="AE7">
            <v>0</v>
          </cell>
          <cell r="AF7">
            <v>0</v>
          </cell>
          <cell r="AG7">
            <v>0</v>
          </cell>
        </row>
        <row r="8">
          <cell r="A8">
            <v>7</v>
          </cell>
          <cell r="B8" t="str">
            <v>NO. 3+21</v>
          </cell>
          <cell r="D8">
            <v>15.022</v>
          </cell>
          <cell r="E8">
            <v>0.82199999999999995</v>
          </cell>
          <cell r="F8">
            <v>0</v>
          </cell>
          <cell r="G8">
            <v>57.738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3.2</v>
          </cell>
          <cell r="M8">
            <v>0</v>
          </cell>
          <cell r="N8">
            <v>0.36</v>
          </cell>
          <cell r="O8">
            <v>0.246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0.60599999999999998</v>
          </cell>
          <cell r="V8">
            <v>10.81</v>
          </cell>
          <cell r="W8">
            <v>43.96</v>
          </cell>
          <cell r="X8">
            <v>0</v>
          </cell>
          <cell r="Y8">
            <v>0</v>
          </cell>
          <cell r="Z8">
            <v>31.5</v>
          </cell>
          <cell r="AA8">
            <v>12.46</v>
          </cell>
          <cell r="AB8">
            <v>16.260000000000002</v>
          </cell>
          <cell r="AC8">
            <v>0</v>
          </cell>
          <cell r="AD8">
            <v>17.579999999999998</v>
          </cell>
          <cell r="AE8">
            <v>0</v>
          </cell>
          <cell r="AF8">
            <v>0</v>
          </cell>
          <cell r="AG8">
            <v>0</v>
          </cell>
        </row>
        <row r="9">
          <cell r="A9">
            <v>1</v>
          </cell>
          <cell r="B9" t="str">
            <v>NO. 13+10</v>
          </cell>
          <cell r="D9">
            <v>119.881</v>
          </cell>
          <cell r="E9">
            <v>7.2439999999999998</v>
          </cell>
          <cell r="F9">
            <v>0</v>
          </cell>
          <cell r="G9">
            <v>332.55099999999999</v>
          </cell>
          <cell r="H9">
            <v>0.86</v>
          </cell>
          <cell r="I9">
            <v>27.95</v>
          </cell>
          <cell r="J9">
            <v>116.1</v>
          </cell>
          <cell r="K9">
            <v>190.881</v>
          </cell>
          <cell r="L9">
            <v>8</v>
          </cell>
          <cell r="M9">
            <v>17.2</v>
          </cell>
          <cell r="N9">
            <v>2.9460000000000002</v>
          </cell>
          <cell r="O9">
            <v>4.492</v>
          </cell>
          <cell r="P9">
            <v>1.5289999999999999</v>
          </cell>
          <cell r="Q9">
            <v>0</v>
          </cell>
          <cell r="R9">
            <v>0</v>
          </cell>
          <cell r="S9">
            <v>2.1560000000000001</v>
          </cell>
          <cell r="T9">
            <v>11.794</v>
          </cell>
          <cell r="U9">
            <v>22.917000000000002</v>
          </cell>
          <cell r="V9">
            <v>104.504</v>
          </cell>
          <cell r="W9">
            <v>156.54900000000001</v>
          </cell>
          <cell r="X9">
            <v>0</v>
          </cell>
          <cell r="Y9">
            <v>0</v>
          </cell>
          <cell r="Z9">
            <v>77.786000000000001</v>
          </cell>
          <cell r="AA9">
            <v>78.763000000000005</v>
          </cell>
          <cell r="AB9">
            <v>188.22</v>
          </cell>
          <cell r="AC9">
            <v>149.124</v>
          </cell>
          <cell r="AD9">
            <v>110.72</v>
          </cell>
          <cell r="AE9">
            <v>0</v>
          </cell>
          <cell r="AF9">
            <v>0</v>
          </cell>
          <cell r="AG9">
            <v>0</v>
          </cell>
        </row>
        <row r="10">
          <cell r="A10">
            <v>7</v>
          </cell>
          <cell r="B10" t="str">
            <v>NO. 39+20</v>
          </cell>
          <cell r="D10">
            <v>64.49199999999999</v>
          </cell>
          <cell r="E10">
            <v>5.3420000000000005</v>
          </cell>
          <cell r="F10">
            <v>0</v>
          </cell>
          <cell r="G10">
            <v>233.29599999999999</v>
          </cell>
          <cell r="H10">
            <v>1.72</v>
          </cell>
          <cell r="I10">
            <v>0</v>
          </cell>
          <cell r="J10">
            <v>68.8</v>
          </cell>
          <cell r="K10">
            <v>187.16200000000001</v>
          </cell>
          <cell r="L10">
            <v>4.8</v>
          </cell>
          <cell r="M10">
            <v>25.8</v>
          </cell>
          <cell r="N10">
            <v>1.19</v>
          </cell>
          <cell r="O10">
            <v>2.206</v>
          </cell>
          <cell r="P10">
            <v>2.4220000000000002</v>
          </cell>
          <cell r="Q10">
            <v>0.54200000000000004</v>
          </cell>
          <cell r="R10">
            <v>0</v>
          </cell>
          <cell r="S10">
            <v>0</v>
          </cell>
          <cell r="T10">
            <v>0</v>
          </cell>
          <cell r="U10">
            <v>6.36</v>
          </cell>
          <cell r="V10">
            <v>32.201999999999998</v>
          </cell>
          <cell r="W10">
            <v>86.683999999999997</v>
          </cell>
          <cell r="X10">
            <v>0</v>
          </cell>
          <cell r="Y10">
            <v>0</v>
          </cell>
          <cell r="Z10">
            <v>47.163999999999994</v>
          </cell>
          <cell r="AA10">
            <v>39.520000000000003</v>
          </cell>
          <cell r="AB10">
            <v>50</v>
          </cell>
          <cell r="AC10">
            <v>92.965999999999994</v>
          </cell>
          <cell r="AD10">
            <v>43.48</v>
          </cell>
          <cell r="AE10">
            <v>0</v>
          </cell>
          <cell r="AF10">
            <v>0</v>
          </cell>
          <cell r="AG10">
            <v>0</v>
          </cell>
        </row>
        <row r="11">
          <cell r="A11">
            <v>6</v>
          </cell>
          <cell r="B11" t="str">
            <v>NO. 35+20</v>
          </cell>
          <cell r="D11">
            <v>50.100999999999999</v>
          </cell>
          <cell r="E11">
            <v>4.0979999999999999</v>
          </cell>
          <cell r="F11">
            <v>0</v>
          </cell>
          <cell r="G11">
            <v>200.393</v>
          </cell>
          <cell r="H11">
            <v>2.2000000000000002</v>
          </cell>
          <cell r="I11">
            <v>0</v>
          </cell>
          <cell r="J11">
            <v>44</v>
          </cell>
          <cell r="K11">
            <v>150.13900000000001</v>
          </cell>
          <cell r="L11">
            <v>4.8</v>
          </cell>
          <cell r="M11">
            <v>22</v>
          </cell>
          <cell r="N11">
            <v>1.1659999999999999</v>
          </cell>
          <cell r="O11">
            <v>0.93</v>
          </cell>
          <cell r="P11">
            <v>1.6219999999999999</v>
          </cell>
          <cell r="Q11">
            <v>1.397</v>
          </cell>
          <cell r="R11">
            <v>0</v>
          </cell>
          <cell r="S11">
            <v>0</v>
          </cell>
          <cell r="T11">
            <v>0</v>
          </cell>
          <cell r="U11">
            <v>5.1150000000000002</v>
          </cell>
          <cell r="V11">
            <v>19.992000000000001</v>
          </cell>
          <cell r="W11">
            <v>77.260000000000005</v>
          </cell>
          <cell r="X11">
            <v>0</v>
          </cell>
          <cell r="Y11">
            <v>0</v>
          </cell>
          <cell r="Z11">
            <v>47.46</v>
          </cell>
          <cell r="AA11">
            <v>29.8</v>
          </cell>
          <cell r="AB11">
            <v>32.54</v>
          </cell>
          <cell r="AC11">
            <v>63.25</v>
          </cell>
          <cell r="AD11">
            <v>28.3</v>
          </cell>
          <cell r="AE11">
            <v>0</v>
          </cell>
          <cell r="AF11">
            <v>0</v>
          </cell>
          <cell r="AG11">
            <v>0</v>
          </cell>
        </row>
        <row r="12">
          <cell r="A12">
            <v>5</v>
          </cell>
          <cell r="B12" t="str">
            <v>NO. 31</v>
          </cell>
          <cell r="D12">
            <v>58.753999999999998</v>
          </cell>
          <cell r="E12">
            <v>5.016</v>
          </cell>
          <cell r="F12">
            <v>0</v>
          </cell>
          <cell r="G12">
            <v>238.3</v>
          </cell>
          <cell r="H12">
            <v>2.88</v>
          </cell>
          <cell r="I12">
            <v>0</v>
          </cell>
          <cell r="J12">
            <v>57.6</v>
          </cell>
          <cell r="K12">
            <v>196.54599999999999</v>
          </cell>
          <cell r="L12">
            <v>4.8</v>
          </cell>
          <cell r="M12">
            <v>28.8</v>
          </cell>
          <cell r="N12">
            <v>1.35</v>
          </cell>
          <cell r="O12">
            <v>1.202</v>
          </cell>
          <cell r="P12">
            <v>1.9140000000000001</v>
          </cell>
          <cell r="Q12">
            <v>1.829</v>
          </cell>
          <cell r="R12">
            <v>0</v>
          </cell>
          <cell r="S12">
            <v>0</v>
          </cell>
          <cell r="T12">
            <v>0</v>
          </cell>
          <cell r="U12">
            <v>6.2949999999999999</v>
          </cell>
          <cell r="V12">
            <v>19.992000000000001</v>
          </cell>
          <cell r="W12">
            <v>82.563999999999993</v>
          </cell>
          <cell r="X12">
            <v>0</v>
          </cell>
          <cell r="Y12">
            <v>0</v>
          </cell>
          <cell r="Z12">
            <v>49.295999999999992</v>
          </cell>
          <cell r="AA12">
            <v>33.268000000000001</v>
          </cell>
          <cell r="AB12">
            <v>32.54</v>
          </cell>
          <cell r="AC12">
            <v>82.8</v>
          </cell>
          <cell r="AD12">
            <v>28.3</v>
          </cell>
          <cell r="AE12">
            <v>0</v>
          </cell>
          <cell r="AF12">
            <v>0</v>
          </cell>
          <cell r="AG12">
            <v>0</v>
          </cell>
        </row>
        <row r="13">
          <cell r="A13">
            <v>4</v>
          </cell>
          <cell r="B13" t="str">
            <v>NO. 26</v>
          </cell>
          <cell r="D13">
            <v>43.783000000000001</v>
          </cell>
          <cell r="E13">
            <v>3.5329999999999995</v>
          </cell>
          <cell r="F13">
            <v>0</v>
          </cell>
          <cell r="G13">
            <v>159.95599999999999</v>
          </cell>
          <cell r="H13">
            <v>1.3</v>
          </cell>
          <cell r="I13">
            <v>0</v>
          </cell>
          <cell r="J13">
            <v>39</v>
          </cell>
          <cell r="K13">
            <v>100.952</v>
          </cell>
          <cell r="L13">
            <v>4.8</v>
          </cell>
          <cell r="M13">
            <v>13</v>
          </cell>
          <cell r="N13">
            <v>1.282</v>
          </cell>
          <cell r="O13">
            <v>6.4000000000000001E-2</v>
          </cell>
          <cell r="P13">
            <v>2.165</v>
          </cell>
          <cell r="Q13">
            <v>0.221</v>
          </cell>
          <cell r="R13">
            <v>0</v>
          </cell>
          <cell r="S13">
            <v>0</v>
          </cell>
          <cell r="T13">
            <v>0</v>
          </cell>
          <cell r="U13">
            <v>3.7320000000000002</v>
          </cell>
          <cell r="V13">
            <v>25.542000000000002</v>
          </cell>
          <cell r="W13">
            <v>75.38</v>
          </cell>
          <cell r="X13">
            <v>0</v>
          </cell>
          <cell r="Y13">
            <v>0</v>
          </cell>
          <cell r="Z13">
            <v>45.49</v>
          </cell>
          <cell r="AA13">
            <v>29.89</v>
          </cell>
          <cell r="AB13">
            <v>38.74</v>
          </cell>
          <cell r="AC13">
            <v>51.22</v>
          </cell>
          <cell r="AD13">
            <v>34.44</v>
          </cell>
          <cell r="AE13">
            <v>0</v>
          </cell>
          <cell r="AF13">
            <v>0</v>
          </cell>
          <cell r="AG13">
            <v>0</v>
          </cell>
        </row>
        <row r="14">
          <cell r="A14">
            <v>3</v>
          </cell>
          <cell r="B14" t="str">
            <v>NO. 20+35</v>
          </cell>
          <cell r="D14">
            <v>43.182000000000002</v>
          </cell>
          <cell r="E14">
            <v>3.4589999999999996</v>
          </cell>
          <cell r="F14">
            <v>0</v>
          </cell>
          <cell r="G14">
            <v>157.54900000000001</v>
          </cell>
          <cell r="H14">
            <v>1.26</v>
          </cell>
          <cell r="I14">
            <v>0</v>
          </cell>
          <cell r="J14">
            <v>37.799999999999997</v>
          </cell>
          <cell r="K14">
            <v>97.844999999999999</v>
          </cell>
          <cell r="L14">
            <v>4.8</v>
          </cell>
          <cell r="M14">
            <v>12.6</v>
          </cell>
          <cell r="N14">
            <v>1.26</v>
          </cell>
          <cell r="O14">
            <v>6.4000000000000001E-2</v>
          </cell>
          <cell r="P14">
            <v>2.1190000000000002</v>
          </cell>
          <cell r="Q14">
            <v>0.214</v>
          </cell>
          <cell r="R14">
            <v>0</v>
          </cell>
          <cell r="S14">
            <v>0</v>
          </cell>
          <cell r="T14">
            <v>0</v>
          </cell>
          <cell r="U14">
            <v>3.6570000000000005</v>
          </cell>
          <cell r="V14">
            <v>25.542000000000002</v>
          </cell>
          <cell r="W14">
            <v>74.988</v>
          </cell>
          <cell r="X14">
            <v>0</v>
          </cell>
          <cell r="Y14">
            <v>0</v>
          </cell>
          <cell r="Z14">
            <v>45.381999999999998</v>
          </cell>
          <cell r="AA14">
            <v>29.606000000000002</v>
          </cell>
          <cell r="AB14">
            <v>38.74</v>
          </cell>
          <cell r="AC14">
            <v>49.643999999999998</v>
          </cell>
          <cell r="AD14">
            <v>34.44</v>
          </cell>
          <cell r="AE14">
            <v>0</v>
          </cell>
          <cell r="AF14">
            <v>0</v>
          </cell>
          <cell r="AG14">
            <v>0</v>
          </cell>
        </row>
        <row r="15">
          <cell r="A15">
            <v>2</v>
          </cell>
          <cell r="B15" t="str">
            <v>NO. 17+37</v>
          </cell>
          <cell r="D15">
            <v>55.502000000000002</v>
          </cell>
          <cell r="E15">
            <v>4.976</v>
          </cell>
          <cell r="F15">
            <v>0</v>
          </cell>
          <cell r="G15">
            <v>206.876</v>
          </cell>
          <cell r="H15">
            <v>2.08</v>
          </cell>
          <cell r="I15">
            <v>0</v>
          </cell>
          <cell r="J15">
            <v>62.4</v>
          </cell>
          <cell r="K15">
            <v>161.52199999999999</v>
          </cell>
          <cell r="L15">
            <v>4.8</v>
          </cell>
          <cell r="M15">
            <v>20.8</v>
          </cell>
          <cell r="N15">
            <v>1.7030000000000001</v>
          </cell>
          <cell r="O15">
            <v>6.4000000000000001E-2</v>
          </cell>
          <cell r="P15">
            <v>3.0580000000000003</v>
          </cell>
          <cell r="Q15">
            <v>0.35399999999999998</v>
          </cell>
          <cell r="R15">
            <v>0</v>
          </cell>
          <cell r="S15">
            <v>0</v>
          </cell>
          <cell r="T15">
            <v>0</v>
          </cell>
          <cell r="U15">
            <v>5.1789999999999994</v>
          </cell>
          <cell r="V15">
            <v>25.542000000000002</v>
          </cell>
          <cell r="W15">
            <v>83.024000000000001</v>
          </cell>
          <cell r="X15">
            <v>0</v>
          </cell>
          <cell r="Y15">
            <v>0</v>
          </cell>
          <cell r="Z15">
            <v>47.595999999999997</v>
          </cell>
          <cell r="AA15">
            <v>35.427999999999997</v>
          </cell>
          <cell r="AB15">
            <v>38.74</v>
          </cell>
          <cell r="AC15">
            <v>81.951999999999998</v>
          </cell>
          <cell r="AD15">
            <v>34.44</v>
          </cell>
          <cell r="AE15">
            <v>0</v>
          </cell>
          <cell r="AF15">
            <v>0</v>
          </cell>
          <cell r="AG15">
            <v>0</v>
          </cell>
        </row>
        <row r="16">
          <cell r="A16">
            <v>1</v>
          </cell>
          <cell r="B16" t="str">
            <v>NO. 13+10</v>
          </cell>
          <cell r="D16">
            <v>119.881</v>
          </cell>
          <cell r="E16">
            <v>7.2439999999999998</v>
          </cell>
          <cell r="F16">
            <v>0</v>
          </cell>
          <cell r="G16">
            <v>332.55099999999999</v>
          </cell>
          <cell r="H16">
            <v>0.86</v>
          </cell>
          <cell r="I16">
            <v>27.95</v>
          </cell>
          <cell r="J16">
            <v>116.1</v>
          </cell>
          <cell r="K16">
            <v>190.881</v>
          </cell>
          <cell r="L16">
            <v>8</v>
          </cell>
          <cell r="M16">
            <v>17.2</v>
          </cell>
          <cell r="N16">
            <v>2.9460000000000002</v>
          </cell>
          <cell r="O16">
            <v>4.492</v>
          </cell>
          <cell r="P16">
            <v>1.5289999999999999</v>
          </cell>
          <cell r="Q16">
            <v>0</v>
          </cell>
          <cell r="R16">
            <v>0</v>
          </cell>
          <cell r="S16">
            <v>2.1560000000000001</v>
          </cell>
          <cell r="T16">
            <v>11.794</v>
          </cell>
          <cell r="U16">
            <v>22.917000000000002</v>
          </cell>
          <cell r="V16">
            <v>104.504</v>
          </cell>
          <cell r="W16">
            <v>156.54900000000001</v>
          </cell>
          <cell r="X16">
            <v>0</v>
          </cell>
          <cell r="Y16">
            <v>0</v>
          </cell>
          <cell r="Z16">
            <v>77.786000000000001</v>
          </cell>
          <cell r="AA16">
            <v>78.763000000000005</v>
          </cell>
          <cell r="AB16">
            <v>188.22</v>
          </cell>
          <cell r="AC16">
            <v>149.124</v>
          </cell>
          <cell r="AD16">
            <v>110.72</v>
          </cell>
          <cell r="AE16">
            <v>0</v>
          </cell>
          <cell r="AF16">
            <v>0</v>
          </cell>
          <cell r="AG16">
            <v>0</v>
          </cell>
        </row>
        <row r="17">
          <cell r="A17">
            <v>7</v>
          </cell>
          <cell r="B17" t="str">
            <v>NO. 39+20</v>
          </cell>
          <cell r="D17">
            <v>64.49199999999999</v>
          </cell>
          <cell r="E17">
            <v>5.3420000000000005</v>
          </cell>
          <cell r="F17">
            <v>0</v>
          </cell>
          <cell r="G17">
            <v>233.29599999999999</v>
          </cell>
          <cell r="H17">
            <v>1.72</v>
          </cell>
          <cell r="I17">
            <v>0</v>
          </cell>
          <cell r="J17">
            <v>68.8</v>
          </cell>
          <cell r="K17">
            <v>187.16200000000001</v>
          </cell>
          <cell r="L17">
            <v>4.8</v>
          </cell>
          <cell r="M17">
            <v>25.8</v>
          </cell>
          <cell r="N17">
            <v>1.19</v>
          </cell>
          <cell r="O17">
            <v>2.206</v>
          </cell>
          <cell r="P17">
            <v>2.4220000000000002</v>
          </cell>
          <cell r="Q17">
            <v>0.54200000000000004</v>
          </cell>
          <cell r="R17">
            <v>0</v>
          </cell>
          <cell r="S17">
            <v>0</v>
          </cell>
          <cell r="T17">
            <v>0</v>
          </cell>
          <cell r="U17">
            <v>6.36</v>
          </cell>
          <cell r="V17">
            <v>32.201999999999998</v>
          </cell>
          <cell r="W17">
            <v>86.683999999999997</v>
          </cell>
          <cell r="X17">
            <v>0</v>
          </cell>
          <cell r="Y17">
            <v>0</v>
          </cell>
          <cell r="Z17">
            <v>47.163999999999994</v>
          </cell>
          <cell r="AA17">
            <v>39.520000000000003</v>
          </cell>
          <cell r="AB17">
            <v>50</v>
          </cell>
          <cell r="AC17">
            <v>92.965999999999994</v>
          </cell>
          <cell r="AD17">
            <v>43.48</v>
          </cell>
          <cell r="AE17">
            <v>0</v>
          </cell>
          <cell r="AF17">
            <v>0</v>
          </cell>
          <cell r="AG17">
            <v>0</v>
          </cell>
        </row>
        <row r="18">
          <cell r="A18">
            <v>6</v>
          </cell>
          <cell r="B18" t="str">
            <v>NO. 35+20</v>
          </cell>
          <cell r="D18">
            <v>50.100999999999999</v>
          </cell>
          <cell r="E18">
            <v>4.0979999999999999</v>
          </cell>
          <cell r="F18">
            <v>0</v>
          </cell>
          <cell r="G18">
            <v>200.393</v>
          </cell>
          <cell r="H18">
            <v>2.2000000000000002</v>
          </cell>
          <cell r="I18">
            <v>0</v>
          </cell>
          <cell r="J18">
            <v>44</v>
          </cell>
          <cell r="K18">
            <v>150.13900000000001</v>
          </cell>
          <cell r="L18">
            <v>4.8</v>
          </cell>
          <cell r="M18">
            <v>22</v>
          </cell>
          <cell r="N18">
            <v>1.1659999999999999</v>
          </cell>
          <cell r="O18">
            <v>0.93</v>
          </cell>
          <cell r="P18">
            <v>1.6219999999999999</v>
          </cell>
          <cell r="Q18">
            <v>1.397</v>
          </cell>
          <cell r="R18">
            <v>0</v>
          </cell>
          <cell r="S18">
            <v>0</v>
          </cell>
          <cell r="T18">
            <v>0</v>
          </cell>
          <cell r="U18">
            <v>5.1150000000000002</v>
          </cell>
          <cell r="V18">
            <v>19.992000000000001</v>
          </cell>
          <cell r="W18">
            <v>77.260000000000005</v>
          </cell>
          <cell r="X18">
            <v>0</v>
          </cell>
          <cell r="Y18">
            <v>0</v>
          </cell>
          <cell r="Z18">
            <v>47.46</v>
          </cell>
          <cell r="AA18">
            <v>29.8</v>
          </cell>
          <cell r="AB18">
            <v>32.54</v>
          </cell>
          <cell r="AC18">
            <v>63.25</v>
          </cell>
          <cell r="AD18">
            <v>28.3</v>
          </cell>
          <cell r="AE18">
            <v>0</v>
          </cell>
          <cell r="AF18">
            <v>0</v>
          </cell>
          <cell r="AG18">
            <v>0</v>
          </cell>
        </row>
        <row r="19">
          <cell r="A19">
            <v>5</v>
          </cell>
          <cell r="B19" t="str">
            <v>NO. 31</v>
          </cell>
          <cell r="D19">
            <v>58.753999999999998</v>
          </cell>
          <cell r="E19">
            <v>5.016</v>
          </cell>
          <cell r="F19">
            <v>0</v>
          </cell>
          <cell r="G19">
            <v>238.3</v>
          </cell>
          <cell r="H19">
            <v>2.88</v>
          </cell>
          <cell r="I19">
            <v>0</v>
          </cell>
          <cell r="J19">
            <v>57.6</v>
          </cell>
          <cell r="K19">
            <v>196.54599999999999</v>
          </cell>
          <cell r="L19">
            <v>4.8</v>
          </cell>
          <cell r="M19">
            <v>28.8</v>
          </cell>
          <cell r="N19">
            <v>1.35</v>
          </cell>
          <cell r="O19">
            <v>1.202</v>
          </cell>
          <cell r="P19">
            <v>1.9140000000000001</v>
          </cell>
          <cell r="Q19">
            <v>1.829</v>
          </cell>
          <cell r="R19">
            <v>0</v>
          </cell>
          <cell r="S19">
            <v>0</v>
          </cell>
          <cell r="T19">
            <v>0</v>
          </cell>
          <cell r="U19">
            <v>6.2949999999999999</v>
          </cell>
          <cell r="V19">
            <v>19.992000000000001</v>
          </cell>
          <cell r="W19">
            <v>82.563999999999993</v>
          </cell>
          <cell r="X19">
            <v>0</v>
          </cell>
          <cell r="Y19">
            <v>0</v>
          </cell>
          <cell r="Z19">
            <v>49.295999999999992</v>
          </cell>
          <cell r="AA19">
            <v>33.268000000000001</v>
          </cell>
          <cell r="AB19">
            <v>32.54</v>
          </cell>
          <cell r="AC19">
            <v>82.8</v>
          </cell>
          <cell r="AD19">
            <v>28.3</v>
          </cell>
          <cell r="AE19">
            <v>0</v>
          </cell>
          <cell r="AF19">
            <v>0</v>
          </cell>
          <cell r="AG19">
            <v>0</v>
          </cell>
        </row>
        <row r="20">
          <cell r="A20">
            <v>4</v>
          </cell>
          <cell r="B20" t="str">
            <v>NO. 26</v>
          </cell>
          <cell r="D20">
            <v>43.783000000000001</v>
          </cell>
          <cell r="E20">
            <v>3.5329999999999995</v>
          </cell>
          <cell r="F20">
            <v>0</v>
          </cell>
          <cell r="G20">
            <v>159.95599999999999</v>
          </cell>
          <cell r="H20">
            <v>1.3</v>
          </cell>
          <cell r="I20">
            <v>0</v>
          </cell>
          <cell r="J20">
            <v>39</v>
          </cell>
          <cell r="K20">
            <v>100.952</v>
          </cell>
          <cell r="L20">
            <v>4.8</v>
          </cell>
          <cell r="M20">
            <v>13</v>
          </cell>
          <cell r="N20">
            <v>1.282</v>
          </cell>
          <cell r="O20">
            <v>6.4000000000000001E-2</v>
          </cell>
          <cell r="P20">
            <v>2.165</v>
          </cell>
          <cell r="Q20">
            <v>0.221</v>
          </cell>
          <cell r="R20">
            <v>0</v>
          </cell>
          <cell r="S20">
            <v>0</v>
          </cell>
          <cell r="T20">
            <v>0</v>
          </cell>
          <cell r="U20">
            <v>3.7320000000000002</v>
          </cell>
          <cell r="V20">
            <v>25.542000000000002</v>
          </cell>
          <cell r="W20">
            <v>75.38</v>
          </cell>
          <cell r="X20">
            <v>0</v>
          </cell>
          <cell r="Y20">
            <v>0</v>
          </cell>
          <cell r="Z20">
            <v>45.49</v>
          </cell>
          <cell r="AA20">
            <v>29.89</v>
          </cell>
          <cell r="AB20">
            <v>38.74</v>
          </cell>
          <cell r="AC20">
            <v>51.22</v>
          </cell>
          <cell r="AD20">
            <v>34.44</v>
          </cell>
          <cell r="AE20">
            <v>0</v>
          </cell>
          <cell r="AF20">
            <v>0</v>
          </cell>
          <cell r="AG20">
            <v>0</v>
          </cell>
        </row>
        <row r="21">
          <cell r="A21">
            <v>3</v>
          </cell>
          <cell r="B21" t="str">
            <v>NO. 20+35</v>
          </cell>
          <cell r="D21">
            <v>43.182000000000002</v>
          </cell>
          <cell r="E21">
            <v>3.4589999999999996</v>
          </cell>
          <cell r="F21">
            <v>0</v>
          </cell>
          <cell r="G21">
            <v>157.54900000000001</v>
          </cell>
          <cell r="H21">
            <v>1.26</v>
          </cell>
          <cell r="I21">
            <v>0</v>
          </cell>
          <cell r="J21">
            <v>37.799999999999997</v>
          </cell>
          <cell r="K21">
            <v>97.844999999999999</v>
          </cell>
          <cell r="L21">
            <v>4.8</v>
          </cell>
          <cell r="M21">
            <v>12.6</v>
          </cell>
          <cell r="N21">
            <v>1.26</v>
          </cell>
          <cell r="O21">
            <v>6.4000000000000001E-2</v>
          </cell>
          <cell r="P21">
            <v>2.1190000000000002</v>
          </cell>
          <cell r="Q21">
            <v>0.214</v>
          </cell>
          <cell r="R21">
            <v>0</v>
          </cell>
          <cell r="S21">
            <v>0</v>
          </cell>
          <cell r="T21">
            <v>0</v>
          </cell>
          <cell r="U21">
            <v>3.6570000000000005</v>
          </cell>
          <cell r="V21">
            <v>25.542000000000002</v>
          </cell>
          <cell r="W21">
            <v>74.988</v>
          </cell>
          <cell r="X21">
            <v>0</v>
          </cell>
          <cell r="Y21">
            <v>0</v>
          </cell>
          <cell r="Z21">
            <v>45.381999999999998</v>
          </cell>
          <cell r="AA21">
            <v>29.606000000000002</v>
          </cell>
          <cell r="AB21">
            <v>38.74</v>
          </cell>
          <cell r="AC21">
            <v>49.643999999999998</v>
          </cell>
          <cell r="AD21">
            <v>34.44</v>
          </cell>
          <cell r="AE21">
            <v>0</v>
          </cell>
          <cell r="AF21">
            <v>0</v>
          </cell>
          <cell r="AG21">
            <v>0</v>
          </cell>
        </row>
        <row r="22">
          <cell r="A22">
            <v>2</v>
          </cell>
          <cell r="B22" t="str">
            <v>NO. 17+37</v>
          </cell>
          <cell r="D22">
            <v>55.502000000000002</v>
          </cell>
          <cell r="E22">
            <v>4.976</v>
          </cell>
          <cell r="F22">
            <v>0</v>
          </cell>
          <cell r="G22">
            <v>206.876</v>
          </cell>
          <cell r="H22">
            <v>2.08</v>
          </cell>
          <cell r="I22">
            <v>0</v>
          </cell>
          <cell r="J22">
            <v>62.4</v>
          </cell>
          <cell r="K22">
            <v>161.52199999999999</v>
          </cell>
          <cell r="L22">
            <v>4.8</v>
          </cell>
          <cell r="M22">
            <v>20.8</v>
          </cell>
          <cell r="N22">
            <v>1.7030000000000001</v>
          </cell>
          <cell r="O22">
            <v>6.4000000000000001E-2</v>
          </cell>
          <cell r="P22">
            <v>3.0580000000000003</v>
          </cell>
          <cell r="Q22">
            <v>0.35399999999999998</v>
          </cell>
          <cell r="R22">
            <v>0</v>
          </cell>
          <cell r="S22">
            <v>0</v>
          </cell>
          <cell r="T22">
            <v>0</v>
          </cell>
          <cell r="U22">
            <v>5.1789999999999994</v>
          </cell>
          <cell r="V22">
            <v>25.542000000000002</v>
          </cell>
          <cell r="W22">
            <v>83.024000000000001</v>
          </cell>
          <cell r="X22">
            <v>0</v>
          </cell>
          <cell r="Y22">
            <v>0</v>
          </cell>
          <cell r="Z22">
            <v>47.595999999999997</v>
          </cell>
          <cell r="AA22">
            <v>35.427999999999997</v>
          </cell>
          <cell r="AB22">
            <v>38.74</v>
          </cell>
          <cell r="AC22">
            <v>81.951999999999998</v>
          </cell>
          <cell r="AD22">
            <v>34.44</v>
          </cell>
          <cell r="AE22">
            <v>0</v>
          </cell>
          <cell r="AF22">
            <v>0</v>
          </cell>
          <cell r="AG22">
            <v>0</v>
          </cell>
        </row>
        <row r="23">
          <cell r="A23">
            <v>1</v>
          </cell>
          <cell r="B23" t="str">
            <v>NO. 13+10</v>
          </cell>
          <cell r="D23">
            <v>119.881</v>
          </cell>
          <cell r="E23">
            <v>7.2439999999999998</v>
          </cell>
          <cell r="F23">
            <v>0</v>
          </cell>
          <cell r="G23">
            <v>332.55099999999999</v>
          </cell>
          <cell r="H23">
            <v>0.86</v>
          </cell>
          <cell r="I23">
            <v>27.95</v>
          </cell>
          <cell r="J23">
            <v>116.1</v>
          </cell>
          <cell r="K23">
            <v>190.881</v>
          </cell>
          <cell r="L23">
            <v>8</v>
          </cell>
          <cell r="M23">
            <v>17.2</v>
          </cell>
          <cell r="N23">
            <v>2.9460000000000002</v>
          </cell>
          <cell r="O23">
            <v>4.492</v>
          </cell>
          <cell r="P23">
            <v>1.5289999999999999</v>
          </cell>
          <cell r="Q23">
            <v>0</v>
          </cell>
          <cell r="R23">
            <v>0</v>
          </cell>
          <cell r="S23">
            <v>2.1560000000000001</v>
          </cell>
          <cell r="T23">
            <v>11.794</v>
          </cell>
          <cell r="U23">
            <v>22.917000000000002</v>
          </cell>
          <cell r="V23">
            <v>104.504</v>
          </cell>
          <cell r="W23">
            <v>156.54900000000001</v>
          </cell>
          <cell r="X23">
            <v>0</v>
          </cell>
          <cell r="Y23">
            <v>0</v>
          </cell>
          <cell r="Z23">
            <v>77.786000000000001</v>
          </cell>
          <cell r="AA23">
            <v>78.763000000000005</v>
          </cell>
          <cell r="AB23">
            <v>188.22</v>
          </cell>
          <cell r="AC23">
            <v>149.124</v>
          </cell>
          <cell r="AD23">
            <v>110.72</v>
          </cell>
          <cell r="AE23">
            <v>0</v>
          </cell>
          <cell r="AF23">
            <v>0</v>
          </cell>
          <cell r="AG23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가평지구총괄"/>
      <sheetName val="표지 "/>
      <sheetName val="사업계획개요"/>
      <sheetName val="사업비수지예산서"/>
      <sheetName val="설계비근거"/>
      <sheetName val="간지횡 (2)"/>
      <sheetName val="목차"/>
      <sheetName val="간지횡"/>
      <sheetName val="수원공총괄"/>
      <sheetName val="자재대"/>
      <sheetName val="수원공사비"/>
      <sheetName val="부대공총괄"/>
      <sheetName val="부대공"/>
      <sheetName val="수일집"/>
      <sheetName val="수일내"/>
      <sheetName val="공사비총괄"/>
      <sheetName val="사업비 (2)"/>
      <sheetName val="설계비근거 (2)"/>
      <sheetName val="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표"/>
      <sheetName val="소운반"/>
      <sheetName val="순천시설계표지  "/>
      <sheetName val="Sheet1"/>
      <sheetName val="포장공집계"/>
      <sheetName val="구조물공"/>
      <sheetName val="석축공집계표"/>
      <sheetName val="교행지이"/>
      <sheetName val="교행지"/>
      <sheetName val="진입로"/>
      <sheetName val="배수관집계"/>
      <sheetName val="포장일"/>
      <sheetName val="포장이"/>
      <sheetName val="포장삼"/>
      <sheetName val="사포장"/>
      <sheetName val="사스틸"/>
      <sheetName val="사방호벽"/>
      <sheetName val="오포장"/>
      <sheetName val="오배수"/>
      <sheetName val="육포장"/>
      <sheetName val="육방호벽"/>
      <sheetName val="칠포장"/>
      <sheetName val="칠포장일이 "/>
      <sheetName val="칠포장일삼"/>
      <sheetName val="팔포장"/>
      <sheetName val="팔석축"/>
      <sheetName val="구조물공집계표"/>
      <sheetName val="자재집계표"/>
      <sheetName val="경지정리포장사"/>
      <sheetName val="콘크리트포장(1공구)"/>
      <sheetName val="진입로(가각)-1공구"/>
      <sheetName val="교행지(가각)-1공구 (2)"/>
      <sheetName val="배수관(1공구)"/>
      <sheetName val="포장1"/>
      <sheetName val="포장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4">
          <cell r="AH14">
            <v>300</v>
          </cell>
          <cell r="AK14">
            <v>0.5</v>
          </cell>
          <cell r="AM14">
            <v>0.11</v>
          </cell>
          <cell r="AO14">
            <v>1.5</v>
          </cell>
          <cell r="AQ14">
            <v>0.3</v>
          </cell>
          <cell r="AS14">
            <v>0.20187000000000005</v>
          </cell>
          <cell r="AU14">
            <v>1.9767000000000001</v>
          </cell>
          <cell r="AW14">
            <v>5.4</v>
          </cell>
        </row>
        <row r="15">
          <cell r="AH15">
            <v>400</v>
          </cell>
          <cell r="AK15">
            <v>0.6</v>
          </cell>
          <cell r="AM15">
            <v>0.13</v>
          </cell>
          <cell r="AO15">
            <v>1.6</v>
          </cell>
          <cell r="AQ15">
            <v>0.4</v>
          </cell>
          <cell r="AS15">
            <v>0.25008000000000002</v>
          </cell>
          <cell r="AU15">
            <v>2.4287999999999998</v>
          </cell>
          <cell r="AW15">
            <v>6</v>
          </cell>
        </row>
        <row r="16">
          <cell r="AH16">
            <v>500</v>
          </cell>
          <cell r="AK16">
            <v>0.7</v>
          </cell>
          <cell r="AM16">
            <v>0.15</v>
          </cell>
          <cell r="AO16">
            <v>1.7</v>
          </cell>
          <cell r="AQ16">
            <v>0.5</v>
          </cell>
          <cell r="AS16">
            <v>0.30074999999999996</v>
          </cell>
          <cell r="AU16">
            <v>2.8974999999999995</v>
          </cell>
          <cell r="AW16">
            <v>6.6</v>
          </cell>
        </row>
        <row r="17">
          <cell r="AH17">
            <v>600</v>
          </cell>
          <cell r="AK17">
            <v>0.8</v>
          </cell>
          <cell r="AM17">
            <v>0.18</v>
          </cell>
          <cell r="AO17">
            <v>1.8</v>
          </cell>
          <cell r="AQ17">
            <v>0.6</v>
          </cell>
          <cell r="AS17">
            <v>0.36108000000000007</v>
          </cell>
          <cell r="AU17">
            <v>3.426800000000001</v>
          </cell>
          <cell r="AW17">
            <v>7.2000000000000011</v>
          </cell>
        </row>
        <row r="18">
          <cell r="AH18">
            <v>700</v>
          </cell>
          <cell r="AK18">
            <v>0.9</v>
          </cell>
          <cell r="AM18">
            <v>0.2</v>
          </cell>
          <cell r="AO18">
            <v>1.9</v>
          </cell>
          <cell r="AQ18">
            <v>0.7</v>
          </cell>
          <cell r="AS18">
            <v>0.41707000000000005</v>
          </cell>
          <cell r="AU18">
            <v>3.9307000000000003</v>
          </cell>
          <cell r="AW18">
            <v>7.8000000000000007</v>
          </cell>
        </row>
        <row r="19">
          <cell r="AH19">
            <v>800</v>
          </cell>
          <cell r="AK19">
            <v>1</v>
          </cell>
          <cell r="AM19">
            <v>0.22</v>
          </cell>
          <cell r="AO19">
            <v>2</v>
          </cell>
          <cell r="AQ19">
            <v>0.8</v>
          </cell>
          <cell r="AS19">
            <v>0.47551999999999994</v>
          </cell>
          <cell r="AU19">
            <v>4.4512</v>
          </cell>
          <cell r="AW19">
            <v>8.4</v>
          </cell>
        </row>
        <row r="20">
          <cell r="AH20">
            <v>900</v>
          </cell>
          <cell r="AK20">
            <v>1.1000000000000001</v>
          </cell>
          <cell r="AM20">
            <v>0.24</v>
          </cell>
          <cell r="AO20">
            <v>2.1</v>
          </cell>
          <cell r="AQ20">
            <v>0.9</v>
          </cell>
          <cell r="AS20">
            <v>0.53643000000000018</v>
          </cell>
          <cell r="AU20">
            <v>4.9883000000000015</v>
          </cell>
          <cell r="AW20">
            <v>9.0000000000000018</v>
          </cell>
        </row>
        <row r="21">
          <cell r="AH21">
            <v>1000</v>
          </cell>
          <cell r="AK21">
            <v>1.2</v>
          </cell>
          <cell r="AM21">
            <v>0.27</v>
          </cell>
          <cell r="AO21">
            <v>2.2000000000000002</v>
          </cell>
          <cell r="AQ21">
            <v>1</v>
          </cell>
          <cell r="AS21">
            <v>0.60860000000000003</v>
          </cell>
          <cell r="AU21">
            <v>5.5940000000000003</v>
          </cell>
          <cell r="AW21">
            <v>9.6</v>
          </cell>
        </row>
        <row r="22">
          <cell r="AH22">
            <v>1200</v>
          </cell>
          <cell r="AK22">
            <v>1.4</v>
          </cell>
          <cell r="AM22">
            <v>0.31</v>
          </cell>
          <cell r="AO22">
            <v>2.4</v>
          </cell>
          <cell r="AQ22">
            <v>1.2</v>
          </cell>
          <cell r="AS22">
            <v>0.74351999999999996</v>
          </cell>
          <cell r="AU22">
            <v>6.7551999999999985</v>
          </cell>
          <cell r="AW22">
            <v>10.799999999999999</v>
          </cell>
        </row>
        <row r="23">
          <cell r="AH23">
            <v>1350</v>
          </cell>
          <cell r="AK23">
            <v>1.55</v>
          </cell>
          <cell r="AM23">
            <v>0.34</v>
          </cell>
          <cell r="AO23">
            <v>2.5499999999999998</v>
          </cell>
          <cell r="AQ23">
            <v>1.35</v>
          </cell>
          <cell r="AS23">
            <v>0.85116749999999985</v>
          </cell>
          <cell r="AU23">
            <v>7.6696749999999989</v>
          </cell>
          <cell r="AW23">
            <v>11.700000000000001</v>
          </cell>
        </row>
        <row r="24">
          <cell r="AH24">
            <v>1500</v>
          </cell>
          <cell r="AK24">
            <v>1.7</v>
          </cell>
          <cell r="AM24">
            <v>0.38</v>
          </cell>
          <cell r="AO24">
            <v>2.7</v>
          </cell>
          <cell r="AQ24">
            <v>1.5</v>
          </cell>
          <cell r="AS24">
            <v>0.97514999999999996</v>
          </cell>
          <cell r="AU24">
            <v>8.6834999999999987</v>
          </cell>
          <cell r="AW24">
            <v>12.6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주택총괄"/>
      <sheetName val="주택(1-10)"/>
      <sheetName val="구조물"/>
    </sheetNames>
    <sheetDataSet>
      <sheetData sheetId="0" refreshError="1">
        <row r="17">
          <cell r="J17">
            <v>0.1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0000"/>
      <sheetName val="준공검사보고서"/>
      <sheetName val="준공검사내역서"/>
      <sheetName val="준공정산보고서"/>
      <sheetName val="취득내역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표지"/>
      <sheetName val="표지"/>
      <sheetName val="입력자료"/>
      <sheetName val="유동표"/>
      <sheetName val="집계표"/>
      <sheetName val="토공집계"/>
      <sheetName val="구조물토적"/>
      <sheetName val="콘크리트깨기"/>
      <sheetName val="Sheet10"/>
      <sheetName val="Sheet11"/>
      <sheetName val="Sheet12"/>
      <sheetName val="Sheet13"/>
      <sheetName val="Sheet14"/>
      <sheetName val="Sheet15"/>
      <sheetName val="Sheet16"/>
      <sheetName val="TOTAL3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명세서"/>
    </sheetNames>
    <sheetDataSet>
      <sheetData sheetId="0" refreshError="1">
        <row r="76">
          <cell r="H76">
            <v>802</v>
          </cell>
        </row>
      </sheetData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이공사지시서"/>
      <sheetName val="산출명세서"/>
      <sheetName val="표지"/>
      <sheetName val="보강공사"/>
      <sheetName val="적용기준표(98년상반기)"/>
      <sheetName val="설계명세서"/>
      <sheetName val="산출기준"/>
      <sheetName val="노임단가(2000하반기)"/>
      <sheetName val="BACKDATA"/>
      <sheetName val="257A1"/>
      <sheetName val="#REF"/>
      <sheetName val="Sheet1"/>
      <sheetName val="셀별_SNR_통계200754135055"/>
      <sheetName val="물량기준표"/>
      <sheetName val="예산내역서"/>
      <sheetName val="부평HFC&lt;--&gt;북인천SO"/>
      <sheetName val="준공정산보고서"/>
      <sheetName val="인부임"/>
      <sheetName val="자료사전"/>
      <sheetName val="정산"/>
      <sheetName val="공리공제"/>
      <sheetName val="첨)시중노임단가"/>
      <sheetName val="정산내역서"/>
      <sheetName val="앞표지"/>
      <sheetName val="기별"/>
      <sheetName val="예정(3)"/>
      <sheetName val="선로수량집계"/>
      <sheetName val="장비수량집계"/>
      <sheetName val="지장수량집계"/>
      <sheetName val="철거"/>
      <sheetName val="일위대가"/>
      <sheetName val="노임단가표"/>
      <sheetName val="소요자재"/>
      <sheetName val="노무산출서"/>
      <sheetName val="산출내역서집계표"/>
      <sheetName val="rate"/>
      <sheetName val="품셈표"/>
      <sheetName val="Sheet2"/>
      <sheetName val="사급자재단가"/>
      <sheetName val="비고"/>
      <sheetName val="9GNG운반"/>
      <sheetName val="별첨 #2."/>
      <sheetName val="노임단가"/>
      <sheetName val="목록_수정금지"/>
      <sheetName val="Baby일위대가"/>
      <sheetName val="일위대가표"/>
      <sheetName val="공정량(MC이설)"/>
      <sheetName val="설계기별"/>
      <sheetName val="설계명세서(종합)"/>
      <sheetName val="설계서"/>
      <sheetName val="수도권지사"/>
      <sheetName val="IN"/>
      <sheetName val="Macro2"/>
      <sheetName val="주부응대"/>
    </sheetNames>
    <sheetDataSet>
      <sheetData sheetId="0" refreshError="1"/>
      <sheetData sheetId="1" refreshError="1">
        <row r="4">
          <cell r="I4">
            <v>3190208.2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재료집계"/>
      <sheetName val="일람표"/>
      <sheetName val="FAB별"/>
      <sheetName val="도로구조공사비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표"/>
      <sheetName val="품셈"/>
    </sheetNames>
    <sheetDataSet>
      <sheetData sheetId="0">
        <row r="31">
          <cell r="D31">
            <v>66570</v>
          </cell>
        </row>
        <row r="32">
          <cell r="D32">
            <v>67975</v>
          </cell>
        </row>
      </sheetData>
      <sheetData sheetId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백포자재단가"/>
      <sheetName val="백자재단위당"/>
      <sheetName val="백자재산출"/>
      <sheetName val="백자재운반"/>
      <sheetName val="백중기일람"/>
      <sheetName val="백중기"/>
      <sheetName val="백단가"/>
      <sheetName val="수자재단가"/>
      <sheetName val="수자재단위당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4">
          <cell r="A4">
            <v>1</v>
          </cell>
          <cell r="B4" t="str">
            <v>1.양회</v>
          </cell>
          <cell r="C4" t="str">
            <v>트럭(10.5Ton)</v>
          </cell>
          <cell r="D4" t="str">
            <v>구역화물적용</v>
          </cell>
          <cell r="F4">
            <v>15102</v>
          </cell>
          <cell r="G4">
            <v>1</v>
          </cell>
          <cell r="H4" t="str">
            <v>ton</v>
          </cell>
          <cell r="I4">
            <v>0</v>
          </cell>
          <cell r="J4">
            <v>0</v>
          </cell>
          <cell r="K4">
            <v>15102</v>
          </cell>
          <cell r="L4">
            <v>15102</v>
          </cell>
          <cell r="M4">
            <v>0.08</v>
          </cell>
        </row>
        <row r="5">
          <cell r="A5">
            <v>2</v>
          </cell>
          <cell r="C5" t="str">
            <v>경운기(1Ton)</v>
          </cell>
          <cell r="D5">
            <v>9235</v>
          </cell>
          <cell r="E5">
            <v>304.50699999999995</v>
          </cell>
          <cell r="F5">
            <v>558</v>
          </cell>
          <cell r="G5">
            <v>3.5</v>
          </cell>
          <cell r="H5" t="str">
            <v>ton</v>
          </cell>
          <cell r="I5">
            <v>2638</v>
          </cell>
          <cell r="J5">
            <v>87</v>
          </cell>
          <cell r="K5">
            <v>159</v>
          </cell>
          <cell r="L5">
            <v>2884</v>
          </cell>
          <cell r="M5">
            <v>0.04</v>
          </cell>
        </row>
        <row r="6">
          <cell r="A6">
            <v>3</v>
          </cell>
          <cell r="B6" t="str">
            <v>2.철근</v>
          </cell>
          <cell r="C6" t="str">
            <v>트럭(10.5Ton)</v>
          </cell>
          <cell r="D6" t="str">
            <v>구역화물적용</v>
          </cell>
          <cell r="F6">
            <v>15070</v>
          </cell>
          <cell r="G6">
            <v>1</v>
          </cell>
          <cell r="H6" t="str">
            <v>ton</v>
          </cell>
          <cell r="I6">
            <v>0</v>
          </cell>
          <cell r="J6">
            <v>0</v>
          </cell>
          <cell r="K6">
            <v>15070</v>
          </cell>
          <cell r="L6">
            <v>15070</v>
          </cell>
          <cell r="M6">
            <v>0.06</v>
          </cell>
        </row>
        <row r="7">
          <cell r="A7">
            <v>4</v>
          </cell>
          <cell r="C7" t="str">
            <v>경운기(1Ton)</v>
          </cell>
          <cell r="D7">
            <v>9235</v>
          </cell>
          <cell r="E7">
            <v>304.50699999999995</v>
          </cell>
          <cell r="F7">
            <v>558</v>
          </cell>
          <cell r="G7">
            <v>3.5</v>
          </cell>
          <cell r="H7" t="str">
            <v>ton</v>
          </cell>
          <cell r="I7">
            <v>2638</v>
          </cell>
          <cell r="J7">
            <v>87</v>
          </cell>
          <cell r="K7">
            <v>159</v>
          </cell>
          <cell r="L7">
            <v>2884</v>
          </cell>
          <cell r="M7">
            <v>0.04</v>
          </cell>
        </row>
        <row r="8">
          <cell r="A8">
            <v>5</v>
          </cell>
          <cell r="B8" t="str">
            <v>3.모래</v>
          </cell>
          <cell r="C8" t="str">
            <v>덤프(15.0Ton)</v>
          </cell>
          <cell r="D8">
            <v>9681</v>
          </cell>
          <cell r="E8">
            <v>15994</v>
          </cell>
          <cell r="F8">
            <v>11211</v>
          </cell>
          <cell r="G8">
            <v>4.12</v>
          </cell>
          <cell r="H8" t="str">
            <v>㎥</v>
          </cell>
          <cell r="I8">
            <v>2349</v>
          </cell>
          <cell r="J8">
            <v>3882</v>
          </cell>
          <cell r="K8">
            <v>2721</v>
          </cell>
          <cell r="L8">
            <v>8952</v>
          </cell>
        </row>
        <row r="9">
          <cell r="A9">
            <v>6</v>
          </cell>
          <cell r="C9" t="str">
            <v>경운기(1Ton)</v>
          </cell>
          <cell r="D9">
            <v>9235</v>
          </cell>
          <cell r="E9">
            <v>304.50699999999995</v>
          </cell>
          <cell r="F9">
            <v>558</v>
          </cell>
          <cell r="G9">
            <v>2.2599999999999998</v>
          </cell>
          <cell r="H9" t="str">
            <v>㎥</v>
          </cell>
          <cell r="I9">
            <v>4086</v>
          </cell>
          <cell r="J9">
            <v>134</v>
          </cell>
          <cell r="K9">
            <v>246</v>
          </cell>
          <cell r="L9">
            <v>4466</v>
          </cell>
          <cell r="M9">
            <v>0.05</v>
          </cell>
        </row>
        <row r="10">
          <cell r="A10">
            <v>7</v>
          </cell>
          <cell r="B10" t="str">
            <v>4.자갈</v>
          </cell>
          <cell r="C10" t="str">
            <v>덤프(15.0Ton)</v>
          </cell>
          <cell r="D10">
            <v>9681</v>
          </cell>
          <cell r="E10">
            <v>15994</v>
          </cell>
          <cell r="F10">
            <v>11211</v>
          </cell>
          <cell r="G10">
            <v>9.27</v>
          </cell>
          <cell r="H10" t="str">
            <v>㎥</v>
          </cell>
          <cell r="I10">
            <v>1044</v>
          </cell>
          <cell r="J10">
            <v>1725</v>
          </cell>
          <cell r="K10">
            <v>1209</v>
          </cell>
          <cell r="L10">
            <v>3978</v>
          </cell>
        </row>
        <row r="11">
          <cell r="A11">
            <v>8</v>
          </cell>
          <cell r="C11" t="str">
            <v>경운기(1Ton)</v>
          </cell>
          <cell r="D11">
            <v>9235</v>
          </cell>
          <cell r="E11">
            <v>269.49400000000003</v>
          </cell>
          <cell r="F11">
            <v>558</v>
          </cell>
          <cell r="G11">
            <v>2.1</v>
          </cell>
          <cell r="H11" t="str">
            <v>㎥</v>
          </cell>
          <cell r="I11">
            <v>4397</v>
          </cell>
          <cell r="J11">
            <v>128</v>
          </cell>
          <cell r="K11">
            <v>265</v>
          </cell>
          <cell r="L11">
            <v>4790</v>
          </cell>
          <cell r="M11">
            <v>0.06</v>
          </cell>
        </row>
        <row r="12">
          <cell r="A12">
            <v>9</v>
          </cell>
          <cell r="B12" t="str">
            <v>5.목재</v>
          </cell>
          <cell r="C12" t="str">
            <v>트럭(10.5Ton)</v>
          </cell>
          <cell r="D12">
            <v>8683</v>
          </cell>
          <cell r="E12">
            <v>8150.9999999999991</v>
          </cell>
          <cell r="F12">
            <v>6853</v>
          </cell>
          <cell r="G12">
            <v>5.68</v>
          </cell>
          <cell r="H12" t="str">
            <v>㎥</v>
          </cell>
          <cell r="I12">
            <v>1528</v>
          </cell>
          <cell r="J12">
            <v>1435</v>
          </cell>
          <cell r="K12">
            <v>1206</v>
          </cell>
          <cell r="L12">
            <v>4169</v>
          </cell>
          <cell r="M12">
            <v>0.05</v>
          </cell>
        </row>
        <row r="13">
          <cell r="A13">
            <v>10</v>
          </cell>
          <cell r="C13" t="str">
            <v>경운기(1Ton)</v>
          </cell>
          <cell r="D13">
            <v>9235</v>
          </cell>
          <cell r="E13">
            <v>304.50699999999995</v>
          </cell>
          <cell r="F13">
            <v>558</v>
          </cell>
          <cell r="G13">
            <v>6.02</v>
          </cell>
          <cell r="H13" t="str">
            <v>㎥</v>
          </cell>
          <cell r="I13">
            <v>1534</v>
          </cell>
          <cell r="J13">
            <v>50</v>
          </cell>
          <cell r="K13">
            <v>92</v>
          </cell>
          <cell r="L13">
            <v>1676</v>
          </cell>
          <cell r="M13">
            <v>0.02</v>
          </cell>
        </row>
        <row r="14">
          <cell r="A14">
            <v>11</v>
          </cell>
          <cell r="B14" t="str">
            <v xml:space="preserve">6.휠타모래 </v>
          </cell>
          <cell r="C14" t="str">
            <v>덤프(15.0Ton)</v>
          </cell>
          <cell r="D14">
            <v>9681</v>
          </cell>
          <cell r="E14">
            <v>15994</v>
          </cell>
          <cell r="F14">
            <v>11211</v>
          </cell>
          <cell r="G14">
            <v>4.12</v>
          </cell>
          <cell r="H14" t="str">
            <v>㎥</v>
          </cell>
          <cell r="I14">
            <v>2349</v>
          </cell>
          <cell r="J14">
            <v>3882</v>
          </cell>
          <cell r="K14">
            <v>2721</v>
          </cell>
          <cell r="L14">
            <v>8952</v>
          </cell>
        </row>
        <row r="15">
          <cell r="A15">
            <v>12</v>
          </cell>
          <cell r="B15" t="str">
            <v xml:space="preserve">7.기초모래 </v>
          </cell>
          <cell r="C15" t="str">
            <v>덤프(15.0Ton)</v>
          </cell>
          <cell r="D15">
            <v>9681</v>
          </cell>
          <cell r="E15">
            <v>15994</v>
          </cell>
          <cell r="F15">
            <v>11211</v>
          </cell>
          <cell r="G15">
            <v>4.12</v>
          </cell>
          <cell r="H15" t="str">
            <v>㎥</v>
          </cell>
          <cell r="I15">
            <v>2349</v>
          </cell>
          <cell r="J15">
            <v>3882</v>
          </cell>
          <cell r="K15">
            <v>2721</v>
          </cell>
          <cell r="L15">
            <v>8952</v>
          </cell>
        </row>
        <row r="16">
          <cell r="A16">
            <v>13</v>
          </cell>
          <cell r="C16" t="str">
            <v>경운기(1Ton)</v>
          </cell>
          <cell r="D16">
            <v>9235</v>
          </cell>
          <cell r="E16">
            <v>304.50699999999995</v>
          </cell>
          <cell r="F16">
            <v>558</v>
          </cell>
          <cell r="G16">
            <v>2.2599999999999998</v>
          </cell>
          <cell r="H16" t="str">
            <v>㎥</v>
          </cell>
          <cell r="I16">
            <v>4086</v>
          </cell>
          <cell r="J16">
            <v>134</v>
          </cell>
          <cell r="K16">
            <v>246</v>
          </cell>
          <cell r="L16">
            <v>4466</v>
          </cell>
          <cell r="M16">
            <v>7.0000000000000007E-2</v>
          </cell>
        </row>
        <row r="17">
          <cell r="A17">
            <v>14</v>
          </cell>
          <cell r="B17" t="str">
            <v>8.철재</v>
          </cell>
          <cell r="C17" t="str">
            <v>트럭(10.5Ton)</v>
          </cell>
          <cell r="D17">
            <v>8683</v>
          </cell>
          <cell r="E17">
            <v>7680.7500000000009</v>
          </cell>
          <cell r="F17">
            <v>6853</v>
          </cell>
          <cell r="G17">
            <v>3.57</v>
          </cell>
          <cell r="H17" t="str">
            <v>ton</v>
          </cell>
          <cell r="I17">
            <v>2432</v>
          </cell>
          <cell r="J17">
            <v>2151</v>
          </cell>
          <cell r="K17">
            <v>1919</v>
          </cell>
          <cell r="L17">
            <v>6502</v>
          </cell>
          <cell r="M17">
            <v>0.1</v>
          </cell>
        </row>
        <row r="18">
          <cell r="A18">
            <v>15</v>
          </cell>
          <cell r="C18" t="str">
            <v>경운기(1Ton)</v>
          </cell>
          <cell r="D18">
            <v>9235</v>
          </cell>
          <cell r="E18">
            <v>304.50699999999995</v>
          </cell>
          <cell r="F18">
            <v>558</v>
          </cell>
          <cell r="G18">
            <v>3.49</v>
          </cell>
          <cell r="H18" t="str">
            <v>ton</v>
          </cell>
          <cell r="I18">
            <v>2646</v>
          </cell>
          <cell r="J18">
            <v>87</v>
          </cell>
          <cell r="K18">
            <v>159</v>
          </cell>
          <cell r="L18">
            <v>2892</v>
          </cell>
          <cell r="M18">
            <v>0.04</v>
          </cell>
        </row>
        <row r="19">
          <cell r="A19">
            <v>16</v>
          </cell>
          <cell r="B19" t="str">
            <v>9.도로자갈</v>
          </cell>
          <cell r="C19" t="str">
            <v>덤프(15.0Ton)</v>
          </cell>
          <cell r="D19">
            <v>9681</v>
          </cell>
          <cell r="E19">
            <v>15994</v>
          </cell>
          <cell r="F19">
            <v>11211</v>
          </cell>
          <cell r="G19">
            <v>7.76</v>
          </cell>
          <cell r="H19" t="str">
            <v>㎥</v>
          </cell>
          <cell r="I19">
            <v>1247</v>
          </cell>
          <cell r="J19">
            <v>2061</v>
          </cell>
          <cell r="K19">
            <v>1444</v>
          </cell>
          <cell r="L19">
            <v>4752</v>
          </cell>
        </row>
        <row r="20">
          <cell r="A20">
            <v>17</v>
          </cell>
          <cell r="B20" t="str">
            <v>10.뒷채움자갈</v>
          </cell>
          <cell r="C20" t="str">
            <v>덤프(15.0Ton)</v>
          </cell>
          <cell r="D20">
            <v>9681</v>
          </cell>
          <cell r="E20">
            <v>15994</v>
          </cell>
          <cell r="F20">
            <v>11211</v>
          </cell>
          <cell r="G20">
            <v>8.8800000000000008</v>
          </cell>
          <cell r="H20" t="str">
            <v>㎥</v>
          </cell>
          <cell r="I20">
            <v>1090</v>
          </cell>
          <cell r="J20">
            <v>1801</v>
          </cell>
          <cell r="K20">
            <v>1262</v>
          </cell>
          <cell r="L20">
            <v>4153</v>
          </cell>
        </row>
        <row r="21">
          <cell r="A21">
            <v>18</v>
          </cell>
          <cell r="C21" t="str">
            <v>경운기(1Ton)</v>
          </cell>
          <cell r="D21">
            <v>9235</v>
          </cell>
          <cell r="E21">
            <v>269.49400000000003</v>
          </cell>
          <cell r="F21">
            <v>558</v>
          </cell>
          <cell r="G21">
            <v>2.1</v>
          </cell>
          <cell r="H21" t="str">
            <v>㎥</v>
          </cell>
          <cell r="I21">
            <v>4397</v>
          </cell>
          <cell r="J21">
            <v>128</v>
          </cell>
          <cell r="K21">
            <v>265</v>
          </cell>
          <cell r="L21">
            <v>4790</v>
          </cell>
          <cell r="M21">
            <v>0.08</v>
          </cell>
        </row>
        <row r="22">
          <cell r="A22">
            <v>19</v>
          </cell>
          <cell r="B22" t="str">
            <v>11.휠타자갈</v>
          </cell>
          <cell r="C22" t="str">
            <v>덤프(15.0Ton)</v>
          </cell>
          <cell r="D22">
            <v>9681</v>
          </cell>
          <cell r="E22">
            <v>15994</v>
          </cell>
          <cell r="F22">
            <v>11211</v>
          </cell>
          <cell r="G22">
            <v>9.6</v>
          </cell>
          <cell r="H22" t="str">
            <v>㎥</v>
          </cell>
          <cell r="I22">
            <v>1008</v>
          </cell>
          <cell r="J22">
            <v>1666</v>
          </cell>
          <cell r="K22">
            <v>1167</v>
          </cell>
          <cell r="L22">
            <v>3841</v>
          </cell>
        </row>
        <row r="23">
          <cell r="A23">
            <v>20</v>
          </cell>
          <cell r="B23" t="str">
            <v>12.돌망태조약돌,유용</v>
          </cell>
          <cell r="C23" t="str">
            <v>경운기(1Ton)</v>
          </cell>
          <cell r="D23">
            <v>9235</v>
          </cell>
          <cell r="E23">
            <v>269.49400000000003</v>
          </cell>
          <cell r="F23">
            <v>558</v>
          </cell>
          <cell r="G23">
            <v>1.63</v>
          </cell>
          <cell r="H23" t="str">
            <v>㎥</v>
          </cell>
          <cell r="I23">
            <v>5665</v>
          </cell>
          <cell r="J23">
            <v>165</v>
          </cell>
          <cell r="K23">
            <v>342</v>
          </cell>
          <cell r="L23">
            <v>6172</v>
          </cell>
          <cell r="M23">
            <v>0.11</v>
          </cell>
        </row>
        <row r="24">
          <cell r="A24">
            <v>21</v>
          </cell>
          <cell r="B24" t="str">
            <v>13.배수공자갈,유용</v>
          </cell>
          <cell r="C24" t="str">
            <v>경운기(1Ton)</v>
          </cell>
          <cell r="D24">
            <v>9235</v>
          </cell>
          <cell r="E24">
            <v>269.49400000000003</v>
          </cell>
          <cell r="F24">
            <v>558</v>
          </cell>
          <cell r="G24">
            <v>2.5099999999999998</v>
          </cell>
          <cell r="H24" t="str">
            <v>㎥</v>
          </cell>
          <cell r="I24">
            <v>3679</v>
          </cell>
          <cell r="J24">
            <v>107</v>
          </cell>
          <cell r="K24">
            <v>222</v>
          </cell>
          <cell r="L24">
            <v>4008</v>
          </cell>
          <cell r="M24">
            <v>7.0000000000000007E-2</v>
          </cell>
        </row>
        <row r="25">
          <cell r="A25">
            <v>22</v>
          </cell>
          <cell r="B25" t="str">
            <v>14.뒷채움조약돌,유용</v>
          </cell>
          <cell r="C25" t="str">
            <v>경운기(1Ton)</v>
          </cell>
          <cell r="D25">
            <v>9235</v>
          </cell>
          <cell r="E25">
            <v>269.49400000000003</v>
          </cell>
          <cell r="F25">
            <v>558</v>
          </cell>
          <cell r="G25">
            <v>1.96</v>
          </cell>
          <cell r="H25" t="str">
            <v>㎥</v>
          </cell>
          <cell r="I25">
            <v>4711</v>
          </cell>
          <cell r="J25">
            <v>137</v>
          </cell>
          <cell r="K25">
            <v>284</v>
          </cell>
          <cell r="L25">
            <v>5132</v>
          </cell>
          <cell r="M25">
            <v>0.09</v>
          </cell>
        </row>
        <row r="26">
          <cell r="A26">
            <v>23</v>
          </cell>
          <cell r="B26" t="str">
            <v>15.콘크리트타설</v>
          </cell>
          <cell r="C26" t="str">
            <v>0.1 ㎥  믹셔</v>
          </cell>
          <cell r="D26">
            <v>9235</v>
          </cell>
          <cell r="E26">
            <v>1233</v>
          </cell>
          <cell r="F26">
            <v>1198</v>
          </cell>
          <cell r="G26">
            <v>1.2</v>
          </cell>
          <cell r="H26" t="str">
            <v>㎥</v>
          </cell>
          <cell r="I26">
            <v>7695</v>
          </cell>
          <cell r="J26">
            <v>1027</v>
          </cell>
          <cell r="K26">
            <v>998</v>
          </cell>
          <cell r="L26">
            <v>9720</v>
          </cell>
        </row>
        <row r="27">
          <cell r="A27">
            <v>24</v>
          </cell>
          <cell r="C27" t="str">
            <v>0.45 ㎥  믹셔</v>
          </cell>
          <cell r="D27">
            <v>9235</v>
          </cell>
          <cell r="E27">
            <v>3701</v>
          </cell>
          <cell r="F27">
            <v>3718</v>
          </cell>
          <cell r="G27">
            <v>5.4</v>
          </cell>
          <cell r="H27" t="str">
            <v>㎥</v>
          </cell>
          <cell r="I27">
            <v>1710</v>
          </cell>
          <cell r="J27">
            <v>685</v>
          </cell>
          <cell r="K27">
            <v>688</v>
          </cell>
          <cell r="L27">
            <v>3083</v>
          </cell>
        </row>
        <row r="28">
          <cell r="A28">
            <v>25</v>
          </cell>
          <cell r="C28" t="str">
            <v>엔진식진동기(Ø-45)</v>
          </cell>
          <cell r="D28">
            <v>0</v>
          </cell>
          <cell r="E28">
            <v>1023</v>
          </cell>
          <cell r="F28">
            <v>132</v>
          </cell>
          <cell r="G28">
            <v>5.4</v>
          </cell>
          <cell r="H28" t="str">
            <v>㎥</v>
          </cell>
          <cell r="I28">
            <v>0</v>
          </cell>
          <cell r="J28">
            <v>189</v>
          </cell>
          <cell r="K28">
            <v>24</v>
          </cell>
          <cell r="L28">
            <v>213</v>
          </cell>
        </row>
        <row r="29">
          <cell r="A29">
            <v>26</v>
          </cell>
          <cell r="C29" t="str">
            <v>바이브레타 (10㎥이상)</v>
          </cell>
          <cell r="E29">
            <v>0</v>
          </cell>
          <cell r="F29">
            <v>35</v>
          </cell>
          <cell r="G29">
            <v>5.4</v>
          </cell>
          <cell r="H29" t="str">
            <v>㎥</v>
          </cell>
          <cell r="I29">
            <v>0</v>
          </cell>
          <cell r="J29">
            <v>0</v>
          </cell>
          <cell r="K29">
            <v>6</v>
          </cell>
          <cell r="L29">
            <v>6</v>
          </cell>
        </row>
        <row r="30">
          <cell r="A30">
            <v>27</v>
          </cell>
          <cell r="C30" t="str">
            <v>엔진식진동기(Ø-45)</v>
          </cell>
          <cell r="D30">
            <v>0</v>
          </cell>
          <cell r="E30">
            <v>1023</v>
          </cell>
          <cell r="F30">
            <v>132</v>
          </cell>
          <cell r="G30">
            <v>1.2</v>
          </cell>
          <cell r="H30" t="str">
            <v>㎥</v>
          </cell>
          <cell r="I30">
            <v>0</v>
          </cell>
          <cell r="J30">
            <v>852</v>
          </cell>
          <cell r="K30">
            <v>110</v>
          </cell>
          <cell r="L30">
            <v>962</v>
          </cell>
        </row>
        <row r="31">
          <cell r="A31">
            <v>28</v>
          </cell>
          <cell r="C31" t="str">
            <v>바이브레타 (10㎥이하)</v>
          </cell>
          <cell r="E31">
            <v>0</v>
          </cell>
          <cell r="F31">
            <v>35</v>
          </cell>
          <cell r="G31">
            <v>1.2</v>
          </cell>
          <cell r="H31" t="str">
            <v>㎥</v>
          </cell>
          <cell r="I31">
            <v>0</v>
          </cell>
          <cell r="J31">
            <v>0</v>
          </cell>
          <cell r="K31">
            <v>29</v>
          </cell>
          <cell r="L31">
            <v>29</v>
          </cell>
        </row>
        <row r="32">
          <cell r="A32">
            <v>29</v>
          </cell>
          <cell r="B32" t="str">
            <v>16.중기운반</v>
          </cell>
          <cell r="C32" t="str">
            <v>트레일러</v>
          </cell>
          <cell r="D32">
            <v>8683</v>
          </cell>
          <cell r="E32">
            <v>13643.427</v>
          </cell>
          <cell r="F32">
            <v>10805</v>
          </cell>
          <cell r="G32">
            <v>20.78</v>
          </cell>
          <cell r="H32" t="str">
            <v>hr</v>
          </cell>
          <cell r="I32">
            <v>180432</v>
          </cell>
          <cell r="J32">
            <v>283510</v>
          </cell>
          <cell r="K32">
            <v>224527</v>
          </cell>
          <cell r="L32">
            <v>688469</v>
          </cell>
        </row>
        <row r="33">
          <cell r="A33">
            <v>30</v>
          </cell>
          <cell r="B33" t="str">
            <v>17.중기운반(소형장비)</v>
          </cell>
          <cell r="C33" t="str">
            <v>덤프8t</v>
          </cell>
          <cell r="D33">
            <v>8683</v>
          </cell>
          <cell r="E33">
            <v>8487.2970000000005</v>
          </cell>
          <cell r="F33">
            <v>6170</v>
          </cell>
          <cell r="G33">
            <v>20.78</v>
          </cell>
          <cell r="H33" t="str">
            <v>hr</v>
          </cell>
          <cell r="I33">
            <v>180432</v>
          </cell>
          <cell r="J33">
            <v>176366</v>
          </cell>
          <cell r="K33">
            <v>128212</v>
          </cell>
          <cell r="L33">
            <v>485010</v>
          </cell>
        </row>
        <row r="34">
          <cell r="A34">
            <v>31</v>
          </cell>
          <cell r="B34" t="str">
            <v>18.중기운반</v>
          </cell>
          <cell r="C34" t="str">
            <v>덤프10.5t</v>
          </cell>
          <cell r="D34">
            <v>8683</v>
          </cell>
          <cell r="E34">
            <v>14250</v>
          </cell>
          <cell r="F34">
            <v>6853</v>
          </cell>
          <cell r="G34">
            <v>6.71</v>
          </cell>
          <cell r="H34" t="str">
            <v>hr</v>
          </cell>
          <cell r="I34">
            <v>58262</v>
          </cell>
          <cell r="J34">
            <v>95617</v>
          </cell>
          <cell r="K34">
            <v>45983</v>
          </cell>
          <cell r="L34">
            <v>199862</v>
          </cell>
        </row>
        <row r="35">
          <cell r="A35">
            <v>32</v>
          </cell>
          <cell r="B35" t="str">
            <v>19.중기운반</v>
          </cell>
          <cell r="C35" t="str">
            <v>덤프8t</v>
          </cell>
          <cell r="D35">
            <v>8683</v>
          </cell>
          <cell r="E35">
            <v>9399</v>
          </cell>
          <cell r="F35">
            <v>6170</v>
          </cell>
          <cell r="G35">
            <v>6.71</v>
          </cell>
          <cell r="H35" t="str">
            <v>hr</v>
          </cell>
          <cell r="I35">
            <v>58262</v>
          </cell>
          <cell r="J35">
            <v>63067</v>
          </cell>
          <cell r="K35">
            <v>41400</v>
          </cell>
          <cell r="L35">
            <v>162729</v>
          </cell>
        </row>
        <row r="36">
          <cell r="A36">
            <v>33</v>
          </cell>
          <cell r="B36" t="str">
            <v>20.석재운반(석축용)</v>
          </cell>
          <cell r="C36" t="str">
            <v>경운기</v>
          </cell>
          <cell r="D36">
            <v>9235</v>
          </cell>
          <cell r="E36">
            <v>269.49400000000003</v>
          </cell>
          <cell r="F36">
            <v>558</v>
          </cell>
          <cell r="G36">
            <v>1.54</v>
          </cell>
          <cell r="H36" t="str">
            <v>㎥</v>
          </cell>
          <cell r="I36">
            <v>5996</v>
          </cell>
          <cell r="J36">
            <v>174</v>
          </cell>
          <cell r="K36">
            <v>362</v>
          </cell>
          <cell r="L36">
            <v>6532</v>
          </cell>
          <cell r="M36">
            <v>0.11</v>
          </cell>
        </row>
        <row r="37">
          <cell r="A37">
            <v>34</v>
          </cell>
        </row>
        <row r="38">
          <cell r="A38">
            <v>35</v>
          </cell>
        </row>
      </sheetData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표지"/>
      <sheetName val="표지"/>
      <sheetName val="입력자료"/>
      <sheetName val="유동표"/>
      <sheetName val="집계표"/>
      <sheetName val="토공집계"/>
      <sheetName val="구조물토적"/>
      <sheetName val="콘크리트깨기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노임단가"/>
      <sheetName val="공사비99-10"/>
      <sheetName val="내역"/>
      <sheetName val="DATE"/>
      <sheetName val="단가"/>
      <sheetName val="앨범표지"/>
      <sheetName val="수토공단위당"/>
      <sheetName val="설계개요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NS-N"/>
      <sheetName val="단가근거"/>
      <sheetName val="누산총괄표"/>
      <sheetName val="품목조정율"/>
      <sheetName val="수량이동조서"/>
      <sheetName val="수량이동조서 (2)"/>
      <sheetName val="Module4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주요자재"/>
      <sheetName val="순공사"/>
      <sheetName val="물량산출"/>
      <sheetName val="실행철강하도"/>
      <sheetName val="수토공단위당"/>
      <sheetName val="내역"/>
      <sheetName val="기계공사"/>
      <sheetName val="연장및면적(좌측)"/>
      <sheetName val="산출내역서집계표"/>
      <sheetName val="98NS-N2"/>
      <sheetName val="조명시설"/>
      <sheetName val="단가"/>
      <sheetName val="광산내역"/>
      <sheetName val="재료값"/>
      <sheetName val="98수문일위"/>
      <sheetName val="ABUT수량-A1"/>
      <sheetName val="DATE"/>
      <sheetName val="일위대가"/>
      <sheetName val="집계표"/>
      <sheetName val="수자재단위당"/>
      <sheetName val="예정공정완"/>
      <sheetName val="#REF"/>
      <sheetName val="수량산출"/>
      <sheetName val="J형측구단위수량"/>
      <sheetName val="단위수량"/>
      <sheetName val="내역서"/>
      <sheetName val="여과지동"/>
      <sheetName val="기초자료"/>
      <sheetName val="일위대가(가설)"/>
      <sheetName val="단가표"/>
      <sheetName val="개소별수량산출"/>
      <sheetName val="입찰안"/>
      <sheetName val="부안일위"/>
      <sheetName val="노임"/>
      <sheetName val="Sheet1 (2)"/>
      <sheetName val="가설공사비"/>
      <sheetName val="도로구조공사비"/>
      <sheetName val="도로토공공사비"/>
      <sheetName val="여수토공사비"/>
      <sheetName val="사원등록"/>
      <sheetName val="호봉 (2)"/>
      <sheetName val="코드"/>
      <sheetName val="화설내"/>
      <sheetName val="총공사비"/>
      <sheetName val="사리부설"/>
      <sheetName val="단가산출"/>
      <sheetName val="노임단가"/>
      <sheetName val="공내역"/>
      <sheetName val="사  업  비  수  지  예  산  서"/>
      <sheetName val="96보완계획7.12"/>
      <sheetName val="자재대"/>
      <sheetName val="손익분석"/>
      <sheetName val="기초코드"/>
      <sheetName val="2000,9월 일위"/>
      <sheetName val="공사비"/>
      <sheetName val="직노"/>
      <sheetName val="s"/>
      <sheetName val="자재단가 "/>
      <sheetName val="단가목록"/>
      <sheetName val="별첨4_전담운영PM(1)"/>
      <sheetName val="계화총괄"/>
      <sheetName val="계화배수(3대)"/>
      <sheetName val="산출근거"/>
      <sheetName val="Sheet1"/>
      <sheetName val="신축이음"/>
      <sheetName val="2.단면가정"/>
      <sheetName val="일위집계표"/>
      <sheetName val="코드표"/>
      <sheetName val="화산경계"/>
      <sheetName val="구조물토적"/>
      <sheetName val="I一般比"/>
      <sheetName val="bid"/>
      <sheetName val="산수배수"/>
      <sheetName val="N賃率-職"/>
      <sheetName val="갑지"/>
      <sheetName val="COPING"/>
      <sheetName val="인건비"/>
      <sheetName val="공사비총괄표"/>
      <sheetName val="흥양2교토공집계표"/>
      <sheetName val="준검 내역서"/>
      <sheetName val="원본(갑지)"/>
      <sheetName val="신평리 권리자명부"/>
      <sheetName val="동일리 권리자명부"/>
      <sheetName val="총집계표"/>
      <sheetName val="1호구조물"/>
      <sheetName val="2000전체분"/>
      <sheetName val="2000년1차"/>
      <sheetName val="차액보증"/>
      <sheetName val="J直材4"/>
      <sheetName val="밸브설치"/>
      <sheetName val="기초단가"/>
      <sheetName val="내역서 (2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간지"/>
      <sheetName val="간지1"/>
      <sheetName val="구조물수량집계"/>
      <sheetName val="간지1 (2)"/>
      <sheetName val="역T형옹벽집계"/>
      <sheetName val="역T형옹벽단위수량"/>
      <sheetName val="역T형옹벽신축이음단위수량"/>
      <sheetName val="역T형옹벽마구리단위수량"/>
      <sheetName val="옹벽배수"/>
      <sheetName val="간지2"/>
      <sheetName val="L형옹벽집계(25~35)"/>
      <sheetName val="L형옹벽단위수량(25)"/>
      <sheetName val="L형옹벽마구리단위수량(25)"/>
      <sheetName val="옹벽배수(25)"/>
      <sheetName val="L형옹벽단위수량(35)"/>
      <sheetName val="L형옹벽마구리단위수량(35)"/>
      <sheetName val="옹벽배수(35)"/>
      <sheetName val="간지4"/>
      <sheetName val="석축집계"/>
      <sheetName val="석축단위2"/>
      <sheetName val="평균높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양세부공정"/>
      <sheetName val="1,2"/>
      <sheetName val="3,4"/>
      <sheetName val="5,6"/>
      <sheetName val="7,8"/>
      <sheetName val="9,10"/>
      <sheetName val="11,12"/>
      <sheetName val="13,14"/>
      <sheetName val="15,16"/>
      <sheetName val="17,18"/>
      <sheetName val="19,20"/>
      <sheetName val="23,24"/>
      <sheetName val="25,26"/>
      <sheetName val="27,28"/>
      <sheetName val="29,30"/>
      <sheetName val="31,32"/>
      <sheetName val="33,34"/>
      <sheetName val="56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세부공정"/>
      <sheetName val="[안양.xlsY5,6"/>
      <sheetName val="설계1내역서"/>
      <sheetName val="시설기별"/>
      <sheetName val="안양"/>
      <sheetName val="11,_x0000__x0000_"/>
      <sheetName val=""/>
    </sheetNames>
    <sheetDataSet>
      <sheetData sheetId="0"/>
      <sheetData sheetId="1" refreshError="1">
        <row r="4">
          <cell r="C4" t="str">
            <v>품  명</v>
          </cell>
          <cell r="D4" t="str">
            <v>규  격</v>
          </cell>
          <cell r="E4" t="str">
            <v>TYPE</v>
          </cell>
          <cell r="F4" t="str">
            <v>수  량</v>
          </cell>
          <cell r="H4" t="str">
            <v>품  명</v>
          </cell>
          <cell r="I4" t="str">
            <v>규  격</v>
          </cell>
          <cell r="J4" t="str">
            <v>TYPE</v>
          </cell>
          <cell r="K4" t="str">
            <v>수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3638.58</v>
          </cell>
          <cell r="H5" t="str">
            <v>동지선</v>
          </cell>
          <cell r="I5" t="str">
            <v>가공용</v>
          </cell>
          <cell r="J5">
            <v>12</v>
          </cell>
          <cell r="K5">
            <v>6677.35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2242.4499999999998</v>
          </cell>
          <cell r="H6" t="str">
            <v>동간선</v>
          </cell>
          <cell r="I6" t="str">
            <v>가공용</v>
          </cell>
          <cell r="J6">
            <v>12</v>
          </cell>
          <cell r="K6">
            <v>3263.64</v>
          </cell>
        </row>
        <row r="7">
          <cell r="C7" t="str">
            <v>(기본분기)</v>
          </cell>
          <cell r="D7" t="str">
            <v>두루넷</v>
          </cell>
          <cell r="E7">
            <v>2</v>
          </cell>
          <cell r="F7">
            <v>1</v>
          </cell>
          <cell r="H7" t="str">
            <v>TBA</v>
          </cell>
          <cell r="J7">
            <v>2</v>
          </cell>
          <cell r="K7">
            <v>20</v>
          </cell>
        </row>
        <row r="8">
          <cell r="C8" t="str">
            <v>TBA</v>
          </cell>
          <cell r="E8">
            <v>2</v>
          </cell>
          <cell r="F8">
            <v>13</v>
          </cell>
          <cell r="H8" t="str">
            <v>DC</v>
          </cell>
          <cell r="J8">
            <v>8</v>
          </cell>
          <cell r="K8">
            <v>8</v>
          </cell>
        </row>
        <row r="9">
          <cell r="C9" t="str">
            <v>DC</v>
          </cell>
          <cell r="E9">
            <v>8</v>
          </cell>
          <cell r="F9">
            <v>1</v>
          </cell>
          <cell r="H9" t="str">
            <v>DC</v>
          </cell>
          <cell r="J9">
            <v>12</v>
          </cell>
          <cell r="K9">
            <v>1</v>
          </cell>
        </row>
        <row r="10">
          <cell r="C10" t="str">
            <v>OTR</v>
          </cell>
          <cell r="F10">
            <v>1</v>
          </cell>
          <cell r="H10" t="str">
            <v>OTR</v>
          </cell>
          <cell r="K10">
            <v>1</v>
          </cell>
        </row>
        <row r="11">
          <cell r="C11" t="str">
            <v>전원블럭</v>
          </cell>
          <cell r="F11">
            <v>2</v>
          </cell>
          <cell r="H11" t="str">
            <v>전원블럭</v>
          </cell>
          <cell r="K11">
            <v>2</v>
          </cell>
        </row>
        <row r="12">
          <cell r="C12" t="str">
            <v>전력삽입기</v>
          </cell>
          <cell r="F12">
            <v>2</v>
          </cell>
          <cell r="H12" t="str">
            <v>전력삽입기</v>
          </cell>
          <cell r="K12">
            <v>2</v>
          </cell>
        </row>
        <row r="13">
          <cell r="C13" t="str">
            <v>SP 2WAY</v>
          </cell>
          <cell r="D13" t="str">
            <v>불균</v>
          </cell>
          <cell r="F13">
            <v>6</v>
          </cell>
          <cell r="H13" t="str">
            <v>SP 2WAY</v>
          </cell>
          <cell r="K13">
            <v>3</v>
          </cell>
        </row>
        <row r="14">
          <cell r="C14" t="str">
            <v>SP 3WAY</v>
          </cell>
          <cell r="D14" t="str">
            <v>불균</v>
          </cell>
          <cell r="F14">
            <v>1</v>
          </cell>
          <cell r="H14" t="str">
            <v>SP 3WAY</v>
          </cell>
          <cell r="I14" t="str">
            <v>불균</v>
          </cell>
          <cell r="K14">
            <v>1</v>
          </cell>
        </row>
        <row r="15">
          <cell r="C15" t="str">
            <v>전력공급기</v>
          </cell>
          <cell r="D15" t="str">
            <v>8 WAY</v>
          </cell>
          <cell r="E15">
            <v>11</v>
          </cell>
          <cell r="F15">
            <v>2</v>
          </cell>
          <cell r="H15" t="str">
            <v>전력공급기</v>
          </cell>
          <cell r="K15">
            <v>2</v>
          </cell>
        </row>
        <row r="16">
          <cell r="C16" t="str">
            <v>TAP11</v>
          </cell>
          <cell r="D16" t="str">
            <v>8 WAY</v>
          </cell>
          <cell r="E16">
            <v>11</v>
          </cell>
          <cell r="F16">
            <v>10</v>
          </cell>
          <cell r="H16" t="str">
            <v>TAP11</v>
          </cell>
          <cell r="I16" t="str">
            <v>8 WAY</v>
          </cell>
          <cell r="J16">
            <v>11</v>
          </cell>
          <cell r="K16">
            <v>23</v>
          </cell>
        </row>
        <row r="17">
          <cell r="C17" t="str">
            <v>TAP14</v>
          </cell>
          <cell r="D17" t="str">
            <v>8 WAY</v>
          </cell>
          <cell r="E17">
            <v>14</v>
          </cell>
          <cell r="F17">
            <v>13</v>
          </cell>
          <cell r="H17" t="str">
            <v>TAP14</v>
          </cell>
          <cell r="I17" t="str">
            <v>8 WAY</v>
          </cell>
          <cell r="J17">
            <v>14</v>
          </cell>
          <cell r="K17">
            <v>20</v>
          </cell>
        </row>
        <row r="18">
          <cell r="C18" t="str">
            <v>TAP17</v>
          </cell>
          <cell r="D18" t="str">
            <v>8 WAY</v>
          </cell>
          <cell r="E18">
            <v>17</v>
          </cell>
          <cell r="F18">
            <v>19</v>
          </cell>
          <cell r="H18" t="str">
            <v>TAP17</v>
          </cell>
          <cell r="I18" t="str">
            <v>8 WAY</v>
          </cell>
          <cell r="J18">
            <v>17</v>
          </cell>
          <cell r="K18">
            <v>34</v>
          </cell>
        </row>
        <row r="19">
          <cell r="C19" t="str">
            <v>TAP20</v>
          </cell>
          <cell r="D19" t="str">
            <v>8 WAY</v>
          </cell>
          <cell r="E19">
            <v>20</v>
          </cell>
          <cell r="F19">
            <v>21</v>
          </cell>
          <cell r="H19" t="str">
            <v>TAP20</v>
          </cell>
          <cell r="I19" t="str">
            <v>8 WAY</v>
          </cell>
          <cell r="J19">
            <v>20</v>
          </cell>
          <cell r="K19">
            <v>31</v>
          </cell>
        </row>
        <row r="20">
          <cell r="C20" t="str">
            <v>TAP23</v>
          </cell>
          <cell r="D20" t="str">
            <v>8 WAY</v>
          </cell>
          <cell r="E20">
            <v>23</v>
          </cell>
          <cell r="F20">
            <v>18</v>
          </cell>
          <cell r="H20" t="str">
            <v>TAP23</v>
          </cell>
          <cell r="I20" t="str">
            <v>8 WAY</v>
          </cell>
          <cell r="J20">
            <v>23</v>
          </cell>
          <cell r="K20">
            <v>27</v>
          </cell>
        </row>
        <row r="21">
          <cell r="C21" t="str">
            <v>TAP26</v>
          </cell>
          <cell r="D21" t="str">
            <v>8 WAY</v>
          </cell>
          <cell r="E21">
            <v>26</v>
          </cell>
          <cell r="F21">
            <v>14</v>
          </cell>
          <cell r="H21" t="str">
            <v>TAP26</v>
          </cell>
          <cell r="I21" t="str">
            <v>8 WAY</v>
          </cell>
          <cell r="J21">
            <v>26</v>
          </cell>
          <cell r="K21">
            <v>33</v>
          </cell>
        </row>
        <row r="22">
          <cell r="C22" t="str">
            <v>TAP29</v>
          </cell>
          <cell r="D22" t="str">
            <v>8 WAY</v>
          </cell>
          <cell r="E22">
            <v>29</v>
          </cell>
          <cell r="F22">
            <v>1</v>
          </cell>
          <cell r="H22" t="str">
            <v>TAP29</v>
          </cell>
          <cell r="I22" t="str">
            <v>8 WAY</v>
          </cell>
          <cell r="J22">
            <v>29</v>
          </cell>
          <cell r="K22">
            <v>21</v>
          </cell>
        </row>
        <row r="23">
          <cell r="C23" t="str">
            <v>AGC</v>
          </cell>
          <cell r="D23" t="str">
            <v>TBA</v>
          </cell>
          <cell r="E23">
            <v>1.5</v>
          </cell>
          <cell r="F23">
            <v>13</v>
          </cell>
          <cell r="H23" t="str">
            <v>AGC</v>
          </cell>
          <cell r="I23" t="str">
            <v>TBA</v>
          </cell>
          <cell r="K23">
            <v>20</v>
          </cell>
        </row>
        <row r="24">
          <cell r="C24" t="str">
            <v>EQ_FW</v>
          </cell>
          <cell r="D24" t="str">
            <v>TBA</v>
          </cell>
          <cell r="E24">
            <v>4.5</v>
          </cell>
          <cell r="F24">
            <v>13</v>
          </cell>
          <cell r="H24" t="str">
            <v>EQ_FW</v>
          </cell>
          <cell r="I24" t="str">
            <v>TBA</v>
          </cell>
          <cell r="K24">
            <v>20</v>
          </cell>
        </row>
        <row r="25">
          <cell r="C25" t="str">
            <v>EQ_IN</v>
          </cell>
          <cell r="D25" t="str">
            <v>TBA</v>
          </cell>
          <cell r="E25">
            <v>9</v>
          </cell>
          <cell r="F25">
            <v>13</v>
          </cell>
          <cell r="H25" t="str">
            <v>EQ_IN</v>
          </cell>
          <cell r="I25" t="str">
            <v>TBA</v>
          </cell>
          <cell r="J25">
            <v>9</v>
          </cell>
          <cell r="K25">
            <v>20</v>
          </cell>
        </row>
        <row r="26">
          <cell r="C26" t="str">
            <v>EQ_RV</v>
          </cell>
          <cell r="D26" t="str">
            <v>TBA</v>
          </cell>
          <cell r="E26">
            <v>7.5</v>
          </cell>
          <cell r="F26">
            <v>13</v>
          </cell>
          <cell r="H26" t="str">
            <v>EQ_RV</v>
          </cell>
          <cell r="I26" t="str">
            <v>TBA</v>
          </cell>
          <cell r="K26">
            <v>20</v>
          </cell>
        </row>
        <row r="27">
          <cell r="C27" t="str">
            <v>PAD_FW</v>
          </cell>
          <cell r="D27" t="str">
            <v>TBA</v>
          </cell>
          <cell r="E27">
            <v>9</v>
          </cell>
          <cell r="F27">
            <v>13</v>
          </cell>
          <cell r="H27" t="str">
            <v>PAD_FW</v>
          </cell>
          <cell r="I27" t="str">
            <v>TBA</v>
          </cell>
          <cell r="K27">
            <v>20</v>
          </cell>
        </row>
        <row r="28">
          <cell r="C28" t="str">
            <v>PAD_IN_AUX</v>
          </cell>
          <cell r="D28" t="str">
            <v>TBA</v>
          </cell>
          <cell r="E28">
            <v>7</v>
          </cell>
          <cell r="F28">
            <v>13</v>
          </cell>
          <cell r="H28" t="str">
            <v>PAD_IN_AUX</v>
          </cell>
          <cell r="I28" t="str">
            <v>TBA</v>
          </cell>
          <cell r="J28">
            <v>7</v>
          </cell>
          <cell r="K28">
            <v>20</v>
          </cell>
        </row>
        <row r="29">
          <cell r="C29" t="str">
            <v>PAD_IN_MAIN</v>
          </cell>
          <cell r="D29" t="str">
            <v>TBA</v>
          </cell>
          <cell r="E29">
            <v>3</v>
          </cell>
          <cell r="F29">
            <v>13</v>
          </cell>
          <cell r="H29" t="str">
            <v>PAD_IN_MAIN</v>
          </cell>
          <cell r="I29" t="str">
            <v>TBA</v>
          </cell>
          <cell r="J29">
            <v>3</v>
          </cell>
          <cell r="K29">
            <v>20</v>
          </cell>
        </row>
        <row r="30">
          <cell r="C30" t="str">
            <v>PAD_RV</v>
          </cell>
          <cell r="D30" t="str">
            <v>TBA</v>
          </cell>
          <cell r="E30">
            <v>4.5</v>
          </cell>
          <cell r="F30">
            <v>13</v>
          </cell>
          <cell r="H30" t="str">
            <v>PAD_RV</v>
          </cell>
          <cell r="I30" t="str">
            <v>TBA</v>
          </cell>
          <cell r="K30">
            <v>20</v>
          </cell>
        </row>
        <row r="31">
          <cell r="C31" t="str">
            <v>~@</v>
          </cell>
          <cell r="D31" t="str">
            <v>TBA</v>
          </cell>
          <cell r="E31">
            <v>6</v>
          </cell>
          <cell r="F31">
            <v>13</v>
          </cell>
          <cell r="H31" t="str">
            <v>~@</v>
          </cell>
          <cell r="I31" t="str">
            <v>TBA</v>
          </cell>
          <cell r="K31">
            <v>20</v>
          </cell>
        </row>
      </sheetData>
      <sheetData sheetId="2" refreshError="1">
        <row r="4">
          <cell r="C4" t="str">
            <v>품  명</v>
          </cell>
          <cell r="D4" t="str">
            <v>규  격</v>
          </cell>
          <cell r="E4" t="str">
            <v>TYPE</v>
          </cell>
          <cell r="F4" t="str">
            <v>수  량</v>
          </cell>
          <cell r="H4" t="str">
            <v>품  명</v>
          </cell>
          <cell r="I4" t="str">
            <v>규  격</v>
          </cell>
          <cell r="J4" t="str">
            <v>TYPE</v>
          </cell>
          <cell r="K4" t="str">
            <v>수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3134.19</v>
          </cell>
          <cell r="H5" t="str">
            <v>동지선</v>
          </cell>
          <cell r="I5" t="str">
            <v>가공용</v>
          </cell>
          <cell r="J5">
            <v>12</v>
          </cell>
          <cell r="K5">
            <v>10508.3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2773.84</v>
          </cell>
          <cell r="H6" t="str">
            <v>동간선</v>
          </cell>
          <cell r="I6" t="str">
            <v>가공용</v>
          </cell>
          <cell r="J6">
            <v>12</v>
          </cell>
          <cell r="K6">
            <v>6128.96</v>
          </cell>
        </row>
        <row r="7">
          <cell r="C7" t="str">
            <v>TBA</v>
          </cell>
          <cell r="D7" t="str">
            <v>두루넷</v>
          </cell>
          <cell r="E7">
            <v>2</v>
          </cell>
          <cell r="F7">
            <v>16</v>
          </cell>
          <cell r="H7" t="str">
            <v>TBA</v>
          </cell>
          <cell r="I7" t="str">
            <v>두루넷</v>
          </cell>
          <cell r="J7">
            <v>2</v>
          </cell>
          <cell r="K7">
            <v>33</v>
          </cell>
        </row>
        <row r="8">
          <cell r="C8" t="str">
            <v>DC</v>
          </cell>
          <cell r="E8">
            <v>8</v>
          </cell>
          <cell r="F8">
            <v>5</v>
          </cell>
          <cell r="H8" t="str">
            <v>DC</v>
          </cell>
          <cell r="J8">
            <v>8</v>
          </cell>
          <cell r="K8">
            <v>12</v>
          </cell>
        </row>
        <row r="9">
          <cell r="C9" t="str">
            <v>OTR</v>
          </cell>
          <cell r="F9">
            <v>1</v>
          </cell>
          <cell r="H9" t="str">
            <v>DC</v>
          </cell>
          <cell r="J9">
            <v>12</v>
          </cell>
          <cell r="K9">
            <v>1</v>
          </cell>
        </row>
        <row r="10">
          <cell r="C10" t="str">
            <v>전원블럭</v>
          </cell>
          <cell r="F10">
            <v>2</v>
          </cell>
          <cell r="H10" t="str">
            <v>OTR</v>
          </cell>
          <cell r="K10">
            <v>1</v>
          </cell>
        </row>
        <row r="11">
          <cell r="C11" t="str">
            <v>전력삽입기</v>
          </cell>
          <cell r="F11">
            <v>2</v>
          </cell>
          <cell r="H11" t="str">
            <v>전원블럭</v>
          </cell>
          <cell r="K11">
            <v>4</v>
          </cell>
        </row>
        <row r="12">
          <cell r="C12" t="str">
            <v>SP 2WAY</v>
          </cell>
          <cell r="F12">
            <v>2</v>
          </cell>
          <cell r="H12" t="str">
            <v>전력삽입기</v>
          </cell>
          <cell r="K12">
            <v>3</v>
          </cell>
        </row>
        <row r="13">
          <cell r="C13" t="str">
            <v>전력공급기</v>
          </cell>
          <cell r="F13">
            <v>2</v>
          </cell>
          <cell r="H13" t="str">
            <v>SP 2WAY</v>
          </cell>
          <cell r="K13">
            <v>15</v>
          </cell>
        </row>
        <row r="14">
          <cell r="C14" t="str">
            <v>TAP11</v>
          </cell>
          <cell r="D14" t="str">
            <v>8 WAY</v>
          </cell>
          <cell r="E14">
            <v>11</v>
          </cell>
          <cell r="F14">
            <v>6</v>
          </cell>
          <cell r="H14" t="str">
            <v>SP 3WAY</v>
          </cell>
          <cell r="I14" t="str">
            <v>불균</v>
          </cell>
          <cell r="K14">
            <v>1</v>
          </cell>
        </row>
        <row r="15">
          <cell r="C15" t="str">
            <v>TAP14</v>
          </cell>
          <cell r="D15" t="str">
            <v>8 WAY</v>
          </cell>
          <cell r="E15">
            <v>14</v>
          </cell>
          <cell r="F15">
            <v>11</v>
          </cell>
          <cell r="H15" t="str">
            <v>전력공급기</v>
          </cell>
          <cell r="K15">
            <v>3</v>
          </cell>
        </row>
        <row r="16">
          <cell r="C16" t="str">
            <v>TAP17</v>
          </cell>
          <cell r="D16" t="str">
            <v>8 WAY</v>
          </cell>
          <cell r="E16">
            <v>17</v>
          </cell>
          <cell r="F16">
            <v>17</v>
          </cell>
          <cell r="H16" t="str">
            <v>TAP11</v>
          </cell>
          <cell r="I16" t="str">
            <v>8 WAY</v>
          </cell>
          <cell r="J16">
            <v>11</v>
          </cell>
          <cell r="K16">
            <v>38</v>
          </cell>
        </row>
        <row r="17">
          <cell r="C17" t="str">
            <v>TAP20</v>
          </cell>
          <cell r="D17" t="str">
            <v>8 WAY</v>
          </cell>
          <cell r="E17">
            <v>20</v>
          </cell>
          <cell r="F17">
            <v>18</v>
          </cell>
          <cell r="H17" t="str">
            <v>TAP14</v>
          </cell>
          <cell r="I17" t="str">
            <v>8 WAY</v>
          </cell>
          <cell r="J17">
            <v>14</v>
          </cell>
          <cell r="K17">
            <v>36</v>
          </cell>
        </row>
        <row r="18">
          <cell r="C18" t="str">
            <v>TAP23</v>
          </cell>
          <cell r="D18" t="str">
            <v>8 WAY</v>
          </cell>
          <cell r="E18">
            <v>23</v>
          </cell>
          <cell r="F18">
            <v>16</v>
          </cell>
          <cell r="H18" t="str">
            <v>TAP17</v>
          </cell>
          <cell r="I18" t="str">
            <v>8 WAY</v>
          </cell>
          <cell r="J18">
            <v>17</v>
          </cell>
          <cell r="K18">
            <v>53</v>
          </cell>
        </row>
        <row r="19">
          <cell r="C19" t="str">
            <v>TAP26</v>
          </cell>
          <cell r="D19" t="str">
            <v>8 WAY</v>
          </cell>
          <cell r="E19">
            <v>26</v>
          </cell>
          <cell r="F19">
            <v>17</v>
          </cell>
          <cell r="H19" t="str">
            <v>TAP20</v>
          </cell>
          <cell r="I19" t="str">
            <v>8 WAY</v>
          </cell>
          <cell r="J19">
            <v>20</v>
          </cell>
          <cell r="K19">
            <v>51</v>
          </cell>
        </row>
        <row r="20">
          <cell r="C20" t="str">
            <v>TAP29</v>
          </cell>
          <cell r="D20" t="str">
            <v>8 WAY</v>
          </cell>
          <cell r="E20">
            <v>29</v>
          </cell>
          <cell r="F20">
            <v>16</v>
          </cell>
          <cell r="H20" t="str">
            <v>TAP23</v>
          </cell>
          <cell r="I20" t="str">
            <v>8 WAY</v>
          </cell>
          <cell r="J20">
            <v>23</v>
          </cell>
          <cell r="K20">
            <v>42</v>
          </cell>
        </row>
        <row r="21">
          <cell r="C21" t="str">
            <v>AGC</v>
          </cell>
          <cell r="D21" t="str">
            <v xml:space="preserve">TBA </v>
          </cell>
          <cell r="E21">
            <v>-4.5</v>
          </cell>
          <cell r="F21">
            <v>16</v>
          </cell>
          <cell r="H21" t="str">
            <v>TAP26</v>
          </cell>
          <cell r="I21" t="str">
            <v>8 WAY</v>
          </cell>
          <cell r="J21">
            <v>26</v>
          </cell>
          <cell r="K21">
            <v>39</v>
          </cell>
        </row>
        <row r="22">
          <cell r="C22" t="str">
            <v>EQ_FW</v>
          </cell>
          <cell r="D22" t="str">
            <v xml:space="preserve">TBA </v>
          </cell>
          <cell r="F22">
            <v>16</v>
          </cell>
          <cell r="H22" t="str">
            <v>TAP29</v>
          </cell>
          <cell r="I22" t="str">
            <v>8 WAY</v>
          </cell>
          <cell r="J22">
            <v>29</v>
          </cell>
          <cell r="K22">
            <v>27</v>
          </cell>
        </row>
        <row r="23">
          <cell r="C23" t="str">
            <v>EQ_IN</v>
          </cell>
          <cell r="D23" t="str">
            <v xml:space="preserve">TBA </v>
          </cell>
          <cell r="E23">
            <v>9</v>
          </cell>
          <cell r="F23">
            <v>16</v>
          </cell>
          <cell r="H23" t="str">
            <v>AGC</v>
          </cell>
          <cell r="I23" t="str">
            <v xml:space="preserve">TBA </v>
          </cell>
          <cell r="J23">
            <v>-1.5</v>
          </cell>
          <cell r="K23">
            <v>33</v>
          </cell>
        </row>
        <row r="24">
          <cell r="C24" t="str">
            <v>EQ_RV</v>
          </cell>
          <cell r="D24" t="str">
            <v xml:space="preserve">TBA </v>
          </cell>
          <cell r="E24">
            <v>3</v>
          </cell>
          <cell r="F24">
            <v>16</v>
          </cell>
          <cell r="H24" t="str">
            <v>EQ_FW</v>
          </cell>
          <cell r="I24" t="str">
            <v xml:space="preserve">TBA </v>
          </cell>
          <cell r="J24">
            <v>-3</v>
          </cell>
          <cell r="K24">
            <v>33</v>
          </cell>
        </row>
        <row r="25">
          <cell r="C25" t="str">
            <v>PAD_FW</v>
          </cell>
          <cell r="D25" t="str">
            <v xml:space="preserve">TBA </v>
          </cell>
          <cell r="E25">
            <v>4.5</v>
          </cell>
          <cell r="F25">
            <v>16</v>
          </cell>
          <cell r="H25" t="str">
            <v>EQ_IN</v>
          </cell>
          <cell r="I25" t="str">
            <v xml:space="preserve">TBA </v>
          </cell>
          <cell r="J25">
            <v>9</v>
          </cell>
          <cell r="K25">
            <v>33</v>
          </cell>
        </row>
        <row r="26">
          <cell r="C26" t="str">
            <v>PAD_IN_AUX</v>
          </cell>
          <cell r="D26" t="str">
            <v xml:space="preserve">TBA </v>
          </cell>
          <cell r="E26">
            <v>7</v>
          </cell>
          <cell r="F26">
            <v>16</v>
          </cell>
          <cell r="H26" t="str">
            <v>EQ_RV</v>
          </cell>
          <cell r="I26" t="str">
            <v xml:space="preserve">TBA </v>
          </cell>
          <cell r="K26">
            <v>33</v>
          </cell>
        </row>
        <row r="27">
          <cell r="C27" t="str">
            <v>PAD_IN_MAIN</v>
          </cell>
          <cell r="D27" t="str">
            <v xml:space="preserve">TBA </v>
          </cell>
          <cell r="E27">
            <v>3</v>
          </cell>
          <cell r="F27">
            <v>16</v>
          </cell>
          <cell r="H27" t="str">
            <v>PAD_FW</v>
          </cell>
          <cell r="I27" t="str">
            <v xml:space="preserve">TBA </v>
          </cell>
          <cell r="J27">
            <v>1.5</v>
          </cell>
          <cell r="K27">
            <v>33</v>
          </cell>
        </row>
        <row r="28">
          <cell r="C28" t="str">
            <v>PAD_RV</v>
          </cell>
          <cell r="D28" t="str">
            <v xml:space="preserve">TBA </v>
          </cell>
          <cell r="E28">
            <v>9</v>
          </cell>
          <cell r="F28">
            <v>16</v>
          </cell>
          <cell r="H28" t="str">
            <v>PAD_IN_AUX</v>
          </cell>
          <cell r="I28" t="str">
            <v xml:space="preserve">TBA </v>
          </cell>
          <cell r="J28">
            <v>7</v>
          </cell>
          <cell r="K28">
            <v>33</v>
          </cell>
        </row>
        <row r="29">
          <cell r="C29" t="str">
            <v>~@</v>
          </cell>
          <cell r="D29" t="str">
            <v xml:space="preserve">TBA </v>
          </cell>
          <cell r="E29">
            <v>9</v>
          </cell>
          <cell r="F29">
            <v>16</v>
          </cell>
          <cell r="H29" t="str">
            <v>PAD_IN_MAIN</v>
          </cell>
          <cell r="I29" t="str">
            <v xml:space="preserve">TBA </v>
          </cell>
          <cell r="J29">
            <v>3</v>
          </cell>
          <cell r="K29">
            <v>33</v>
          </cell>
        </row>
        <row r="30">
          <cell r="H30" t="str">
            <v>PAD_RV</v>
          </cell>
          <cell r="I30" t="str">
            <v xml:space="preserve">TBA </v>
          </cell>
          <cell r="J30">
            <v>6</v>
          </cell>
          <cell r="K30">
            <v>33</v>
          </cell>
        </row>
        <row r="31">
          <cell r="H31" t="str">
            <v>~@</v>
          </cell>
          <cell r="I31" t="str">
            <v xml:space="preserve">TBA </v>
          </cell>
          <cell r="J31">
            <v>7.5</v>
          </cell>
          <cell r="K31">
            <v>33</v>
          </cell>
        </row>
      </sheetData>
      <sheetData sheetId="3" refreshError="1">
        <row r="4">
          <cell r="C4" t="str">
            <v>품  명</v>
          </cell>
          <cell r="D4" t="str">
            <v>규  격</v>
          </cell>
          <cell r="E4" t="str">
            <v>TYPE</v>
          </cell>
          <cell r="F4" t="str">
            <v>수  량</v>
          </cell>
          <cell r="H4" t="str">
            <v>품  명</v>
          </cell>
          <cell r="I4" t="str">
            <v>규  격</v>
          </cell>
          <cell r="J4" t="str">
            <v>TYPE</v>
          </cell>
          <cell r="K4" t="str">
            <v>수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2572.4299999999998</v>
          </cell>
          <cell r="H5" t="str">
            <v>동지선</v>
          </cell>
          <cell r="I5" t="str">
            <v>가공용</v>
          </cell>
          <cell r="J5">
            <v>12</v>
          </cell>
          <cell r="K5">
            <v>4335.93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1518.95</v>
          </cell>
          <cell r="H6" t="str">
            <v>동간선</v>
          </cell>
          <cell r="I6" t="str">
            <v>가공용</v>
          </cell>
          <cell r="J6">
            <v>12</v>
          </cell>
          <cell r="K6">
            <v>1926.54</v>
          </cell>
        </row>
        <row r="7">
          <cell r="C7" t="str">
            <v>TBA</v>
          </cell>
          <cell r="E7">
            <v>2</v>
          </cell>
          <cell r="F7">
            <v>8</v>
          </cell>
          <cell r="H7" t="str">
            <v>TBA</v>
          </cell>
          <cell r="I7" t="str">
            <v>두루넷</v>
          </cell>
          <cell r="J7">
            <v>2</v>
          </cell>
          <cell r="K7">
            <v>14</v>
          </cell>
        </row>
        <row r="8">
          <cell r="C8" t="str">
            <v>DC</v>
          </cell>
          <cell r="E8">
            <v>8</v>
          </cell>
          <cell r="F8">
            <v>5</v>
          </cell>
          <cell r="H8" t="str">
            <v>DC</v>
          </cell>
          <cell r="J8">
            <v>8</v>
          </cell>
          <cell r="K8">
            <v>1</v>
          </cell>
        </row>
        <row r="9">
          <cell r="C9" t="str">
            <v>OTR</v>
          </cell>
          <cell r="F9">
            <v>1</v>
          </cell>
          <cell r="H9" t="str">
            <v>DC</v>
          </cell>
          <cell r="J9">
            <v>12</v>
          </cell>
          <cell r="K9">
            <v>5</v>
          </cell>
        </row>
        <row r="10">
          <cell r="C10" t="str">
            <v>전력삽입기</v>
          </cell>
          <cell r="F10">
            <v>1</v>
          </cell>
          <cell r="H10" t="str">
            <v>OTR</v>
          </cell>
          <cell r="K10">
            <v>1</v>
          </cell>
        </row>
        <row r="11">
          <cell r="C11" t="str">
            <v>SP 2WAY</v>
          </cell>
          <cell r="F11">
            <v>3</v>
          </cell>
          <cell r="H11" t="str">
            <v>전원블럭</v>
          </cell>
          <cell r="K11">
            <v>2</v>
          </cell>
        </row>
        <row r="12">
          <cell r="C12" t="str">
            <v>전력공급기</v>
          </cell>
          <cell r="F12">
            <v>1</v>
          </cell>
          <cell r="H12" t="str">
            <v>전력삽입기</v>
          </cell>
          <cell r="K12">
            <v>2</v>
          </cell>
        </row>
        <row r="13">
          <cell r="C13" t="str">
            <v>TAP11</v>
          </cell>
          <cell r="D13" t="str">
            <v>8 WAY</v>
          </cell>
          <cell r="E13">
            <v>11</v>
          </cell>
          <cell r="F13">
            <v>8</v>
          </cell>
          <cell r="H13" t="str">
            <v>SP 2WAY</v>
          </cell>
          <cell r="K13">
            <v>2</v>
          </cell>
        </row>
        <row r="14">
          <cell r="C14" t="str">
            <v>TAP14</v>
          </cell>
          <cell r="D14" t="str">
            <v>8 WAY</v>
          </cell>
          <cell r="E14">
            <v>14</v>
          </cell>
          <cell r="F14">
            <v>10</v>
          </cell>
          <cell r="H14" t="str">
            <v>SP 3WAY</v>
          </cell>
          <cell r="I14" t="str">
            <v>불균</v>
          </cell>
          <cell r="K14">
            <v>1</v>
          </cell>
        </row>
        <row r="15">
          <cell r="C15" t="str">
            <v>TAP17</v>
          </cell>
          <cell r="D15" t="str">
            <v>8 WAY</v>
          </cell>
          <cell r="E15">
            <v>17</v>
          </cell>
          <cell r="F15">
            <v>17</v>
          </cell>
          <cell r="H15" t="str">
            <v>전력공급기</v>
          </cell>
          <cell r="K15">
            <v>2</v>
          </cell>
        </row>
        <row r="16">
          <cell r="C16" t="str">
            <v>TAP20</v>
          </cell>
          <cell r="D16" t="str">
            <v>8 WAY</v>
          </cell>
          <cell r="E16">
            <v>20</v>
          </cell>
          <cell r="F16">
            <v>15</v>
          </cell>
          <cell r="H16" t="str">
            <v>TAP11</v>
          </cell>
          <cell r="I16" t="str">
            <v>8 WAY</v>
          </cell>
          <cell r="J16">
            <v>11</v>
          </cell>
          <cell r="K16">
            <v>14</v>
          </cell>
        </row>
        <row r="17">
          <cell r="C17" t="str">
            <v>TAP23</v>
          </cell>
          <cell r="D17" t="str">
            <v>8 WAY</v>
          </cell>
          <cell r="E17">
            <v>23</v>
          </cell>
          <cell r="F17">
            <v>12</v>
          </cell>
          <cell r="H17" t="str">
            <v>TAP14</v>
          </cell>
          <cell r="I17" t="str">
            <v>8 WAY</v>
          </cell>
          <cell r="J17">
            <v>14</v>
          </cell>
          <cell r="K17">
            <v>13</v>
          </cell>
        </row>
        <row r="18">
          <cell r="C18" t="str">
            <v>TAP26</v>
          </cell>
          <cell r="D18" t="str">
            <v>8 WAY</v>
          </cell>
          <cell r="E18">
            <v>26</v>
          </cell>
          <cell r="F18">
            <v>8</v>
          </cell>
          <cell r="H18" t="str">
            <v>TAP17</v>
          </cell>
          <cell r="I18" t="str">
            <v>8 WAY</v>
          </cell>
          <cell r="J18">
            <v>17</v>
          </cell>
          <cell r="K18">
            <v>22</v>
          </cell>
        </row>
        <row r="19">
          <cell r="C19" t="str">
            <v>TAP29</v>
          </cell>
          <cell r="D19" t="str">
            <v>8 WAY</v>
          </cell>
          <cell r="E19">
            <v>29</v>
          </cell>
          <cell r="F19">
            <v>8</v>
          </cell>
          <cell r="H19" t="str">
            <v>TAP20</v>
          </cell>
          <cell r="I19" t="str">
            <v>8 WAY</v>
          </cell>
          <cell r="J19">
            <v>20</v>
          </cell>
          <cell r="K19">
            <v>23</v>
          </cell>
        </row>
        <row r="20">
          <cell r="C20" t="str">
            <v>AGC</v>
          </cell>
          <cell r="D20" t="str">
            <v>TBA</v>
          </cell>
          <cell r="F20">
            <v>8</v>
          </cell>
          <cell r="H20" t="str">
            <v>TAP23</v>
          </cell>
          <cell r="I20" t="str">
            <v>8 WAY</v>
          </cell>
          <cell r="J20">
            <v>23</v>
          </cell>
          <cell r="K20">
            <v>24</v>
          </cell>
        </row>
        <row r="21">
          <cell r="C21" t="str">
            <v>EQ_FW</v>
          </cell>
          <cell r="D21" t="str">
            <v>TBA</v>
          </cell>
          <cell r="F21">
            <v>8</v>
          </cell>
          <cell r="H21" t="str">
            <v>TAP26</v>
          </cell>
          <cell r="I21" t="str">
            <v>8 WAY</v>
          </cell>
          <cell r="J21">
            <v>26</v>
          </cell>
          <cell r="K21">
            <v>19</v>
          </cell>
        </row>
        <row r="22">
          <cell r="C22" t="str">
            <v>EQ_IN</v>
          </cell>
          <cell r="D22" t="str">
            <v>TBA</v>
          </cell>
          <cell r="E22">
            <v>9</v>
          </cell>
          <cell r="F22">
            <v>8</v>
          </cell>
          <cell r="H22" t="str">
            <v>TAP29</v>
          </cell>
          <cell r="I22" t="str">
            <v>8 WAY</v>
          </cell>
          <cell r="J22">
            <v>29</v>
          </cell>
          <cell r="K22">
            <v>14</v>
          </cell>
        </row>
        <row r="23">
          <cell r="C23" t="str">
            <v>EQ_RV</v>
          </cell>
          <cell r="D23" t="str">
            <v>TBA</v>
          </cell>
          <cell r="F23">
            <v>8</v>
          </cell>
          <cell r="H23" t="str">
            <v>AGC</v>
          </cell>
          <cell r="I23" t="str">
            <v xml:space="preserve">TBA </v>
          </cell>
          <cell r="J23">
            <v>-3</v>
          </cell>
          <cell r="K23">
            <v>14</v>
          </cell>
        </row>
        <row r="24">
          <cell r="C24" t="str">
            <v>PAD_FW</v>
          </cell>
          <cell r="D24" t="str">
            <v>TBA</v>
          </cell>
          <cell r="F24">
            <v>8</v>
          </cell>
          <cell r="H24" t="str">
            <v>EQ_FW</v>
          </cell>
          <cell r="I24" t="str">
            <v xml:space="preserve">TBA </v>
          </cell>
          <cell r="J24">
            <v>-4.5</v>
          </cell>
          <cell r="K24">
            <v>14</v>
          </cell>
        </row>
        <row r="25">
          <cell r="C25" t="str">
            <v>PAD_IN_AUX</v>
          </cell>
          <cell r="D25" t="str">
            <v>TBA</v>
          </cell>
          <cell r="E25">
            <v>7</v>
          </cell>
          <cell r="F25">
            <v>8</v>
          </cell>
          <cell r="H25" t="str">
            <v>EQ_IN</v>
          </cell>
          <cell r="I25" t="str">
            <v xml:space="preserve">TBA </v>
          </cell>
          <cell r="J25">
            <v>9</v>
          </cell>
          <cell r="K25">
            <v>3</v>
          </cell>
        </row>
        <row r="26">
          <cell r="C26" t="str">
            <v>PAD_IN_MAIN</v>
          </cell>
          <cell r="D26" t="str">
            <v>TBA</v>
          </cell>
          <cell r="E26">
            <v>3</v>
          </cell>
          <cell r="F26">
            <v>8</v>
          </cell>
          <cell r="H26" t="str">
            <v>EQ_RV</v>
          </cell>
          <cell r="I26" t="str">
            <v xml:space="preserve">TBA </v>
          </cell>
          <cell r="J26">
            <v>1.5</v>
          </cell>
          <cell r="K26">
            <v>14</v>
          </cell>
        </row>
        <row r="27">
          <cell r="C27" t="str">
            <v>PAD_RV</v>
          </cell>
          <cell r="D27" t="str">
            <v>TBA</v>
          </cell>
          <cell r="F27">
            <v>8</v>
          </cell>
          <cell r="H27" t="str">
            <v>PAD_FW</v>
          </cell>
          <cell r="I27" t="str">
            <v xml:space="preserve">TBA </v>
          </cell>
          <cell r="J27">
            <v>3</v>
          </cell>
          <cell r="K27">
            <v>14</v>
          </cell>
        </row>
        <row r="28">
          <cell r="C28" t="str">
            <v>~@</v>
          </cell>
          <cell r="D28" t="str">
            <v>TBA</v>
          </cell>
          <cell r="F28">
            <v>8</v>
          </cell>
          <cell r="H28" t="str">
            <v>PAD_IN_AUX</v>
          </cell>
          <cell r="I28" t="str">
            <v xml:space="preserve">TBA </v>
          </cell>
          <cell r="J28">
            <v>7</v>
          </cell>
          <cell r="K28">
            <v>14</v>
          </cell>
        </row>
        <row r="29">
          <cell r="H29" t="str">
            <v>PAD_IN_MAIN</v>
          </cell>
          <cell r="I29" t="str">
            <v xml:space="preserve">TBA </v>
          </cell>
          <cell r="J29">
            <v>3</v>
          </cell>
          <cell r="K29">
            <v>14</v>
          </cell>
        </row>
        <row r="30">
          <cell r="H30" t="str">
            <v>PAD_RV</v>
          </cell>
          <cell r="I30" t="str">
            <v xml:space="preserve">TBA </v>
          </cell>
          <cell r="J30">
            <v>9</v>
          </cell>
          <cell r="K30">
            <v>14</v>
          </cell>
        </row>
        <row r="31">
          <cell r="H31" t="str">
            <v>~@</v>
          </cell>
          <cell r="I31" t="str">
            <v xml:space="preserve">TBA </v>
          </cell>
          <cell r="J31">
            <v>3</v>
          </cell>
          <cell r="K31">
            <v>14</v>
          </cell>
        </row>
      </sheetData>
      <sheetData sheetId="4" refreshError="1">
        <row r="4">
          <cell r="C4" t="str">
            <v>품  명</v>
          </cell>
          <cell r="D4" t="str">
            <v>규  격</v>
          </cell>
          <cell r="E4" t="str">
            <v>TYPE</v>
          </cell>
          <cell r="F4" t="str">
            <v>수  량</v>
          </cell>
          <cell r="H4" t="str">
            <v>품  명</v>
          </cell>
          <cell r="I4" t="str">
            <v>규  격</v>
          </cell>
          <cell r="J4" t="str">
            <v>TYPE</v>
          </cell>
          <cell r="K4" t="str">
            <v>수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7485.46</v>
          </cell>
          <cell r="H5" t="str">
            <v>동지선</v>
          </cell>
          <cell r="I5" t="str">
            <v>가공용</v>
          </cell>
          <cell r="J5">
            <v>12</v>
          </cell>
          <cell r="K5">
            <v>3678.91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3264.6</v>
          </cell>
          <cell r="H6" t="str">
            <v>동간선</v>
          </cell>
          <cell r="I6" t="str">
            <v>가공용</v>
          </cell>
          <cell r="J6">
            <v>12</v>
          </cell>
          <cell r="K6">
            <v>1945.12</v>
          </cell>
        </row>
        <row r="7">
          <cell r="C7" t="str">
            <v>TBA</v>
          </cell>
          <cell r="E7">
            <v>2</v>
          </cell>
          <cell r="F7">
            <v>23</v>
          </cell>
          <cell r="H7" t="str">
            <v>TBA</v>
          </cell>
          <cell r="J7">
            <v>2</v>
          </cell>
          <cell r="K7">
            <v>13</v>
          </cell>
        </row>
        <row r="8">
          <cell r="C8" t="str">
            <v>DC</v>
          </cell>
          <cell r="E8">
            <v>8</v>
          </cell>
          <cell r="F8">
            <v>11</v>
          </cell>
          <cell r="H8" t="str">
            <v>DC</v>
          </cell>
          <cell r="J8">
            <v>8</v>
          </cell>
          <cell r="K8">
            <v>3</v>
          </cell>
        </row>
        <row r="9">
          <cell r="C9" t="str">
            <v>OTR</v>
          </cell>
          <cell r="F9">
            <v>1</v>
          </cell>
          <cell r="H9" t="str">
            <v>OTR</v>
          </cell>
          <cell r="K9">
            <v>1</v>
          </cell>
        </row>
        <row r="10">
          <cell r="C10" t="str">
            <v>전원블럭</v>
          </cell>
          <cell r="F10">
            <v>4</v>
          </cell>
          <cell r="H10" t="str">
            <v>전력삽입기</v>
          </cell>
          <cell r="K10">
            <v>1</v>
          </cell>
        </row>
        <row r="11">
          <cell r="C11" t="str">
            <v>전력삽입기</v>
          </cell>
          <cell r="F11">
            <v>3</v>
          </cell>
          <cell r="H11" t="str">
            <v>SP 2WAY</v>
          </cell>
          <cell r="K11">
            <v>9</v>
          </cell>
        </row>
        <row r="12">
          <cell r="C12" t="str">
            <v>SP 2WAY</v>
          </cell>
          <cell r="F12">
            <v>12</v>
          </cell>
          <cell r="H12" t="str">
            <v>전력공급기</v>
          </cell>
          <cell r="K12">
            <v>1</v>
          </cell>
        </row>
        <row r="13">
          <cell r="C13" t="str">
            <v>SP 3WAY</v>
          </cell>
          <cell r="D13" t="str">
            <v>불균</v>
          </cell>
          <cell r="F13">
            <v>1</v>
          </cell>
          <cell r="H13" t="str">
            <v>TAP11</v>
          </cell>
          <cell r="I13" t="str">
            <v>8 WAY</v>
          </cell>
          <cell r="J13">
            <v>11</v>
          </cell>
          <cell r="K13">
            <v>13</v>
          </cell>
        </row>
        <row r="14">
          <cell r="C14" t="str">
            <v>전력공급기</v>
          </cell>
          <cell r="F14">
            <v>3</v>
          </cell>
          <cell r="H14" t="str">
            <v>TAP14</v>
          </cell>
          <cell r="I14" t="str">
            <v>8 WAY</v>
          </cell>
          <cell r="J14">
            <v>14</v>
          </cell>
          <cell r="K14">
            <v>16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24</v>
          </cell>
          <cell r="H15" t="str">
            <v>TAP17</v>
          </cell>
          <cell r="I15" t="str">
            <v>8 WAY</v>
          </cell>
          <cell r="J15">
            <v>17</v>
          </cell>
          <cell r="K15">
            <v>23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33</v>
          </cell>
          <cell r="H16" t="str">
            <v>TAP20</v>
          </cell>
          <cell r="I16" t="str">
            <v>8 WAY</v>
          </cell>
          <cell r="J16">
            <v>20</v>
          </cell>
          <cell r="K16">
            <v>20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46</v>
          </cell>
          <cell r="H17" t="str">
            <v>TAP23</v>
          </cell>
          <cell r="I17" t="str">
            <v>8 WAY</v>
          </cell>
          <cell r="J17">
            <v>23</v>
          </cell>
          <cell r="K17">
            <v>20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30</v>
          </cell>
          <cell r="H18" t="str">
            <v>TAP26</v>
          </cell>
          <cell r="I18" t="str">
            <v>8 WAY</v>
          </cell>
          <cell r="J18">
            <v>26</v>
          </cell>
          <cell r="K18">
            <v>13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33</v>
          </cell>
          <cell r="H19" t="str">
            <v>TAP29</v>
          </cell>
          <cell r="I19" t="str">
            <v>8 WAY</v>
          </cell>
          <cell r="J19">
            <v>29</v>
          </cell>
          <cell r="K19">
            <v>14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33</v>
          </cell>
          <cell r="H20" t="str">
            <v>AGC</v>
          </cell>
          <cell r="I20" t="str">
            <v xml:space="preserve">TBA </v>
          </cell>
          <cell r="K20">
            <v>13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20</v>
          </cell>
          <cell r="H21" t="str">
            <v>EQ_FW</v>
          </cell>
          <cell r="I21" t="str">
            <v xml:space="preserve">TBA </v>
          </cell>
          <cell r="K21">
            <v>13</v>
          </cell>
        </row>
        <row r="22">
          <cell r="C22" t="str">
            <v>AGC</v>
          </cell>
          <cell r="D22" t="str">
            <v>TBA</v>
          </cell>
          <cell r="F22">
            <v>23</v>
          </cell>
          <cell r="H22" t="str">
            <v>EQ_IN</v>
          </cell>
          <cell r="I22" t="str">
            <v xml:space="preserve">TBA </v>
          </cell>
          <cell r="J22">
            <v>9</v>
          </cell>
          <cell r="K22">
            <v>13</v>
          </cell>
        </row>
        <row r="23">
          <cell r="C23" t="str">
            <v>EQ_FW</v>
          </cell>
          <cell r="D23" t="str">
            <v>TBA</v>
          </cell>
          <cell r="F23">
            <v>23</v>
          </cell>
          <cell r="H23" t="str">
            <v>EQ_RV</v>
          </cell>
          <cell r="I23" t="str">
            <v xml:space="preserve">TBA </v>
          </cell>
          <cell r="K23">
            <v>13</v>
          </cell>
        </row>
        <row r="24">
          <cell r="C24" t="str">
            <v>EQ_IN</v>
          </cell>
          <cell r="D24" t="str">
            <v>TBA</v>
          </cell>
          <cell r="E24">
            <v>9</v>
          </cell>
          <cell r="F24">
            <v>23</v>
          </cell>
          <cell r="H24" t="str">
            <v>PAD_FW</v>
          </cell>
          <cell r="I24" t="str">
            <v xml:space="preserve">TBA </v>
          </cell>
          <cell r="K24">
            <v>13</v>
          </cell>
        </row>
        <row r="25">
          <cell r="C25" t="str">
            <v>EQ_RV</v>
          </cell>
          <cell r="D25" t="str">
            <v>TBA</v>
          </cell>
          <cell r="F25">
            <v>23</v>
          </cell>
          <cell r="H25" t="str">
            <v>PAD_IN_AUX</v>
          </cell>
          <cell r="I25" t="str">
            <v xml:space="preserve">TBA </v>
          </cell>
          <cell r="J25">
            <v>7</v>
          </cell>
          <cell r="K25">
            <v>13</v>
          </cell>
        </row>
        <row r="26">
          <cell r="C26" t="str">
            <v>PAD_FW</v>
          </cell>
          <cell r="D26" t="str">
            <v>TBA</v>
          </cell>
          <cell r="F26">
            <v>23</v>
          </cell>
          <cell r="H26" t="str">
            <v>PAD_IN_MAIN</v>
          </cell>
          <cell r="I26" t="str">
            <v xml:space="preserve">TBA </v>
          </cell>
          <cell r="J26">
            <v>3</v>
          </cell>
          <cell r="K26">
            <v>13</v>
          </cell>
        </row>
        <row r="27">
          <cell r="C27" t="str">
            <v>PAD_IN_AUX</v>
          </cell>
          <cell r="D27" t="str">
            <v>TBA</v>
          </cell>
          <cell r="E27">
            <v>7</v>
          </cell>
          <cell r="F27">
            <v>23</v>
          </cell>
          <cell r="H27" t="str">
            <v>PAD_RV</v>
          </cell>
          <cell r="I27" t="str">
            <v xml:space="preserve">TBA </v>
          </cell>
          <cell r="K27">
            <v>13</v>
          </cell>
        </row>
        <row r="28">
          <cell r="C28" t="str">
            <v>PAD_IN_MAIN</v>
          </cell>
          <cell r="D28" t="str">
            <v>TBA</v>
          </cell>
          <cell r="E28">
            <v>3</v>
          </cell>
          <cell r="F28">
            <v>23</v>
          </cell>
          <cell r="H28" t="str">
            <v>~@</v>
          </cell>
          <cell r="I28" t="str">
            <v xml:space="preserve">TBA </v>
          </cell>
          <cell r="K28">
            <v>13</v>
          </cell>
        </row>
        <row r="29">
          <cell r="C29" t="str">
            <v>PAD_RV</v>
          </cell>
          <cell r="D29" t="str">
            <v>TBA</v>
          </cell>
          <cell r="F29">
            <v>23</v>
          </cell>
        </row>
        <row r="30">
          <cell r="C30" t="str">
            <v>~@</v>
          </cell>
          <cell r="D30" t="str">
            <v>TBA</v>
          </cell>
          <cell r="F30">
            <v>23</v>
          </cell>
        </row>
      </sheetData>
      <sheetData sheetId="5" refreshError="1">
        <row r="4">
          <cell r="C4" t="str">
            <v>품  명</v>
          </cell>
          <cell r="D4" t="str">
            <v>규  격</v>
          </cell>
          <cell r="E4" t="str">
            <v>TYPE</v>
          </cell>
          <cell r="F4" t="str">
            <v>수  량</v>
          </cell>
          <cell r="H4" t="str">
            <v>품  명</v>
          </cell>
          <cell r="I4" t="str">
            <v>규  격</v>
          </cell>
          <cell r="J4" t="str">
            <v>TYPE</v>
          </cell>
          <cell r="K4" t="str">
            <v>수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4158.8599999999997</v>
          </cell>
          <cell r="H5" t="str">
            <v>동지선</v>
          </cell>
          <cell r="I5" t="str">
            <v>가공용</v>
          </cell>
          <cell r="J5">
            <v>12</v>
          </cell>
          <cell r="K5">
            <v>6229.34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1851.67</v>
          </cell>
          <cell r="H6" t="str">
            <v>동간선</v>
          </cell>
          <cell r="I6" t="str">
            <v>가공용</v>
          </cell>
          <cell r="J6">
            <v>12</v>
          </cell>
          <cell r="K6">
            <v>3161.31</v>
          </cell>
        </row>
        <row r="7">
          <cell r="C7" t="str">
            <v>TBA</v>
          </cell>
          <cell r="D7" t="str">
            <v>두루넷</v>
          </cell>
          <cell r="E7">
            <v>2</v>
          </cell>
          <cell r="F7">
            <v>12</v>
          </cell>
          <cell r="H7" t="str">
            <v>TBA</v>
          </cell>
          <cell r="J7">
            <v>2</v>
          </cell>
          <cell r="K7">
            <v>16</v>
          </cell>
        </row>
        <row r="8">
          <cell r="C8" t="str">
            <v>DC</v>
          </cell>
          <cell r="E8">
            <v>8</v>
          </cell>
          <cell r="F8">
            <v>4</v>
          </cell>
          <cell r="H8" t="str">
            <v>DC</v>
          </cell>
          <cell r="J8">
            <v>8</v>
          </cell>
          <cell r="K8">
            <v>2</v>
          </cell>
        </row>
        <row r="9">
          <cell r="C9" t="str">
            <v>OTR</v>
          </cell>
          <cell r="F9">
            <v>1</v>
          </cell>
          <cell r="H9" t="str">
            <v>OTR</v>
          </cell>
          <cell r="K9">
            <v>1</v>
          </cell>
        </row>
        <row r="10">
          <cell r="C10" t="str">
            <v>전력삽입기</v>
          </cell>
          <cell r="F10">
            <v>1</v>
          </cell>
          <cell r="H10" t="str">
            <v>전력삽입기</v>
          </cell>
          <cell r="K10">
            <v>1</v>
          </cell>
        </row>
        <row r="11">
          <cell r="C11" t="str">
            <v>SP 2WAY</v>
          </cell>
          <cell r="F11">
            <v>7</v>
          </cell>
          <cell r="H11" t="str">
            <v>SP 2WAY</v>
          </cell>
          <cell r="K11">
            <v>12</v>
          </cell>
        </row>
        <row r="12">
          <cell r="C12" t="str">
            <v>전력공급기</v>
          </cell>
          <cell r="F12">
            <v>1</v>
          </cell>
          <cell r="H12" t="str">
            <v>전력공급기</v>
          </cell>
          <cell r="K12">
            <v>1</v>
          </cell>
        </row>
        <row r="13">
          <cell r="C13" t="str">
            <v>TAP11</v>
          </cell>
          <cell r="D13" t="str">
            <v>8 WAY</v>
          </cell>
          <cell r="E13">
            <v>11</v>
          </cell>
          <cell r="F13">
            <v>5</v>
          </cell>
          <cell r="H13" t="str">
            <v>TAP11</v>
          </cell>
          <cell r="I13" t="str">
            <v>8 WAY</v>
          </cell>
          <cell r="J13">
            <v>11</v>
          </cell>
          <cell r="K13">
            <v>15</v>
          </cell>
        </row>
        <row r="14">
          <cell r="C14" t="str">
            <v>TAP14</v>
          </cell>
          <cell r="D14" t="str">
            <v>8 WAY</v>
          </cell>
          <cell r="E14">
            <v>14</v>
          </cell>
          <cell r="F14">
            <v>15</v>
          </cell>
          <cell r="H14" t="str">
            <v>TAP14</v>
          </cell>
          <cell r="I14" t="str">
            <v>8 WAY</v>
          </cell>
          <cell r="J14">
            <v>14</v>
          </cell>
          <cell r="K14">
            <v>28</v>
          </cell>
        </row>
        <row r="15">
          <cell r="C15" t="str">
            <v>TAP17</v>
          </cell>
          <cell r="D15" t="str">
            <v>8 WAY</v>
          </cell>
          <cell r="E15">
            <v>17</v>
          </cell>
          <cell r="F15">
            <v>16</v>
          </cell>
          <cell r="H15" t="str">
            <v>TAP17</v>
          </cell>
          <cell r="I15" t="str">
            <v>8 WAY</v>
          </cell>
          <cell r="J15">
            <v>17</v>
          </cell>
          <cell r="K15">
            <v>25</v>
          </cell>
        </row>
        <row r="16">
          <cell r="C16" t="str">
            <v>TAP20</v>
          </cell>
          <cell r="D16" t="str">
            <v>8 WAY</v>
          </cell>
          <cell r="E16">
            <v>20</v>
          </cell>
          <cell r="F16">
            <v>24</v>
          </cell>
          <cell r="H16" t="str">
            <v>TAP20</v>
          </cell>
          <cell r="I16" t="str">
            <v>8 WAY</v>
          </cell>
          <cell r="J16">
            <v>20</v>
          </cell>
          <cell r="K16">
            <v>25</v>
          </cell>
        </row>
        <row r="17">
          <cell r="C17" t="str">
            <v>TAP23</v>
          </cell>
          <cell r="D17" t="str">
            <v>8 WAY</v>
          </cell>
          <cell r="E17">
            <v>23</v>
          </cell>
          <cell r="F17">
            <v>19</v>
          </cell>
          <cell r="H17" t="str">
            <v>TAP23</v>
          </cell>
          <cell r="I17" t="str">
            <v>8 WAY</v>
          </cell>
          <cell r="J17">
            <v>23</v>
          </cell>
          <cell r="K17">
            <v>26</v>
          </cell>
        </row>
        <row r="18">
          <cell r="C18" t="str">
            <v>TAP26</v>
          </cell>
          <cell r="D18" t="str">
            <v>8 WAY</v>
          </cell>
          <cell r="E18">
            <v>26</v>
          </cell>
          <cell r="F18">
            <v>15</v>
          </cell>
          <cell r="H18" t="str">
            <v>TAP26</v>
          </cell>
          <cell r="I18" t="str">
            <v>8 WAY</v>
          </cell>
          <cell r="J18">
            <v>26</v>
          </cell>
          <cell r="K18">
            <v>16</v>
          </cell>
        </row>
        <row r="19">
          <cell r="C19" t="str">
            <v>TAP29</v>
          </cell>
          <cell r="D19" t="str">
            <v>8 WAY</v>
          </cell>
          <cell r="E19">
            <v>29</v>
          </cell>
          <cell r="F19">
            <v>11</v>
          </cell>
          <cell r="H19" t="str">
            <v>TAP29</v>
          </cell>
          <cell r="I19" t="str">
            <v>8 WAY</v>
          </cell>
          <cell r="J19">
            <v>29</v>
          </cell>
          <cell r="K19">
            <v>16</v>
          </cell>
        </row>
        <row r="20">
          <cell r="C20" t="str">
            <v>AGC</v>
          </cell>
          <cell r="D20" t="str">
            <v xml:space="preserve">TBA </v>
          </cell>
          <cell r="E20">
            <v>-3</v>
          </cell>
          <cell r="F20">
            <v>12</v>
          </cell>
          <cell r="H20" t="str">
            <v>AGC</v>
          </cell>
          <cell r="I20" t="str">
            <v xml:space="preserve">TBA </v>
          </cell>
          <cell r="K20">
            <v>16</v>
          </cell>
        </row>
        <row r="21">
          <cell r="C21" t="str">
            <v>EQ_FW</v>
          </cell>
          <cell r="D21" t="str">
            <v xml:space="preserve">TBA </v>
          </cell>
          <cell r="F21">
            <v>12</v>
          </cell>
          <cell r="H21" t="str">
            <v>EQ_FW</v>
          </cell>
          <cell r="I21" t="str">
            <v xml:space="preserve">TBA </v>
          </cell>
          <cell r="K21">
            <v>16</v>
          </cell>
        </row>
        <row r="22">
          <cell r="C22" t="str">
            <v>EQ_IN</v>
          </cell>
          <cell r="D22" t="str">
            <v xml:space="preserve">TBA </v>
          </cell>
          <cell r="E22">
            <v>9</v>
          </cell>
          <cell r="F22">
            <v>12</v>
          </cell>
          <cell r="H22" t="str">
            <v>EQ_IN</v>
          </cell>
          <cell r="I22" t="str">
            <v xml:space="preserve">TBA </v>
          </cell>
          <cell r="J22">
            <v>9</v>
          </cell>
          <cell r="K22">
            <v>16</v>
          </cell>
        </row>
        <row r="23">
          <cell r="C23" t="str">
            <v>EQ_RV</v>
          </cell>
          <cell r="D23" t="str">
            <v xml:space="preserve">TBA </v>
          </cell>
          <cell r="E23">
            <v>4.5</v>
          </cell>
          <cell r="F23">
            <v>12</v>
          </cell>
          <cell r="H23" t="str">
            <v>EQ_RV</v>
          </cell>
          <cell r="I23" t="str">
            <v xml:space="preserve">TBA </v>
          </cell>
          <cell r="K23">
            <v>16</v>
          </cell>
        </row>
        <row r="24">
          <cell r="C24" t="str">
            <v>PAD_FW</v>
          </cell>
          <cell r="D24" t="str">
            <v xml:space="preserve">TBA </v>
          </cell>
          <cell r="E24">
            <v>6</v>
          </cell>
          <cell r="F24">
            <v>12</v>
          </cell>
          <cell r="H24" t="str">
            <v>PAD_FW</v>
          </cell>
          <cell r="I24" t="str">
            <v xml:space="preserve">TBA </v>
          </cell>
          <cell r="K24">
            <v>16</v>
          </cell>
        </row>
        <row r="25">
          <cell r="C25" t="str">
            <v>PAD_IN_AUX</v>
          </cell>
          <cell r="D25" t="str">
            <v xml:space="preserve">TBA </v>
          </cell>
          <cell r="E25">
            <v>7</v>
          </cell>
          <cell r="F25">
            <v>12</v>
          </cell>
          <cell r="H25" t="str">
            <v>PAD_IN_AUX</v>
          </cell>
          <cell r="I25" t="str">
            <v xml:space="preserve">TBA </v>
          </cell>
          <cell r="J25">
            <v>7</v>
          </cell>
          <cell r="K25">
            <v>16</v>
          </cell>
        </row>
        <row r="26">
          <cell r="C26" t="str">
            <v>PAD_IN_MAIN</v>
          </cell>
          <cell r="D26" t="str">
            <v xml:space="preserve">TBA </v>
          </cell>
          <cell r="E26">
            <v>3</v>
          </cell>
          <cell r="F26">
            <v>12</v>
          </cell>
          <cell r="H26" t="str">
            <v>PAD_IN_MAIN</v>
          </cell>
          <cell r="I26" t="str">
            <v xml:space="preserve">TBA </v>
          </cell>
          <cell r="J26">
            <v>3</v>
          </cell>
          <cell r="K26">
            <v>16</v>
          </cell>
        </row>
        <row r="27">
          <cell r="C27" t="str">
            <v>PAD_RV</v>
          </cell>
          <cell r="D27" t="str">
            <v xml:space="preserve">TBA </v>
          </cell>
          <cell r="E27">
            <v>3</v>
          </cell>
          <cell r="F27">
            <v>12</v>
          </cell>
          <cell r="H27" t="str">
            <v>PAD_RV</v>
          </cell>
          <cell r="I27" t="str">
            <v xml:space="preserve">TBA </v>
          </cell>
          <cell r="K27">
            <v>16</v>
          </cell>
        </row>
        <row r="28">
          <cell r="C28" t="str">
            <v>~@</v>
          </cell>
          <cell r="D28" t="str">
            <v xml:space="preserve">TBA </v>
          </cell>
          <cell r="E28">
            <v>4.5</v>
          </cell>
          <cell r="F28">
            <v>12</v>
          </cell>
          <cell r="H28" t="str">
            <v>~@</v>
          </cell>
          <cell r="I28" t="str">
            <v xml:space="preserve">TBA </v>
          </cell>
          <cell r="K28">
            <v>16</v>
          </cell>
        </row>
      </sheetData>
      <sheetData sheetId="6" refreshError="1">
        <row r="4">
          <cell r="C4" t="str">
            <v>품  명</v>
          </cell>
          <cell r="D4" t="str">
            <v>규  격</v>
          </cell>
          <cell r="E4" t="str">
            <v>TYPE</v>
          </cell>
          <cell r="F4" t="str">
            <v>수  량</v>
          </cell>
          <cell r="H4" t="str">
            <v>품  명</v>
          </cell>
          <cell r="I4" t="str">
            <v>규  격</v>
          </cell>
          <cell r="J4" t="str">
            <v>TYPE</v>
          </cell>
          <cell r="K4" t="str">
            <v>수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2759.64</v>
          </cell>
          <cell r="H5" t="str">
            <v>동지선</v>
          </cell>
          <cell r="I5" t="str">
            <v>가공용</v>
          </cell>
          <cell r="J5">
            <v>12</v>
          </cell>
          <cell r="K5">
            <v>3974.95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2590.77</v>
          </cell>
          <cell r="H6" t="str">
            <v>동간선</v>
          </cell>
          <cell r="I6" t="str">
            <v>가공용</v>
          </cell>
          <cell r="J6">
            <v>12</v>
          </cell>
          <cell r="K6">
            <v>2291.44</v>
          </cell>
        </row>
        <row r="7">
          <cell r="C7" t="str">
            <v>TBA</v>
          </cell>
          <cell r="D7" t="str">
            <v>두루넷</v>
          </cell>
          <cell r="E7">
            <v>2</v>
          </cell>
          <cell r="F7">
            <v>11</v>
          </cell>
          <cell r="H7" t="str">
            <v>TBA</v>
          </cell>
          <cell r="J7">
            <v>2</v>
          </cell>
          <cell r="K7">
            <v>11</v>
          </cell>
        </row>
        <row r="8">
          <cell r="C8" t="str">
            <v>DC</v>
          </cell>
          <cell r="E8">
            <v>8</v>
          </cell>
          <cell r="F8">
            <v>3</v>
          </cell>
          <cell r="H8" t="str">
            <v>DC</v>
          </cell>
          <cell r="J8">
            <v>8</v>
          </cell>
          <cell r="K8">
            <v>5</v>
          </cell>
        </row>
        <row r="9">
          <cell r="C9" t="str">
            <v>OTR</v>
          </cell>
          <cell r="F9">
            <v>1</v>
          </cell>
          <cell r="H9" t="str">
            <v>OTR</v>
          </cell>
          <cell r="K9">
            <v>1</v>
          </cell>
        </row>
        <row r="10">
          <cell r="C10" t="str">
            <v>전력삽입기</v>
          </cell>
          <cell r="F10">
            <v>1</v>
          </cell>
          <cell r="H10" t="str">
            <v>전력삽입기</v>
          </cell>
          <cell r="K10">
            <v>1</v>
          </cell>
        </row>
        <row r="11">
          <cell r="C11" t="str">
            <v>SP 2WAY</v>
          </cell>
          <cell r="F11">
            <v>5</v>
          </cell>
          <cell r="H11" t="str">
            <v>SP 2WAY</v>
          </cell>
          <cell r="K11">
            <v>6</v>
          </cell>
        </row>
        <row r="12">
          <cell r="C12" t="str">
            <v>전력공급기</v>
          </cell>
          <cell r="F12">
            <v>1</v>
          </cell>
          <cell r="H12" t="str">
            <v>SP 3WAY</v>
          </cell>
          <cell r="I12" t="str">
            <v>불균</v>
          </cell>
          <cell r="K12">
            <v>1</v>
          </cell>
        </row>
        <row r="13">
          <cell r="C13" t="str">
            <v>TAP11</v>
          </cell>
          <cell r="D13" t="str">
            <v>8 WAY</v>
          </cell>
          <cell r="E13">
            <v>11</v>
          </cell>
          <cell r="F13">
            <v>13</v>
          </cell>
          <cell r="H13" t="str">
            <v>전력공급기</v>
          </cell>
          <cell r="K13">
            <v>1</v>
          </cell>
        </row>
        <row r="14">
          <cell r="C14" t="str">
            <v>TAP14</v>
          </cell>
          <cell r="D14" t="str">
            <v>8 WAY</v>
          </cell>
          <cell r="E14">
            <v>14</v>
          </cell>
          <cell r="F14">
            <v>5</v>
          </cell>
          <cell r="H14" t="str">
            <v>TAP11</v>
          </cell>
          <cell r="I14" t="str">
            <v>8 WAY</v>
          </cell>
          <cell r="J14">
            <v>11</v>
          </cell>
          <cell r="K14">
            <v>12</v>
          </cell>
        </row>
        <row r="15">
          <cell r="C15" t="str">
            <v>TAP17</v>
          </cell>
          <cell r="D15" t="str">
            <v>8 WAY</v>
          </cell>
          <cell r="E15">
            <v>17</v>
          </cell>
          <cell r="F15">
            <v>15</v>
          </cell>
          <cell r="H15" t="str">
            <v>TAP14</v>
          </cell>
          <cell r="I15" t="str">
            <v>8 WAY</v>
          </cell>
          <cell r="J15">
            <v>14</v>
          </cell>
          <cell r="K15">
            <v>18</v>
          </cell>
        </row>
        <row r="16">
          <cell r="C16" t="str">
            <v>TAP20</v>
          </cell>
          <cell r="D16" t="str">
            <v>8 WAY</v>
          </cell>
          <cell r="E16">
            <v>20</v>
          </cell>
          <cell r="F16">
            <v>11</v>
          </cell>
          <cell r="H16" t="str">
            <v>TAP17</v>
          </cell>
          <cell r="I16" t="str">
            <v>8 WAY</v>
          </cell>
          <cell r="J16">
            <v>17</v>
          </cell>
          <cell r="K16">
            <v>17</v>
          </cell>
        </row>
        <row r="17">
          <cell r="C17" t="str">
            <v>TAP23</v>
          </cell>
          <cell r="D17" t="str">
            <v>8 WAY</v>
          </cell>
          <cell r="E17">
            <v>23</v>
          </cell>
          <cell r="F17">
            <v>8</v>
          </cell>
          <cell r="H17" t="str">
            <v>TAP20</v>
          </cell>
          <cell r="I17" t="str">
            <v>8 WAY</v>
          </cell>
          <cell r="J17">
            <v>20</v>
          </cell>
          <cell r="K17">
            <v>19</v>
          </cell>
        </row>
        <row r="18">
          <cell r="C18" t="str">
            <v>TAP26</v>
          </cell>
          <cell r="D18" t="str">
            <v>8 WAY</v>
          </cell>
          <cell r="E18">
            <v>26</v>
          </cell>
          <cell r="F18">
            <v>10</v>
          </cell>
          <cell r="H18" t="str">
            <v>TAP23</v>
          </cell>
          <cell r="I18" t="str">
            <v>8 WAY</v>
          </cell>
          <cell r="J18">
            <v>23</v>
          </cell>
          <cell r="K18">
            <v>11</v>
          </cell>
        </row>
        <row r="19">
          <cell r="C19" t="str">
            <v>TAP29</v>
          </cell>
          <cell r="D19" t="str">
            <v>8 WAY</v>
          </cell>
          <cell r="E19">
            <v>29</v>
          </cell>
          <cell r="F19">
            <v>6</v>
          </cell>
          <cell r="H19" t="str">
            <v>TAP26</v>
          </cell>
          <cell r="I19" t="str">
            <v>8 WAY</v>
          </cell>
          <cell r="J19">
            <v>26</v>
          </cell>
          <cell r="K19">
            <v>15</v>
          </cell>
        </row>
        <row r="20">
          <cell r="C20" t="str">
            <v>AGC</v>
          </cell>
          <cell r="D20" t="str">
            <v>TBA</v>
          </cell>
          <cell r="E20">
            <v>1.5</v>
          </cell>
          <cell r="F20">
            <v>11</v>
          </cell>
          <cell r="H20" t="str">
            <v>TAP29</v>
          </cell>
          <cell r="I20" t="str">
            <v>8 WAY</v>
          </cell>
          <cell r="J20">
            <v>29</v>
          </cell>
          <cell r="K20">
            <v>14</v>
          </cell>
        </row>
        <row r="21">
          <cell r="C21" t="str">
            <v>EQ_FW</v>
          </cell>
          <cell r="D21" t="str">
            <v>TBA</v>
          </cell>
          <cell r="E21">
            <v>6</v>
          </cell>
          <cell r="F21">
            <v>11</v>
          </cell>
          <cell r="H21" t="str">
            <v>AGC</v>
          </cell>
          <cell r="I21" t="str">
            <v xml:space="preserve">TBA </v>
          </cell>
          <cell r="K21">
            <v>11</v>
          </cell>
        </row>
        <row r="22">
          <cell r="C22" t="str">
            <v>EQ_IN</v>
          </cell>
          <cell r="D22" t="str">
            <v>TBA</v>
          </cell>
          <cell r="E22">
            <v>9</v>
          </cell>
          <cell r="F22">
            <v>11</v>
          </cell>
          <cell r="H22" t="str">
            <v>EQ_FW</v>
          </cell>
          <cell r="I22" t="str">
            <v xml:space="preserve">TBA </v>
          </cell>
          <cell r="K22">
            <v>11</v>
          </cell>
        </row>
        <row r="23">
          <cell r="C23" t="str">
            <v>EQ_RV</v>
          </cell>
          <cell r="D23" t="str">
            <v>TBA</v>
          </cell>
          <cell r="E23">
            <v>10.5</v>
          </cell>
          <cell r="F23">
            <v>11</v>
          </cell>
          <cell r="H23" t="str">
            <v>EQ_IN</v>
          </cell>
          <cell r="I23" t="str">
            <v xml:space="preserve">TBA </v>
          </cell>
          <cell r="J23">
            <v>9</v>
          </cell>
          <cell r="K23">
            <v>11</v>
          </cell>
        </row>
        <row r="24">
          <cell r="C24" t="str">
            <v>PAD_FW</v>
          </cell>
          <cell r="D24" t="str">
            <v>TBA</v>
          </cell>
          <cell r="E24">
            <v>9</v>
          </cell>
          <cell r="F24">
            <v>11</v>
          </cell>
          <cell r="H24" t="str">
            <v>EQ_RV</v>
          </cell>
          <cell r="I24" t="str">
            <v xml:space="preserve">TBA </v>
          </cell>
          <cell r="K24">
            <v>11</v>
          </cell>
        </row>
        <row r="25">
          <cell r="C25" t="str">
            <v>PAD_IN_AUX</v>
          </cell>
          <cell r="D25" t="str">
            <v>TBA</v>
          </cell>
          <cell r="E25">
            <v>7</v>
          </cell>
          <cell r="F25">
            <v>11</v>
          </cell>
          <cell r="H25" t="str">
            <v>PAD_FW</v>
          </cell>
          <cell r="I25" t="str">
            <v xml:space="preserve">TBA </v>
          </cell>
          <cell r="K25">
            <v>11</v>
          </cell>
        </row>
        <row r="26">
          <cell r="C26" t="str">
            <v>PAD_IN_MAIN</v>
          </cell>
          <cell r="D26" t="str">
            <v>TBA</v>
          </cell>
          <cell r="E26">
            <v>3</v>
          </cell>
          <cell r="F26">
            <v>11</v>
          </cell>
          <cell r="H26" t="str">
            <v>PAD_IN_AUX</v>
          </cell>
          <cell r="I26" t="str">
            <v xml:space="preserve">TBA </v>
          </cell>
          <cell r="J26">
            <v>7</v>
          </cell>
          <cell r="K26">
            <v>11</v>
          </cell>
        </row>
        <row r="27">
          <cell r="C27" t="str">
            <v>PAD_RV</v>
          </cell>
          <cell r="D27" t="str">
            <v>TBA</v>
          </cell>
          <cell r="E27">
            <v>9</v>
          </cell>
          <cell r="F27">
            <v>11</v>
          </cell>
          <cell r="H27" t="str">
            <v>PAD_IN_MAIN</v>
          </cell>
          <cell r="I27" t="str">
            <v xml:space="preserve">TBA </v>
          </cell>
          <cell r="J27">
            <v>3</v>
          </cell>
          <cell r="K27">
            <v>11</v>
          </cell>
        </row>
        <row r="28">
          <cell r="C28" t="str">
            <v>~@</v>
          </cell>
          <cell r="D28" t="str">
            <v>TBA</v>
          </cell>
          <cell r="E28">
            <v>1</v>
          </cell>
          <cell r="F28">
            <v>11</v>
          </cell>
          <cell r="H28" t="str">
            <v>PAD_RV</v>
          </cell>
          <cell r="I28" t="str">
            <v xml:space="preserve">TBA </v>
          </cell>
          <cell r="K28">
            <v>11</v>
          </cell>
        </row>
        <row r="29">
          <cell r="H29" t="str">
            <v>~@</v>
          </cell>
          <cell r="I29" t="str">
            <v xml:space="preserve">TBA </v>
          </cell>
          <cell r="K29">
            <v>11</v>
          </cell>
        </row>
      </sheetData>
      <sheetData sheetId="7" refreshError="1">
        <row r="4">
          <cell r="C4" t="str">
            <v>품  명</v>
          </cell>
          <cell r="D4" t="str">
            <v>규  격</v>
          </cell>
          <cell r="E4" t="str">
            <v>TYPE</v>
          </cell>
          <cell r="F4" t="str">
            <v>수  량</v>
          </cell>
          <cell r="H4" t="str">
            <v>품  명</v>
          </cell>
          <cell r="I4" t="str">
            <v>규  격</v>
          </cell>
          <cell r="J4" t="str">
            <v>TYPE</v>
          </cell>
          <cell r="K4" t="str">
            <v>수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4755.18</v>
          </cell>
          <cell r="H5" t="str">
            <v>동지선</v>
          </cell>
          <cell r="I5" t="str">
            <v>가공용</v>
          </cell>
          <cell r="J5">
            <v>12</v>
          </cell>
          <cell r="K5">
            <v>6016.63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2282.09</v>
          </cell>
          <cell r="H6" t="str">
            <v>동간선</v>
          </cell>
          <cell r="I6" t="str">
            <v>가공용</v>
          </cell>
          <cell r="J6">
            <v>12</v>
          </cell>
          <cell r="K6">
            <v>2894.08</v>
          </cell>
        </row>
        <row r="7">
          <cell r="C7" t="str">
            <v>(기본분기)</v>
          </cell>
          <cell r="D7" t="str">
            <v>두루넷</v>
          </cell>
          <cell r="E7">
            <v>2</v>
          </cell>
          <cell r="F7">
            <v>1</v>
          </cell>
          <cell r="H7" t="str">
            <v>TBA</v>
          </cell>
          <cell r="J7">
            <v>2</v>
          </cell>
          <cell r="K7">
            <v>14</v>
          </cell>
        </row>
        <row r="8">
          <cell r="C8" t="str">
            <v>TBA</v>
          </cell>
          <cell r="E8">
            <v>2</v>
          </cell>
          <cell r="F8">
            <v>14</v>
          </cell>
          <cell r="H8" t="str">
            <v>DC</v>
          </cell>
          <cell r="J8">
            <v>8</v>
          </cell>
          <cell r="K8">
            <v>6</v>
          </cell>
        </row>
        <row r="9">
          <cell r="C9" t="str">
            <v>DC</v>
          </cell>
          <cell r="E9">
            <v>8</v>
          </cell>
          <cell r="F9">
            <v>1</v>
          </cell>
          <cell r="H9" t="str">
            <v>OTR</v>
          </cell>
          <cell r="K9">
            <v>1</v>
          </cell>
        </row>
        <row r="10">
          <cell r="C10" t="str">
            <v>OTR</v>
          </cell>
          <cell r="F10">
            <v>1</v>
          </cell>
          <cell r="H10" t="str">
            <v>전력삽입기</v>
          </cell>
          <cell r="K10">
            <v>1</v>
          </cell>
        </row>
        <row r="11">
          <cell r="C11" t="str">
            <v>전력삽입기</v>
          </cell>
          <cell r="F11">
            <v>1</v>
          </cell>
          <cell r="H11" t="str">
            <v>SP 2WAY</v>
          </cell>
          <cell r="K11">
            <v>6</v>
          </cell>
        </row>
        <row r="12">
          <cell r="C12" t="str">
            <v>SP 2WAY</v>
          </cell>
          <cell r="F12">
            <v>8</v>
          </cell>
          <cell r="H12" t="str">
            <v>전력공급기</v>
          </cell>
          <cell r="K12">
            <v>1</v>
          </cell>
        </row>
        <row r="13">
          <cell r="C13" t="str">
            <v>전력공급기</v>
          </cell>
          <cell r="D13" t="str">
            <v>8 WAY</v>
          </cell>
          <cell r="E13">
            <v>11</v>
          </cell>
          <cell r="F13">
            <v>1</v>
          </cell>
          <cell r="H13" t="str">
            <v>TAP11</v>
          </cell>
          <cell r="I13" t="str">
            <v>8 WAY</v>
          </cell>
          <cell r="J13">
            <v>11</v>
          </cell>
          <cell r="K13">
            <v>23</v>
          </cell>
        </row>
        <row r="14">
          <cell r="C14" t="str">
            <v>TAP11</v>
          </cell>
          <cell r="D14" t="str">
            <v>8 WAY</v>
          </cell>
          <cell r="E14">
            <v>11</v>
          </cell>
          <cell r="F14">
            <v>7</v>
          </cell>
          <cell r="H14" t="str">
            <v>TAP14</v>
          </cell>
          <cell r="I14" t="str">
            <v>8 WAY</v>
          </cell>
          <cell r="J14">
            <v>14</v>
          </cell>
          <cell r="K14">
            <v>10</v>
          </cell>
        </row>
        <row r="15">
          <cell r="C15" t="str">
            <v>TAP14</v>
          </cell>
          <cell r="D15" t="str">
            <v>8 WAY</v>
          </cell>
          <cell r="E15">
            <v>14</v>
          </cell>
          <cell r="F15">
            <v>23</v>
          </cell>
          <cell r="H15" t="str">
            <v>TAP17</v>
          </cell>
          <cell r="I15" t="str">
            <v>8 WAY</v>
          </cell>
          <cell r="J15">
            <v>17</v>
          </cell>
          <cell r="K15">
            <v>25</v>
          </cell>
        </row>
        <row r="16">
          <cell r="C16" t="str">
            <v>TAP17</v>
          </cell>
          <cell r="D16" t="str">
            <v>8 WAY</v>
          </cell>
          <cell r="E16">
            <v>17</v>
          </cell>
          <cell r="F16">
            <v>20</v>
          </cell>
          <cell r="H16" t="str">
            <v>TAP20</v>
          </cell>
          <cell r="I16" t="str">
            <v>8 WAY</v>
          </cell>
          <cell r="J16">
            <v>20</v>
          </cell>
          <cell r="K16">
            <v>20</v>
          </cell>
        </row>
        <row r="17">
          <cell r="C17" t="str">
            <v>TAP20</v>
          </cell>
          <cell r="D17" t="str">
            <v>8 WAY</v>
          </cell>
          <cell r="E17">
            <v>20</v>
          </cell>
          <cell r="F17">
            <v>29</v>
          </cell>
          <cell r="H17" t="str">
            <v>TAP23</v>
          </cell>
          <cell r="I17" t="str">
            <v>8 WAY</v>
          </cell>
          <cell r="J17">
            <v>23</v>
          </cell>
          <cell r="K17">
            <v>20</v>
          </cell>
        </row>
        <row r="18">
          <cell r="C18" t="str">
            <v>TAP23</v>
          </cell>
          <cell r="D18" t="str">
            <v>8 WAY</v>
          </cell>
          <cell r="E18">
            <v>23</v>
          </cell>
          <cell r="F18">
            <v>26</v>
          </cell>
          <cell r="H18" t="str">
            <v>TAP26</v>
          </cell>
          <cell r="I18" t="str">
            <v>8 WAY</v>
          </cell>
          <cell r="J18">
            <v>26</v>
          </cell>
          <cell r="K18">
            <v>12</v>
          </cell>
        </row>
        <row r="19">
          <cell r="C19" t="str">
            <v>TAP26</v>
          </cell>
          <cell r="D19" t="str">
            <v>8 WAY</v>
          </cell>
          <cell r="E19">
            <v>26</v>
          </cell>
          <cell r="F19">
            <v>15</v>
          </cell>
          <cell r="H19" t="str">
            <v>TAP29</v>
          </cell>
          <cell r="I19" t="str">
            <v>8 WAY</v>
          </cell>
          <cell r="J19">
            <v>29</v>
          </cell>
          <cell r="K19">
            <v>13</v>
          </cell>
        </row>
        <row r="20">
          <cell r="C20" t="str">
            <v>TAP29</v>
          </cell>
          <cell r="D20" t="str">
            <v>8 WAY</v>
          </cell>
          <cell r="E20">
            <v>29</v>
          </cell>
          <cell r="F20">
            <v>19</v>
          </cell>
          <cell r="H20" t="str">
            <v>AGC</v>
          </cell>
          <cell r="I20" t="str">
            <v xml:space="preserve">TBA </v>
          </cell>
          <cell r="K20">
            <v>14</v>
          </cell>
        </row>
        <row r="21">
          <cell r="C21" t="str">
            <v>AGC</v>
          </cell>
          <cell r="D21" t="str">
            <v xml:space="preserve">TBA </v>
          </cell>
          <cell r="E21">
            <v>-3</v>
          </cell>
          <cell r="F21">
            <v>14</v>
          </cell>
          <cell r="H21" t="str">
            <v>EQ_FW</v>
          </cell>
          <cell r="I21" t="str">
            <v xml:space="preserve">TBA </v>
          </cell>
          <cell r="K21">
            <v>14</v>
          </cell>
        </row>
        <row r="22">
          <cell r="C22" t="str">
            <v>EQ_FW</v>
          </cell>
          <cell r="D22" t="str">
            <v xml:space="preserve">TBA </v>
          </cell>
          <cell r="F22">
            <v>14</v>
          </cell>
          <cell r="H22" t="str">
            <v>EQ_IN</v>
          </cell>
          <cell r="I22" t="str">
            <v xml:space="preserve">TBA </v>
          </cell>
          <cell r="J22">
            <v>9</v>
          </cell>
          <cell r="K22">
            <v>14</v>
          </cell>
        </row>
        <row r="23">
          <cell r="C23" t="str">
            <v>EQ_IN</v>
          </cell>
          <cell r="D23" t="str">
            <v xml:space="preserve">TBA </v>
          </cell>
          <cell r="E23">
            <v>9</v>
          </cell>
          <cell r="F23">
            <v>14</v>
          </cell>
          <cell r="H23" t="str">
            <v>EQ_RV</v>
          </cell>
          <cell r="I23" t="str">
            <v xml:space="preserve">TBA </v>
          </cell>
          <cell r="K23">
            <v>14</v>
          </cell>
        </row>
        <row r="24">
          <cell r="C24" t="str">
            <v>EQ_RV</v>
          </cell>
          <cell r="D24" t="str">
            <v xml:space="preserve">TBA </v>
          </cell>
          <cell r="E24">
            <v>3</v>
          </cell>
          <cell r="F24">
            <v>14</v>
          </cell>
          <cell r="H24" t="str">
            <v>PAD_FW</v>
          </cell>
          <cell r="I24" t="str">
            <v xml:space="preserve">TBA </v>
          </cell>
          <cell r="K24">
            <v>14</v>
          </cell>
        </row>
        <row r="25">
          <cell r="C25" t="str">
            <v>PAD_FW</v>
          </cell>
          <cell r="D25" t="str">
            <v xml:space="preserve">TBA </v>
          </cell>
          <cell r="E25">
            <v>4.5</v>
          </cell>
          <cell r="F25">
            <v>14</v>
          </cell>
          <cell r="H25" t="str">
            <v>PAD_IN_AUX</v>
          </cell>
          <cell r="I25" t="str">
            <v xml:space="preserve">TBA </v>
          </cell>
          <cell r="J25">
            <v>7</v>
          </cell>
          <cell r="K25">
            <v>14</v>
          </cell>
        </row>
        <row r="26">
          <cell r="C26" t="str">
            <v>PAD_IN_AUX</v>
          </cell>
          <cell r="D26" t="str">
            <v xml:space="preserve">TBA </v>
          </cell>
          <cell r="E26">
            <v>7</v>
          </cell>
          <cell r="F26">
            <v>14</v>
          </cell>
          <cell r="H26" t="str">
            <v>PAD_IN_MAIN</v>
          </cell>
          <cell r="I26" t="str">
            <v xml:space="preserve">TBA </v>
          </cell>
          <cell r="J26">
            <v>3</v>
          </cell>
          <cell r="K26">
            <v>14</v>
          </cell>
        </row>
        <row r="27">
          <cell r="C27" t="str">
            <v>PAD_IN_MAIN</v>
          </cell>
          <cell r="D27" t="str">
            <v xml:space="preserve">TBA </v>
          </cell>
          <cell r="E27">
            <v>3</v>
          </cell>
          <cell r="F27">
            <v>14</v>
          </cell>
          <cell r="H27" t="str">
            <v>PAD_RV</v>
          </cell>
          <cell r="I27" t="str">
            <v xml:space="preserve">TBA </v>
          </cell>
          <cell r="K27">
            <v>14</v>
          </cell>
        </row>
        <row r="28">
          <cell r="C28" t="str">
            <v>PAD_RV</v>
          </cell>
          <cell r="D28" t="str">
            <v xml:space="preserve">TBA </v>
          </cell>
          <cell r="E28">
            <v>10.5</v>
          </cell>
          <cell r="F28">
            <v>14</v>
          </cell>
          <cell r="H28" t="str">
            <v>~@</v>
          </cell>
          <cell r="I28" t="str">
            <v xml:space="preserve">TBA </v>
          </cell>
          <cell r="K28">
            <v>14</v>
          </cell>
        </row>
        <row r="29">
          <cell r="C29" t="str">
            <v>~@</v>
          </cell>
          <cell r="D29" t="str">
            <v xml:space="preserve">TBA </v>
          </cell>
          <cell r="E29">
            <v>9</v>
          </cell>
          <cell r="F29">
            <v>14</v>
          </cell>
        </row>
      </sheetData>
      <sheetData sheetId="8" refreshError="1">
        <row r="4">
          <cell r="C4" t="str">
            <v>품  명</v>
          </cell>
          <cell r="D4" t="str">
            <v>규  격</v>
          </cell>
          <cell r="E4" t="str">
            <v>TYPE</v>
          </cell>
          <cell r="F4" t="str">
            <v>수  량</v>
          </cell>
          <cell r="H4" t="str">
            <v>품  명</v>
          </cell>
          <cell r="I4" t="str">
            <v>규  격</v>
          </cell>
          <cell r="J4" t="str">
            <v>TYPE</v>
          </cell>
          <cell r="K4" t="str">
            <v>수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5203.3500000000004</v>
          </cell>
          <cell r="H5" t="str">
            <v>동간선</v>
          </cell>
          <cell r="I5" t="str">
            <v>가공용</v>
          </cell>
          <cell r="J5">
            <v>12</v>
          </cell>
          <cell r="K5">
            <v>1113.25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3566.88</v>
          </cell>
          <cell r="H6" t="str">
            <v>TBA</v>
          </cell>
          <cell r="J6">
            <v>2</v>
          </cell>
          <cell r="K6">
            <v>4</v>
          </cell>
        </row>
        <row r="7">
          <cell r="C7" t="str">
            <v>TBA</v>
          </cell>
          <cell r="D7" t="str">
            <v>두루넷</v>
          </cell>
          <cell r="E7">
            <v>2</v>
          </cell>
          <cell r="F7">
            <v>20</v>
          </cell>
          <cell r="H7" t="str">
            <v>OTR</v>
          </cell>
          <cell r="K7">
            <v>1</v>
          </cell>
        </row>
        <row r="8">
          <cell r="C8" t="str">
            <v>DC</v>
          </cell>
          <cell r="E8">
            <v>8</v>
          </cell>
          <cell r="F8">
            <v>5</v>
          </cell>
          <cell r="H8" t="str">
            <v>전력삽입기</v>
          </cell>
          <cell r="K8">
            <v>1</v>
          </cell>
        </row>
        <row r="9">
          <cell r="C9" t="str">
            <v>OTR</v>
          </cell>
          <cell r="F9">
            <v>1</v>
          </cell>
          <cell r="H9" t="str">
            <v>전력공급기</v>
          </cell>
          <cell r="K9">
            <v>1</v>
          </cell>
        </row>
        <row r="10">
          <cell r="C10" t="str">
            <v>전원블럭</v>
          </cell>
          <cell r="F10">
            <v>2</v>
          </cell>
          <cell r="H10" t="str">
            <v>AGC</v>
          </cell>
          <cell r="I10" t="str">
            <v xml:space="preserve">TBA </v>
          </cell>
          <cell r="K10">
            <v>4</v>
          </cell>
        </row>
        <row r="11">
          <cell r="C11" t="str">
            <v>전력삽입기</v>
          </cell>
          <cell r="F11">
            <v>2</v>
          </cell>
          <cell r="H11" t="str">
            <v>EQ_FW</v>
          </cell>
          <cell r="I11" t="str">
            <v xml:space="preserve">TBA </v>
          </cell>
          <cell r="K11">
            <v>4</v>
          </cell>
        </row>
        <row r="12">
          <cell r="C12" t="str">
            <v>SP 2WAY</v>
          </cell>
          <cell r="F12">
            <v>8</v>
          </cell>
          <cell r="H12" t="str">
            <v>EQ_IN</v>
          </cell>
          <cell r="I12" t="str">
            <v xml:space="preserve">TBA </v>
          </cell>
          <cell r="J12">
            <v>9</v>
          </cell>
          <cell r="K12">
            <v>4</v>
          </cell>
        </row>
        <row r="13">
          <cell r="C13" t="str">
            <v>SP 3WAY</v>
          </cell>
          <cell r="D13" t="str">
            <v>불균</v>
          </cell>
          <cell r="F13">
            <v>2</v>
          </cell>
          <cell r="H13" t="str">
            <v>EQ_RV</v>
          </cell>
          <cell r="I13" t="str">
            <v xml:space="preserve">TBA </v>
          </cell>
          <cell r="K13">
            <v>4</v>
          </cell>
        </row>
        <row r="14">
          <cell r="C14" t="str">
            <v>전력공급기</v>
          </cell>
          <cell r="F14">
            <v>2</v>
          </cell>
          <cell r="H14" t="str">
            <v>PAD_FW</v>
          </cell>
          <cell r="I14" t="str">
            <v xml:space="preserve">TBA </v>
          </cell>
          <cell r="K14">
            <v>4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20</v>
          </cell>
          <cell r="H15" t="str">
            <v>PAD_IN_AUX</v>
          </cell>
          <cell r="I15" t="str">
            <v xml:space="preserve">TBA </v>
          </cell>
          <cell r="J15">
            <v>7</v>
          </cell>
          <cell r="K15">
            <v>4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19</v>
          </cell>
          <cell r="H16" t="str">
            <v>PAD_IN_MAIN</v>
          </cell>
          <cell r="I16" t="str">
            <v xml:space="preserve">TBA </v>
          </cell>
          <cell r="J16">
            <v>3</v>
          </cell>
          <cell r="K16">
            <v>4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26</v>
          </cell>
          <cell r="H17" t="str">
            <v>PAD_RV</v>
          </cell>
          <cell r="I17" t="str">
            <v xml:space="preserve">TBA </v>
          </cell>
          <cell r="K17">
            <v>4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24</v>
          </cell>
          <cell r="H18" t="str">
            <v>~@</v>
          </cell>
          <cell r="I18" t="str">
            <v xml:space="preserve">TBA </v>
          </cell>
          <cell r="K18">
            <v>4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26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22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20</v>
          </cell>
        </row>
        <row r="22">
          <cell r="C22" t="str">
            <v>AGC</v>
          </cell>
          <cell r="D22" t="str">
            <v xml:space="preserve">TBA </v>
          </cell>
          <cell r="E22">
            <v>-1.5</v>
          </cell>
          <cell r="F22">
            <v>20</v>
          </cell>
        </row>
        <row r="23">
          <cell r="C23" t="str">
            <v>EQ_FW</v>
          </cell>
          <cell r="D23" t="str">
            <v xml:space="preserve">TBA </v>
          </cell>
          <cell r="E23">
            <v>-4.5</v>
          </cell>
          <cell r="F23">
            <v>20</v>
          </cell>
        </row>
        <row r="24">
          <cell r="C24" t="str">
            <v>EQ_IN</v>
          </cell>
          <cell r="D24" t="str">
            <v xml:space="preserve">TBA </v>
          </cell>
          <cell r="E24">
            <v>9</v>
          </cell>
          <cell r="F24">
            <v>3</v>
          </cell>
        </row>
        <row r="25">
          <cell r="C25" t="str">
            <v>EQ_RV</v>
          </cell>
          <cell r="D25" t="str">
            <v xml:space="preserve">TBA </v>
          </cell>
          <cell r="E25">
            <v>1.5</v>
          </cell>
          <cell r="F25">
            <v>20</v>
          </cell>
        </row>
        <row r="26">
          <cell r="C26" t="str">
            <v>PAD_FW</v>
          </cell>
          <cell r="D26" t="str">
            <v xml:space="preserve">TBA </v>
          </cell>
          <cell r="E26">
            <v>3</v>
          </cell>
          <cell r="F26">
            <v>20</v>
          </cell>
        </row>
        <row r="27">
          <cell r="C27" t="str">
            <v>PAD_IN_AUX</v>
          </cell>
          <cell r="D27" t="str">
            <v xml:space="preserve">TBA </v>
          </cell>
          <cell r="E27">
            <v>7</v>
          </cell>
          <cell r="F27">
            <v>20</v>
          </cell>
        </row>
        <row r="28">
          <cell r="C28" t="str">
            <v>PAD_IN_MAIN</v>
          </cell>
          <cell r="D28" t="str">
            <v xml:space="preserve">TBA </v>
          </cell>
          <cell r="E28">
            <v>3</v>
          </cell>
          <cell r="F28">
            <v>20</v>
          </cell>
        </row>
        <row r="29">
          <cell r="C29" t="str">
            <v>PAD_RV</v>
          </cell>
          <cell r="D29" t="str">
            <v xml:space="preserve">TBA </v>
          </cell>
          <cell r="E29">
            <v>7.5</v>
          </cell>
          <cell r="F29">
            <v>20</v>
          </cell>
        </row>
        <row r="30">
          <cell r="C30" t="str">
            <v>~@</v>
          </cell>
          <cell r="D30" t="str">
            <v xml:space="preserve">TBA </v>
          </cell>
          <cell r="E30">
            <v>9</v>
          </cell>
          <cell r="F30">
            <v>20</v>
          </cell>
        </row>
      </sheetData>
      <sheetData sheetId="9" refreshError="1">
        <row r="4">
          <cell r="C4" t="str">
            <v>품  명</v>
          </cell>
          <cell r="D4" t="str">
            <v>규  격</v>
          </cell>
          <cell r="E4" t="str">
            <v>TYPE</v>
          </cell>
          <cell r="F4" t="str">
            <v>수  량</v>
          </cell>
          <cell r="H4" t="str">
            <v>품  명</v>
          </cell>
          <cell r="I4" t="str">
            <v>규  격</v>
          </cell>
          <cell r="J4" t="str">
            <v>TYPE</v>
          </cell>
          <cell r="K4" t="str">
            <v>수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10160.1</v>
          </cell>
          <cell r="H5" t="str">
            <v>동지선</v>
          </cell>
          <cell r="I5" t="str">
            <v>가공용</v>
          </cell>
          <cell r="J5">
            <v>12</v>
          </cell>
          <cell r="K5">
            <v>6617.21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4884.6099999999997</v>
          </cell>
          <cell r="H6" t="str">
            <v>동간선</v>
          </cell>
          <cell r="I6" t="str">
            <v>가공용</v>
          </cell>
          <cell r="J6">
            <v>12</v>
          </cell>
          <cell r="K6">
            <v>4208.7299999999996</v>
          </cell>
        </row>
        <row r="7">
          <cell r="C7" t="str">
            <v>TBA</v>
          </cell>
          <cell r="D7" t="str">
            <v>두루넷</v>
          </cell>
          <cell r="E7">
            <v>2</v>
          </cell>
          <cell r="F7">
            <v>26</v>
          </cell>
          <cell r="H7" t="str">
            <v>TBA</v>
          </cell>
          <cell r="I7" t="str">
            <v>두루넷</v>
          </cell>
          <cell r="J7">
            <v>2</v>
          </cell>
          <cell r="K7">
            <v>22</v>
          </cell>
        </row>
        <row r="8">
          <cell r="C8" t="str">
            <v>DC</v>
          </cell>
          <cell r="E8">
            <v>8</v>
          </cell>
          <cell r="F8">
            <v>17</v>
          </cell>
          <cell r="H8" t="str">
            <v>DC</v>
          </cell>
          <cell r="J8">
            <v>8</v>
          </cell>
          <cell r="K8">
            <v>11</v>
          </cell>
        </row>
        <row r="9">
          <cell r="C9" t="str">
            <v>DC</v>
          </cell>
          <cell r="E9">
            <v>12</v>
          </cell>
          <cell r="F9">
            <v>1</v>
          </cell>
          <cell r="H9" t="str">
            <v>OTR</v>
          </cell>
          <cell r="K9">
            <v>1</v>
          </cell>
        </row>
        <row r="10">
          <cell r="C10" t="str">
            <v>OTR</v>
          </cell>
          <cell r="F10">
            <v>1</v>
          </cell>
          <cell r="H10" t="str">
            <v>전원블럭</v>
          </cell>
          <cell r="K10">
            <v>4</v>
          </cell>
        </row>
        <row r="11">
          <cell r="C11" t="str">
            <v>전원블럭</v>
          </cell>
          <cell r="F11">
            <v>4</v>
          </cell>
          <cell r="H11" t="str">
            <v>전력삽입기</v>
          </cell>
          <cell r="K11">
            <v>3</v>
          </cell>
        </row>
        <row r="12">
          <cell r="C12" t="str">
            <v>전력삽입기</v>
          </cell>
          <cell r="F12">
            <v>3</v>
          </cell>
          <cell r="H12" t="str">
            <v>SP 2WAY</v>
          </cell>
          <cell r="K12">
            <v>14</v>
          </cell>
        </row>
        <row r="13">
          <cell r="C13" t="str">
            <v>SP 2WAY</v>
          </cell>
          <cell r="F13">
            <v>4</v>
          </cell>
          <cell r="H13" t="str">
            <v>전력공급기</v>
          </cell>
          <cell r="K13">
            <v>3</v>
          </cell>
        </row>
        <row r="14">
          <cell r="C14" t="str">
            <v>SP 3WAY</v>
          </cell>
          <cell r="D14" t="str">
            <v>불균</v>
          </cell>
          <cell r="F14">
            <v>1</v>
          </cell>
          <cell r="H14" t="str">
            <v>TAP11</v>
          </cell>
          <cell r="I14" t="str">
            <v>8 WAY</v>
          </cell>
          <cell r="J14">
            <v>11</v>
          </cell>
          <cell r="K14">
            <v>21</v>
          </cell>
        </row>
        <row r="15">
          <cell r="C15" t="str">
            <v>전력공급기</v>
          </cell>
          <cell r="D15" t="str">
            <v>8 WAY</v>
          </cell>
          <cell r="E15">
            <v>11</v>
          </cell>
          <cell r="F15">
            <v>3</v>
          </cell>
          <cell r="H15" t="str">
            <v>TAP14</v>
          </cell>
          <cell r="I15" t="str">
            <v>8 WAY</v>
          </cell>
          <cell r="J15">
            <v>14</v>
          </cell>
          <cell r="K15">
            <v>30</v>
          </cell>
        </row>
        <row r="16">
          <cell r="C16" t="str">
            <v>TAP11</v>
          </cell>
          <cell r="D16" t="str">
            <v>8 WAY</v>
          </cell>
          <cell r="E16">
            <v>11</v>
          </cell>
          <cell r="F16">
            <v>27</v>
          </cell>
          <cell r="H16" t="str">
            <v>TAP17</v>
          </cell>
          <cell r="I16" t="str">
            <v>8 WAY</v>
          </cell>
          <cell r="J16">
            <v>17</v>
          </cell>
          <cell r="K16">
            <v>36</v>
          </cell>
        </row>
        <row r="17">
          <cell r="C17" t="str">
            <v>TAP14</v>
          </cell>
          <cell r="D17" t="str">
            <v>8 WAY</v>
          </cell>
          <cell r="E17">
            <v>14</v>
          </cell>
          <cell r="F17">
            <v>34</v>
          </cell>
          <cell r="H17" t="str">
            <v>TAP20</v>
          </cell>
          <cell r="I17" t="str">
            <v>8 WAY</v>
          </cell>
          <cell r="J17">
            <v>20</v>
          </cell>
          <cell r="K17">
            <v>23</v>
          </cell>
        </row>
        <row r="18">
          <cell r="C18" t="str">
            <v>TAP17</v>
          </cell>
          <cell r="D18" t="str">
            <v>8 WAY</v>
          </cell>
          <cell r="E18">
            <v>17</v>
          </cell>
          <cell r="F18">
            <v>43</v>
          </cell>
          <cell r="H18" t="str">
            <v>TAP23</v>
          </cell>
          <cell r="I18" t="str">
            <v>8 WAY</v>
          </cell>
          <cell r="J18">
            <v>23</v>
          </cell>
          <cell r="K18">
            <v>26</v>
          </cell>
        </row>
        <row r="19">
          <cell r="C19" t="str">
            <v>TAP20</v>
          </cell>
          <cell r="D19" t="str">
            <v>8 WAY</v>
          </cell>
          <cell r="E19">
            <v>20</v>
          </cell>
          <cell r="F19">
            <v>41</v>
          </cell>
          <cell r="H19" t="str">
            <v>TAP26</v>
          </cell>
          <cell r="I19" t="str">
            <v>8 WAY</v>
          </cell>
          <cell r="J19">
            <v>26</v>
          </cell>
          <cell r="K19">
            <v>27</v>
          </cell>
        </row>
        <row r="20">
          <cell r="C20" t="str">
            <v>TAP23</v>
          </cell>
          <cell r="D20" t="str">
            <v>8 WAY</v>
          </cell>
          <cell r="E20">
            <v>23</v>
          </cell>
          <cell r="F20">
            <v>37</v>
          </cell>
          <cell r="H20" t="str">
            <v>TAP29</v>
          </cell>
          <cell r="I20" t="str">
            <v>8 WAY</v>
          </cell>
          <cell r="J20">
            <v>29</v>
          </cell>
          <cell r="K20">
            <v>22</v>
          </cell>
        </row>
        <row r="21">
          <cell r="C21" t="str">
            <v>TAP26</v>
          </cell>
          <cell r="D21" t="str">
            <v>8 WAY</v>
          </cell>
          <cell r="E21">
            <v>26</v>
          </cell>
          <cell r="F21">
            <v>26</v>
          </cell>
          <cell r="H21" t="str">
            <v>AGC</v>
          </cell>
          <cell r="I21" t="str">
            <v xml:space="preserve">TBA </v>
          </cell>
          <cell r="J21">
            <v>-3</v>
          </cell>
          <cell r="K21">
            <v>22</v>
          </cell>
        </row>
        <row r="22">
          <cell r="C22" t="str">
            <v>TAP29</v>
          </cell>
          <cell r="D22" t="str">
            <v>8 WAY</v>
          </cell>
          <cell r="E22">
            <v>29</v>
          </cell>
          <cell r="F22">
            <v>30</v>
          </cell>
          <cell r="H22" t="str">
            <v>EQ_FW</v>
          </cell>
          <cell r="I22" t="str">
            <v xml:space="preserve">TBA </v>
          </cell>
          <cell r="K22">
            <v>22</v>
          </cell>
        </row>
        <row r="23">
          <cell r="C23" t="str">
            <v>AGC</v>
          </cell>
          <cell r="D23" t="str">
            <v>TBA</v>
          </cell>
          <cell r="F23">
            <v>26</v>
          </cell>
          <cell r="H23" t="str">
            <v>EQ_IN</v>
          </cell>
          <cell r="I23" t="str">
            <v xml:space="preserve">TBA </v>
          </cell>
          <cell r="J23">
            <v>9</v>
          </cell>
          <cell r="K23">
            <v>22</v>
          </cell>
        </row>
        <row r="24">
          <cell r="C24" t="str">
            <v>EQ_FW</v>
          </cell>
          <cell r="D24" t="str">
            <v>TBA</v>
          </cell>
          <cell r="E24">
            <v>3</v>
          </cell>
          <cell r="F24">
            <v>26</v>
          </cell>
          <cell r="H24" t="str">
            <v>EQ_RV</v>
          </cell>
          <cell r="I24" t="str">
            <v xml:space="preserve">TBA </v>
          </cell>
          <cell r="J24">
            <v>3</v>
          </cell>
          <cell r="K24">
            <v>22</v>
          </cell>
        </row>
        <row r="25">
          <cell r="C25" t="str">
            <v>EQ_IN</v>
          </cell>
          <cell r="D25" t="str">
            <v>TBA</v>
          </cell>
          <cell r="E25">
            <v>9</v>
          </cell>
          <cell r="F25">
            <v>26</v>
          </cell>
          <cell r="H25" t="str">
            <v>PAD_FW</v>
          </cell>
          <cell r="I25" t="str">
            <v xml:space="preserve">TBA </v>
          </cell>
          <cell r="J25">
            <v>4.5</v>
          </cell>
          <cell r="K25">
            <v>22</v>
          </cell>
        </row>
        <row r="26">
          <cell r="C26" t="str">
            <v>EQ_RV</v>
          </cell>
          <cell r="D26" t="str">
            <v>TBA</v>
          </cell>
          <cell r="E26">
            <v>6</v>
          </cell>
          <cell r="F26">
            <v>26</v>
          </cell>
          <cell r="H26" t="str">
            <v>PAD_IN_AUX</v>
          </cell>
          <cell r="I26" t="str">
            <v xml:space="preserve">TBA </v>
          </cell>
          <cell r="J26">
            <v>7</v>
          </cell>
          <cell r="K26">
            <v>22</v>
          </cell>
        </row>
        <row r="27">
          <cell r="C27" t="str">
            <v>PAD_FW</v>
          </cell>
          <cell r="D27" t="str">
            <v>TBA</v>
          </cell>
          <cell r="E27">
            <v>7.5</v>
          </cell>
          <cell r="F27">
            <v>26</v>
          </cell>
          <cell r="H27" t="str">
            <v>PAD_IN_MAIN</v>
          </cell>
          <cell r="I27" t="str">
            <v xml:space="preserve">TBA </v>
          </cell>
          <cell r="J27">
            <v>3</v>
          </cell>
          <cell r="K27">
            <v>22</v>
          </cell>
        </row>
        <row r="28">
          <cell r="C28" t="str">
            <v>PAD_IN_AUX</v>
          </cell>
          <cell r="D28" t="str">
            <v>TBA</v>
          </cell>
          <cell r="E28">
            <v>7</v>
          </cell>
          <cell r="F28">
            <v>26</v>
          </cell>
          <cell r="H28" t="str">
            <v>PAD_RV</v>
          </cell>
          <cell r="I28" t="str">
            <v xml:space="preserve">TBA </v>
          </cell>
          <cell r="J28">
            <v>10.5</v>
          </cell>
          <cell r="K28">
            <v>22</v>
          </cell>
        </row>
        <row r="29">
          <cell r="C29" t="str">
            <v>PAD_IN_MAIN</v>
          </cell>
          <cell r="D29" t="str">
            <v>TBA</v>
          </cell>
          <cell r="E29">
            <v>3</v>
          </cell>
          <cell r="F29">
            <v>26</v>
          </cell>
          <cell r="H29" t="str">
            <v>~@</v>
          </cell>
          <cell r="I29" t="str">
            <v xml:space="preserve">TBA </v>
          </cell>
          <cell r="J29">
            <v>9</v>
          </cell>
          <cell r="K29">
            <v>22</v>
          </cell>
        </row>
        <row r="30">
          <cell r="C30" t="str">
            <v>PAD_RV</v>
          </cell>
          <cell r="D30" t="str">
            <v>TBA</v>
          </cell>
          <cell r="E30">
            <v>9</v>
          </cell>
          <cell r="F30">
            <v>26</v>
          </cell>
        </row>
        <row r="31">
          <cell r="C31" t="str">
            <v>~@</v>
          </cell>
          <cell r="D31" t="str">
            <v>TBA</v>
          </cell>
          <cell r="E31">
            <v>4.5</v>
          </cell>
          <cell r="F31">
            <v>26</v>
          </cell>
        </row>
      </sheetData>
      <sheetData sheetId="10" refreshError="1">
        <row r="4">
          <cell r="C4" t="str">
            <v>품  명</v>
          </cell>
          <cell r="D4" t="str">
            <v>규  격</v>
          </cell>
          <cell r="E4" t="str">
            <v>TYPE</v>
          </cell>
          <cell r="F4" t="str">
            <v>수  량</v>
          </cell>
          <cell r="H4" t="str">
            <v>품  명</v>
          </cell>
          <cell r="I4" t="str">
            <v>규  격</v>
          </cell>
          <cell r="J4" t="str">
            <v>TYPE</v>
          </cell>
          <cell r="K4" t="str">
            <v>수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10505.4</v>
          </cell>
          <cell r="H5" t="str">
            <v>동지선</v>
          </cell>
          <cell r="I5" t="str">
            <v>가공용</v>
          </cell>
          <cell r="J5">
            <v>12</v>
          </cell>
          <cell r="K5">
            <v>3632.59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5184.87</v>
          </cell>
          <cell r="H6" t="str">
            <v>동간선</v>
          </cell>
          <cell r="I6" t="str">
            <v>가공용</v>
          </cell>
          <cell r="J6">
            <v>12</v>
          </cell>
          <cell r="K6">
            <v>1704.16</v>
          </cell>
        </row>
        <row r="7">
          <cell r="C7" t="str">
            <v>TBA</v>
          </cell>
          <cell r="E7">
            <v>2</v>
          </cell>
          <cell r="F7">
            <v>34</v>
          </cell>
          <cell r="H7" t="str">
            <v>TBA</v>
          </cell>
          <cell r="J7">
            <v>2</v>
          </cell>
          <cell r="K7">
            <v>9</v>
          </cell>
        </row>
        <row r="8">
          <cell r="C8" t="str">
            <v>DC</v>
          </cell>
          <cell r="E8">
            <v>8</v>
          </cell>
          <cell r="F8">
            <v>19</v>
          </cell>
          <cell r="H8" t="str">
            <v>DC</v>
          </cell>
          <cell r="J8">
            <v>8</v>
          </cell>
          <cell r="K8">
            <v>6</v>
          </cell>
        </row>
        <row r="9">
          <cell r="C9" t="str">
            <v>OTR</v>
          </cell>
          <cell r="F9">
            <v>1</v>
          </cell>
          <cell r="H9" t="str">
            <v>OTR</v>
          </cell>
          <cell r="K9">
            <v>1</v>
          </cell>
        </row>
        <row r="10">
          <cell r="C10" t="str">
            <v>전원블럭</v>
          </cell>
          <cell r="F10">
            <v>6</v>
          </cell>
          <cell r="H10" t="str">
            <v>전력삽입기</v>
          </cell>
          <cell r="K10">
            <v>1</v>
          </cell>
        </row>
        <row r="11">
          <cell r="C11" t="str">
            <v>전력삽입기</v>
          </cell>
          <cell r="F11">
            <v>4</v>
          </cell>
          <cell r="H11" t="str">
            <v>SP 2WAY</v>
          </cell>
          <cell r="K11">
            <v>3</v>
          </cell>
        </row>
        <row r="12">
          <cell r="C12" t="str">
            <v>SP 2WAY</v>
          </cell>
          <cell r="F12">
            <v>9</v>
          </cell>
          <cell r="H12" t="str">
            <v>전력공급기</v>
          </cell>
          <cell r="K12">
            <v>1</v>
          </cell>
        </row>
        <row r="13">
          <cell r="C13" t="str">
            <v>SP 3WAY</v>
          </cell>
          <cell r="D13" t="str">
            <v>불균</v>
          </cell>
          <cell r="F13">
            <v>3</v>
          </cell>
          <cell r="H13" t="str">
            <v>TAP11</v>
          </cell>
          <cell r="I13" t="str">
            <v>8 WAY</v>
          </cell>
          <cell r="J13">
            <v>11</v>
          </cell>
          <cell r="K13">
            <v>11</v>
          </cell>
        </row>
        <row r="14">
          <cell r="C14" t="str">
            <v>전력공급기</v>
          </cell>
          <cell r="F14">
            <v>4</v>
          </cell>
          <cell r="H14" t="str">
            <v>TAP14</v>
          </cell>
          <cell r="I14" t="str">
            <v>8 WAY</v>
          </cell>
          <cell r="J14">
            <v>14</v>
          </cell>
          <cell r="K14">
            <v>14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26</v>
          </cell>
          <cell r="H15" t="str">
            <v>TAP17</v>
          </cell>
          <cell r="I15" t="str">
            <v>8 WAY</v>
          </cell>
          <cell r="J15">
            <v>17</v>
          </cell>
          <cell r="K15">
            <v>12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35</v>
          </cell>
          <cell r="H16" t="str">
            <v>TAP20</v>
          </cell>
          <cell r="I16" t="str">
            <v>8 WAY</v>
          </cell>
          <cell r="J16">
            <v>20</v>
          </cell>
          <cell r="K16">
            <v>18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57</v>
          </cell>
          <cell r="H17" t="str">
            <v>TAP23</v>
          </cell>
          <cell r="I17" t="str">
            <v>8 WAY</v>
          </cell>
          <cell r="J17">
            <v>23</v>
          </cell>
          <cell r="K17">
            <v>12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50</v>
          </cell>
          <cell r="H18" t="str">
            <v>TAP26</v>
          </cell>
          <cell r="I18" t="str">
            <v>8 WAY</v>
          </cell>
          <cell r="J18">
            <v>26</v>
          </cell>
          <cell r="K18">
            <v>8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52</v>
          </cell>
          <cell r="H19" t="str">
            <v>TAP29</v>
          </cell>
          <cell r="I19" t="str">
            <v>8 WAY</v>
          </cell>
          <cell r="J19">
            <v>29</v>
          </cell>
          <cell r="K19">
            <v>11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39</v>
          </cell>
          <cell r="H20" t="str">
            <v>AGC</v>
          </cell>
          <cell r="I20" t="str">
            <v xml:space="preserve">TBA </v>
          </cell>
          <cell r="K20">
            <v>9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40</v>
          </cell>
          <cell r="H21" t="str">
            <v>EQ_FW</v>
          </cell>
          <cell r="I21" t="str">
            <v xml:space="preserve">TBA </v>
          </cell>
          <cell r="K21">
            <v>9</v>
          </cell>
        </row>
        <row r="22">
          <cell r="C22" t="str">
            <v>AGC</v>
          </cell>
          <cell r="D22" t="str">
            <v xml:space="preserve">TBA </v>
          </cell>
          <cell r="F22">
            <v>34</v>
          </cell>
          <cell r="H22" t="str">
            <v>EQ_IN</v>
          </cell>
          <cell r="I22" t="str">
            <v xml:space="preserve">TBA </v>
          </cell>
          <cell r="J22">
            <v>9</v>
          </cell>
          <cell r="K22">
            <v>9</v>
          </cell>
        </row>
        <row r="23">
          <cell r="C23" t="str">
            <v>EQ_FW</v>
          </cell>
          <cell r="D23" t="str">
            <v xml:space="preserve">TBA </v>
          </cell>
          <cell r="F23">
            <v>34</v>
          </cell>
          <cell r="H23" t="str">
            <v>EQ_RV</v>
          </cell>
          <cell r="I23" t="str">
            <v xml:space="preserve">TBA </v>
          </cell>
          <cell r="K23">
            <v>9</v>
          </cell>
        </row>
        <row r="24">
          <cell r="C24" t="str">
            <v>EQ_IN</v>
          </cell>
          <cell r="D24" t="str">
            <v xml:space="preserve">TBA </v>
          </cell>
          <cell r="E24">
            <v>9</v>
          </cell>
          <cell r="F24">
            <v>34</v>
          </cell>
          <cell r="H24" t="str">
            <v>PAD_FW</v>
          </cell>
          <cell r="I24" t="str">
            <v xml:space="preserve">TBA </v>
          </cell>
          <cell r="K24">
            <v>9</v>
          </cell>
        </row>
        <row r="25">
          <cell r="C25" t="str">
            <v>EQ_RV</v>
          </cell>
          <cell r="D25" t="str">
            <v xml:space="preserve">TBA </v>
          </cell>
          <cell r="F25">
            <v>34</v>
          </cell>
          <cell r="H25" t="str">
            <v>PAD_IN_AUX</v>
          </cell>
          <cell r="I25" t="str">
            <v xml:space="preserve">TBA </v>
          </cell>
          <cell r="J25">
            <v>7</v>
          </cell>
          <cell r="K25">
            <v>9</v>
          </cell>
        </row>
        <row r="26">
          <cell r="C26" t="str">
            <v>PAD_FW</v>
          </cell>
          <cell r="D26" t="str">
            <v xml:space="preserve">TBA </v>
          </cell>
          <cell r="F26">
            <v>34</v>
          </cell>
          <cell r="H26" t="str">
            <v>PAD_IN_MAIN</v>
          </cell>
          <cell r="I26" t="str">
            <v xml:space="preserve">TBA </v>
          </cell>
          <cell r="J26">
            <v>3</v>
          </cell>
          <cell r="K26">
            <v>9</v>
          </cell>
        </row>
        <row r="27">
          <cell r="C27" t="str">
            <v>PAD_IN_AUX</v>
          </cell>
          <cell r="D27" t="str">
            <v xml:space="preserve">TBA </v>
          </cell>
          <cell r="E27">
            <v>7</v>
          </cell>
          <cell r="F27">
            <v>34</v>
          </cell>
          <cell r="H27" t="str">
            <v>PAD_RV</v>
          </cell>
          <cell r="I27" t="str">
            <v xml:space="preserve">TBA </v>
          </cell>
          <cell r="K27">
            <v>9</v>
          </cell>
        </row>
        <row r="28">
          <cell r="C28" t="str">
            <v>PAD_IN_MAIN</v>
          </cell>
          <cell r="D28" t="str">
            <v xml:space="preserve">TBA </v>
          </cell>
          <cell r="E28">
            <v>3</v>
          </cell>
          <cell r="F28">
            <v>34</v>
          </cell>
          <cell r="H28" t="str">
            <v>~@</v>
          </cell>
          <cell r="I28" t="str">
            <v xml:space="preserve">TBA </v>
          </cell>
          <cell r="K28">
            <v>9</v>
          </cell>
        </row>
        <row r="29">
          <cell r="C29" t="str">
            <v>PAD_RV</v>
          </cell>
          <cell r="D29" t="str">
            <v xml:space="preserve">TBA </v>
          </cell>
          <cell r="F29">
            <v>34</v>
          </cell>
        </row>
        <row r="30">
          <cell r="C30" t="str">
            <v>~@</v>
          </cell>
          <cell r="D30" t="str">
            <v xml:space="preserve">TBA </v>
          </cell>
          <cell r="F30">
            <v>34</v>
          </cell>
        </row>
      </sheetData>
      <sheetData sheetId="11" refreshError="1">
        <row r="4">
          <cell r="C4" t="str">
            <v>품  명</v>
          </cell>
          <cell r="D4" t="str">
            <v>규  격</v>
          </cell>
          <cell r="E4" t="str">
            <v>TYPE</v>
          </cell>
          <cell r="F4" t="str">
            <v>수  량</v>
          </cell>
          <cell r="H4" t="str">
            <v>품  명</v>
          </cell>
          <cell r="I4" t="str">
            <v>규  격</v>
          </cell>
          <cell r="J4" t="str">
            <v>TYPE</v>
          </cell>
          <cell r="K4" t="str">
            <v>수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2533.75</v>
          </cell>
          <cell r="H5" t="str">
            <v>동지선</v>
          </cell>
          <cell r="I5" t="str">
            <v>가공용</v>
          </cell>
          <cell r="J5">
            <v>12</v>
          </cell>
          <cell r="K5">
            <v>7289.66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1009.26</v>
          </cell>
          <cell r="H6" t="str">
            <v>동간선</v>
          </cell>
          <cell r="I6" t="str">
            <v>가공용</v>
          </cell>
          <cell r="J6">
            <v>12</v>
          </cell>
          <cell r="K6">
            <v>2977.67</v>
          </cell>
        </row>
        <row r="7">
          <cell r="C7" t="str">
            <v>TBA</v>
          </cell>
          <cell r="D7" t="str">
            <v>두루넷</v>
          </cell>
          <cell r="E7">
            <v>2</v>
          </cell>
          <cell r="F7">
            <v>7</v>
          </cell>
          <cell r="H7" t="str">
            <v>TBA</v>
          </cell>
          <cell r="I7" t="str">
            <v>두루넷</v>
          </cell>
          <cell r="J7">
            <v>2</v>
          </cell>
          <cell r="K7">
            <v>17</v>
          </cell>
        </row>
        <row r="8">
          <cell r="C8" t="str">
            <v>DC</v>
          </cell>
          <cell r="E8">
            <v>8</v>
          </cell>
          <cell r="F8">
            <v>3</v>
          </cell>
          <cell r="H8" t="str">
            <v>DC</v>
          </cell>
          <cell r="J8">
            <v>8</v>
          </cell>
          <cell r="K8">
            <v>13</v>
          </cell>
        </row>
        <row r="9">
          <cell r="C9" t="str">
            <v>OTR</v>
          </cell>
          <cell r="F9">
            <v>1</v>
          </cell>
          <cell r="H9" t="str">
            <v>OTR</v>
          </cell>
          <cell r="K9">
            <v>1</v>
          </cell>
        </row>
        <row r="10">
          <cell r="C10" t="str">
            <v>전력삽입기</v>
          </cell>
          <cell r="F10">
            <v>1</v>
          </cell>
          <cell r="H10" t="str">
            <v>전원블럭</v>
          </cell>
          <cell r="K10">
            <v>2</v>
          </cell>
        </row>
        <row r="11">
          <cell r="C11" t="str">
            <v>SP 2WAY</v>
          </cell>
          <cell r="F11">
            <v>1</v>
          </cell>
          <cell r="H11" t="str">
            <v>전력삽입기</v>
          </cell>
          <cell r="K11">
            <v>2</v>
          </cell>
        </row>
        <row r="12">
          <cell r="C12" t="str">
            <v>SP 3WAY</v>
          </cell>
          <cell r="D12" t="str">
            <v>불균</v>
          </cell>
          <cell r="F12">
            <v>1</v>
          </cell>
          <cell r="H12" t="str">
            <v>SP 2WAY</v>
          </cell>
          <cell r="K12">
            <v>9</v>
          </cell>
        </row>
        <row r="13">
          <cell r="C13" t="str">
            <v>전력공급기</v>
          </cell>
          <cell r="D13" t="str">
            <v>불균</v>
          </cell>
          <cell r="F13">
            <v>1</v>
          </cell>
          <cell r="H13" t="str">
            <v>전력공급기</v>
          </cell>
          <cell r="I13" t="str">
            <v>불균</v>
          </cell>
          <cell r="K13">
            <v>2</v>
          </cell>
        </row>
        <row r="14">
          <cell r="C14" t="str">
            <v>TAP11</v>
          </cell>
          <cell r="D14" t="str">
            <v>8 WAY</v>
          </cell>
          <cell r="E14">
            <v>11</v>
          </cell>
          <cell r="F14">
            <v>2</v>
          </cell>
          <cell r="H14" t="str">
            <v>TAP11</v>
          </cell>
          <cell r="I14" t="str">
            <v>8 WAY</v>
          </cell>
          <cell r="J14">
            <v>11</v>
          </cell>
          <cell r="K14">
            <v>2</v>
          </cell>
        </row>
        <row r="15">
          <cell r="C15" t="str">
            <v>TAP14</v>
          </cell>
          <cell r="D15" t="str">
            <v>8 WAY</v>
          </cell>
          <cell r="E15">
            <v>14</v>
          </cell>
          <cell r="F15">
            <v>11</v>
          </cell>
          <cell r="H15" t="str">
            <v>TAP14</v>
          </cell>
          <cell r="I15" t="str">
            <v>8 WAY</v>
          </cell>
          <cell r="J15">
            <v>14</v>
          </cell>
          <cell r="K15">
            <v>24</v>
          </cell>
        </row>
        <row r="16">
          <cell r="C16" t="str">
            <v>TAP17</v>
          </cell>
          <cell r="D16" t="str">
            <v>8 WAY</v>
          </cell>
          <cell r="E16">
            <v>17</v>
          </cell>
          <cell r="F16">
            <v>9</v>
          </cell>
          <cell r="H16" t="str">
            <v>TAP17</v>
          </cell>
          <cell r="I16" t="str">
            <v>8 WAY</v>
          </cell>
          <cell r="J16">
            <v>17</v>
          </cell>
          <cell r="K16">
            <v>32</v>
          </cell>
        </row>
        <row r="17">
          <cell r="C17" t="str">
            <v>TAP20</v>
          </cell>
          <cell r="D17" t="str">
            <v>8 WAY</v>
          </cell>
          <cell r="E17">
            <v>20</v>
          </cell>
          <cell r="F17">
            <v>13</v>
          </cell>
          <cell r="H17" t="str">
            <v>TAP20</v>
          </cell>
          <cell r="I17" t="str">
            <v>8 WAY</v>
          </cell>
          <cell r="J17">
            <v>20</v>
          </cell>
          <cell r="K17">
            <v>26</v>
          </cell>
        </row>
        <row r="18">
          <cell r="C18" t="str">
            <v>TAP23</v>
          </cell>
          <cell r="D18" t="str">
            <v>8 WAY</v>
          </cell>
          <cell r="E18">
            <v>23</v>
          </cell>
          <cell r="F18">
            <v>13</v>
          </cell>
          <cell r="H18" t="str">
            <v>TAP23</v>
          </cell>
          <cell r="I18" t="str">
            <v>8 WAY</v>
          </cell>
          <cell r="J18">
            <v>23</v>
          </cell>
          <cell r="K18">
            <v>23</v>
          </cell>
        </row>
        <row r="19">
          <cell r="C19" t="str">
            <v>TAP26</v>
          </cell>
          <cell r="D19" t="str">
            <v>8 WAY</v>
          </cell>
          <cell r="E19">
            <v>26</v>
          </cell>
          <cell r="F19">
            <v>8</v>
          </cell>
          <cell r="H19" t="str">
            <v>TAP26</v>
          </cell>
          <cell r="I19" t="str">
            <v>8 WAY</v>
          </cell>
          <cell r="J19">
            <v>26</v>
          </cell>
          <cell r="K19">
            <v>13</v>
          </cell>
        </row>
        <row r="20">
          <cell r="C20" t="str">
            <v>TAP29</v>
          </cell>
          <cell r="D20" t="str">
            <v>8 WAY</v>
          </cell>
          <cell r="E20">
            <v>29</v>
          </cell>
          <cell r="F20">
            <v>8</v>
          </cell>
          <cell r="H20" t="str">
            <v>TAP29</v>
          </cell>
          <cell r="I20" t="str">
            <v>8 WAY</v>
          </cell>
          <cell r="J20">
            <v>29</v>
          </cell>
          <cell r="K20">
            <v>15</v>
          </cell>
        </row>
        <row r="21">
          <cell r="C21" t="str">
            <v>AGC</v>
          </cell>
          <cell r="D21" t="str">
            <v>TBA</v>
          </cell>
          <cell r="F21">
            <v>7</v>
          </cell>
          <cell r="H21" t="str">
            <v>AGC</v>
          </cell>
          <cell r="I21" t="str">
            <v>TBA</v>
          </cell>
          <cell r="J21">
            <v>29</v>
          </cell>
          <cell r="K21">
            <v>17</v>
          </cell>
        </row>
        <row r="22">
          <cell r="C22" t="str">
            <v>EQ_FW</v>
          </cell>
          <cell r="D22" t="str">
            <v>TBA</v>
          </cell>
          <cell r="E22">
            <v>3</v>
          </cell>
          <cell r="F22">
            <v>7</v>
          </cell>
          <cell r="H22" t="str">
            <v>EQ_FW</v>
          </cell>
          <cell r="I22" t="str">
            <v>TBA</v>
          </cell>
          <cell r="J22">
            <v>-1.5</v>
          </cell>
          <cell r="K22">
            <v>17</v>
          </cell>
        </row>
        <row r="23">
          <cell r="C23" t="str">
            <v>EQ_IN</v>
          </cell>
          <cell r="D23" t="str">
            <v>TBA</v>
          </cell>
          <cell r="E23">
            <v>9</v>
          </cell>
          <cell r="F23">
            <v>7</v>
          </cell>
          <cell r="H23" t="str">
            <v>EQ_IN</v>
          </cell>
          <cell r="I23" t="str">
            <v>TBA</v>
          </cell>
          <cell r="J23">
            <v>9</v>
          </cell>
          <cell r="K23">
            <v>17</v>
          </cell>
        </row>
        <row r="24">
          <cell r="C24" t="str">
            <v>EQ_RV</v>
          </cell>
          <cell r="D24" t="str">
            <v>TBA</v>
          </cell>
          <cell r="E24">
            <v>6</v>
          </cell>
          <cell r="F24">
            <v>7</v>
          </cell>
          <cell r="H24" t="str">
            <v>EQ_RV</v>
          </cell>
          <cell r="I24" t="str">
            <v>TBA</v>
          </cell>
          <cell r="J24">
            <v>1.5</v>
          </cell>
          <cell r="K24">
            <v>17</v>
          </cell>
        </row>
        <row r="25">
          <cell r="C25" t="str">
            <v>PAD_FW</v>
          </cell>
          <cell r="D25" t="str">
            <v>TBA</v>
          </cell>
          <cell r="E25">
            <v>7.5</v>
          </cell>
          <cell r="F25">
            <v>7</v>
          </cell>
          <cell r="H25" t="str">
            <v>PAD_FW</v>
          </cell>
          <cell r="I25" t="str">
            <v>TBA</v>
          </cell>
          <cell r="J25">
            <v>1.5</v>
          </cell>
          <cell r="K25">
            <v>17</v>
          </cell>
        </row>
        <row r="26">
          <cell r="C26" t="str">
            <v>PAD_IN_AUX</v>
          </cell>
          <cell r="D26" t="str">
            <v>TBA</v>
          </cell>
          <cell r="E26">
            <v>7</v>
          </cell>
          <cell r="F26">
            <v>7</v>
          </cell>
          <cell r="H26" t="str">
            <v>PAD_IN_AUX</v>
          </cell>
          <cell r="I26" t="str">
            <v>TBA</v>
          </cell>
          <cell r="J26">
            <v>7</v>
          </cell>
          <cell r="K26">
            <v>17</v>
          </cell>
        </row>
        <row r="27">
          <cell r="C27" t="str">
            <v>PAD_IN_MAIN</v>
          </cell>
          <cell r="D27" t="str">
            <v>TBA</v>
          </cell>
          <cell r="E27">
            <v>3</v>
          </cell>
          <cell r="F27">
            <v>7</v>
          </cell>
          <cell r="H27" t="str">
            <v>PAD_IN_MAIN</v>
          </cell>
          <cell r="I27" t="str">
            <v>TBA</v>
          </cell>
          <cell r="J27">
            <v>3</v>
          </cell>
          <cell r="K27">
            <v>17</v>
          </cell>
        </row>
        <row r="28">
          <cell r="C28" t="str">
            <v>PAD_RV</v>
          </cell>
          <cell r="D28" t="str">
            <v>TBA</v>
          </cell>
          <cell r="E28">
            <v>9</v>
          </cell>
          <cell r="F28">
            <v>7</v>
          </cell>
          <cell r="H28" t="str">
            <v>PAD_RV</v>
          </cell>
          <cell r="I28" t="str">
            <v>TBA</v>
          </cell>
          <cell r="J28">
            <v>6</v>
          </cell>
          <cell r="K28">
            <v>17</v>
          </cell>
        </row>
        <row r="29">
          <cell r="C29" t="str">
            <v>~@</v>
          </cell>
          <cell r="D29" t="str">
            <v>TBA</v>
          </cell>
          <cell r="E29">
            <v>6</v>
          </cell>
          <cell r="F29">
            <v>7</v>
          </cell>
          <cell r="H29" t="str">
            <v>~@</v>
          </cell>
          <cell r="I29" t="str">
            <v>TBA</v>
          </cell>
          <cell r="J29">
            <v>7.5</v>
          </cell>
          <cell r="K29">
            <v>17</v>
          </cell>
        </row>
      </sheetData>
      <sheetData sheetId="12" refreshError="1">
        <row r="4">
          <cell r="C4" t="str">
            <v>품  명</v>
          </cell>
          <cell r="D4" t="str">
            <v>규  격</v>
          </cell>
          <cell r="E4" t="str">
            <v>TYPE</v>
          </cell>
          <cell r="F4" t="str">
            <v>수  량</v>
          </cell>
          <cell r="H4" t="str">
            <v>품  명</v>
          </cell>
          <cell r="I4" t="str">
            <v>규  격</v>
          </cell>
          <cell r="J4" t="str">
            <v>TYPE</v>
          </cell>
          <cell r="K4" t="str">
            <v>수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7505.22</v>
          </cell>
          <cell r="H5" t="str">
            <v>동지선</v>
          </cell>
          <cell r="I5" t="str">
            <v>가공용</v>
          </cell>
          <cell r="J5">
            <v>12</v>
          </cell>
          <cell r="K5">
            <v>7954.51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3620.34</v>
          </cell>
          <cell r="H6" t="str">
            <v>동간선</v>
          </cell>
          <cell r="I6" t="str">
            <v>가공용</v>
          </cell>
          <cell r="J6">
            <v>12</v>
          </cell>
          <cell r="K6">
            <v>4651.22</v>
          </cell>
        </row>
        <row r="7">
          <cell r="C7" t="str">
            <v>TBA</v>
          </cell>
          <cell r="D7" t="str">
            <v>두루넷</v>
          </cell>
          <cell r="E7">
            <v>2</v>
          </cell>
          <cell r="F7">
            <v>19</v>
          </cell>
          <cell r="H7" t="str">
            <v>TBA</v>
          </cell>
          <cell r="J7">
            <v>2</v>
          </cell>
          <cell r="K7">
            <v>27</v>
          </cell>
        </row>
        <row r="8">
          <cell r="C8" t="str">
            <v>DC</v>
          </cell>
          <cell r="E8">
            <v>8</v>
          </cell>
          <cell r="F8">
            <v>6</v>
          </cell>
          <cell r="H8" t="str">
            <v>DC</v>
          </cell>
          <cell r="J8">
            <v>8</v>
          </cell>
          <cell r="K8">
            <v>11</v>
          </cell>
        </row>
        <row r="9">
          <cell r="C9" t="str">
            <v>DC</v>
          </cell>
          <cell r="E9">
            <v>12</v>
          </cell>
          <cell r="F9">
            <v>1</v>
          </cell>
          <cell r="H9" t="str">
            <v>OTR</v>
          </cell>
          <cell r="K9">
            <v>1</v>
          </cell>
        </row>
        <row r="10">
          <cell r="C10" t="str">
            <v>OTR</v>
          </cell>
          <cell r="F10">
            <v>1</v>
          </cell>
          <cell r="H10" t="str">
            <v>전원블럭</v>
          </cell>
          <cell r="K10">
            <v>4</v>
          </cell>
        </row>
        <row r="11">
          <cell r="C11" t="str">
            <v>전원블럭</v>
          </cell>
          <cell r="F11">
            <v>4</v>
          </cell>
          <cell r="H11" t="str">
            <v>전력삽입기</v>
          </cell>
          <cell r="K11">
            <v>3</v>
          </cell>
        </row>
        <row r="12">
          <cell r="C12" t="str">
            <v>전력삽입기</v>
          </cell>
          <cell r="F12">
            <v>3</v>
          </cell>
          <cell r="H12" t="str">
            <v>SP 2WAY</v>
          </cell>
          <cell r="K12">
            <v>11</v>
          </cell>
        </row>
        <row r="13">
          <cell r="C13" t="str">
            <v>SP 2WAY</v>
          </cell>
          <cell r="F13">
            <v>11</v>
          </cell>
          <cell r="H13" t="str">
            <v>SP 3WAY</v>
          </cell>
          <cell r="I13" t="str">
            <v>불균</v>
          </cell>
          <cell r="K13">
            <v>1</v>
          </cell>
        </row>
        <row r="14">
          <cell r="C14" t="str">
            <v>전력공급기</v>
          </cell>
          <cell r="F14">
            <v>3</v>
          </cell>
          <cell r="H14" t="str">
            <v>전력공급기</v>
          </cell>
          <cell r="K14">
            <v>3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25</v>
          </cell>
          <cell r="H15" t="str">
            <v>TAP11</v>
          </cell>
          <cell r="I15" t="str">
            <v>8 WAY</v>
          </cell>
          <cell r="J15">
            <v>11</v>
          </cell>
          <cell r="K15">
            <v>27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27</v>
          </cell>
          <cell r="H16" t="str">
            <v>TAP14</v>
          </cell>
          <cell r="I16" t="str">
            <v>8 WAY</v>
          </cell>
          <cell r="J16">
            <v>14</v>
          </cell>
          <cell r="K16">
            <v>29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35</v>
          </cell>
          <cell r="H17" t="str">
            <v>TAP17</v>
          </cell>
          <cell r="I17" t="str">
            <v>8 WAY</v>
          </cell>
          <cell r="J17">
            <v>17</v>
          </cell>
          <cell r="K17">
            <v>40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29</v>
          </cell>
          <cell r="H18" t="str">
            <v>TAP20</v>
          </cell>
          <cell r="I18" t="str">
            <v>8 WAY</v>
          </cell>
          <cell r="J18">
            <v>20</v>
          </cell>
          <cell r="K18">
            <v>39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28</v>
          </cell>
          <cell r="H19" t="str">
            <v>TAP23</v>
          </cell>
          <cell r="I19" t="str">
            <v>8 WAY</v>
          </cell>
          <cell r="J19">
            <v>23</v>
          </cell>
          <cell r="K19">
            <v>38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21</v>
          </cell>
          <cell r="H20" t="str">
            <v>TAP26</v>
          </cell>
          <cell r="I20" t="str">
            <v>8 WAY</v>
          </cell>
          <cell r="J20">
            <v>26</v>
          </cell>
          <cell r="K20">
            <v>33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19</v>
          </cell>
          <cell r="H21" t="str">
            <v>TAP29</v>
          </cell>
          <cell r="I21" t="str">
            <v>8 WAY</v>
          </cell>
          <cell r="J21">
            <v>29</v>
          </cell>
          <cell r="K21">
            <v>32</v>
          </cell>
        </row>
        <row r="22">
          <cell r="C22" t="str">
            <v>AGC</v>
          </cell>
          <cell r="D22" t="str">
            <v xml:space="preserve">TBA </v>
          </cell>
          <cell r="E22">
            <v>-1.5</v>
          </cell>
          <cell r="F22">
            <v>19</v>
          </cell>
          <cell r="H22" t="str">
            <v>AGC</v>
          </cell>
          <cell r="I22" t="str">
            <v xml:space="preserve">TBA </v>
          </cell>
          <cell r="K22">
            <v>27</v>
          </cell>
        </row>
        <row r="23">
          <cell r="C23" t="str">
            <v>EQ_FW</v>
          </cell>
          <cell r="D23" t="str">
            <v xml:space="preserve">TBA </v>
          </cell>
          <cell r="F23">
            <v>19</v>
          </cell>
          <cell r="H23" t="str">
            <v>EQ_FW</v>
          </cell>
          <cell r="I23" t="str">
            <v xml:space="preserve">TBA </v>
          </cell>
          <cell r="K23">
            <v>27</v>
          </cell>
        </row>
        <row r="24">
          <cell r="C24" t="str">
            <v>EQ_IN</v>
          </cell>
          <cell r="D24" t="str">
            <v xml:space="preserve">TBA </v>
          </cell>
          <cell r="E24">
            <v>9</v>
          </cell>
          <cell r="F24">
            <v>19</v>
          </cell>
          <cell r="H24" t="str">
            <v>EQ_IN</v>
          </cell>
          <cell r="I24" t="str">
            <v xml:space="preserve">TBA </v>
          </cell>
          <cell r="J24">
            <v>9</v>
          </cell>
          <cell r="K24">
            <v>27</v>
          </cell>
        </row>
        <row r="25">
          <cell r="C25" t="str">
            <v>EQ_RV</v>
          </cell>
          <cell r="D25" t="str">
            <v xml:space="preserve">TBA </v>
          </cell>
          <cell r="E25">
            <v>3</v>
          </cell>
          <cell r="F25">
            <v>19</v>
          </cell>
          <cell r="H25" t="str">
            <v>EQ_RV</v>
          </cell>
          <cell r="I25" t="str">
            <v xml:space="preserve">TBA </v>
          </cell>
          <cell r="K25">
            <v>27</v>
          </cell>
        </row>
        <row r="26">
          <cell r="C26" t="str">
            <v>PAD_FW</v>
          </cell>
          <cell r="D26" t="str">
            <v xml:space="preserve">TBA </v>
          </cell>
          <cell r="E26">
            <v>4.5</v>
          </cell>
          <cell r="F26">
            <v>19</v>
          </cell>
          <cell r="H26" t="str">
            <v>PAD_FW</v>
          </cell>
          <cell r="I26" t="str">
            <v xml:space="preserve">TBA </v>
          </cell>
          <cell r="K26">
            <v>27</v>
          </cell>
        </row>
        <row r="27">
          <cell r="C27" t="str">
            <v>PAD_IN_AUX</v>
          </cell>
          <cell r="D27" t="str">
            <v xml:space="preserve">TBA </v>
          </cell>
          <cell r="E27">
            <v>7</v>
          </cell>
          <cell r="F27">
            <v>19</v>
          </cell>
          <cell r="H27" t="str">
            <v>PAD_IN_AUX</v>
          </cell>
          <cell r="I27" t="str">
            <v xml:space="preserve">TBA </v>
          </cell>
          <cell r="J27">
            <v>7</v>
          </cell>
          <cell r="K27">
            <v>27</v>
          </cell>
        </row>
        <row r="28">
          <cell r="C28" t="str">
            <v>PAD_IN_MAIN</v>
          </cell>
          <cell r="D28" t="str">
            <v xml:space="preserve">TBA </v>
          </cell>
          <cell r="E28">
            <v>3</v>
          </cell>
          <cell r="F28">
            <v>19</v>
          </cell>
          <cell r="H28" t="str">
            <v>PAD_IN_MAIN</v>
          </cell>
          <cell r="I28" t="str">
            <v xml:space="preserve">TBA </v>
          </cell>
          <cell r="J28">
            <v>3</v>
          </cell>
          <cell r="K28">
            <v>27</v>
          </cell>
        </row>
        <row r="29">
          <cell r="C29" t="str">
            <v>PAD_RV</v>
          </cell>
          <cell r="D29" t="str">
            <v xml:space="preserve">TBA </v>
          </cell>
          <cell r="E29">
            <v>9</v>
          </cell>
          <cell r="F29">
            <v>19</v>
          </cell>
          <cell r="H29" t="str">
            <v>PAD_RV</v>
          </cell>
          <cell r="I29" t="str">
            <v xml:space="preserve">TBA </v>
          </cell>
          <cell r="K29">
            <v>27</v>
          </cell>
        </row>
        <row r="30">
          <cell r="C30" t="str">
            <v>~@</v>
          </cell>
          <cell r="D30" t="str">
            <v xml:space="preserve">TBA </v>
          </cell>
          <cell r="E30">
            <v>4.5</v>
          </cell>
          <cell r="F30">
            <v>19</v>
          </cell>
          <cell r="H30" t="str">
            <v>~@</v>
          </cell>
          <cell r="I30" t="str">
            <v xml:space="preserve">TBA </v>
          </cell>
          <cell r="K30">
            <v>27</v>
          </cell>
        </row>
      </sheetData>
      <sheetData sheetId="13" refreshError="1">
        <row r="4">
          <cell r="C4" t="str">
            <v>품  명</v>
          </cell>
          <cell r="D4" t="str">
            <v>규  격</v>
          </cell>
          <cell r="E4" t="str">
            <v>TYPE</v>
          </cell>
          <cell r="F4" t="str">
            <v>수  량</v>
          </cell>
          <cell r="H4" t="str">
            <v>품  명</v>
          </cell>
          <cell r="I4" t="str">
            <v>규  격</v>
          </cell>
          <cell r="J4" t="str">
            <v>TYPE</v>
          </cell>
          <cell r="K4" t="str">
            <v>수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67176.5</v>
          </cell>
          <cell r="H5" t="str">
            <v>동지선</v>
          </cell>
          <cell r="I5" t="str">
            <v>가공용</v>
          </cell>
          <cell r="J5">
            <v>12</v>
          </cell>
          <cell r="K5">
            <v>539.60400000000004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38520</v>
          </cell>
          <cell r="H6" t="str">
            <v>동간선</v>
          </cell>
          <cell r="I6" t="str">
            <v>가공용</v>
          </cell>
          <cell r="J6">
            <v>12</v>
          </cell>
          <cell r="K6">
            <v>846.17100000000005</v>
          </cell>
        </row>
        <row r="7">
          <cell r="C7" t="str">
            <v>TBA</v>
          </cell>
          <cell r="E7">
            <v>2</v>
          </cell>
          <cell r="F7">
            <v>232</v>
          </cell>
          <cell r="H7" t="str">
            <v>TBA</v>
          </cell>
          <cell r="J7">
            <v>2</v>
          </cell>
          <cell r="K7">
            <v>4</v>
          </cell>
        </row>
        <row r="8">
          <cell r="C8" t="str">
            <v>DC</v>
          </cell>
          <cell r="E8">
            <v>8</v>
          </cell>
          <cell r="F8">
            <v>84</v>
          </cell>
          <cell r="H8" t="str">
            <v>DC</v>
          </cell>
          <cell r="J8">
            <v>8</v>
          </cell>
          <cell r="K8">
            <v>1</v>
          </cell>
        </row>
        <row r="9">
          <cell r="C9" t="str">
            <v>DC</v>
          </cell>
          <cell r="E9">
            <v>12</v>
          </cell>
          <cell r="F9">
            <v>7</v>
          </cell>
          <cell r="H9" t="str">
            <v>OTR</v>
          </cell>
          <cell r="K9">
            <v>1</v>
          </cell>
        </row>
        <row r="10">
          <cell r="C10" t="str">
            <v>OTR</v>
          </cell>
          <cell r="F10">
            <v>14</v>
          </cell>
          <cell r="H10" t="str">
            <v>전력삽입기</v>
          </cell>
          <cell r="K10">
            <v>1</v>
          </cell>
        </row>
        <row r="11">
          <cell r="C11" t="str">
            <v>전원블럭</v>
          </cell>
          <cell r="F11">
            <v>2</v>
          </cell>
          <cell r="H11" t="str">
            <v>SP 2WAY</v>
          </cell>
          <cell r="K11">
            <v>1</v>
          </cell>
        </row>
        <row r="12">
          <cell r="C12" t="str">
            <v>전력삽입기</v>
          </cell>
          <cell r="F12">
            <v>2</v>
          </cell>
          <cell r="H12" t="str">
            <v>전력공급기</v>
          </cell>
          <cell r="K12">
            <v>1</v>
          </cell>
        </row>
        <row r="13">
          <cell r="C13" t="str">
            <v>SP 2WAY</v>
          </cell>
          <cell r="F13">
            <v>79</v>
          </cell>
          <cell r="H13" t="str">
            <v>TAP14</v>
          </cell>
          <cell r="I13" t="str">
            <v>8 WAY</v>
          </cell>
          <cell r="J13">
            <v>14</v>
          </cell>
          <cell r="K13">
            <v>4</v>
          </cell>
        </row>
        <row r="14">
          <cell r="C14" t="str">
            <v>SP 3WAY</v>
          </cell>
          <cell r="D14" t="str">
            <v>불균</v>
          </cell>
          <cell r="F14">
            <v>7</v>
          </cell>
          <cell r="H14" t="str">
            <v>TAP20</v>
          </cell>
          <cell r="I14" t="str">
            <v>8 WAY</v>
          </cell>
          <cell r="J14">
            <v>20</v>
          </cell>
          <cell r="K14">
            <v>2</v>
          </cell>
        </row>
        <row r="15">
          <cell r="C15" t="str">
            <v>전력공급기</v>
          </cell>
          <cell r="F15">
            <v>2</v>
          </cell>
          <cell r="H15" t="str">
            <v>TAP23</v>
          </cell>
          <cell r="I15" t="str">
            <v>8 WAY</v>
          </cell>
          <cell r="J15">
            <v>23</v>
          </cell>
          <cell r="K15">
            <v>3</v>
          </cell>
        </row>
        <row r="16">
          <cell r="C16" t="str">
            <v>TAP11</v>
          </cell>
          <cell r="D16" t="str">
            <v>8 WAY</v>
          </cell>
          <cell r="E16">
            <v>11</v>
          </cell>
          <cell r="F16">
            <v>93</v>
          </cell>
          <cell r="H16" t="str">
            <v>TAP26</v>
          </cell>
          <cell r="I16" t="str">
            <v>8 WAY</v>
          </cell>
          <cell r="J16">
            <v>26</v>
          </cell>
          <cell r="K16">
            <v>3</v>
          </cell>
        </row>
        <row r="17">
          <cell r="C17" t="str">
            <v>TAP14</v>
          </cell>
          <cell r="D17" t="str">
            <v>8 WAY</v>
          </cell>
          <cell r="E17">
            <v>14</v>
          </cell>
          <cell r="F17">
            <v>80</v>
          </cell>
          <cell r="H17" t="str">
            <v>TAP29</v>
          </cell>
          <cell r="I17" t="str">
            <v>8 WAY</v>
          </cell>
          <cell r="J17">
            <v>29</v>
          </cell>
          <cell r="K17">
            <v>3</v>
          </cell>
        </row>
        <row r="18">
          <cell r="C18" t="str">
            <v>TAP17</v>
          </cell>
          <cell r="D18" t="str">
            <v>8 WAY</v>
          </cell>
          <cell r="E18">
            <v>17</v>
          </cell>
          <cell r="F18">
            <v>135</v>
          </cell>
          <cell r="H18" t="str">
            <v>AGC</v>
          </cell>
          <cell r="I18" t="str">
            <v xml:space="preserve">TBA </v>
          </cell>
          <cell r="K18">
            <v>4</v>
          </cell>
        </row>
        <row r="19">
          <cell r="C19" t="str">
            <v>TAP20</v>
          </cell>
          <cell r="D19" t="str">
            <v>8 WAY</v>
          </cell>
          <cell r="E19">
            <v>20</v>
          </cell>
          <cell r="F19">
            <v>131</v>
          </cell>
          <cell r="H19" t="str">
            <v>EQ_FW</v>
          </cell>
          <cell r="I19" t="str">
            <v xml:space="preserve">TBA </v>
          </cell>
          <cell r="K19">
            <v>4</v>
          </cell>
        </row>
        <row r="20">
          <cell r="C20" t="str">
            <v>TAP23</v>
          </cell>
          <cell r="D20" t="str">
            <v>8 WAY</v>
          </cell>
          <cell r="E20">
            <v>23</v>
          </cell>
          <cell r="F20">
            <v>109</v>
          </cell>
          <cell r="H20" t="str">
            <v>EQ_IN</v>
          </cell>
          <cell r="I20" t="str">
            <v xml:space="preserve">TBA </v>
          </cell>
          <cell r="J20">
            <v>9</v>
          </cell>
          <cell r="K20">
            <v>4</v>
          </cell>
        </row>
        <row r="21">
          <cell r="C21" t="str">
            <v>TAP26</v>
          </cell>
          <cell r="D21" t="str">
            <v>8 WAY</v>
          </cell>
          <cell r="E21">
            <v>26</v>
          </cell>
          <cell r="F21">
            <v>121</v>
          </cell>
          <cell r="H21" t="str">
            <v>EQ_RV</v>
          </cell>
          <cell r="I21" t="str">
            <v xml:space="preserve">TBA </v>
          </cell>
          <cell r="K21">
            <v>4</v>
          </cell>
        </row>
        <row r="22">
          <cell r="C22" t="str">
            <v>TAP29</v>
          </cell>
          <cell r="D22" t="str">
            <v>8 WAY</v>
          </cell>
          <cell r="E22">
            <v>29</v>
          </cell>
          <cell r="F22">
            <v>102</v>
          </cell>
          <cell r="H22" t="str">
            <v>PAD_FW</v>
          </cell>
          <cell r="I22" t="str">
            <v xml:space="preserve">TBA </v>
          </cell>
          <cell r="K22">
            <v>4</v>
          </cell>
        </row>
        <row r="23">
          <cell r="C23" t="str">
            <v>AGC</v>
          </cell>
          <cell r="D23" t="str">
            <v xml:space="preserve">TBA </v>
          </cell>
          <cell r="F23">
            <v>232</v>
          </cell>
          <cell r="H23" t="str">
            <v>PAD_IN_AUX</v>
          </cell>
          <cell r="I23" t="str">
            <v xml:space="preserve">TBA </v>
          </cell>
          <cell r="J23">
            <v>7</v>
          </cell>
          <cell r="K23">
            <v>4</v>
          </cell>
        </row>
        <row r="24">
          <cell r="C24" t="str">
            <v>EQ_FW</v>
          </cell>
          <cell r="D24" t="str">
            <v xml:space="preserve">TBA </v>
          </cell>
          <cell r="F24">
            <v>232</v>
          </cell>
          <cell r="H24" t="str">
            <v>PAD_IN_MAIN</v>
          </cell>
          <cell r="I24" t="str">
            <v xml:space="preserve">TBA </v>
          </cell>
          <cell r="J24">
            <v>3</v>
          </cell>
          <cell r="K24">
            <v>4</v>
          </cell>
        </row>
        <row r="25">
          <cell r="C25" t="str">
            <v>EQ_IN</v>
          </cell>
          <cell r="D25" t="str">
            <v xml:space="preserve">TBA </v>
          </cell>
          <cell r="E25">
            <v>9</v>
          </cell>
          <cell r="F25">
            <v>232</v>
          </cell>
          <cell r="H25" t="str">
            <v>PAD_RV</v>
          </cell>
          <cell r="I25" t="str">
            <v xml:space="preserve">TBA </v>
          </cell>
          <cell r="K25">
            <v>4</v>
          </cell>
        </row>
        <row r="26">
          <cell r="C26" t="str">
            <v>EQ_RV</v>
          </cell>
          <cell r="D26" t="str">
            <v xml:space="preserve">TBA </v>
          </cell>
          <cell r="F26">
            <v>232</v>
          </cell>
          <cell r="H26" t="str">
            <v>~@</v>
          </cell>
          <cell r="I26" t="str">
            <v xml:space="preserve">TBA </v>
          </cell>
          <cell r="K26">
            <v>4</v>
          </cell>
        </row>
        <row r="27">
          <cell r="C27" t="str">
            <v>PAD_FW</v>
          </cell>
          <cell r="D27" t="str">
            <v xml:space="preserve">TBA </v>
          </cell>
          <cell r="F27">
            <v>232</v>
          </cell>
        </row>
        <row r="28">
          <cell r="C28" t="str">
            <v>PAD_IN_AUX</v>
          </cell>
          <cell r="D28" t="str">
            <v xml:space="preserve">TBA </v>
          </cell>
          <cell r="E28">
            <v>7</v>
          </cell>
          <cell r="F28">
            <v>232</v>
          </cell>
        </row>
        <row r="29">
          <cell r="C29" t="str">
            <v>PAD_IN_MAIN</v>
          </cell>
          <cell r="D29" t="str">
            <v xml:space="preserve">TBA </v>
          </cell>
          <cell r="E29">
            <v>3</v>
          </cell>
          <cell r="F29">
            <v>232</v>
          </cell>
        </row>
        <row r="30">
          <cell r="C30" t="str">
            <v>PAD_RV</v>
          </cell>
          <cell r="D30" t="str">
            <v xml:space="preserve">TBA </v>
          </cell>
          <cell r="F30">
            <v>232</v>
          </cell>
        </row>
        <row r="31">
          <cell r="C31" t="str">
            <v>~@</v>
          </cell>
          <cell r="D31" t="str">
            <v xml:space="preserve">TBA </v>
          </cell>
          <cell r="F31">
            <v>232</v>
          </cell>
        </row>
      </sheetData>
      <sheetData sheetId="14" refreshError="1">
        <row r="4">
          <cell r="C4" t="str">
            <v>품  명</v>
          </cell>
          <cell r="D4" t="str">
            <v>규  격</v>
          </cell>
          <cell r="E4" t="str">
            <v>TYPE</v>
          </cell>
          <cell r="F4" t="str">
            <v>수  량</v>
          </cell>
          <cell r="H4" t="str">
            <v>품  명</v>
          </cell>
          <cell r="I4" t="str">
            <v>규  격</v>
          </cell>
          <cell r="J4" t="str">
            <v>TYPE</v>
          </cell>
          <cell r="K4" t="str">
            <v>수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4295.21</v>
          </cell>
          <cell r="H5" t="str">
            <v>동지선</v>
          </cell>
          <cell r="I5" t="str">
            <v>가공용</v>
          </cell>
          <cell r="J5">
            <v>12</v>
          </cell>
          <cell r="K5">
            <v>2533.75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2461.2199999999998</v>
          </cell>
          <cell r="H6" t="str">
            <v>동간선</v>
          </cell>
          <cell r="I6" t="str">
            <v>가공용</v>
          </cell>
          <cell r="J6">
            <v>12</v>
          </cell>
          <cell r="K6">
            <v>1009.26</v>
          </cell>
        </row>
        <row r="7">
          <cell r="C7" t="str">
            <v>(기본분기)</v>
          </cell>
          <cell r="F7">
            <v>1</v>
          </cell>
          <cell r="H7" t="str">
            <v>TBA</v>
          </cell>
          <cell r="J7">
            <v>2</v>
          </cell>
          <cell r="K7">
            <v>7</v>
          </cell>
        </row>
        <row r="8">
          <cell r="C8" t="str">
            <v>TBA</v>
          </cell>
          <cell r="E8">
            <v>2</v>
          </cell>
          <cell r="F8">
            <v>12</v>
          </cell>
          <cell r="H8" t="str">
            <v>DC</v>
          </cell>
          <cell r="J8">
            <v>8</v>
          </cell>
          <cell r="K8">
            <v>3</v>
          </cell>
        </row>
        <row r="9">
          <cell r="C9" t="str">
            <v>DC</v>
          </cell>
          <cell r="E9">
            <v>8</v>
          </cell>
          <cell r="F9">
            <v>7</v>
          </cell>
          <cell r="H9" t="str">
            <v>OTR</v>
          </cell>
          <cell r="K9">
            <v>1</v>
          </cell>
        </row>
        <row r="10">
          <cell r="C10" t="str">
            <v>OTR</v>
          </cell>
          <cell r="F10">
            <v>1</v>
          </cell>
          <cell r="H10" t="str">
            <v>전력삽입기</v>
          </cell>
          <cell r="K10">
            <v>1</v>
          </cell>
        </row>
        <row r="11">
          <cell r="C11" t="str">
            <v>전력삽입기</v>
          </cell>
          <cell r="F11">
            <v>1</v>
          </cell>
          <cell r="H11" t="str">
            <v>SP 2WAY</v>
          </cell>
          <cell r="K11">
            <v>1</v>
          </cell>
        </row>
        <row r="12">
          <cell r="C12" t="str">
            <v>SP 2WAY</v>
          </cell>
          <cell r="F12">
            <v>7</v>
          </cell>
          <cell r="H12" t="str">
            <v>SP 3WAY</v>
          </cell>
          <cell r="I12" t="str">
            <v>불균</v>
          </cell>
          <cell r="K12">
            <v>1</v>
          </cell>
        </row>
        <row r="13">
          <cell r="C13" t="str">
            <v>전력공급기</v>
          </cell>
          <cell r="F13">
            <v>1</v>
          </cell>
          <cell r="H13" t="str">
            <v>전력공급기</v>
          </cell>
          <cell r="K13">
            <v>1</v>
          </cell>
        </row>
        <row r="14">
          <cell r="C14" t="str">
            <v>TAP11</v>
          </cell>
          <cell r="D14" t="str">
            <v>8 WAY</v>
          </cell>
          <cell r="E14">
            <v>11</v>
          </cell>
          <cell r="F14">
            <v>13</v>
          </cell>
          <cell r="H14" t="str">
            <v>TAP11</v>
          </cell>
          <cell r="I14" t="str">
            <v>8 WAY</v>
          </cell>
          <cell r="J14">
            <v>11</v>
          </cell>
          <cell r="K14">
            <v>4</v>
          </cell>
        </row>
        <row r="15">
          <cell r="C15" t="str">
            <v>TAP14</v>
          </cell>
          <cell r="D15" t="str">
            <v>8 WAY</v>
          </cell>
          <cell r="E15">
            <v>14</v>
          </cell>
          <cell r="F15">
            <v>15</v>
          </cell>
          <cell r="H15" t="str">
            <v>TAP14</v>
          </cell>
          <cell r="I15" t="str">
            <v>8 WAY</v>
          </cell>
          <cell r="J15">
            <v>14</v>
          </cell>
          <cell r="K15">
            <v>11</v>
          </cell>
        </row>
        <row r="16">
          <cell r="C16" t="str">
            <v>TAP17</v>
          </cell>
          <cell r="D16" t="str">
            <v>8 WAY</v>
          </cell>
          <cell r="E16">
            <v>17</v>
          </cell>
          <cell r="F16">
            <v>22</v>
          </cell>
          <cell r="H16" t="str">
            <v>TAP17</v>
          </cell>
          <cell r="I16" t="str">
            <v>8 WAY</v>
          </cell>
          <cell r="J16">
            <v>17</v>
          </cell>
          <cell r="K16">
            <v>9</v>
          </cell>
        </row>
        <row r="17">
          <cell r="C17" t="str">
            <v>TAP20</v>
          </cell>
          <cell r="D17" t="str">
            <v>8 WAY</v>
          </cell>
          <cell r="E17">
            <v>20</v>
          </cell>
          <cell r="F17">
            <v>17</v>
          </cell>
          <cell r="H17" t="str">
            <v>TAP20</v>
          </cell>
          <cell r="I17" t="str">
            <v>8 WAY</v>
          </cell>
          <cell r="J17">
            <v>20</v>
          </cell>
          <cell r="K17">
            <v>13</v>
          </cell>
        </row>
        <row r="18">
          <cell r="C18" t="str">
            <v>TAP23</v>
          </cell>
          <cell r="D18" t="str">
            <v>8 WAY</v>
          </cell>
          <cell r="E18">
            <v>23</v>
          </cell>
          <cell r="F18">
            <v>22</v>
          </cell>
          <cell r="H18" t="str">
            <v>TAP23</v>
          </cell>
          <cell r="I18" t="str">
            <v>8 WAY</v>
          </cell>
          <cell r="J18">
            <v>23</v>
          </cell>
          <cell r="K18">
            <v>13</v>
          </cell>
        </row>
        <row r="19">
          <cell r="C19" t="str">
            <v>TAP26</v>
          </cell>
          <cell r="D19" t="str">
            <v>8 WAY</v>
          </cell>
          <cell r="E19">
            <v>26</v>
          </cell>
          <cell r="F19">
            <v>5</v>
          </cell>
          <cell r="H19" t="str">
            <v>TAP26</v>
          </cell>
          <cell r="I19" t="str">
            <v>8 WAY</v>
          </cell>
          <cell r="J19">
            <v>26</v>
          </cell>
          <cell r="K19">
            <v>8</v>
          </cell>
        </row>
        <row r="20">
          <cell r="C20" t="str">
            <v>TAP29</v>
          </cell>
          <cell r="D20" t="str">
            <v>8 WAY</v>
          </cell>
          <cell r="E20">
            <v>29</v>
          </cell>
          <cell r="F20">
            <v>18</v>
          </cell>
          <cell r="H20" t="str">
            <v>TAP29</v>
          </cell>
          <cell r="I20" t="str">
            <v>8 WAY</v>
          </cell>
          <cell r="J20">
            <v>29</v>
          </cell>
          <cell r="K20">
            <v>8</v>
          </cell>
        </row>
        <row r="21">
          <cell r="C21" t="str">
            <v>AGC</v>
          </cell>
          <cell r="D21" t="str">
            <v>TBA</v>
          </cell>
          <cell r="F21">
            <v>12</v>
          </cell>
          <cell r="H21" t="str">
            <v>AGC</v>
          </cell>
          <cell r="I21" t="str">
            <v xml:space="preserve">TBA </v>
          </cell>
          <cell r="K21">
            <v>7</v>
          </cell>
        </row>
        <row r="22">
          <cell r="C22" t="str">
            <v>EQ_FW</v>
          </cell>
          <cell r="D22" t="str">
            <v>TBA</v>
          </cell>
          <cell r="F22">
            <v>12</v>
          </cell>
          <cell r="H22" t="str">
            <v>EQ_FW</v>
          </cell>
          <cell r="I22" t="str">
            <v xml:space="preserve">TBA </v>
          </cell>
          <cell r="K22">
            <v>7</v>
          </cell>
        </row>
        <row r="23">
          <cell r="C23" t="str">
            <v>EQ_IN</v>
          </cell>
          <cell r="D23" t="str">
            <v>TBA</v>
          </cell>
          <cell r="E23">
            <v>9</v>
          </cell>
          <cell r="F23">
            <v>12</v>
          </cell>
          <cell r="H23" t="str">
            <v>EQ_IN</v>
          </cell>
          <cell r="I23" t="str">
            <v xml:space="preserve">TBA </v>
          </cell>
          <cell r="J23">
            <v>9</v>
          </cell>
          <cell r="K23">
            <v>7</v>
          </cell>
        </row>
        <row r="24">
          <cell r="C24" t="str">
            <v>EQ_RV</v>
          </cell>
          <cell r="D24" t="str">
            <v>TBA</v>
          </cell>
          <cell r="F24">
            <v>12</v>
          </cell>
          <cell r="H24" t="str">
            <v>EQ_RV</v>
          </cell>
          <cell r="I24" t="str">
            <v xml:space="preserve">TBA </v>
          </cell>
          <cell r="K24">
            <v>7</v>
          </cell>
        </row>
        <row r="25">
          <cell r="C25" t="str">
            <v>PAD_FW</v>
          </cell>
          <cell r="D25" t="str">
            <v>TBA</v>
          </cell>
          <cell r="F25">
            <v>12</v>
          </cell>
          <cell r="H25" t="str">
            <v>PAD_FW</v>
          </cell>
          <cell r="I25" t="str">
            <v xml:space="preserve">TBA </v>
          </cell>
          <cell r="K25">
            <v>7</v>
          </cell>
        </row>
        <row r="26">
          <cell r="C26" t="str">
            <v>PAD_IN_AUX</v>
          </cell>
          <cell r="D26" t="str">
            <v>TBA</v>
          </cell>
          <cell r="E26">
            <v>7</v>
          </cell>
          <cell r="F26">
            <v>12</v>
          </cell>
          <cell r="H26" t="str">
            <v>PAD_IN_AUX</v>
          </cell>
          <cell r="I26" t="str">
            <v xml:space="preserve">TBA </v>
          </cell>
          <cell r="J26">
            <v>7</v>
          </cell>
          <cell r="K26">
            <v>7</v>
          </cell>
        </row>
        <row r="27">
          <cell r="C27" t="str">
            <v>PAD_IN_MAIN</v>
          </cell>
          <cell r="D27" t="str">
            <v>TBA</v>
          </cell>
          <cell r="E27">
            <v>3</v>
          </cell>
          <cell r="F27">
            <v>12</v>
          </cell>
          <cell r="H27" t="str">
            <v>PAD_IN_MAIN</v>
          </cell>
          <cell r="I27" t="str">
            <v xml:space="preserve">TBA </v>
          </cell>
          <cell r="J27">
            <v>3</v>
          </cell>
          <cell r="K27">
            <v>7</v>
          </cell>
        </row>
        <row r="28">
          <cell r="C28" t="str">
            <v>PAD_RV</v>
          </cell>
          <cell r="D28" t="str">
            <v>TBA</v>
          </cell>
          <cell r="F28">
            <v>12</v>
          </cell>
          <cell r="H28" t="str">
            <v>PAD_RV</v>
          </cell>
          <cell r="I28" t="str">
            <v xml:space="preserve">TBA </v>
          </cell>
          <cell r="K28">
            <v>7</v>
          </cell>
        </row>
        <row r="29">
          <cell r="C29" t="str">
            <v>~@</v>
          </cell>
          <cell r="D29" t="str">
            <v>TBA</v>
          </cell>
          <cell r="F29">
            <v>12</v>
          </cell>
          <cell r="H29" t="str">
            <v>~@</v>
          </cell>
          <cell r="I29" t="str">
            <v xml:space="preserve">TBA </v>
          </cell>
          <cell r="K29">
            <v>7</v>
          </cell>
        </row>
      </sheetData>
      <sheetData sheetId="15" refreshError="1">
        <row r="4">
          <cell r="C4" t="str">
            <v>품  명</v>
          </cell>
          <cell r="D4" t="str">
            <v>규  격</v>
          </cell>
          <cell r="E4" t="str">
            <v>TYPE</v>
          </cell>
          <cell r="F4" t="str">
            <v>수  량</v>
          </cell>
          <cell r="H4" t="str">
            <v>품  명</v>
          </cell>
          <cell r="I4" t="str">
            <v>규  격</v>
          </cell>
          <cell r="J4" t="str">
            <v>TYPE</v>
          </cell>
          <cell r="K4" t="str">
            <v>수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1233.7</v>
          </cell>
          <cell r="H5" t="str">
            <v>동지선</v>
          </cell>
          <cell r="I5" t="str">
            <v>가공용</v>
          </cell>
          <cell r="J5">
            <v>12</v>
          </cell>
          <cell r="K5">
            <v>3749.53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1865.34</v>
          </cell>
          <cell r="H6" t="str">
            <v>동간선</v>
          </cell>
          <cell r="I6" t="str">
            <v>가공용</v>
          </cell>
          <cell r="J6">
            <v>12</v>
          </cell>
          <cell r="K6">
            <v>4214.01</v>
          </cell>
        </row>
        <row r="7">
          <cell r="C7" t="str">
            <v>TBA</v>
          </cell>
          <cell r="E7">
            <v>2</v>
          </cell>
          <cell r="F7">
            <v>8</v>
          </cell>
          <cell r="H7" t="str">
            <v>TBA</v>
          </cell>
          <cell r="J7">
            <v>2</v>
          </cell>
          <cell r="K7">
            <v>20</v>
          </cell>
        </row>
        <row r="8">
          <cell r="C8" t="str">
            <v>OTR</v>
          </cell>
          <cell r="F8">
            <v>1</v>
          </cell>
          <cell r="H8" t="str">
            <v>DC</v>
          </cell>
          <cell r="J8">
            <v>8</v>
          </cell>
          <cell r="K8">
            <v>8</v>
          </cell>
        </row>
        <row r="9">
          <cell r="C9" t="str">
            <v>전력삽입기</v>
          </cell>
          <cell r="F9">
            <v>1</v>
          </cell>
          <cell r="H9" t="str">
            <v>OTR</v>
          </cell>
          <cell r="K9">
            <v>1</v>
          </cell>
        </row>
        <row r="10">
          <cell r="C10" t="str">
            <v>SP 2WAY</v>
          </cell>
          <cell r="F10">
            <v>2</v>
          </cell>
          <cell r="H10" t="str">
            <v>전원블럭</v>
          </cell>
          <cell r="K10">
            <v>4</v>
          </cell>
        </row>
        <row r="11">
          <cell r="C11" t="str">
            <v>전력공급기</v>
          </cell>
          <cell r="F11">
            <v>1</v>
          </cell>
          <cell r="H11" t="str">
            <v>전력삽입기</v>
          </cell>
          <cell r="K11">
            <v>3</v>
          </cell>
        </row>
        <row r="12">
          <cell r="C12" t="str">
            <v>TAP11</v>
          </cell>
          <cell r="D12" t="str">
            <v>8 WAY</v>
          </cell>
          <cell r="E12">
            <v>11</v>
          </cell>
          <cell r="F12">
            <v>6</v>
          </cell>
          <cell r="H12" t="str">
            <v>SP 2WAY</v>
          </cell>
          <cell r="K12">
            <v>4</v>
          </cell>
        </row>
        <row r="13">
          <cell r="C13" t="str">
            <v>TAP14</v>
          </cell>
          <cell r="D13" t="str">
            <v>8 WAY</v>
          </cell>
          <cell r="E13">
            <v>14</v>
          </cell>
          <cell r="F13">
            <v>2</v>
          </cell>
          <cell r="H13" t="str">
            <v>전력공급기</v>
          </cell>
          <cell r="K13">
            <v>3</v>
          </cell>
        </row>
        <row r="14">
          <cell r="C14" t="str">
            <v>TAP17</v>
          </cell>
          <cell r="D14" t="str">
            <v>8 WAY</v>
          </cell>
          <cell r="E14">
            <v>17</v>
          </cell>
          <cell r="F14">
            <v>6</v>
          </cell>
          <cell r="H14" t="str">
            <v>TAP11</v>
          </cell>
          <cell r="I14" t="str">
            <v>8 WAY</v>
          </cell>
          <cell r="J14">
            <v>11</v>
          </cell>
          <cell r="K14">
            <v>8</v>
          </cell>
        </row>
        <row r="15">
          <cell r="C15" t="str">
            <v>TAP20</v>
          </cell>
          <cell r="D15" t="str">
            <v>8 WAY</v>
          </cell>
          <cell r="E15">
            <v>20</v>
          </cell>
          <cell r="F15">
            <v>2</v>
          </cell>
          <cell r="H15" t="str">
            <v>TAP14</v>
          </cell>
          <cell r="I15" t="str">
            <v>8 WAY</v>
          </cell>
          <cell r="J15">
            <v>14</v>
          </cell>
          <cell r="K15">
            <v>19</v>
          </cell>
        </row>
        <row r="16">
          <cell r="C16" t="str">
            <v>TAP23</v>
          </cell>
          <cell r="D16" t="str">
            <v>8 WAY</v>
          </cell>
          <cell r="E16">
            <v>23</v>
          </cell>
          <cell r="F16">
            <v>4</v>
          </cell>
          <cell r="H16" t="str">
            <v>TAP17</v>
          </cell>
          <cell r="I16" t="str">
            <v>8 WAY</v>
          </cell>
          <cell r="J16">
            <v>17</v>
          </cell>
          <cell r="K16">
            <v>13</v>
          </cell>
        </row>
        <row r="17">
          <cell r="C17" t="str">
            <v>TAP26</v>
          </cell>
          <cell r="D17" t="str">
            <v>8 WAY</v>
          </cell>
          <cell r="E17">
            <v>26</v>
          </cell>
          <cell r="F17">
            <v>4</v>
          </cell>
          <cell r="H17" t="str">
            <v>TAP20</v>
          </cell>
          <cell r="I17" t="str">
            <v>8 WAY</v>
          </cell>
          <cell r="J17">
            <v>20</v>
          </cell>
          <cell r="K17">
            <v>19</v>
          </cell>
        </row>
        <row r="18">
          <cell r="C18" t="str">
            <v>TAP29</v>
          </cell>
          <cell r="D18" t="str">
            <v>8 WAY</v>
          </cell>
          <cell r="E18">
            <v>29</v>
          </cell>
          <cell r="F18">
            <v>2</v>
          </cell>
          <cell r="H18" t="str">
            <v>TAP23</v>
          </cell>
          <cell r="I18" t="str">
            <v>8 WAY</v>
          </cell>
          <cell r="J18">
            <v>23</v>
          </cell>
          <cell r="K18">
            <v>17</v>
          </cell>
        </row>
        <row r="19">
          <cell r="C19" t="str">
            <v>AGC</v>
          </cell>
          <cell r="D19" t="str">
            <v>TBA</v>
          </cell>
          <cell r="F19">
            <v>8</v>
          </cell>
          <cell r="H19" t="str">
            <v>TAP26</v>
          </cell>
          <cell r="I19" t="str">
            <v>8 WAY</v>
          </cell>
          <cell r="J19">
            <v>26</v>
          </cell>
          <cell r="K19">
            <v>15</v>
          </cell>
        </row>
        <row r="20">
          <cell r="C20" t="str">
            <v>EQ_FW</v>
          </cell>
          <cell r="D20" t="str">
            <v>TBA</v>
          </cell>
          <cell r="F20">
            <v>8</v>
          </cell>
          <cell r="H20" t="str">
            <v>TAP29</v>
          </cell>
          <cell r="I20" t="str">
            <v>8 WAY</v>
          </cell>
          <cell r="J20">
            <v>29</v>
          </cell>
          <cell r="K20">
            <v>14</v>
          </cell>
        </row>
        <row r="21">
          <cell r="C21" t="str">
            <v>EQ_IN</v>
          </cell>
          <cell r="D21" t="str">
            <v>TBA</v>
          </cell>
          <cell r="E21">
            <v>9</v>
          </cell>
          <cell r="F21">
            <v>8</v>
          </cell>
          <cell r="H21" t="str">
            <v>AGC</v>
          </cell>
          <cell r="I21" t="str">
            <v>TBA</v>
          </cell>
          <cell r="K21">
            <v>20</v>
          </cell>
        </row>
        <row r="22">
          <cell r="C22" t="str">
            <v>EQ_RV</v>
          </cell>
          <cell r="D22" t="str">
            <v>TBA</v>
          </cell>
          <cell r="F22">
            <v>8</v>
          </cell>
          <cell r="H22" t="str">
            <v>EQ_FW</v>
          </cell>
          <cell r="I22" t="str">
            <v>TBA</v>
          </cell>
          <cell r="K22">
            <v>20</v>
          </cell>
        </row>
        <row r="23">
          <cell r="C23" t="str">
            <v>PAD_FW</v>
          </cell>
          <cell r="D23" t="str">
            <v>TBA</v>
          </cell>
          <cell r="F23">
            <v>8</v>
          </cell>
          <cell r="H23" t="str">
            <v>EQ_IN</v>
          </cell>
          <cell r="I23" t="str">
            <v>TBA</v>
          </cell>
          <cell r="J23">
            <v>9</v>
          </cell>
          <cell r="K23">
            <v>20</v>
          </cell>
        </row>
        <row r="24">
          <cell r="C24" t="str">
            <v>PAD_IN_AUX</v>
          </cell>
          <cell r="D24" t="str">
            <v>TBA</v>
          </cell>
          <cell r="E24">
            <v>7</v>
          </cell>
          <cell r="F24">
            <v>8</v>
          </cell>
          <cell r="H24" t="str">
            <v>EQ_RV</v>
          </cell>
          <cell r="I24" t="str">
            <v>TBA</v>
          </cell>
          <cell r="K24">
            <v>20</v>
          </cell>
        </row>
        <row r="25">
          <cell r="C25" t="str">
            <v>PAD_IN_MAIN</v>
          </cell>
          <cell r="D25" t="str">
            <v>TBA</v>
          </cell>
          <cell r="E25">
            <v>3</v>
          </cell>
          <cell r="F25">
            <v>8</v>
          </cell>
          <cell r="H25" t="str">
            <v>PAD_FW</v>
          </cell>
          <cell r="I25" t="str">
            <v>TBA</v>
          </cell>
          <cell r="K25">
            <v>20</v>
          </cell>
        </row>
        <row r="26">
          <cell r="C26" t="str">
            <v>PAD_RV</v>
          </cell>
          <cell r="D26" t="str">
            <v>TBA</v>
          </cell>
          <cell r="F26">
            <v>8</v>
          </cell>
          <cell r="H26" t="str">
            <v>PAD_IN_AUX</v>
          </cell>
          <cell r="I26" t="str">
            <v>TBA</v>
          </cell>
          <cell r="J26">
            <v>7</v>
          </cell>
          <cell r="K26">
            <v>20</v>
          </cell>
        </row>
        <row r="27">
          <cell r="C27" t="str">
            <v>~@</v>
          </cell>
          <cell r="D27" t="str">
            <v>TBA</v>
          </cell>
          <cell r="F27">
            <v>8</v>
          </cell>
          <cell r="H27" t="str">
            <v>PAD_IN_MAIN</v>
          </cell>
          <cell r="I27" t="str">
            <v>TBA</v>
          </cell>
          <cell r="J27">
            <v>3</v>
          </cell>
          <cell r="K27">
            <v>20</v>
          </cell>
        </row>
        <row r="28">
          <cell r="H28" t="str">
            <v>PAD_RV</v>
          </cell>
          <cell r="I28" t="str">
            <v>TBA</v>
          </cell>
          <cell r="K28">
            <v>20</v>
          </cell>
        </row>
        <row r="29">
          <cell r="H29" t="str">
            <v>~@</v>
          </cell>
          <cell r="I29" t="str">
            <v>TBA</v>
          </cell>
          <cell r="K29">
            <v>20</v>
          </cell>
        </row>
      </sheetData>
      <sheetData sheetId="16" refreshError="1">
        <row r="4">
          <cell r="C4" t="str">
            <v>품  명</v>
          </cell>
          <cell r="D4" t="str">
            <v>규  격</v>
          </cell>
          <cell r="E4" t="str">
            <v>TYPE</v>
          </cell>
          <cell r="F4" t="str">
            <v>수  량</v>
          </cell>
          <cell r="H4" t="str">
            <v>품  명</v>
          </cell>
          <cell r="I4" t="str">
            <v>규  격</v>
          </cell>
          <cell r="J4" t="str">
            <v>TYPE</v>
          </cell>
          <cell r="K4" t="str">
            <v>수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13369</v>
          </cell>
          <cell r="H5" t="str">
            <v>동지선</v>
          </cell>
          <cell r="I5" t="str">
            <v>가공용</v>
          </cell>
          <cell r="J5">
            <v>12</v>
          </cell>
          <cell r="K5">
            <v>8181.67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6614.71</v>
          </cell>
          <cell r="H6" t="str">
            <v>동간선</v>
          </cell>
          <cell r="I6" t="str">
            <v>가공용</v>
          </cell>
          <cell r="J6">
            <v>12</v>
          </cell>
          <cell r="K6">
            <v>5566.59</v>
          </cell>
        </row>
        <row r="7">
          <cell r="C7" t="str">
            <v>TBA</v>
          </cell>
          <cell r="D7" t="str">
            <v>두루넷</v>
          </cell>
          <cell r="E7">
            <v>2</v>
          </cell>
          <cell r="F7">
            <v>37</v>
          </cell>
          <cell r="H7" t="str">
            <v>TBA</v>
          </cell>
          <cell r="J7">
            <v>2</v>
          </cell>
          <cell r="K7">
            <v>26</v>
          </cell>
        </row>
        <row r="8">
          <cell r="C8" t="str">
            <v>DC</v>
          </cell>
          <cell r="E8">
            <v>8</v>
          </cell>
          <cell r="F8">
            <v>16</v>
          </cell>
          <cell r="H8" t="str">
            <v>DC</v>
          </cell>
          <cell r="J8">
            <v>8</v>
          </cell>
          <cell r="K8">
            <v>9</v>
          </cell>
        </row>
        <row r="9">
          <cell r="C9" t="str">
            <v>OTR</v>
          </cell>
          <cell r="F9">
            <v>1</v>
          </cell>
          <cell r="H9" t="str">
            <v>OTR</v>
          </cell>
          <cell r="K9">
            <v>1</v>
          </cell>
        </row>
        <row r="10">
          <cell r="C10" t="str">
            <v>전원블럭</v>
          </cell>
          <cell r="F10">
            <v>6</v>
          </cell>
          <cell r="H10" t="str">
            <v>전원블럭</v>
          </cell>
          <cell r="K10">
            <v>6</v>
          </cell>
        </row>
        <row r="11">
          <cell r="C11" t="str">
            <v>전력삽입기</v>
          </cell>
          <cell r="F11">
            <v>4</v>
          </cell>
          <cell r="H11" t="str">
            <v>전력삽입기</v>
          </cell>
          <cell r="K11">
            <v>4</v>
          </cell>
        </row>
        <row r="12">
          <cell r="C12" t="str">
            <v>SP 2WAY</v>
          </cell>
          <cell r="F12">
            <v>14</v>
          </cell>
          <cell r="H12" t="str">
            <v>SP 2WAY</v>
          </cell>
          <cell r="K12">
            <v>10</v>
          </cell>
        </row>
        <row r="13">
          <cell r="C13" t="str">
            <v>SP 3WAY</v>
          </cell>
          <cell r="D13" t="str">
            <v>불균</v>
          </cell>
          <cell r="F13">
            <v>1</v>
          </cell>
          <cell r="H13" t="str">
            <v>SP 3WAY</v>
          </cell>
          <cell r="I13" t="str">
            <v>불균</v>
          </cell>
          <cell r="K13">
            <v>1</v>
          </cell>
        </row>
        <row r="14">
          <cell r="C14" t="str">
            <v>전력공급기</v>
          </cell>
          <cell r="F14">
            <v>4</v>
          </cell>
          <cell r="H14" t="str">
            <v>전력공급기</v>
          </cell>
          <cell r="K14">
            <v>4</v>
          </cell>
        </row>
        <row r="15">
          <cell r="C15" t="str">
            <v>TAP11</v>
          </cell>
          <cell r="D15" t="str">
            <v>8 WAY</v>
          </cell>
          <cell r="E15">
            <v>11</v>
          </cell>
          <cell r="F15">
            <v>44</v>
          </cell>
          <cell r="H15" t="str">
            <v>TAP11</v>
          </cell>
          <cell r="I15" t="str">
            <v>8 WAY</v>
          </cell>
          <cell r="J15">
            <v>11</v>
          </cell>
          <cell r="K15">
            <v>28</v>
          </cell>
        </row>
        <row r="16">
          <cell r="C16" t="str">
            <v>TAP14</v>
          </cell>
          <cell r="D16" t="str">
            <v>8 WAY</v>
          </cell>
          <cell r="E16">
            <v>14</v>
          </cell>
          <cell r="F16">
            <v>36</v>
          </cell>
          <cell r="H16" t="str">
            <v>TAP14</v>
          </cell>
          <cell r="I16" t="str">
            <v>8 WAY</v>
          </cell>
          <cell r="J16">
            <v>14</v>
          </cell>
          <cell r="K16">
            <v>30</v>
          </cell>
        </row>
        <row r="17">
          <cell r="C17" t="str">
            <v>TAP17</v>
          </cell>
          <cell r="D17" t="str">
            <v>8 WAY</v>
          </cell>
          <cell r="E17">
            <v>17</v>
          </cell>
          <cell r="F17">
            <v>62</v>
          </cell>
          <cell r="H17" t="str">
            <v>TAP17</v>
          </cell>
          <cell r="I17" t="str">
            <v>8 WAY</v>
          </cell>
          <cell r="J17">
            <v>17</v>
          </cell>
          <cell r="K17">
            <v>33</v>
          </cell>
        </row>
        <row r="18">
          <cell r="C18" t="str">
            <v>TAP20</v>
          </cell>
          <cell r="D18" t="str">
            <v>8 WAY</v>
          </cell>
          <cell r="E18">
            <v>20</v>
          </cell>
          <cell r="F18">
            <v>57</v>
          </cell>
          <cell r="H18" t="str">
            <v>TAP20</v>
          </cell>
          <cell r="I18" t="str">
            <v>8 WAY</v>
          </cell>
          <cell r="J18">
            <v>20</v>
          </cell>
          <cell r="K18">
            <v>36</v>
          </cell>
        </row>
        <row r="19">
          <cell r="C19" t="str">
            <v>TAP23</v>
          </cell>
          <cell r="D19" t="str">
            <v>8 WAY</v>
          </cell>
          <cell r="E19">
            <v>23</v>
          </cell>
          <cell r="F19">
            <v>50</v>
          </cell>
          <cell r="H19" t="str">
            <v>TAP23</v>
          </cell>
          <cell r="I19" t="str">
            <v>8 WAY</v>
          </cell>
          <cell r="J19">
            <v>23</v>
          </cell>
          <cell r="K19">
            <v>34</v>
          </cell>
        </row>
        <row r="20">
          <cell r="C20" t="str">
            <v>TAP26</v>
          </cell>
          <cell r="D20" t="str">
            <v>8 WAY</v>
          </cell>
          <cell r="E20">
            <v>26</v>
          </cell>
          <cell r="F20">
            <v>49</v>
          </cell>
          <cell r="H20" t="str">
            <v>TAP26</v>
          </cell>
          <cell r="I20" t="str">
            <v>8 WAY</v>
          </cell>
          <cell r="J20">
            <v>26</v>
          </cell>
          <cell r="K20">
            <v>24</v>
          </cell>
        </row>
        <row r="21">
          <cell r="C21" t="str">
            <v>TAP29</v>
          </cell>
          <cell r="D21" t="str">
            <v>8 WAY</v>
          </cell>
          <cell r="E21">
            <v>29</v>
          </cell>
          <cell r="F21">
            <v>28</v>
          </cell>
          <cell r="H21" t="str">
            <v>TAP29</v>
          </cell>
          <cell r="I21" t="str">
            <v>8 WAY</v>
          </cell>
          <cell r="J21">
            <v>29</v>
          </cell>
          <cell r="K21">
            <v>34</v>
          </cell>
        </row>
        <row r="22">
          <cell r="C22" t="str">
            <v>AGC</v>
          </cell>
          <cell r="D22" t="str">
            <v>TBA</v>
          </cell>
          <cell r="E22">
            <v>-1.5</v>
          </cell>
          <cell r="F22">
            <v>37</v>
          </cell>
          <cell r="H22" t="str">
            <v>AGC</v>
          </cell>
          <cell r="I22" t="str">
            <v xml:space="preserve">TBA </v>
          </cell>
          <cell r="K22">
            <v>26</v>
          </cell>
        </row>
        <row r="23">
          <cell r="C23" t="str">
            <v>EQ_FW</v>
          </cell>
          <cell r="D23" t="str">
            <v>TBA</v>
          </cell>
          <cell r="F23">
            <v>37</v>
          </cell>
          <cell r="H23" t="str">
            <v>EQ_FW</v>
          </cell>
          <cell r="I23" t="str">
            <v xml:space="preserve">TBA </v>
          </cell>
          <cell r="K23">
            <v>26</v>
          </cell>
        </row>
        <row r="24">
          <cell r="C24" t="str">
            <v>EQ_IN</v>
          </cell>
          <cell r="D24" t="str">
            <v>TBA</v>
          </cell>
          <cell r="E24">
            <v>9</v>
          </cell>
          <cell r="F24">
            <v>37</v>
          </cell>
          <cell r="H24" t="str">
            <v>EQ_IN</v>
          </cell>
          <cell r="I24" t="str">
            <v xml:space="preserve">TBA </v>
          </cell>
          <cell r="J24">
            <v>9</v>
          </cell>
          <cell r="K24">
            <v>26</v>
          </cell>
        </row>
        <row r="25">
          <cell r="C25" t="str">
            <v>EQ_RV</v>
          </cell>
          <cell r="D25" t="str">
            <v>TBA</v>
          </cell>
          <cell r="E25">
            <v>3</v>
          </cell>
          <cell r="F25">
            <v>37</v>
          </cell>
          <cell r="H25" t="str">
            <v>EQ_RV</v>
          </cell>
          <cell r="I25" t="str">
            <v xml:space="preserve">TBA </v>
          </cell>
          <cell r="K25">
            <v>26</v>
          </cell>
        </row>
        <row r="26">
          <cell r="C26" t="str">
            <v>PAD_FW</v>
          </cell>
          <cell r="D26" t="str">
            <v>TBA</v>
          </cell>
          <cell r="E26">
            <v>4.5</v>
          </cell>
          <cell r="F26">
            <v>37</v>
          </cell>
          <cell r="H26" t="str">
            <v>PAD_FW</v>
          </cell>
          <cell r="I26" t="str">
            <v xml:space="preserve">TBA </v>
          </cell>
          <cell r="K26">
            <v>26</v>
          </cell>
        </row>
        <row r="27">
          <cell r="C27" t="str">
            <v>PAD_IN_AUX</v>
          </cell>
          <cell r="D27" t="str">
            <v>TBA</v>
          </cell>
          <cell r="E27">
            <v>7</v>
          </cell>
          <cell r="F27">
            <v>37</v>
          </cell>
          <cell r="H27" t="str">
            <v>PAD_IN_AUX</v>
          </cell>
          <cell r="I27" t="str">
            <v xml:space="preserve">TBA </v>
          </cell>
          <cell r="J27">
            <v>7</v>
          </cell>
          <cell r="K27">
            <v>26</v>
          </cell>
        </row>
        <row r="28">
          <cell r="C28" t="str">
            <v>PAD_IN_MAIN</v>
          </cell>
          <cell r="D28" t="str">
            <v>TBA</v>
          </cell>
          <cell r="E28">
            <v>3</v>
          </cell>
          <cell r="F28">
            <v>37</v>
          </cell>
          <cell r="H28" t="str">
            <v>PAD_IN_MAIN</v>
          </cell>
          <cell r="I28" t="str">
            <v xml:space="preserve">TBA </v>
          </cell>
          <cell r="J28">
            <v>3</v>
          </cell>
          <cell r="K28">
            <v>26</v>
          </cell>
        </row>
        <row r="29">
          <cell r="C29" t="str">
            <v>PAD_RV</v>
          </cell>
          <cell r="D29" t="str">
            <v>TBA</v>
          </cell>
          <cell r="E29">
            <v>9</v>
          </cell>
          <cell r="F29">
            <v>37</v>
          </cell>
          <cell r="H29" t="str">
            <v>PAD_RV</v>
          </cell>
          <cell r="I29" t="str">
            <v xml:space="preserve">TBA </v>
          </cell>
          <cell r="K29">
            <v>26</v>
          </cell>
        </row>
        <row r="30">
          <cell r="C30" t="str">
            <v>~@</v>
          </cell>
          <cell r="D30" t="str">
            <v>TBA</v>
          </cell>
          <cell r="E30">
            <v>12</v>
          </cell>
          <cell r="F30">
            <v>37</v>
          </cell>
          <cell r="H30" t="str">
            <v>~@</v>
          </cell>
          <cell r="I30" t="str">
            <v xml:space="preserve">TBA </v>
          </cell>
          <cell r="K30">
            <v>26</v>
          </cell>
        </row>
      </sheetData>
      <sheetData sheetId="17" refreshError="1">
        <row r="4">
          <cell r="C4" t="str">
            <v>품  명</v>
          </cell>
          <cell r="D4" t="str">
            <v>규  격</v>
          </cell>
          <cell r="E4" t="str">
            <v>TYPE</v>
          </cell>
          <cell r="F4" t="str">
            <v>수  량</v>
          </cell>
        </row>
        <row r="5">
          <cell r="C5" t="str">
            <v>동지선</v>
          </cell>
          <cell r="D5" t="str">
            <v>가공용</v>
          </cell>
          <cell r="E5">
            <v>12</v>
          </cell>
          <cell r="F5">
            <v>67176.5</v>
          </cell>
        </row>
        <row r="6">
          <cell r="C6" t="str">
            <v>동간선</v>
          </cell>
          <cell r="D6" t="str">
            <v>가공용</v>
          </cell>
          <cell r="E6">
            <v>12</v>
          </cell>
          <cell r="F6">
            <v>38520</v>
          </cell>
        </row>
        <row r="7">
          <cell r="C7" t="str">
            <v>TBA</v>
          </cell>
          <cell r="E7">
            <v>2</v>
          </cell>
          <cell r="F7">
            <v>232</v>
          </cell>
        </row>
        <row r="8">
          <cell r="C8" t="str">
            <v>DC</v>
          </cell>
          <cell r="E8">
            <v>8</v>
          </cell>
          <cell r="F8">
            <v>84</v>
          </cell>
        </row>
        <row r="9">
          <cell r="C9" t="str">
            <v>DC</v>
          </cell>
          <cell r="E9">
            <v>12</v>
          </cell>
          <cell r="F9">
            <v>7</v>
          </cell>
        </row>
        <row r="10">
          <cell r="C10" t="str">
            <v>OTR</v>
          </cell>
          <cell r="F10">
            <v>14</v>
          </cell>
        </row>
        <row r="11">
          <cell r="C11" t="str">
            <v>전원블럭</v>
          </cell>
          <cell r="F11">
            <v>2</v>
          </cell>
        </row>
        <row r="12">
          <cell r="C12" t="str">
            <v>전력삽입기</v>
          </cell>
          <cell r="F12">
            <v>2</v>
          </cell>
        </row>
        <row r="13">
          <cell r="C13" t="str">
            <v>SP 2WAY</v>
          </cell>
          <cell r="F13">
            <v>79</v>
          </cell>
        </row>
        <row r="14">
          <cell r="C14" t="str">
            <v>SP 3WAY</v>
          </cell>
          <cell r="D14" t="str">
            <v>불균</v>
          </cell>
          <cell r="F14">
            <v>7</v>
          </cell>
        </row>
        <row r="15">
          <cell r="C15" t="str">
            <v>전력공급기</v>
          </cell>
          <cell r="F15">
            <v>2</v>
          </cell>
        </row>
        <row r="16">
          <cell r="C16" t="str">
            <v>TAP11</v>
          </cell>
          <cell r="D16" t="str">
            <v>8 WAY</v>
          </cell>
          <cell r="E16">
            <v>11</v>
          </cell>
          <cell r="F16">
            <v>214</v>
          </cell>
        </row>
        <row r="17">
          <cell r="C17" t="str">
            <v>TAP14</v>
          </cell>
          <cell r="D17" t="str">
            <v>8 WAY</v>
          </cell>
          <cell r="E17">
            <v>14</v>
          </cell>
          <cell r="F17">
            <v>241</v>
          </cell>
        </row>
        <row r="18">
          <cell r="C18" t="str">
            <v>TAP17</v>
          </cell>
          <cell r="D18" t="str">
            <v>8 WAY</v>
          </cell>
          <cell r="E18">
            <v>17</v>
          </cell>
          <cell r="F18">
            <v>357</v>
          </cell>
        </row>
        <row r="19">
          <cell r="C19" t="str">
            <v>TAP20</v>
          </cell>
          <cell r="D19" t="str">
            <v>8 WAY</v>
          </cell>
          <cell r="E19">
            <v>20</v>
          </cell>
          <cell r="F19">
            <v>345</v>
          </cell>
        </row>
        <row r="20">
          <cell r="C20" t="str">
            <v>TAP23</v>
          </cell>
          <cell r="D20" t="str">
            <v>8 WAY</v>
          </cell>
          <cell r="E20">
            <v>23</v>
          </cell>
          <cell r="F20">
            <v>300</v>
          </cell>
        </row>
        <row r="21">
          <cell r="C21" t="str">
            <v>TAP26</v>
          </cell>
          <cell r="D21" t="str">
            <v>8 WAY</v>
          </cell>
          <cell r="E21">
            <v>26</v>
          </cell>
          <cell r="F21">
            <v>297</v>
          </cell>
        </row>
        <row r="22">
          <cell r="C22" t="str">
            <v>TAP29</v>
          </cell>
          <cell r="D22" t="str">
            <v>8 WAY</v>
          </cell>
          <cell r="E22">
            <v>29</v>
          </cell>
          <cell r="F22">
            <v>242</v>
          </cell>
        </row>
        <row r="23">
          <cell r="C23" t="str">
            <v>AGC</v>
          </cell>
          <cell r="D23" t="str">
            <v xml:space="preserve">TBA </v>
          </cell>
          <cell r="F23">
            <v>232</v>
          </cell>
        </row>
        <row r="24">
          <cell r="C24" t="str">
            <v>EQ_FW</v>
          </cell>
          <cell r="D24" t="str">
            <v xml:space="preserve">TBA </v>
          </cell>
          <cell r="F24">
            <v>232</v>
          </cell>
        </row>
        <row r="25">
          <cell r="C25" t="str">
            <v>EQ_IN</v>
          </cell>
          <cell r="D25" t="str">
            <v xml:space="preserve">TBA </v>
          </cell>
          <cell r="E25">
            <v>9</v>
          </cell>
          <cell r="F25">
            <v>232</v>
          </cell>
        </row>
        <row r="26">
          <cell r="C26" t="str">
            <v>EQ_RV</v>
          </cell>
          <cell r="D26" t="str">
            <v xml:space="preserve">TBA </v>
          </cell>
          <cell r="F26">
            <v>232</v>
          </cell>
        </row>
        <row r="27">
          <cell r="C27" t="str">
            <v>PAD_FW</v>
          </cell>
          <cell r="D27" t="str">
            <v xml:space="preserve">TBA </v>
          </cell>
          <cell r="F27">
            <v>232</v>
          </cell>
        </row>
        <row r="28">
          <cell r="C28" t="str">
            <v>PAD_IN_AUX</v>
          </cell>
          <cell r="D28" t="str">
            <v xml:space="preserve">TBA </v>
          </cell>
          <cell r="E28">
            <v>7</v>
          </cell>
          <cell r="F28">
            <v>232</v>
          </cell>
        </row>
        <row r="29">
          <cell r="C29" t="str">
            <v>PAD_IN_MAIN</v>
          </cell>
          <cell r="D29" t="str">
            <v xml:space="preserve">TBA </v>
          </cell>
          <cell r="E29">
            <v>3</v>
          </cell>
          <cell r="F29">
            <v>232</v>
          </cell>
        </row>
        <row r="30">
          <cell r="C30" t="str">
            <v>PAD_RV</v>
          </cell>
          <cell r="D30" t="str">
            <v xml:space="preserve">TBA </v>
          </cell>
          <cell r="F30">
            <v>232</v>
          </cell>
        </row>
        <row r="31">
          <cell r="C31" t="str">
            <v>~@</v>
          </cell>
          <cell r="D31" t="str">
            <v xml:space="preserve">TBA </v>
          </cell>
          <cell r="F31">
            <v>232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수지거총"/>
      <sheetName val="용수지거토공공사비"/>
      <sheetName val="용수지거구조물공사비"/>
      <sheetName val="암거"/>
      <sheetName val="암거(내역)"/>
      <sheetName val="단가"/>
    </sheetNames>
    <sheetDataSet>
      <sheetData sheetId="0"/>
      <sheetData sheetId="1"/>
      <sheetData sheetId="2"/>
      <sheetData sheetId="3">
        <row r="9">
          <cell r="A9">
            <v>47</v>
          </cell>
          <cell r="B9" t="e">
            <v>#NAME?</v>
          </cell>
          <cell r="C9" t="e">
            <v>#NAME?</v>
          </cell>
          <cell r="D9" t="e">
            <v>#NAME?</v>
          </cell>
          <cell r="E9">
            <v>1.1399999999999999</v>
          </cell>
          <cell r="F9">
            <v>1.1399999999999999</v>
          </cell>
          <cell r="G9">
            <v>1.1399999999999999</v>
          </cell>
          <cell r="H9">
            <v>1.1399999999999999</v>
          </cell>
          <cell r="M9">
            <v>4.5599999999999996</v>
          </cell>
        </row>
        <row r="10">
          <cell r="A10">
            <v>50</v>
          </cell>
          <cell r="B10" t="e">
            <v>#NAME?</v>
          </cell>
          <cell r="C10" t="e">
            <v>#NAME?</v>
          </cell>
          <cell r="D10" t="e">
            <v>#NAME?</v>
          </cell>
          <cell r="E10">
            <v>8.26</v>
          </cell>
          <cell r="F10">
            <v>8.26</v>
          </cell>
          <cell r="G10">
            <v>8.26</v>
          </cell>
          <cell r="H10">
            <v>8.26</v>
          </cell>
          <cell r="M10">
            <v>33.04</v>
          </cell>
        </row>
        <row r="11">
          <cell r="A11">
            <v>146</v>
          </cell>
          <cell r="B11" t="e">
            <v>#NAME?</v>
          </cell>
          <cell r="C11" t="e">
            <v>#NAME?</v>
          </cell>
          <cell r="D11" t="e">
            <v>#NAME?</v>
          </cell>
          <cell r="E11">
            <v>32</v>
          </cell>
          <cell r="F11">
            <v>32</v>
          </cell>
          <cell r="G11">
            <v>32</v>
          </cell>
          <cell r="H11">
            <v>32</v>
          </cell>
          <cell r="M11">
            <v>128</v>
          </cell>
        </row>
        <row r="12">
          <cell r="A12">
            <v>147</v>
          </cell>
          <cell r="B12" t="e">
            <v>#NAME?</v>
          </cell>
          <cell r="C12" t="e">
            <v>#NAME?</v>
          </cell>
          <cell r="D12" t="e">
            <v>#NAME?</v>
          </cell>
          <cell r="E12">
            <v>12</v>
          </cell>
          <cell r="F12">
            <v>12</v>
          </cell>
          <cell r="G12">
            <v>12</v>
          </cell>
          <cell r="H12">
            <v>12</v>
          </cell>
          <cell r="M12">
            <v>48</v>
          </cell>
        </row>
        <row r="13">
          <cell r="A13">
            <v>14</v>
          </cell>
          <cell r="B13" t="e">
            <v>#NAME?</v>
          </cell>
          <cell r="C13" t="e">
            <v>#NAME?</v>
          </cell>
          <cell r="D13" t="e">
            <v>#NAME?</v>
          </cell>
          <cell r="E13">
            <v>44</v>
          </cell>
          <cell r="F13">
            <v>44</v>
          </cell>
          <cell r="G13">
            <v>44</v>
          </cell>
          <cell r="H13">
            <v>44</v>
          </cell>
          <cell r="M13">
            <v>176</v>
          </cell>
        </row>
        <row r="14">
          <cell r="A14">
            <v>75</v>
          </cell>
          <cell r="B14" t="e">
            <v>#NAME?</v>
          </cell>
          <cell r="C14" t="e">
            <v>#NAME?</v>
          </cell>
          <cell r="D14" t="e">
            <v>#NAME?</v>
          </cell>
          <cell r="E14">
            <v>3</v>
          </cell>
          <cell r="F14">
            <v>3</v>
          </cell>
          <cell r="G14">
            <v>2</v>
          </cell>
          <cell r="H14">
            <v>2</v>
          </cell>
          <cell r="M14">
            <v>10</v>
          </cell>
        </row>
        <row r="15">
          <cell r="A15">
            <v>5</v>
          </cell>
          <cell r="B15" t="e">
            <v>#NAME?</v>
          </cell>
          <cell r="D15" t="e">
            <v>#NAME?</v>
          </cell>
          <cell r="E15">
            <v>1.1000000000000001</v>
          </cell>
          <cell r="F15">
            <v>1.1000000000000001</v>
          </cell>
          <cell r="G15">
            <v>0.65</v>
          </cell>
          <cell r="H15">
            <v>0.65</v>
          </cell>
          <cell r="M15">
            <v>3.5</v>
          </cell>
        </row>
      </sheetData>
      <sheetData sheetId="4"/>
      <sheetData sheetId="5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수지선총"/>
      <sheetName val="용수지선토공공사비"/>
      <sheetName val="사리부설조서"/>
      <sheetName val="자재집계"/>
      <sheetName val="공사비명세서"/>
      <sheetName val="총괄"/>
      <sheetName val="개거"/>
      <sheetName val="개거(내역)"/>
      <sheetName val="개거(타설)"/>
      <sheetName val="덮개"/>
      <sheetName val="암거"/>
      <sheetName val="암거(내역)"/>
      <sheetName val="제수문"/>
      <sheetName val="제수문(내역)"/>
      <sheetName val="자료"/>
      <sheetName val="단가일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30">
          <cell r="I30">
            <v>16</v>
          </cell>
          <cell r="L30">
            <v>10</v>
          </cell>
          <cell r="N30">
            <v>15</v>
          </cell>
          <cell r="P30">
            <v>0.3</v>
          </cell>
          <cell r="R30">
            <v>15.3</v>
          </cell>
          <cell r="T30">
            <v>2</v>
          </cell>
          <cell r="X30">
            <v>72.400000000000006</v>
          </cell>
          <cell r="Z30">
            <v>2.5</v>
          </cell>
          <cell r="AB30">
            <v>74.900000000000006</v>
          </cell>
          <cell r="AD30">
            <v>12</v>
          </cell>
          <cell r="AF30">
            <v>1350</v>
          </cell>
        </row>
        <row r="58">
          <cell r="L58">
            <v>20</v>
          </cell>
          <cell r="N58">
            <v>10</v>
          </cell>
          <cell r="P58">
            <v>10.5</v>
          </cell>
          <cell r="S58">
            <v>0.8</v>
          </cell>
          <cell r="U58">
            <v>58.6</v>
          </cell>
          <cell r="X58">
            <v>500.90000000000003</v>
          </cell>
          <cell r="Z58">
            <v>244.3</v>
          </cell>
          <cell r="AB58">
            <v>172.2</v>
          </cell>
          <cell r="AD58">
            <v>917</v>
          </cell>
        </row>
        <row r="59">
          <cell r="L59">
            <v>22</v>
          </cell>
          <cell r="N59">
            <v>20</v>
          </cell>
          <cell r="P59">
            <v>21</v>
          </cell>
          <cell r="S59">
            <v>1.6</v>
          </cell>
          <cell r="U59">
            <v>117.2</v>
          </cell>
          <cell r="X59">
            <v>1001.8000000000001</v>
          </cell>
          <cell r="Z59">
            <v>488.6</v>
          </cell>
          <cell r="AB59">
            <v>344.4</v>
          </cell>
          <cell r="AD59">
            <v>1835</v>
          </cell>
        </row>
        <row r="60">
          <cell r="L60">
            <v>2351</v>
          </cell>
          <cell r="N60">
            <v>10</v>
          </cell>
          <cell r="P60">
            <v>10.5</v>
          </cell>
          <cell r="S60">
            <v>0.8</v>
          </cell>
          <cell r="U60">
            <v>58.6</v>
          </cell>
          <cell r="X60">
            <v>500.90000000000003</v>
          </cell>
          <cell r="Z60">
            <v>244.3</v>
          </cell>
          <cell r="AB60">
            <v>172.2</v>
          </cell>
          <cell r="AD60">
            <v>917</v>
          </cell>
        </row>
        <row r="61">
          <cell r="L61">
            <v>25</v>
          </cell>
          <cell r="N61">
            <v>6</v>
          </cell>
          <cell r="P61">
            <v>6.3000000000000007</v>
          </cell>
          <cell r="S61">
            <v>0.48</v>
          </cell>
          <cell r="U61">
            <v>35.160000000000004</v>
          </cell>
          <cell r="X61">
            <v>300.54000000000002</v>
          </cell>
          <cell r="Z61">
            <v>146.57999999999998</v>
          </cell>
          <cell r="AB61">
            <v>103.32</v>
          </cell>
          <cell r="AD61">
            <v>550</v>
          </cell>
        </row>
        <row r="62">
          <cell r="L62">
            <v>30</v>
          </cell>
          <cell r="N62">
            <v>6</v>
          </cell>
          <cell r="P62">
            <v>6.3000000000000007</v>
          </cell>
          <cell r="S62">
            <v>0.48</v>
          </cell>
          <cell r="U62">
            <v>35.160000000000004</v>
          </cell>
          <cell r="X62">
            <v>300.54000000000002</v>
          </cell>
          <cell r="Z62">
            <v>146.57999999999998</v>
          </cell>
          <cell r="AB62">
            <v>103.32</v>
          </cell>
          <cell r="AD62">
            <v>550</v>
          </cell>
        </row>
      </sheetData>
      <sheetData sheetId="12"/>
      <sheetData sheetId="13"/>
      <sheetData sheetId="14"/>
      <sheetData sheetId="15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수지거총"/>
      <sheetName val="용수지거토공공사비"/>
      <sheetName val="자재집계"/>
      <sheetName val="공사비명세서"/>
      <sheetName val="총괄"/>
      <sheetName val="개거"/>
      <sheetName val="개거(내역)"/>
      <sheetName val="덮개"/>
      <sheetName val="암거"/>
      <sheetName val="암거(내역)"/>
      <sheetName val="분수관"/>
      <sheetName val="분수관(내역)"/>
      <sheetName val="급수관"/>
      <sheetName val="급수관(내역)"/>
      <sheetName val="유말공"/>
      <sheetName val="유말공(내역)"/>
      <sheetName val="자료"/>
      <sheetName val="단가일람"/>
      <sheetName val="3련 BOX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>
        <row r="2">
          <cell r="P2" t="str">
            <v>관경</v>
          </cell>
          <cell r="Q2" t="str">
            <v>h1</v>
          </cell>
          <cell r="R2" t="str">
            <v>h2</v>
          </cell>
          <cell r="S2" t="str">
            <v>b1</v>
          </cell>
          <cell r="T2" t="str">
            <v>b2</v>
          </cell>
          <cell r="U2" t="str">
            <v>철근(D10)</v>
          </cell>
          <cell r="V2" t="str">
            <v>철근(D13)</v>
          </cell>
        </row>
        <row r="3">
          <cell r="P3">
            <v>0.6</v>
          </cell>
          <cell r="Q3">
            <v>1.2</v>
          </cell>
          <cell r="R3">
            <v>0.89999999999999991</v>
          </cell>
          <cell r="S3">
            <v>0.2</v>
          </cell>
          <cell r="T3">
            <v>0.5</v>
          </cell>
          <cell r="U3">
            <v>31</v>
          </cell>
          <cell r="V3">
            <v>11</v>
          </cell>
        </row>
        <row r="4">
          <cell r="P4">
            <v>0.7</v>
          </cell>
          <cell r="Q4">
            <v>1.2999999999999998</v>
          </cell>
          <cell r="R4">
            <v>1</v>
          </cell>
          <cell r="S4">
            <v>0.2</v>
          </cell>
          <cell r="T4">
            <v>0.5</v>
          </cell>
          <cell r="U4">
            <v>32</v>
          </cell>
          <cell r="V4">
            <v>12</v>
          </cell>
        </row>
        <row r="5">
          <cell r="P5">
            <v>0.8</v>
          </cell>
          <cell r="Q5">
            <v>1.4</v>
          </cell>
          <cell r="R5">
            <v>1.1000000000000001</v>
          </cell>
          <cell r="S5">
            <v>0.2</v>
          </cell>
          <cell r="T5">
            <v>0.5</v>
          </cell>
        </row>
        <row r="6">
          <cell r="P6">
            <v>0.9</v>
          </cell>
          <cell r="Q6">
            <v>1.5</v>
          </cell>
          <cell r="R6">
            <v>1.2</v>
          </cell>
          <cell r="S6">
            <v>0.2</v>
          </cell>
          <cell r="T6">
            <v>0.5</v>
          </cell>
        </row>
        <row r="7">
          <cell r="P7">
            <v>1</v>
          </cell>
          <cell r="Q7">
            <v>1.6</v>
          </cell>
          <cell r="R7">
            <v>1.3</v>
          </cell>
          <cell r="S7">
            <v>0.2</v>
          </cell>
          <cell r="T7">
            <v>0.5</v>
          </cell>
          <cell r="U7">
            <v>54</v>
          </cell>
          <cell r="V7">
            <v>24</v>
          </cell>
        </row>
      </sheetData>
      <sheetData sheetId="17"/>
      <sheetData sheetId="18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적계산 (2)"/>
      <sheetName val="토적계산"/>
      <sheetName val="sh1"/>
      <sheetName val="sh2"/>
      <sheetName val="sh3"/>
      <sheetName val="sh4"/>
      <sheetName val="sh5"/>
      <sheetName val="sh6"/>
      <sheetName val="sh7"/>
      <sheetName val="sh8"/>
      <sheetName val="sh9"/>
      <sheetName val="Module1"/>
      <sheetName val="Module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문학간접"/>
      <sheetName val="예산내역"/>
      <sheetName val="도급내역집계"/>
      <sheetName val="표지"/>
      <sheetName val="간지"/>
      <sheetName val="실행품의"/>
      <sheetName val="견적계획서"/>
      <sheetName val="견적조건"/>
      <sheetName val="문학개요"/>
      <sheetName val="선학개요 "/>
      <sheetName val="금액결정"/>
      <sheetName val="전체품의"/>
      <sheetName val="문학품의"/>
      <sheetName val="선학품의 "/>
      <sheetName val="문총괄"/>
      <sheetName val="선총괄"/>
      <sheetName val="자재매입"/>
      <sheetName val="총괄대비"/>
      <sheetName val="문공종"/>
      <sheetName val="선공종"/>
      <sheetName val="선학간접"/>
      <sheetName val="실행대비"/>
      <sheetName val="실내역"/>
      <sheetName val="대비표"/>
      <sheetName val="대비표 (2)"/>
      <sheetName val="전체대비"/>
      <sheetName val="설계내역"/>
      <sheetName val="sh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골재총괄"/>
      <sheetName val="수량총괄"/>
      <sheetName val="용토계획서총괄"/>
      <sheetName val="골재"/>
      <sheetName val="수량총"/>
      <sheetName val="용토계획서"/>
      <sheetName val="유동표"/>
      <sheetName val="구조물공총괄"/>
      <sheetName val="L형측구"/>
      <sheetName val="L형옹벽 "/>
      <sheetName val="H=1.0"/>
      <sheetName val="H=1.5"/>
      <sheetName val="H=2.0"/>
      <sheetName val="H=2.5"/>
      <sheetName val="H=3.0"/>
      <sheetName val="H=3.5"/>
      <sheetName val="H=4.0"/>
      <sheetName val="H=4.5"/>
      <sheetName val="H=5.0"/>
      <sheetName val="H=5.5"/>
      <sheetName val="평균단위"/>
      <sheetName val="계단공"/>
      <sheetName val="난간"/>
      <sheetName val="우수공,맨홀,집수정"/>
      <sheetName val="우수받이및연결관"/>
      <sheetName val="우,연단위수량"/>
      <sheetName val="우수관 "/>
      <sheetName val="포장총괄"/>
      <sheetName val="포장수량"/>
      <sheetName val="포장면적"/>
      <sheetName val="부대공"/>
      <sheetName val="지장물철거"/>
      <sheetName val="예정공정표"/>
      <sheetName val="설계설명서"/>
      <sheetName val="다.공사의 개요"/>
      <sheetName val="마.주요자재현황"/>
      <sheetName val="골재 (2)"/>
      <sheetName val="수량총 (2)"/>
      <sheetName val="용토계획서 (2)"/>
      <sheetName val="유동표 (2)"/>
      <sheetName val="구조물공총괄 (2)"/>
      <sheetName val="L형측구 (2)"/>
      <sheetName val="우수공,맨홀,집수정 (2)"/>
      <sheetName val="우수받이및연결관 (2)"/>
      <sheetName val="우,연단위수량 (2)"/>
      <sheetName val="우수관  (2)"/>
      <sheetName val="포장총괄 (2)"/>
      <sheetName val="포장수량 (2)"/>
      <sheetName val="포장면적 (2)"/>
      <sheetName val="부대공 (2)"/>
      <sheetName val="지장물철거 (2)"/>
      <sheetName val="예정공정표 (2)"/>
      <sheetName val="설계설명서 (2)"/>
      <sheetName val="다.공사의 개요 (2)"/>
      <sheetName val="마.주요자재현황 (2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내역"/>
      <sheetName val="실행철강하도"/>
      <sheetName val="공사비"/>
      <sheetName val="DANGA"/>
      <sheetName val="1,2공구원가계산서"/>
      <sheetName val="2공구산출내역"/>
      <sheetName val="1공구산출내역서"/>
      <sheetName val="기계공사"/>
      <sheetName val="철근량"/>
      <sheetName val="Sheet3"/>
      <sheetName val="문학간접"/>
      <sheetName val="남평내역"/>
      <sheetName val="＃호안블록"/>
      <sheetName val="투찰내역"/>
      <sheetName val="노무,재료"/>
      <sheetName val="헐기"/>
      <sheetName val="목차"/>
      <sheetName val="수곡내역"/>
      <sheetName val="공사비증감내역"/>
      <sheetName val="단가"/>
      <sheetName val="당초명세(평)"/>
      <sheetName val="계화배수"/>
      <sheetName val="노무단가"/>
      <sheetName val="수로교총재료집계"/>
      <sheetName val="96보완계획7.12"/>
      <sheetName val="구조물총"/>
      <sheetName val="관급"/>
      <sheetName val="대운반(철재)"/>
      <sheetName val="1공구원가계산서"/>
      <sheetName val="일위대가"/>
      <sheetName val="원가계산서(변경)"/>
      <sheetName val="sheet1"/>
      <sheetName val="2월분"/>
      <sheetName val="내역원본"/>
      <sheetName val="1호구조물"/>
      <sheetName val="98NS-N"/>
      <sheetName val="Sheet2"/>
      <sheetName val="여과지동"/>
      <sheetName val="기초자료"/>
      <sheetName val="집계표"/>
      <sheetName val="98수문일위"/>
      <sheetName val="2000웅포보완(물량보완-2)1"/>
      <sheetName val="토적표"/>
      <sheetName val="O실보"/>
      <sheetName val="노임"/>
      <sheetName val="ABUT수량-A1"/>
      <sheetName val="계화총괄"/>
      <sheetName val="날개벽"/>
      <sheetName val="공통"/>
      <sheetName val="원가계산서"/>
      <sheetName val="배관배선 단가조사"/>
      <sheetName val="일위대가집계"/>
      <sheetName val="원가"/>
      <sheetName val="sh1"/>
      <sheetName val="날개벽수량표"/>
      <sheetName val="노임단가"/>
      <sheetName val="샌딩 에폭시 도장"/>
      <sheetName val="청천내"/>
      <sheetName val="기"/>
      <sheetName val="전선(총)"/>
      <sheetName val="자재대"/>
      <sheetName val="교각1"/>
      <sheetName val="입찰안"/>
      <sheetName val="내역서"/>
      <sheetName val="부안일위"/>
      <sheetName val="1단계"/>
      <sheetName val="원하대비"/>
      <sheetName val="원도급"/>
      <sheetName val="하도급"/>
      <sheetName val="배수내역"/>
      <sheetName val="공내역"/>
      <sheetName val="노무비"/>
      <sheetName val="DATA"/>
      <sheetName val="데이타"/>
      <sheetName val="용수로조직"/>
      <sheetName val="xxxxxx"/>
      <sheetName val="화재 탐지 설비"/>
      <sheetName val="수량산출서"/>
      <sheetName val="위치조서"/>
      <sheetName val="2000년1차"/>
      <sheetName val="70%"/>
      <sheetName val="설비"/>
      <sheetName val="변압기 및 발전기 용량"/>
      <sheetName val="자재일람"/>
      <sheetName val="3지구단위"/>
      <sheetName val="시멘트산출"/>
      <sheetName val="단가조사"/>
      <sheetName val="인구"/>
      <sheetName val="환경평가"/>
      <sheetName val="운반공"/>
      <sheetName val="옹벽재계"/>
      <sheetName val="수자재단위당"/>
      <sheetName val="단가 및 재료비"/>
      <sheetName val="토목"/>
      <sheetName val="NOMUBI"/>
      <sheetName val="sw1"/>
      <sheetName val="일위대가(1)"/>
      <sheetName val="#REF"/>
      <sheetName val="월명지여방"/>
      <sheetName val="지급자재"/>
      <sheetName val="설계"/>
      <sheetName val="우성교간선"/>
      <sheetName val="N賃率-職"/>
      <sheetName val="노단"/>
      <sheetName val="Main"/>
      <sheetName val="비속도"/>
      <sheetName val="BID"/>
      <sheetName val="밸브설치"/>
      <sheetName val="총괄_(2)"/>
      <sheetName val="96보완계획7_12"/>
      <sheetName val="배관배선_단가조사"/>
      <sheetName val="샌딩_에폭시_도장"/>
      <sheetName val="기본단가표"/>
      <sheetName val="공정계획(배수개선)백만단위"/>
      <sheetName val="화재_탐지_설비"/>
      <sheetName val="Sheet1 (2)"/>
      <sheetName val="준검 내역서"/>
      <sheetName val="초곡1교(일반)"/>
      <sheetName val="원가계산(2)"/>
      <sheetName val="총괄표"/>
      <sheetName val="공정집계_국별"/>
      <sheetName val=" 갑지"/>
      <sheetName val="변경내역"/>
      <sheetName val="가설공사비"/>
      <sheetName val="총괄공사비"/>
      <sheetName val="차수공개요"/>
      <sheetName val="신고조서"/>
      <sheetName val="수량산출"/>
      <sheetName val="안산기계장치"/>
    </sheetNames>
    <sheetDataSet>
      <sheetData sheetId="0" refreshError="1"/>
      <sheetData sheetId="1" refreshError="1"/>
      <sheetData sheetId="2" refreshError="1">
        <row r="4">
          <cell r="L4" t="str">
            <v>② '99까지 정산</v>
          </cell>
        </row>
        <row r="5">
          <cell r="L5" t="str">
            <v>③  2000 이  후</v>
          </cell>
        </row>
        <row r="8">
          <cell r="M8" t="str">
            <v>①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원가계산기준"/>
      <sheetName val="갑지"/>
      <sheetName val="기타경비산출근거"/>
      <sheetName val="공사비내역서"/>
      <sheetName val="갑지인쇄"/>
      <sheetName val="일위대가표"/>
      <sheetName val="1"/>
    </sheetNames>
    <sheetDataSet>
      <sheetData sheetId="0" refreshError="1"/>
      <sheetData sheetId="1" refreshError="1"/>
      <sheetData sheetId="2"/>
      <sheetData sheetId="3"/>
      <sheetData sheetId="4"/>
      <sheetData sheetId="5" refreshError="1">
        <row r="45">
          <cell r="E45">
            <v>69595</v>
          </cell>
        </row>
        <row r="118">
          <cell r="E118">
            <v>74016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제경비"/>
      <sheetName val="산수배수"/>
    </sheetNames>
    <sheetDataSet>
      <sheetData sheetId="0"/>
      <sheetData sheetId="1"/>
      <sheetData sheetId="2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현황"/>
      <sheetName val="물건조서"/>
      <sheetName val="물건조서 (2)"/>
      <sheetName val="물건조서 (3)"/>
      <sheetName val="물건조서 (4)"/>
      <sheetName val="지장물철거수량"/>
      <sheetName val="-철근집계 (2)"/>
      <sheetName val="폴리에틸렌관"/>
      <sheetName val="포장재료(1)"/>
      <sheetName val="-레미콘집계 (2)"/>
      <sheetName val="-몰탈콘크리트"/>
      <sheetName val="자갈,시멘트,모래산출"/>
      <sheetName val="골재집계 (2)"/>
      <sheetName val="총재료집계표 (2)"/>
      <sheetName val="관접합수량산출"/>
      <sheetName val="상수도토공집계표"/>
      <sheetName val="우수관총재료집계 "/>
      <sheetName val="우수공토공집계표"/>
      <sheetName val="-폴리에틸렌관집계"/>
      <sheetName val="우수관연장 (2)"/>
      <sheetName val="우오수토공집계표 (2)"/>
      <sheetName val="-우수받이,연결관재료집계 (2)"/>
      <sheetName val="집수정연장산출- (2)"/>
      <sheetName val="맨홀수량 (2)"/>
      <sheetName val="맨홀 (2)"/>
      <sheetName val="맨홀재료집계 (2)"/>
      <sheetName val="-각형맨홀재료집계"/>
      <sheetName val="집수정연장산출-"/>
      <sheetName val="-집수정재료집계"/>
      <sheetName val="콘크리트측구재료집계-"/>
      <sheetName val="단위수량(L형H=1.00)"/>
      <sheetName val="L형옹벽측구"/>
      <sheetName val="-L형옹벽재료집계 (2)"/>
      <sheetName val="-옹벽집계표 (2)"/>
      <sheetName val="암  거(2.5×2.5×2a)"/>
      <sheetName val="L형옹벽단위수량(H=4.0)"/>
      <sheetName val="L형측구단위수량"/>
      <sheetName val="L형측구재료집계"/>
      <sheetName val="콘크리트측구연장산출"/>
      <sheetName val="콘크리트측구재료집계 (2)"/>
      <sheetName val="계산서(직선부)"/>
      <sheetName val="-평면선형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구조물포장증감수량"/>
      <sheetName val="부대공수량"/>
      <sheetName val="도로표지수량"/>
      <sheetName val="교통표지위치"/>
      <sheetName val="차선도색"/>
      <sheetName val="콘크리트깨기"/>
      <sheetName val="급수관로관재료집계 (4)"/>
      <sheetName val="3"/>
      <sheetName val="6"/>
      <sheetName val="7"/>
      <sheetName val="일위목록"/>
      <sheetName val="위치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>
        <row r="1">
          <cell r="A1" t="str">
            <v>상 수 도 토 공 집 계 표</v>
          </cell>
        </row>
        <row r="2">
          <cell r="C2" t="str">
            <v>터  파  기</v>
          </cell>
          <cell r="E2" t="str">
            <v>되 메 우 기</v>
          </cell>
          <cell r="G2" t="str">
            <v>바닥고르기</v>
          </cell>
          <cell r="H2" t="str">
            <v>비  고</v>
          </cell>
        </row>
        <row r="3">
          <cell r="A3" t="str">
            <v>공     종</v>
          </cell>
          <cell r="B3" t="str">
            <v>수  량</v>
          </cell>
          <cell r="C3" t="str">
            <v>토   사</v>
          </cell>
          <cell r="D3" t="str">
            <v>리 핑 암</v>
          </cell>
          <cell r="E3" t="str">
            <v>기  계</v>
          </cell>
          <cell r="F3" t="str">
            <v>인  력</v>
          </cell>
          <cell r="G3" t="str">
            <v xml:space="preserve"> </v>
          </cell>
        </row>
        <row r="4"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</row>
        <row r="5">
          <cell r="A5" t="str">
            <v>상수도공</v>
          </cell>
          <cell r="B5">
            <v>65</v>
          </cell>
          <cell r="C5">
            <v>0.6</v>
          </cell>
          <cell r="E5">
            <v>0.6</v>
          </cell>
          <cell r="G5">
            <v>0.03</v>
          </cell>
        </row>
        <row r="6">
          <cell r="C6">
            <v>39</v>
          </cell>
          <cell r="E6">
            <v>39</v>
          </cell>
          <cell r="G6">
            <v>1.95</v>
          </cell>
        </row>
        <row r="13">
          <cell r="A13" t="str">
            <v>계</v>
          </cell>
          <cell r="C13">
            <v>39</v>
          </cell>
          <cell r="D13">
            <v>0</v>
          </cell>
          <cell r="E13">
            <v>39</v>
          </cell>
          <cell r="F13">
            <v>0</v>
          </cell>
          <cell r="G13">
            <v>1.95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일람"/>
      <sheetName val="단가표"/>
      <sheetName val="조경일람"/>
      <sheetName val="조경"/>
      <sheetName val="단가"/>
      <sheetName val="자재일람"/>
      <sheetName val="자재단가"/>
      <sheetName val="산출내역"/>
      <sheetName val="단위량당중기"/>
      <sheetName val="구역화물"/>
      <sheetName val="경운기운반"/>
      <sheetName val="중기입력조건"/>
      <sheetName val="중기"/>
      <sheetName val="중기시간"/>
      <sheetName val="자재운반"/>
      <sheetName val="산수배수"/>
      <sheetName val="남평내역"/>
      <sheetName val="총괄표"/>
      <sheetName val="단가조사서"/>
      <sheetName val="중기단가"/>
      <sheetName val="중기목록"/>
      <sheetName val="호표"/>
      <sheetName val="98수문일위"/>
      <sheetName val="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점검표"/>
      <sheetName val="점검사항"/>
      <sheetName val="집계표"/>
      <sheetName val="품질시험계획"/>
      <sheetName val="타이틀"/>
      <sheetName val="추가편입조서"/>
      <sheetName val="추가편입내역"/>
      <sheetName val="98공정계획표"/>
      <sheetName val="97공정계획표"/>
      <sheetName val="Sheet16"/>
      <sheetName val="호안추가"/>
      <sheetName val="보완계획안"/>
      <sheetName val="추"/>
      <sheetName val="김용철"/>
      <sheetName val="추진상황"/>
      <sheetName val="범례표"/>
      <sheetName val="자재사용계획"/>
      <sheetName val="관급자재내역"/>
      <sheetName val="잔공계획"/>
      <sheetName val="보완결과"/>
      <sheetName val="보완결과 (2)"/>
      <sheetName val="보완계획"/>
      <sheetName val="잔공계획 (2)"/>
      <sheetName val="추가편입내역 (2)"/>
      <sheetName val="공정표"/>
      <sheetName val="추진점검표"/>
      <sheetName val="점검"/>
      <sheetName val="점검결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원가계산서구조조정"/>
      <sheetName val="원가계산서"/>
      <sheetName val="공사비내역서"/>
      <sheetName val="내역서표지1"/>
      <sheetName val="내역서표지2"/>
      <sheetName val="설계변경원가계산서"/>
      <sheetName val="설계변경내역서"/>
      <sheetName val="설계변경내역서표지1"/>
      <sheetName val="설계변경내역서표지2"/>
      <sheetName val="기성원가계산서"/>
      <sheetName val="기성세부내역서"/>
      <sheetName val="기성부분내역서"/>
      <sheetName val="기성내역서표지1"/>
      <sheetName val="기성내역서표지2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수문재료집계"/>
      <sheetName val="방수문재료계산"/>
      <sheetName val="방수문터파기"/>
      <sheetName val="분수문재료계산"/>
      <sheetName val="분수문재료집계"/>
      <sheetName val="분수관조서"/>
      <sheetName val="광석수로조직"/>
      <sheetName val="광석분수관조서"/>
      <sheetName val="우곤수로조직"/>
      <sheetName val="우곤분수관조서"/>
      <sheetName val="자재일람"/>
    </sheetNames>
    <sheetDataSet>
      <sheetData sheetId="0" refreshError="1"/>
      <sheetData sheetId="1" refreshError="1"/>
      <sheetData sheetId="2"/>
      <sheetData sheetId="3" refreshError="1">
        <row r="61">
          <cell r="B61">
            <v>13</v>
          </cell>
          <cell r="C61">
            <v>13</v>
          </cell>
          <cell r="E61" t="str">
            <v>탄구</v>
          </cell>
          <cell r="H61" t="str">
            <v>No</v>
          </cell>
          <cell r="M61">
            <v>0.38940000000000002</v>
          </cell>
          <cell r="N61">
            <v>0</v>
          </cell>
          <cell r="O61">
            <v>3.2159999999999997</v>
          </cell>
          <cell r="P61">
            <v>17.6496</v>
          </cell>
          <cell r="Q61">
            <v>11.480099999999998</v>
          </cell>
          <cell r="R61">
            <v>29.1297</v>
          </cell>
          <cell r="S61" t="str">
            <v>I-1</v>
          </cell>
          <cell r="T61" t="str">
            <v>신형I-1</v>
          </cell>
          <cell r="U61">
            <v>2</v>
          </cell>
          <cell r="V61">
            <v>0</v>
          </cell>
        </row>
        <row r="62">
          <cell r="B62">
            <v>13</v>
          </cell>
          <cell r="C62" t="str">
            <v>Φ=</v>
          </cell>
          <cell r="D62">
            <v>0.3</v>
          </cell>
          <cell r="E62" t="str">
            <v>토구</v>
          </cell>
          <cell r="F62">
            <v>0</v>
          </cell>
          <cell r="G62">
            <v>0</v>
          </cell>
          <cell r="H62">
            <v>29</v>
          </cell>
        </row>
        <row r="63">
          <cell r="B63">
            <v>13</v>
          </cell>
          <cell r="C63" t="str">
            <v>L=</v>
          </cell>
          <cell r="D63">
            <v>1.5</v>
          </cell>
          <cell r="E63" t="str">
            <v>관체</v>
          </cell>
          <cell r="F63">
            <v>2.4300000000000002</v>
          </cell>
          <cell r="G63">
            <v>2.0653140000000003</v>
          </cell>
          <cell r="H63" t="str">
            <v>+</v>
          </cell>
          <cell r="I63">
            <v>1.5</v>
          </cell>
          <cell r="J63" t="str">
            <v/>
          </cell>
          <cell r="K63" t="str">
            <v/>
          </cell>
          <cell r="L63" t="str">
            <v/>
          </cell>
          <cell r="W63">
            <v>0.29400000000000004</v>
          </cell>
        </row>
        <row r="64">
          <cell r="A64">
            <v>13</v>
          </cell>
          <cell r="B64">
            <v>13</v>
          </cell>
          <cell r="C64" t="str">
            <v>H=</v>
          </cell>
          <cell r="D64">
            <v>1.7</v>
          </cell>
          <cell r="E64" t="str">
            <v>계</v>
          </cell>
          <cell r="F64">
            <v>2.4300000000000002</v>
          </cell>
          <cell r="G64">
            <v>2.0653140000000003</v>
          </cell>
          <cell r="H64">
            <v>42</v>
          </cell>
          <cell r="I64">
            <v>1.5</v>
          </cell>
          <cell r="J64">
            <v>0</v>
          </cell>
          <cell r="K64">
            <v>0</v>
          </cell>
          <cell r="L64">
            <v>0</v>
          </cell>
          <cell r="M64">
            <v>0.38940000000000002</v>
          </cell>
          <cell r="N64">
            <v>0</v>
          </cell>
          <cell r="O64">
            <v>3.2159999999999997</v>
          </cell>
          <cell r="P64">
            <v>17.6496</v>
          </cell>
          <cell r="Q64">
            <v>11.480099999999998</v>
          </cell>
          <cell r="R64">
            <v>29.1297</v>
          </cell>
          <cell r="S64">
            <v>1</v>
          </cell>
          <cell r="T64">
            <v>1</v>
          </cell>
          <cell r="U64">
            <v>2</v>
          </cell>
          <cell r="V64">
            <v>0</v>
          </cell>
          <cell r="W64">
            <v>0.29400000000000004</v>
          </cell>
        </row>
        <row r="65">
          <cell r="B65">
            <v>14</v>
          </cell>
          <cell r="C65">
            <v>14</v>
          </cell>
          <cell r="E65" t="str">
            <v>탄구</v>
          </cell>
          <cell r="H65" t="str">
            <v>No</v>
          </cell>
          <cell r="M65">
            <v>0.38940000000000002</v>
          </cell>
          <cell r="N65">
            <v>0</v>
          </cell>
          <cell r="O65">
            <v>3.2159999999999997</v>
          </cell>
          <cell r="P65">
            <v>17.6496</v>
          </cell>
          <cell r="Q65">
            <v>11.480099999999998</v>
          </cell>
          <cell r="R65">
            <v>29.1297</v>
          </cell>
          <cell r="S65" t="str">
            <v>I-1</v>
          </cell>
          <cell r="T65" t="str">
            <v>신형I-1</v>
          </cell>
          <cell r="U65">
            <v>2</v>
          </cell>
          <cell r="V65">
            <v>0</v>
          </cell>
        </row>
        <row r="66">
          <cell r="B66">
            <v>14</v>
          </cell>
          <cell r="C66" t="str">
            <v>Φ=</v>
          </cell>
          <cell r="D66">
            <v>0.3</v>
          </cell>
          <cell r="E66" t="str">
            <v>토구</v>
          </cell>
          <cell r="F66">
            <v>0</v>
          </cell>
          <cell r="G66">
            <v>0</v>
          </cell>
          <cell r="H66">
            <v>30</v>
          </cell>
        </row>
        <row r="67">
          <cell r="B67">
            <v>14</v>
          </cell>
          <cell r="C67" t="str">
            <v>L=</v>
          </cell>
          <cell r="D67">
            <v>1.5</v>
          </cell>
          <cell r="E67" t="str">
            <v>관체</v>
          </cell>
          <cell r="F67">
            <v>2.4300000000000002</v>
          </cell>
          <cell r="G67">
            <v>2.0653140000000003</v>
          </cell>
          <cell r="H67" t="str">
            <v>+</v>
          </cell>
          <cell r="I67">
            <v>1.5</v>
          </cell>
          <cell r="J67" t="str">
            <v/>
          </cell>
          <cell r="K67" t="str">
            <v/>
          </cell>
          <cell r="L67" t="str">
            <v/>
          </cell>
          <cell r="W67">
            <v>0.29400000000000004</v>
          </cell>
        </row>
        <row r="68">
          <cell r="A68">
            <v>14</v>
          </cell>
          <cell r="B68">
            <v>14</v>
          </cell>
          <cell r="C68" t="str">
            <v>H=</v>
          </cell>
          <cell r="D68">
            <v>1.7</v>
          </cell>
          <cell r="E68" t="str">
            <v>계</v>
          </cell>
          <cell r="F68">
            <v>2.4300000000000002</v>
          </cell>
          <cell r="G68">
            <v>2.0653140000000003</v>
          </cell>
          <cell r="H68">
            <v>2</v>
          </cell>
          <cell r="I68">
            <v>1.5</v>
          </cell>
          <cell r="J68">
            <v>0</v>
          </cell>
          <cell r="K68">
            <v>0</v>
          </cell>
          <cell r="L68">
            <v>0</v>
          </cell>
          <cell r="M68">
            <v>0.38940000000000002</v>
          </cell>
          <cell r="N68">
            <v>0</v>
          </cell>
          <cell r="O68">
            <v>3.2159999999999997</v>
          </cell>
          <cell r="P68">
            <v>17.6496</v>
          </cell>
          <cell r="Q68">
            <v>11.480099999999998</v>
          </cell>
          <cell r="R68">
            <v>29.1297</v>
          </cell>
          <cell r="S68">
            <v>1</v>
          </cell>
          <cell r="T68">
            <v>1</v>
          </cell>
          <cell r="U68">
            <v>2</v>
          </cell>
          <cell r="V68">
            <v>0</v>
          </cell>
          <cell r="W68">
            <v>0.29400000000000004</v>
          </cell>
        </row>
        <row r="69">
          <cell r="B69">
            <v>15</v>
          </cell>
          <cell r="C69">
            <v>15</v>
          </cell>
          <cell r="E69" t="str">
            <v>탄구</v>
          </cell>
          <cell r="H69" t="str">
            <v>No</v>
          </cell>
          <cell r="M69">
            <v>0.64200000000000013</v>
          </cell>
          <cell r="N69">
            <v>0</v>
          </cell>
          <cell r="O69">
            <v>4.2210000000000001</v>
          </cell>
          <cell r="P69">
            <v>25.873800000000003</v>
          </cell>
          <cell r="Q69">
            <v>14.789099999999999</v>
          </cell>
          <cell r="R69">
            <v>40.6629</v>
          </cell>
          <cell r="S69" t="str">
            <v>I-3</v>
          </cell>
          <cell r="T69" t="str">
            <v>신형I-2</v>
          </cell>
          <cell r="U69">
            <v>0</v>
          </cell>
          <cell r="V69">
            <v>2</v>
          </cell>
        </row>
        <row r="70">
          <cell r="B70">
            <v>15</v>
          </cell>
          <cell r="C70" t="str">
            <v>Φ=</v>
          </cell>
          <cell r="D70">
            <v>0.5</v>
          </cell>
          <cell r="E70" t="str">
            <v>토구</v>
          </cell>
          <cell r="F70">
            <v>0</v>
          </cell>
          <cell r="G70">
            <v>0</v>
          </cell>
          <cell r="H70">
            <v>33</v>
          </cell>
        </row>
        <row r="71">
          <cell r="B71">
            <v>15</v>
          </cell>
          <cell r="C71" t="str">
            <v>L=</v>
          </cell>
          <cell r="D71">
            <v>1.5</v>
          </cell>
          <cell r="E71" t="str">
            <v>관체</v>
          </cell>
          <cell r="F71">
            <v>2.2800000000000002</v>
          </cell>
          <cell r="G71">
            <v>1.6351500000000001</v>
          </cell>
          <cell r="H71" t="str">
            <v>+</v>
          </cell>
          <cell r="I71" t="str">
            <v/>
          </cell>
          <cell r="J71" t="str">
            <v/>
          </cell>
          <cell r="K71">
            <v>1.5</v>
          </cell>
          <cell r="L71" t="str">
            <v/>
          </cell>
          <cell r="W71">
            <v>0.44850000000000001</v>
          </cell>
        </row>
        <row r="72">
          <cell r="A72">
            <v>15</v>
          </cell>
          <cell r="B72">
            <v>15</v>
          </cell>
          <cell r="C72" t="str">
            <v>H=</v>
          </cell>
          <cell r="D72">
            <v>1.7</v>
          </cell>
          <cell r="E72" t="str">
            <v>계</v>
          </cell>
          <cell r="F72">
            <v>2.2800000000000002</v>
          </cell>
          <cell r="G72">
            <v>1.6351500000000001</v>
          </cell>
          <cell r="H72">
            <v>15</v>
          </cell>
          <cell r="I72">
            <v>0</v>
          </cell>
          <cell r="J72">
            <v>0</v>
          </cell>
          <cell r="K72">
            <v>1.5</v>
          </cell>
          <cell r="L72">
            <v>0</v>
          </cell>
          <cell r="M72">
            <v>0.64200000000000013</v>
          </cell>
          <cell r="N72">
            <v>0</v>
          </cell>
          <cell r="O72">
            <v>4.2210000000000001</v>
          </cell>
          <cell r="P72">
            <v>25.873800000000003</v>
          </cell>
          <cell r="Q72">
            <v>14.789099999999999</v>
          </cell>
          <cell r="R72">
            <v>40.6629</v>
          </cell>
          <cell r="S72">
            <v>1</v>
          </cell>
          <cell r="T72">
            <v>1</v>
          </cell>
          <cell r="U72">
            <v>0</v>
          </cell>
          <cell r="V72">
            <v>2</v>
          </cell>
          <cell r="W72">
            <v>0.44850000000000001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분수문재료계산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</sheetNames>
    <sheetDataSet>
      <sheetData sheetId="0" refreshError="1">
        <row r="34">
          <cell r="E34">
            <v>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  계  표"/>
      <sheetName val="포장자재집계표"/>
      <sheetName val="0포장공집계"/>
      <sheetName val="0본선포장"/>
      <sheetName val="0본선단위수량"/>
      <sheetName val="접속도로1"/>
      <sheetName val="접속도로2"/>
      <sheetName val="0확폭부"/>
      <sheetName val="토공"/>
      <sheetName val="정차대"/>
      <sheetName val="정차대집계"/>
      <sheetName val="부체,과속"/>
      <sheetName val="0공제위치"/>
      <sheetName val="0구조물구간"/>
      <sheetName val="0본선공제수량"/>
      <sheetName val="0공제단위수량"/>
      <sheetName val="차선도색"/>
      <sheetName val="0접속도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산출내역"/>
      <sheetName val="구역화물"/>
      <sheetName val="단위량당중기"/>
      <sheetName val="중기"/>
      <sheetName val="중기시간"/>
      <sheetName val="경운기운반"/>
      <sheetName val="자재운반"/>
      <sheetName val="조경일람"/>
      <sheetName val="조경"/>
      <sheetName val="중기입력조건"/>
      <sheetName val="단가"/>
      <sheetName val="2000년1차"/>
      <sheetName val="2000전체분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깨기집계"/>
      <sheetName val="주택"/>
      <sheetName val="부대"/>
      <sheetName val="Sheet2"/>
      <sheetName val="Sheet1"/>
    </sheetNames>
    <sheetDataSet>
      <sheetData sheetId="0" refreshError="1">
        <row r="17">
          <cell r="J17">
            <v>0.2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면벽"/>
      <sheetName val="종배수관(구)"/>
      <sheetName val="종배수관면벽구"/>
      <sheetName val="종배수관위치조서"/>
      <sheetName val="종배수관수량"/>
      <sheetName val="집수정"/>
      <sheetName val="배수관공집계"/>
      <sheetName val="Sheet2"/>
      <sheetName val="Sheet3"/>
    </sheetNames>
    <sheetDataSet>
      <sheetData sheetId="0"/>
      <sheetData sheetId="1"/>
      <sheetData sheetId="2">
        <row r="34">
          <cell r="B34">
            <v>500</v>
          </cell>
          <cell r="C34">
            <v>1.8</v>
          </cell>
          <cell r="D34">
            <v>0.8</v>
          </cell>
          <cell r="E34">
            <v>4.2000000000000003E-2</v>
          </cell>
          <cell r="F34">
            <v>0.35599999999999998</v>
          </cell>
          <cell r="G34">
            <v>3.952</v>
          </cell>
          <cell r="H34">
            <v>0.67500000000000004</v>
          </cell>
          <cell r="I34">
            <v>0.49500000000000005</v>
          </cell>
          <cell r="J34">
            <v>0.18</v>
          </cell>
        </row>
        <row r="35">
          <cell r="B35">
            <v>0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>
            <v>0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>
            <v>0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>
            <v>0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>
            <v>0</v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>
            <v>0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3">
        <row r="42">
          <cell r="B42">
            <v>500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</row>
        <row r="43">
          <cell r="B43">
            <v>21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</row>
        <row r="44">
          <cell r="B44">
            <v>4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총괄표"/>
      <sheetName val="공사원가제비율"/>
      <sheetName val="자재대총괄"/>
      <sheetName val="수원공자재대"/>
      <sheetName val="수원공자재집계"/>
      <sheetName val="평야부자재대"/>
      <sheetName val="평야부자재집계"/>
      <sheetName val="지급자재단가"/>
      <sheetName val="부대공사"/>
      <sheetName val="시험횟수"/>
      <sheetName val="시험물량"/>
      <sheetName val="시험기준"/>
      <sheetName val="토목자재집계(총)"/>
      <sheetName val="중기소요대수"/>
      <sheetName val="중기운반"/>
      <sheetName val="중기운반자재총(토공)"/>
      <sheetName val="중기운반자재총(구조물)"/>
      <sheetName val="단가일람"/>
      <sheetName val="조경일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>
            <v>1</v>
          </cell>
          <cell r="C4" t="str">
            <v>터파기(토사)</v>
          </cell>
          <cell r="D4" t="str">
            <v>백호0.7㎥</v>
          </cell>
          <cell r="E4" t="str">
            <v>㎥</v>
          </cell>
          <cell r="F4" t="str">
            <v/>
          </cell>
          <cell r="G4" t="str">
            <v/>
          </cell>
          <cell r="H4">
            <v>50332.81</v>
          </cell>
          <cell r="I4">
            <v>20270.46</v>
          </cell>
          <cell r="J4">
            <v>3055.4</v>
          </cell>
          <cell r="K4">
            <v>7794.31</v>
          </cell>
          <cell r="L4">
            <v>26.36</v>
          </cell>
          <cell r="M4">
            <v>0</v>
          </cell>
          <cell r="O4">
            <v>81479.339999999982</v>
          </cell>
        </row>
        <row r="5">
          <cell r="B5">
            <v>12</v>
          </cell>
          <cell r="C5" t="str">
            <v>잔토처리(토사)</v>
          </cell>
          <cell r="D5" t="str">
            <v>백호0.7㎥</v>
          </cell>
          <cell r="E5" t="str">
            <v>㎥</v>
          </cell>
          <cell r="F5" t="str">
            <v/>
          </cell>
          <cell r="G5" t="str">
            <v/>
          </cell>
          <cell r="H5">
            <v>3489.288</v>
          </cell>
          <cell r="I5">
            <v>1615.184</v>
          </cell>
          <cell r="J5">
            <v>343.96</v>
          </cell>
          <cell r="K5">
            <v>671.43</v>
          </cell>
          <cell r="L5" t="str">
            <v/>
          </cell>
          <cell r="M5">
            <v>0</v>
          </cell>
          <cell r="O5">
            <v>6119.8620000000001</v>
          </cell>
        </row>
        <row r="6">
          <cell r="B6">
            <v>17</v>
          </cell>
          <cell r="C6" t="str">
            <v>다짐되메움</v>
          </cell>
          <cell r="D6" t="str">
            <v>인력+콤팩터</v>
          </cell>
          <cell r="E6" t="str">
            <v>㎥</v>
          </cell>
          <cell r="F6" t="str">
            <v/>
          </cell>
          <cell r="G6" t="str">
            <v/>
          </cell>
          <cell r="H6">
            <v>2035.5219999999999</v>
          </cell>
          <cell r="I6">
            <v>1626.2759999999998</v>
          </cell>
          <cell r="J6">
            <v>2711.44</v>
          </cell>
          <cell r="K6">
            <v>7122.88</v>
          </cell>
          <cell r="L6">
            <v>1.87</v>
          </cell>
          <cell r="M6">
            <v>0</v>
          </cell>
          <cell r="O6">
            <v>13497.987999999999</v>
          </cell>
        </row>
        <row r="7">
          <cell r="B7">
            <v>59</v>
          </cell>
          <cell r="C7" t="str">
            <v>수로관부설</v>
          </cell>
          <cell r="D7" t="str">
            <v>400×400</v>
          </cell>
          <cell r="E7" t="str">
            <v>본</v>
          </cell>
          <cell r="F7" t="str">
            <v/>
          </cell>
          <cell r="G7">
            <v>30</v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O7">
            <v>30</v>
          </cell>
        </row>
        <row r="8">
          <cell r="B8">
            <v>77</v>
          </cell>
          <cell r="C8" t="str">
            <v>구조물헐기(무근)</v>
          </cell>
          <cell r="D8" t="str">
            <v>T=30㎝ 미만</v>
          </cell>
          <cell r="E8" t="str">
            <v>㎥</v>
          </cell>
          <cell r="F8">
            <v>59.21</v>
          </cell>
          <cell r="G8" t="str">
            <v/>
          </cell>
          <cell r="H8">
            <v>15.3</v>
          </cell>
          <cell r="I8">
            <v>15.3</v>
          </cell>
          <cell r="J8">
            <v>38.730000000000004</v>
          </cell>
          <cell r="K8">
            <v>114.75</v>
          </cell>
          <cell r="L8" t="str">
            <v/>
          </cell>
          <cell r="M8">
            <v>0</v>
          </cell>
          <cell r="O8">
            <v>243.29000000000002</v>
          </cell>
        </row>
        <row r="9">
          <cell r="B9">
            <v>85</v>
          </cell>
          <cell r="C9" t="str">
            <v>구조물헐기(철근)</v>
          </cell>
          <cell r="D9" t="str">
            <v>T=30㎝ 이상</v>
          </cell>
          <cell r="E9" t="str">
            <v>㎥</v>
          </cell>
          <cell r="F9">
            <v>17.25</v>
          </cell>
          <cell r="G9" t="str">
            <v/>
          </cell>
          <cell r="H9" t="str">
            <v/>
          </cell>
          <cell r="I9" t="str">
            <v/>
          </cell>
          <cell r="J9">
            <v>0</v>
          </cell>
          <cell r="K9">
            <v>0</v>
          </cell>
          <cell r="L9">
            <v>84.95</v>
          </cell>
          <cell r="M9" t="str">
            <v/>
          </cell>
          <cell r="O9">
            <v>102.2</v>
          </cell>
        </row>
        <row r="10">
          <cell r="B10">
            <v>86</v>
          </cell>
          <cell r="C10" t="str">
            <v>구조물헐기(철근)</v>
          </cell>
          <cell r="D10" t="str">
            <v>T=30㎝ 이하</v>
          </cell>
          <cell r="E10" t="str">
            <v>㎥</v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>
            <v>0</v>
          </cell>
          <cell r="K10">
            <v>9.24</v>
          </cell>
          <cell r="L10" t="str">
            <v/>
          </cell>
          <cell r="M10" t="str">
            <v/>
          </cell>
          <cell r="O10">
            <v>9.24</v>
          </cell>
        </row>
        <row r="11">
          <cell r="B11">
            <v>96</v>
          </cell>
          <cell r="C11" t="str">
            <v>수로관부설</v>
          </cell>
          <cell r="D11" t="str">
            <v>1000×800</v>
          </cell>
          <cell r="E11" t="str">
            <v>본</v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>
            <v>0</v>
          </cell>
          <cell r="K11">
            <v>1</v>
          </cell>
          <cell r="L11" t="str">
            <v/>
          </cell>
          <cell r="M11" t="str">
            <v/>
          </cell>
          <cell r="O11">
            <v>1</v>
          </cell>
        </row>
        <row r="12">
          <cell r="B12">
            <v>97</v>
          </cell>
          <cell r="C12" t="str">
            <v>수로관부설</v>
          </cell>
          <cell r="D12" t="str">
            <v>800×700</v>
          </cell>
          <cell r="E12" t="str">
            <v>본</v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>
            <v>4</v>
          </cell>
          <cell r="K12">
            <v>6</v>
          </cell>
          <cell r="L12" t="str">
            <v/>
          </cell>
          <cell r="M12" t="str">
            <v/>
          </cell>
          <cell r="O12">
            <v>10</v>
          </cell>
        </row>
        <row r="13">
          <cell r="B13">
            <v>98</v>
          </cell>
          <cell r="C13" t="str">
            <v>수로관부설</v>
          </cell>
          <cell r="D13" t="str">
            <v>600×600</v>
          </cell>
          <cell r="E13" t="str">
            <v>본</v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>
            <v>12</v>
          </cell>
          <cell r="K13">
            <v>36</v>
          </cell>
          <cell r="L13" t="str">
            <v/>
          </cell>
          <cell r="M13" t="str">
            <v/>
          </cell>
          <cell r="O13">
            <v>48</v>
          </cell>
        </row>
        <row r="14">
          <cell r="B14">
            <v>99</v>
          </cell>
          <cell r="C14" t="str">
            <v>수로관부설</v>
          </cell>
          <cell r="D14" t="str">
            <v>600×500</v>
          </cell>
          <cell r="E14" t="str">
            <v>본</v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>
            <v>0</v>
          </cell>
          <cell r="K14">
            <v>3</v>
          </cell>
          <cell r="L14" t="str">
            <v/>
          </cell>
          <cell r="M14" t="str">
            <v/>
          </cell>
          <cell r="O14">
            <v>3</v>
          </cell>
        </row>
        <row r="15">
          <cell r="B15">
            <v>100</v>
          </cell>
          <cell r="C15" t="str">
            <v>수로관부설</v>
          </cell>
          <cell r="D15" t="str">
            <v>500×500</v>
          </cell>
          <cell r="E15" t="str">
            <v>본</v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>
            <v>6</v>
          </cell>
          <cell r="K15">
            <v>282</v>
          </cell>
          <cell r="L15" t="str">
            <v/>
          </cell>
          <cell r="M15" t="str">
            <v/>
          </cell>
          <cell r="O15">
            <v>288</v>
          </cell>
        </row>
        <row r="16">
          <cell r="B16">
            <v>103</v>
          </cell>
          <cell r="C16" t="str">
            <v>PE관</v>
          </cell>
          <cell r="D16" t="str">
            <v>D=100 (L=6M)</v>
          </cell>
          <cell r="E16" t="str">
            <v>본</v>
          </cell>
          <cell r="F16">
            <v>0</v>
          </cell>
          <cell r="G16">
            <v>0</v>
          </cell>
          <cell r="H16" t="str">
            <v/>
          </cell>
          <cell r="I16" t="str">
            <v/>
          </cell>
          <cell r="J16">
            <v>0</v>
          </cell>
          <cell r="K16">
            <v>99</v>
          </cell>
          <cell r="L16">
            <v>0</v>
          </cell>
          <cell r="M16" t="str">
            <v/>
          </cell>
          <cell r="O16">
            <v>99</v>
          </cell>
        </row>
        <row r="17">
          <cell r="B17">
            <v>104</v>
          </cell>
          <cell r="C17" t="str">
            <v>PE관</v>
          </cell>
          <cell r="D17" t="str">
            <v>D=150 (L=6M)</v>
          </cell>
          <cell r="E17" t="str">
            <v>본</v>
          </cell>
          <cell r="F17">
            <v>0</v>
          </cell>
          <cell r="G17">
            <v>9</v>
          </cell>
          <cell r="H17" t="str">
            <v/>
          </cell>
          <cell r="I17" t="str">
            <v/>
          </cell>
          <cell r="J17">
            <v>22</v>
          </cell>
          <cell r="K17">
            <v>656</v>
          </cell>
          <cell r="L17">
            <v>0</v>
          </cell>
          <cell r="M17" t="str">
            <v/>
          </cell>
          <cell r="O17">
            <v>687</v>
          </cell>
        </row>
        <row r="18">
          <cell r="B18">
            <v>105</v>
          </cell>
          <cell r="C18" t="str">
            <v>PE관</v>
          </cell>
          <cell r="D18" t="str">
            <v>D=200 (L=6M)</v>
          </cell>
          <cell r="E18" t="str">
            <v>본</v>
          </cell>
          <cell r="F18">
            <v>0</v>
          </cell>
          <cell r="G18">
            <v>0</v>
          </cell>
          <cell r="H18" t="str">
            <v/>
          </cell>
          <cell r="I18" t="str">
            <v/>
          </cell>
          <cell r="J18">
            <v>0</v>
          </cell>
          <cell r="K18">
            <v>271</v>
          </cell>
          <cell r="L18">
            <v>0</v>
          </cell>
          <cell r="M18" t="str">
            <v/>
          </cell>
          <cell r="O18">
            <v>271</v>
          </cell>
        </row>
        <row r="19">
          <cell r="B19">
            <v>106</v>
          </cell>
          <cell r="C19" t="str">
            <v>PE관</v>
          </cell>
          <cell r="D19" t="str">
            <v>D=250 (L=6M)</v>
          </cell>
          <cell r="E19" t="str">
            <v>본</v>
          </cell>
          <cell r="F19">
            <v>0</v>
          </cell>
          <cell r="G19">
            <v>0</v>
          </cell>
          <cell r="H19" t="str">
            <v/>
          </cell>
          <cell r="I19" t="str">
            <v/>
          </cell>
          <cell r="J19">
            <v>73</v>
          </cell>
          <cell r="K19">
            <v>221</v>
          </cell>
          <cell r="L19">
            <v>0</v>
          </cell>
          <cell r="M19" t="str">
            <v/>
          </cell>
          <cell r="O19">
            <v>294</v>
          </cell>
        </row>
        <row r="20">
          <cell r="B20">
            <v>107</v>
          </cell>
          <cell r="C20" t="str">
            <v>PE관</v>
          </cell>
          <cell r="D20" t="str">
            <v>D=300 (L=6M)</v>
          </cell>
          <cell r="E20" t="str">
            <v>본</v>
          </cell>
          <cell r="F20">
            <v>0</v>
          </cell>
          <cell r="G20">
            <v>4</v>
          </cell>
          <cell r="H20" t="str">
            <v/>
          </cell>
          <cell r="I20" t="str">
            <v/>
          </cell>
          <cell r="J20">
            <v>142</v>
          </cell>
          <cell r="K20">
            <v>0</v>
          </cell>
          <cell r="L20">
            <v>0</v>
          </cell>
          <cell r="M20" t="str">
            <v/>
          </cell>
          <cell r="O20">
            <v>146</v>
          </cell>
        </row>
        <row r="21">
          <cell r="B21">
            <v>108</v>
          </cell>
          <cell r="C21" t="str">
            <v>PE관</v>
          </cell>
          <cell r="D21" t="str">
            <v>D=400 (L=6M)</v>
          </cell>
          <cell r="E21" t="str">
            <v>본</v>
          </cell>
          <cell r="F21">
            <v>0</v>
          </cell>
          <cell r="G21">
            <v>0</v>
          </cell>
          <cell r="H21" t="str">
            <v/>
          </cell>
          <cell r="I21" t="str">
            <v/>
          </cell>
          <cell r="J21">
            <v>109</v>
          </cell>
          <cell r="K21">
            <v>0</v>
          </cell>
          <cell r="L21">
            <v>0</v>
          </cell>
          <cell r="M21" t="str">
            <v/>
          </cell>
          <cell r="O21">
            <v>109</v>
          </cell>
        </row>
        <row r="22">
          <cell r="B22">
            <v>109</v>
          </cell>
          <cell r="C22" t="str">
            <v>PE관</v>
          </cell>
          <cell r="D22" t="str">
            <v>D=500 (L=6M)</v>
          </cell>
          <cell r="E22" t="str">
            <v>본</v>
          </cell>
          <cell r="F22">
            <v>0</v>
          </cell>
          <cell r="G22">
            <v>0</v>
          </cell>
          <cell r="H22" t="str">
            <v/>
          </cell>
          <cell r="I22" t="str">
            <v/>
          </cell>
          <cell r="J22">
            <v>87</v>
          </cell>
          <cell r="K22">
            <v>0</v>
          </cell>
          <cell r="L22">
            <v>0</v>
          </cell>
          <cell r="M22" t="str">
            <v/>
          </cell>
          <cell r="O22">
            <v>87</v>
          </cell>
        </row>
        <row r="23"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O23">
            <v>0</v>
          </cell>
        </row>
        <row r="24"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O24">
            <v>0</v>
          </cell>
        </row>
        <row r="25"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O25">
            <v>0</v>
          </cell>
        </row>
        <row r="26"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O26">
            <v>0</v>
          </cell>
        </row>
        <row r="27"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O27">
            <v>0</v>
          </cell>
        </row>
        <row r="28"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O28">
            <v>0</v>
          </cell>
        </row>
        <row r="29"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O29">
            <v>0</v>
          </cell>
        </row>
        <row r="30"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O30">
            <v>0</v>
          </cell>
        </row>
        <row r="31"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O31">
            <v>0</v>
          </cell>
        </row>
        <row r="32"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O32">
            <v>0</v>
          </cell>
        </row>
        <row r="33"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O33">
            <v>0</v>
          </cell>
        </row>
      </sheetData>
      <sheetData sheetId="17" refreshError="1"/>
      <sheetData sheetId="18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수지예산(A4종)"/>
      <sheetName val="기본조사비교"/>
      <sheetName val="측,공,관,잡"/>
      <sheetName val="요율"/>
      <sheetName val="공사총괄표"/>
      <sheetName val="배수토_공명"/>
      <sheetName val="배수공_공명"/>
      <sheetName val="평야토_공명"/>
      <sheetName val="평야공_공명"/>
      <sheetName val="부대_공사명세"/>
      <sheetName val="지급자재"/>
      <sheetName val="자재내역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22">
          <cell r="J22">
            <v>1189841000</v>
          </cell>
          <cell r="T22">
            <v>1074595000</v>
          </cell>
          <cell r="U22">
            <v>977012000</v>
          </cell>
          <cell r="AE22">
            <v>233819000</v>
          </cell>
          <cell r="AF22">
            <v>212829000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별"/>
      <sheetName val="지재산출"/>
      <sheetName val="설계명세"/>
      <sheetName val="Sheet1"/>
      <sheetName val="0000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XXXX"/>
      <sheetName val="VXXX"/>
      <sheetName val="아파트공정종합"/>
      <sheetName val="종합"/>
      <sheetName val="빌딩공정"/>
      <sheetName val="강남아파트세대"/>
      <sheetName val="강동아파트세대"/>
      <sheetName val="송파아파트세대"/>
      <sheetName val="사용근거"/>
      <sheetName val="total"/>
      <sheetName val="#1"/>
      <sheetName val="#2"/>
      <sheetName val="#3"/>
      <sheetName val="#4"/>
      <sheetName val="#5"/>
      <sheetName val="#6"/>
      <sheetName val="#7"/>
      <sheetName val="#8"/>
      <sheetName val="#9"/>
      <sheetName val="#10"/>
      <sheetName val="#11"/>
      <sheetName val="#12"/>
      <sheetName val="#13"/>
      <sheetName val="#14"/>
      <sheetName val="#15"/>
      <sheetName val="#16"/>
      <sheetName val="#17"/>
      <sheetName val="#18"/>
      <sheetName val="#19"/>
      <sheetName val="#20"/>
      <sheetName val="#21"/>
      <sheetName val="#22"/>
      <sheetName val="#23"/>
      <sheetName val="#24"/>
      <sheetName val="#25"/>
      <sheetName val="#26"/>
      <sheetName val="#27"/>
      <sheetName val="#28"/>
      <sheetName val="#29"/>
      <sheetName val="#30"/>
      <sheetName val="#31"/>
      <sheetName val="#32"/>
      <sheetName val="#33"/>
      <sheetName val="#34"/>
      <sheetName val="#35"/>
      <sheetName val="#36"/>
      <sheetName val="#37"/>
      <sheetName val="#38"/>
      <sheetName val="#39"/>
      <sheetName val="#40"/>
      <sheetName val="#41"/>
      <sheetName val="설계서갑"/>
      <sheetName val="집계표"/>
      <sheetName val="설계서(을)"/>
      <sheetName val="일위대가표"/>
      <sheetName val="물량"/>
      <sheetName val="첨)시중노임단가"/>
      <sheetName val="정산내역"/>
      <sheetName val="지입재료비"/>
      <sheetName val="(참고)지역"/>
      <sheetName val="(참고)재무코드"/>
      <sheetName val="세부"/>
      <sheetName val="설계명세서"/>
      <sheetName val="투자효율분석"/>
      <sheetName val=""/>
      <sheetName val="ELEC"/>
      <sheetName val="위탁설계내역서"/>
      <sheetName val="재료"/>
      <sheetName val="101동"/>
      <sheetName val="지장이설"/>
      <sheetName val="2F 회의실견적(5_14 일대)"/>
      <sheetName val="가공2원도"/>
      <sheetName val="G-PON 구축 추진 현황"/>
      <sheetName val="회선목표"/>
      <sheetName val="보고서data"/>
      <sheetName val="미달율(안)"/>
      <sheetName val="적용기준표(98년상반기)"/>
      <sheetName val="설계명세서(선로)"/>
      <sheetName val="최종설계"/>
      <sheetName val="단순공사비단가표"/>
      <sheetName val="계약종별 비교표"/>
      <sheetName val="노임단가표"/>
      <sheetName val="산출명세서"/>
      <sheetName val="준공정산보고서"/>
      <sheetName val="정산내역서"/>
      <sheetName val="강남구전체"/>
      <sheetName val="표지"/>
      <sheetName val="목록"/>
      <sheetName val="6월 평가결과"/>
      <sheetName val="BACK(출력불필요)"/>
      <sheetName val="수량총괄"/>
      <sheetName val="산출기준식(HFC)"/>
      <sheetName val="목록_수정금지"/>
      <sheetName val="별첨 #1."/>
      <sheetName val="시도호"/>
      <sheetName val="유니트입출고내역"/>
      <sheetName val="공사비예산서"/>
      <sheetName val="Project별"/>
      <sheetName val="9GNG운반"/>
      <sheetName val="단가산출"/>
      <sheetName val="사급자재단가"/>
      <sheetName val="비고"/>
      <sheetName val="별첨 #2."/>
      <sheetName val="인부임"/>
      <sheetName val="노임단가"/>
      <sheetName val="Baby일위대가"/>
      <sheetName val="공정량(MC이설)"/>
      <sheetName val="설계기별"/>
      <sheetName val="일위대가"/>
      <sheetName val="설계명세서(종합)"/>
      <sheetName val="정산"/>
      <sheetName val="설계서"/>
      <sheetName val="수도권지사"/>
      <sheetName val="IN"/>
      <sheetName val="Macro2"/>
      <sheetName val="정산설계"/>
      <sheetName val="G.R300경비"/>
      <sheetName val="소요자재명세서"/>
      <sheetName val="공리일"/>
      <sheetName val="기계경비(시간당)"/>
      <sheetName val="램머"/>
      <sheetName val="기초자료입력"/>
      <sheetName val="준공정산"/>
      <sheetName val="공사설명서"/>
      <sheetName val="#REF"/>
      <sheetName val="품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계획서"/>
      <sheetName val="공사비총괄표"/>
      <sheetName val="자금계획서"/>
      <sheetName val="공정표"/>
      <sheetName val="예산서(종합)"/>
      <sheetName val="예산서(도장)"/>
      <sheetName val="예산서 (볼트)"/>
      <sheetName val="설계명세"/>
      <sheetName val="total"/>
      <sheetName val="#1"/>
      <sheetName val="#2"/>
      <sheetName val="#3"/>
      <sheetName val="#4"/>
      <sheetName val="#5"/>
      <sheetName val="#6"/>
      <sheetName val="#7"/>
      <sheetName val="#8"/>
      <sheetName val="#9"/>
      <sheetName val="#10"/>
      <sheetName val="#11"/>
      <sheetName val="#12"/>
      <sheetName val="#13"/>
      <sheetName val="#14"/>
      <sheetName val="#15"/>
      <sheetName val="#16"/>
      <sheetName val="#17"/>
      <sheetName val="#18"/>
      <sheetName val="#19"/>
      <sheetName val="#20"/>
      <sheetName val="#21"/>
      <sheetName val="#22"/>
      <sheetName val="#23"/>
      <sheetName val="#24"/>
      <sheetName val="#25"/>
      <sheetName val="#26"/>
      <sheetName val="#27"/>
      <sheetName val="#28"/>
      <sheetName val="#29"/>
      <sheetName val="#30"/>
      <sheetName val="#31"/>
      <sheetName val="#32"/>
      <sheetName val="#33"/>
      <sheetName val="#34"/>
      <sheetName val="#35"/>
      <sheetName val="#36"/>
      <sheetName val="#37"/>
      <sheetName val="#38"/>
      <sheetName val="#39"/>
      <sheetName val="#40"/>
      <sheetName val="#41"/>
      <sheetName val="Sheet1"/>
      <sheetName val="Sheet2"/>
      <sheetName val="Sheet3"/>
      <sheetName val="설계서갑"/>
      <sheetName val="집계표"/>
      <sheetName val="설계서(을)"/>
      <sheetName val="일위대가표"/>
      <sheetName val="물량"/>
      <sheetName val="Sheet9"/>
      <sheetName val="첨)시중노임단가"/>
      <sheetName val="미달율(안)"/>
      <sheetName val="회선목표"/>
      <sheetName val="보고서data"/>
      <sheetName val="위탁설계내역서"/>
      <sheetName val="노임단가표"/>
      <sheetName val="철탑도장(할증)"/>
      <sheetName val="(참고)지역"/>
      <sheetName val="(참고)재무코드"/>
      <sheetName val="투자구분 참고"/>
      <sheetName val="단순공사비단가표"/>
      <sheetName val="설계명세서"/>
      <sheetName val="산출명세서"/>
      <sheetName val="재료"/>
      <sheetName val="기별"/>
      <sheetName val="#REF"/>
      <sheetName val="최종설계"/>
      <sheetName val="본부별실적"/>
      <sheetName val="행복센터별실적"/>
      <sheetName val="투자효율분석"/>
      <sheetName val="지시서"/>
      <sheetName val="품셈"/>
      <sheetName val="세부"/>
      <sheetName val="목록_수정금지"/>
      <sheetName val="별첨 #1."/>
      <sheetName val="시도호"/>
      <sheetName val="유니트입출고내역"/>
      <sheetName val="일위대가"/>
      <sheetName val="공사비예산서"/>
      <sheetName val="강남구전체"/>
      <sheetName val="Project별"/>
      <sheetName val="9GNG운반"/>
      <sheetName val="단가산출"/>
      <sheetName val="준공정산보고서"/>
      <sheetName val="사급자재단가"/>
      <sheetName val="비고"/>
      <sheetName val="별첨 #2."/>
      <sheetName val="인부임"/>
      <sheetName val="노임단가"/>
      <sheetName val="Baby일위대가"/>
      <sheetName val="공정량(MC이설)"/>
      <sheetName val="물량기준표"/>
      <sheetName val="설계기별"/>
      <sheetName val="설계명세서(종합)"/>
      <sheetName val="정산"/>
      <sheetName val="적용기준표(98년상반기)"/>
      <sheetName val="설계서"/>
      <sheetName val="수도권지사"/>
      <sheetName val="IN"/>
      <sheetName val="Macro2"/>
      <sheetName val="정산설계"/>
      <sheetName val="G.R300경비"/>
      <sheetName val="소요자재명세서"/>
      <sheetName val="소요자재"/>
      <sheetName val="공리일"/>
      <sheetName val="lee"/>
      <sheetName val="집계표소트"/>
      <sheetName val="보도계산금액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기계-설계개요"/>
      <sheetName val="일반설명서"/>
      <sheetName val="기술설명서"/>
      <sheetName val="펌프계산서"/>
      <sheetName val="공사비총괄표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개요 "/>
      <sheetName val="개요  (2)"/>
      <sheetName val="총괄표"/>
      <sheetName val="공사비(배수갑문)"/>
      <sheetName val="STOP,LIFING물량산출"/>
      <sheetName val="F-G재료비"/>
      <sheetName val="F-G물량산출서"/>
      <sheetName val="공구비"/>
      <sheetName val="견적보고"/>
      <sheetName val="집계표"/>
      <sheetName val="가실행토목"/>
      <sheetName val="가실행전기"/>
      <sheetName val="손익(관리비제외)"/>
      <sheetName val="손익(관리비포함)"/>
      <sheetName val="기구조직"/>
      <sheetName val="위치도"/>
      <sheetName val="fax견적"/>
      <sheetName val="fax견적 (2)"/>
      <sheetName val="공통공사비"/>
      <sheetName val="경상비"/>
      <sheetName val="직원급료"/>
      <sheetName val="직원소요"/>
      <sheetName val="안전관리비"/>
      <sheetName val="기전총괄"/>
      <sheetName val="양수장공사비"/>
      <sheetName val="계산서"/>
      <sheetName val="일위대가"/>
      <sheetName val="Sheet10"/>
      <sheetName val="Sheet11"/>
      <sheetName val="Sheet12"/>
      <sheetName val="Sheet9"/>
      <sheetName val="2000양배"/>
      <sheetName val="1.취수장"/>
      <sheetName val="Sheet1"/>
      <sheetName val="Sheet2"/>
      <sheetName val="Sheet3"/>
      <sheetName val="입상내역"/>
      <sheetName val="계화총괄"/>
      <sheetName val="계화배수(3대)"/>
      <sheetName val="당초수문"/>
      <sheetName val="세부내역"/>
      <sheetName val="보증수수료산출"/>
      <sheetName val="재료"/>
      <sheetName val="발주내역"/>
      <sheetName val="2000년1차"/>
      <sheetName val="철근량"/>
      <sheetName val="지급자재"/>
      <sheetName val="단가산출"/>
      <sheetName val="2000전체분"/>
      <sheetName val="DANGA"/>
      <sheetName val="입찰안"/>
      <sheetName val="조명율표"/>
      <sheetName val="영창26"/>
      <sheetName val="단가"/>
      <sheetName val="4. 주형설계"/>
      <sheetName val="#REF"/>
      <sheetName val="조경일람"/>
      <sheetName val="자재일람"/>
      <sheetName val="부대내역"/>
      <sheetName val="내역서 제출"/>
      <sheetName val="단가표"/>
      <sheetName val="총공사내역서"/>
      <sheetName val="공종번호"/>
      <sheetName val="단가비교표_공통1"/>
      <sheetName val="수토공단위당"/>
      <sheetName val="기계총괄표"/>
      <sheetName val="#3_일위대가목록"/>
      <sheetName val="Customer Databas"/>
      <sheetName val="내역"/>
      <sheetName val="구천"/>
      <sheetName val="설계기준"/>
      <sheetName val="내역1"/>
      <sheetName val="특별땅고르기"/>
      <sheetName val="물가시세"/>
      <sheetName val="노임단가"/>
      <sheetName val="BID"/>
      <sheetName val="청하배수"/>
      <sheetName val="암거단위"/>
      <sheetName val="안양1공구_건축"/>
      <sheetName val="별표 "/>
      <sheetName val="자료"/>
      <sheetName val="실행철강하도"/>
      <sheetName val="포장공"/>
      <sheetName val="데이타"/>
      <sheetName val="식재인부"/>
      <sheetName val="청곡개거재료계산"/>
      <sheetName val="데리네이타현황"/>
      <sheetName val="원가"/>
      <sheetName val="우수관매설및 우수받이"/>
      <sheetName val="바닥판"/>
      <sheetName val="입력DATA"/>
      <sheetName val="N賃率-職"/>
      <sheetName val="터파기및재료"/>
      <sheetName val="주천문화"/>
      <sheetName val="16-1"/>
      <sheetName val="내역서"/>
      <sheetName val="S0"/>
      <sheetName val="청곡간선입력"/>
      <sheetName val="0"/>
      <sheetName val="1,2공구원가계산서"/>
      <sheetName val="2공구산출내역"/>
      <sheetName val="1공구산출내역서"/>
      <sheetName val="간접1"/>
      <sheetName val="LAB"/>
      <sheetName val="밸브설치"/>
      <sheetName val="연결임시"/>
      <sheetName val="98NS-N"/>
      <sheetName val="신항수로관조서"/>
      <sheetName val="신항용수로집계"/>
      <sheetName val="99년하반기"/>
      <sheetName val="Input"/>
      <sheetName val="남양내역"/>
      <sheetName val="총괄내역서"/>
      <sheetName val="차액보증"/>
      <sheetName val="DATE"/>
      <sheetName val="주beam"/>
      <sheetName val="공사착공계"/>
      <sheetName val="단가일람"/>
      <sheetName val="건축내역"/>
      <sheetName val="Macro1"/>
      <sheetName val="한천간선"/>
      <sheetName val="한천지선"/>
      <sheetName val="중기"/>
      <sheetName val="대포2교접속"/>
      <sheetName val="천방교접속"/>
      <sheetName val="시험물량산출"/>
      <sheetName val="중기운반자재총(구조물)"/>
      <sheetName val="산수배수"/>
      <sheetName val="설계개요"/>
      <sheetName val="총공사비"/>
      <sheetName val="ES조서출력하기"/>
      <sheetName val="계약내력"/>
      <sheetName val="직원자료입력"/>
      <sheetName val="원가계산서구조조정"/>
      <sheetName val="산출근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청천내"/>
      <sheetName val="1호구조물"/>
      <sheetName val="#REF"/>
      <sheetName val="공사비총괄표"/>
      <sheetName val="입상내역"/>
      <sheetName val="일위대가"/>
      <sheetName val="개거재료산출"/>
      <sheetName val="실행내역"/>
      <sheetName val="내역"/>
      <sheetName val="직노"/>
      <sheetName val="2000전체분"/>
      <sheetName val="MAIN_TABLE"/>
      <sheetName val="작성"/>
      <sheetName val="계약서"/>
      <sheetName val="입찰안"/>
      <sheetName val="단가산출근거(27~50호표)"/>
      <sheetName val="일위대가표"/>
      <sheetName val="2000지촌-덕평발주"/>
      <sheetName val="자재일람"/>
      <sheetName val="청곡지선입력"/>
      <sheetName val="내역서"/>
      <sheetName val="조명시설"/>
      <sheetName val="특별땅고르기"/>
      <sheetName val="유입맨홀산출"/>
      <sheetName val="원가"/>
      <sheetName val="부안일위"/>
      <sheetName val="기계총괄표"/>
      <sheetName val="암거단위"/>
      <sheetName val="지급자재"/>
      <sheetName val="골재산출"/>
      <sheetName val="수량산출"/>
      <sheetName val="총괄표"/>
      <sheetName val="수량총괄"/>
      <sheetName val="내역서중"/>
      <sheetName val="일위대가목차"/>
      <sheetName val="102역사"/>
      <sheetName val="DATE"/>
      <sheetName val="토공 total"/>
      <sheetName val="요율"/>
      <sheetName val="직접경비"/>
      <sheetName val="직접인건비"/>
      <sheetName val="사통"/>
      <sheetName val="수문일1"/>
      <sheetName val="업무량"/>
      <sheetName val="변수값"/>
      <sheetName val="중기상차"/>
      <sheetName val="AS복구"/>
      <sheetName val="중기터파기"/>
      <sheetName val="조명율표"/>
      <sheetName val="영창26"/>
      <sheetName val="데리네이타현황"/>
      <sheetName val="단위단가"/>
      <sheetName val="건축내역"/>
      <sheetName val="물가자료"/>
      <sheetName val="데이타"/>
      <sheetName val="창호"/>
      <sheetName val="적용토목"/>
      <sheetName val="주beam"/>
      <sheetName val="청곡지거입력"/>
      <sheetName val="총괄"/>
      <sheetName val="위치조서"/>
      <sheetName val="현장경비"/>
      <sheetName val="산출근거"/>
      <sheetName val="가설공사"/>
      <sheetName val="자재단가비교표"/>
      <sheetName val="중기운반자재총(구조물)"/>
      <sheetName val="단가일람"/>
      <sheetName val="조경일람"/>
      <sheetName val="날개벽수량표"/>
      <sheetName val="집계표"/>
      <sheetName val="준검 내역서"/>
      <sheetName val="관정3호"/>
      <sheetName val="자재단가"/>
      <sheetName val="설계내역서"/>
      <sheetName val="인건비"/>
      <sheetName val="하남내역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조서"/>
      <sheetName val="laroux"/>
      <sheetName val="수입지부"/>
      <sheetName val="공감관리"/>
      <sheetName val="예당2총괄"/>
      <sheetName val="예당2총공"/>
      <sheetName val="자재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1"/>
      <sheetName val="#REF"/>
      <sheetName val="교각계산"/>
      <sheetName val="계산중"/>
      <sheetName val="자재집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공사비"/>
      <sheetName val="재료집계"/>
      <sheetName val="단가일람"/>
      <sheetName val="토적집계"/>
      <sheetName val="종단유용"/>
      <sheetName val="토적계산"/>
      <sheetName val="표지1"/>
      <sheetName val="수지예산서"/>
      <sheetName val="표지"/>
      <sheetName val="자재소요량"/>
      <sheetName val="일위대가"/>
      <sheetName val="중기Q산출"/>
      <sheetName val="중기일람"/>
      <sheetName val="건설기계가격표"/>
      <sheetName val="양회철근조작비 "/>
      <sheetName val="노임단가"/>
      <sheetName val="자재단가"/>
      <sheetName val="표지(편입용지)"/>
      <sheetName val="용지매수비(1)"/>
      <sheetName val="용지매수비(2)"/>
      <sheetName val="편입용지조서"/>
      <sheetName val="자재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조서"/>
      <sheetName val="laroux"/>
      <sheetName val="수입지부"/>
      <sheetName val="공감관리"/>
      <sheetName val="예당2총괄"/>
      <sheetName val="예당2총공"/>
      <sheetName val="자재대"/>
      <sheetName val="공사비"/>
      <sheetName val="준검 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자재단가"/>
      <sheetName val="자재일위대가표"/>
      <sheetName val="공사일위단가표"/>
      <sheetName val="97자재단가"/>
      <sheetName val="하차비"/>
      <sheetName val="노임단가"/>
      <sheetName val="운반비"/>
      <sheetName val="중기가격"/>
      <sheetName val="중기사용료"/>
      <sheetName val="백호우"/>
      <sheetName val="자재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L형측구(절토부)"/>
      <sheetName val="단위수량(U형옹벽0.7)"/>
      <sheetName val="단위수량(U형옹벽0.8)"/>
      <sheetName val="L형측구(1.00)"/>
      <sheetName val="L형측구(1.5)"/>
      <sheetName val="단위수량(U형옹벽0.4)"/>
      <sheetName val="자재집계(1)"/>
      <sheetName val="자재집계(2)"/>
      <sheetName val="-철근집계"/>
      <sheetName val="와이어메쉬"/>
      <sheetName val="-흄관집계"/>
      <sheetName val="골재집계"/>
      <sheetName val="-몰탈콘크리트"/>
      <sheetName val="자갈,시멘트,모래산출"/>
      <sheetName val="포장공총재료"/>
      <sheetName val="콘크리트포장재료"/>
      <sheetName val="콘크리트포장(1공구)"/>
      <sheetName val="포장공총재료 (2)"/>
      <sheetName val="아스콘포장"/>
      <sheetName val="아스콘포장 수량"/>
      <sheetName val="포장공 (2)"/>
      <sheetName val="콘크리트포장(2공구)"/>
      <sheetName val="콘크리트진입"/>
      <sheetName val="콘크리트접속"/>
      <sheetName val="-배수구조총재료"/>
      <sheetName val="-배수구조물공토공"/>
      <sheetName val="콘크리트측구재료집계"/>
      <sheetName val="횡배수관재료-"/>
      <sheetName val="흄관(횡배수관)-"/>
      <sheetName val="횡배수관토공"/>
      <sheetName val="횡배수관날개벽재료-"/>
      <sheetName val="횡배수관날개산출"/>
      <sheetName val="종배수관면벽-"/>
      <sheetName val="종배수관수량산출-"/>
      <sheetName val="집수정재료"/>
      <sheetName val="집수정토공"/>
      <sheetName val="집수정수량"/>
      <sheetName val="상수도토공집계표"/>
      <sheetName val="손익분석"/>
      <sheetName val="평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>
        <row r="1">
          <cell r="A1" t="str">
            <v>배 수 구 조 물 공 총 재 료 집 계 표</v>
          </cell>
        </row>
        <row r="2">
          <cell r="B2" t="str">
            <v>몰  탈</v>
          </cell>
          <cell r="C2" t="str">
            <v>콘크리트</v>
          </cell>
          <cell r="E2" t="str">
            <v>거 푸 집</v>
          </cell>
          <cell r="G2" t="str">
            <v>철      근</v>
          </cell>
          <cell r="J2" t="str">
            <v>흄 관</v>
          </cell>
          <cell r="L2" t="str">
            <v>스틸그레이팅</v>
          </cell>
          <cell r="N2" t="str">
            <v>배수파이프</v>
          </cell>
          <cell r="O2" t="str">
            <v>잡  석</v>
          </cell>
          <cell r="P2" t="str">
            <v>모  래</v>
          </cell>
        </row>
        <row r="3">
          <cell r="A3" t="str">
            <v>공    종</v>
          </cell>
          <cell r="B3" t="str">
            <v xml:space="preserve"> 1 : 2</v>
          </cell>
          <cell r="C3" t="str">
            <v>δck=180</v>
          </cell>
          <cell r="D3" t="str">
            <v>δck=210</v>
          </cell>
          <cell r="E3" t="str">
            <v>합판4회</v>
          </cell>
          <cell r="F3" t="str">
            <v>합판3회</v>
          </cell>
          <cell r="G3" t="str">
            <v>D13</v>
          </cell>
          <cell r="H3" t="str">
            <v>D16</v>
          </cell>
          <cell r="I3" t="str">
            <v>계</v>
          </cell>
          <cell r="J3" t="str">
            <v>D=600m/m</v>
          </cell>
          <cell r="K3" t="str">
            <v>D=800m/m</v>
          </cell>
          <cell r="L3" t="str">
            <v>995×400×1000</v>
          </cell>
          <cell r="M3" t="str">
            <v>995×500×
1000</v>
          </cell>
          <cell r="N3" t="str">
            <v>PVC PIPE
Φ30m/m</v>
          </cell>
          <cell r="O3" t="str">
            <v>Φ9~15</v>
          </cell>
          <cell r="P3" t="str">
            <v xml:space="preserve"> </v>
          </cell>
        </row>
        <row r="4">
          <cell r="B4" t="str">
            <v>㎥</v>
          </cell>
          <cell r="C4" t="str">
            <v>㎥</v>
          </cell>
          <cell r="D4" t="str">
            <v>㎥</v>
          </cell>
          <cell r="E4" t="str">
            <v>㎡</v>
          </cell>
          <cell r="F4" t="str">
            <v>㎡</v>
          </cell>
          <cell r="G4" t="str">
            <v>TON</v>
          </cell>
          <cell r="H4" t="str">
            <v>TON</v>
          </cell>
          <cell r="I4" t="str">
            <v>TON</v>
          </cell>
          <cell r="J4" t="str">
            <v>본</v>
          </cell>
          <cell r="K4" t="str">
            <v>본</v>
          </cell>
          <cell r="L4" t="str">
            <v>EA</v>
          </cell>
          <cell r="M4" t="str">
            <v>EA</v>
          </cell>
          <cell r="N4" t="str">
            <v>m</v>
          </cell>
          <cell r="O4" t="str">
            <v>㎥</v>
          </cell>
          <cell r="P4" t="str">
            <v>㎥</v>
          </cell>
        </row>
        <row r="5">
          <cell r="A5" t="str">
            <v>횡배수관</v>
          </cell>
          <cell r="B5">
            <v>9.6000000000000002E-2</v>
          </cell>
          <cell r="C5">
            <v>6.94</v>
          </cell>
          <cell r="D5">
            <v>0</v>
          </cell>
          <cell r="E5">
            <v>24</v>
          </cell>
          <cell r="F5">
            <v>0</v>
          </cell>
          <cell r="I5">
            <v>0</v>
          </cell>
          <cell r="J5">
            <v>8</v>
          </cell>
        </row>
        <row r="6">
          <cell r="A6" t="str">
            <v>횡배수관             날 개 벽</v>
          </cell>
          <cell r="C6">
            <v>4.05</v>
          </cell>
          <cell r="F6">
            <v>22.86</v>
          </cell>
          <cell r="I6">
            <v>0</v>
          </cell>
        </row>
        <row r="7">
          <cell r="A7" t="str">
            <v>집 수 정</v>
          </cell>
          <cell r="C7">
            <v>9.0709999999999997</v>
          </cell>
          <cell r="E7">
            <v>77.09</v>
          </cell>
          <cell r="F7">
            <v>0</v>
          </cell>
          <cell r="I7">
            <v>0</v>
          </cell>
          <cell r="M7">
            <v>6</v>
          </cell>
        </row>
        <row r="8">
          <cell r="A8" t="str">
            <v>콘크리트              측    구</v>
          </cell>
          <cell r="C8">
            <v>91.7</v>
          </cell>
          <cell r="E8">
            <v>726.45</v>
          </cell>
          <cell r="F8">
            <v>0</v>
          </cell>
          <cell r="G8">
            <v>3.08</v>
          </cell>
          <cell r="H8">
            <v>5.0460000000000003</v>
          </cell>
          <cell r="I8">
            <v>8.1260000000000012</v>
          </cell>
          <cell r="N8">
            <v>24.36</v>
          </cell>
          <cell r="O8">
            <v>11.62</v>
          </cell>
          <cell r="P8">
            <v>0</v>
          </cell>
        </row>
        <row r="9">
          <cell r="A9" t="str">
            <v>종배수관
면    벽</v>
          </cell>
          <cell r="B9">
            <v>7.0000000000000007E-2</v>
          </cell>
          <cell r="C9">
            <v>3.05</v>
          </cell>
          <cell r="D9">
            <v>22.82</v>
          </cell>
          <cell r="E9">
            <v>32.53</v>
          </cell>
          <cell r="F9">
            <v>0</v>
          </cell>
        </row>
        <row r="10">
          <cell r="A10">
            <v>0</v>
          </cell>
          <cell r="C10">
            <v>0</v>
          </cell>
          <cell r="F10">
            <v>0</v>
          </cell>
          <cell r="I10">
            <v>0</v>
          </cell>
        </row>
        <row r="14">
          <cell r="A14" t="str">
            <v>계</v>
          </cell>
          <cell r="B14">
            <v>0.16600000000000001</v>
          </cell>
          <cell r="C14">
            <v>114.81099999999999</v>
          </cell>
          <cell r="D14">
            <v>22.82</v>
          </cell>
          <cell r="E14">
            <v>860.07</v>
          </cell>
          <cell r="F14">
            <v>22.86</v>
          </cell>
          <cell r="G14">
            <v>3.08</v>
          </cell>
          <cell r="H14">
            <v>5.0460000000000003</v>
          </cell>
          <cell r="I14">
            <v>8.1260000000000012</v>
          </cell>
          <cell r="J14">
            <v>8</v>
          </cell>
          <cell r="K14">
            <v>0</v>
          </cell>
          <cell r="L14">
            <v>0</v>
          </cell>
          <cell r="M14">
            <v>6</v>
          </cell>
          <cell r="N14">
            <v>24.36</v>
          </cell>
          <cell r="O14">
            <v>11.62</v>
          </cell>
          <cell r="P14">
            <v>0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토적계산"/>
      <sheetName val="중기사용료"/>
      <sheetName val="단가조사서"/>
      <sheetName val="200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이동조서"/>
      <sheetName val="물량이동조서"/>
      <sheetName val="총괄 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송천제자동보"/>
      <sheetName val="권양기 교체"/>
      <sheetName val="고산"/>
      <sheetName val="내촌자동 "/>
      <sheetName val="수문일"/>
      <sheetName val="수문일1"/>
      <sheetName val="제진일위"/>
      <sheetName val="자재단가"/>
      <sheetName val="토공총"/>
      <sheetName val="98수문일위"/>
      <sheetName val="부안일위"/>
      <sheetName val="집계"/>
      <sheetName val="9GNG운반"/>
      <sheetName val="200"/>
      <sheetName val="경비_원본"/>
      <sheetName val="노임단가"/>
      <sheetName val="공사비"/>
      <sheetName val="단가"/>
      <sheetName val="#REF"/>
      <sheetName val="2001웅포물량보완(총괄)"/>
      <sheetName val="적용토목"/>
      <sheetName val="앨범표지"/>
      <sheetName val="여수토공사비"/>
      <sheetName val="도로토공공사비"/>
      <sheetName val="경비공통"/>
      <sheetName val="계화배수"/>
      <sheetName val="일위목록"/>
      <sheetName val="공사비총괄표"/>
      <sheetName val="총괄집계 "/>
      <sheetName val="품셈TABLE"/>
      <sheetName val="평야부"/>
      <sheetName val="_REF"/>
      <sheetName val="배수장토목공사비"/>
      <sheetName val="설계예산서"/>
      <sheetName val="정부노임"/>
      <sheetName val="Sheet1"/>
      <sheetName val="계약용량(서포)"/>
      <sheetName val="기계경비일람"/>
      <sheetName val="인건-측정"/>
      <sheetName val="입상내역"/>
      <sheetName val="단양 00 아파트-세부내역"/>
      <sheetName val="오억미만"/>
      <sheetName val="sw1"/>
      <sheetName val="NOMUBI"/>
      <sheetName val="토적계산"/>
      <sheetName val="공종구간"/>
      <sheetName val="조경일람"/>
      <sheetName val="내역서(기성청구)"/>
      <sheetName val="내역"/>
      <sheetName val="인건비"/>
      <sheetName val="1호구조물"/>
      <sheetName val="단위가격"/>
      <sheetName val="내역서"/>
      <sheetName val="일위"/>
      <sheetName val="건축"/>
      <sheetName val="VXXXXX"/>
      <sheetName val="수량총괄"/>
      <sheetName val="수량산출서"/>
      <sheetName val="도근좌표"/>
      <sheetName val="목차"/>
      <sheetName val="자재조서"/>
      <sheetName val="요율"/>
      <sheetName val="DANGA"/>
      <sheetName val="수목데이타 "/>
      <sheetName val="2000년1차"/>
      <sheetName val="설계내역서"/>
      <sheetName val="배수통관(좌)"/>
      <sheetName val="공통"/>
      <sheetName val="별표 "/>
      <sheetName val="지급자재"/>
      <sheetName val="암거단위-1련"/>
      <sheetName val="정렬"/>
      <sheetName val="세부내역"/>
      <sheetName val="자재일람"/>
      <sheetName val="전기일위목록"/>
      <sheetName val="단가산출"/>
      <sheetName val="실행철강하도"/>
      <sheetName val="접속도로1"/>
      <sheetName val="고분전시관"/>
      <sheetName val="수토공단위당"/>
      <sheetName val="000000"/>
      <sheetName val="차집관로"/>
      <sheetName val="접속도로"/>
      <sheetName val="평야부총"/>
      <sheetName val="도급"/>
      <sheetName val="입찰안"/>
      <sheetName val="일위대가"/>
      <sheetName val="칠현총괄표"/>
      <sheetName val="토목내역"/>
      <sheetName val="설계조건"/>
      <sheetName val="공사개요"/>
      <sheetName val="(C)원내역"/>
      <sheetName val="단위량당중기"/>
      <sheetName val="준검 내역서"/>
      <sheetName val="평자재단가"/>
      <sheetName val="설계개요"/>
      <sheetName val="BOX수량집계표(3)"/>
      <sheetName val="제직재"/>
      <sheetName val="배수지거재료집계표"/>
      <sheetName val="견적대비"/>
      <sheetName val="품목기록"/>
      <sheetName val="GEN"/>
      <sheetName val="토공"/>
      <sheetName val="일위목차"/>
      <sheetName val="내역 "/>
      <sheetName val="-배수구조총재료"/>
      <sheetName val="노임"/>
      <sheetName val=" 토목 처리장도급내역서 "/>
      <sheetName val="DG7"/>
      <sheetName val="조명시설"/>
      <sheetName val="특별땅고르기"/>
      <sheetName val="1"/>
      <sheetName val="공내역"/>
      <sheetName val="개거재료산출"/>
      <sheetName val="직노"/>
      <sheetName val="터파기및재료"/>
      <sheetName val="종단계산"/>
      <sheetName val="총괄표"/>
      <sheetName val="포장(수량)-관로부"/>
      <sheetName val="단면 (2)"/>
      <sheetName val="T13(P68~72,78)"/>
      <sheetName val="중기사용료"/>
      <sheetName val="관급"/>
      <sheetName val="단면별연장"/>
      <sheetName val="MOTOR"/>
      <sheetName val="1.취수장"/>
      <sheetName val="재료"/>
      <sheetName val="일위집계"/>
      <sheetName val="국내"/>
      <sheetName val="설 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총"/>
      <sheetName val="석종개거"/>
      <sheetName val="한천간선"/>
      <sheetName val="한천지선"/>
      <sheetName val="죽당간선"/>
      <sheetName val="지경개거"/>
      <sheetName val="주곡간선"/>
      <sheetName val="일영수간선"/>
      <sheetName val="석종용배수지선"/>
      <sheetName val="덮개"/>
      <sheetName val="기초자료"/>
      <sheetName val="수문일1"/>
    </sheetNames>
    <sheetDataSet>
      <sheetData sheetId="0" refreshError="1"/>
      <sheetData sheetId="1" refreshError="1"/>
      <sheetData sheetId="2">
        <row r="11">
          <cell r="D11">
            <v>821</v>
          </cell>
          <cell r="F11" t="str">
            <v>Con'c</v>
          </cell>
          <cell r="J11" t="str">
            <v xml:space="preserve">(((0.15×B)×1/2+(0.15+0.15)×1/2×1.15+(0.15×0.15)×1/2)×2)×L = </v>
          </cell>
          <cell r="Z11">
            <v>0.48699999999999999</v>
          </cell>
          <cell r="AB11" t="str">
            <v>㎥</v>
          </cell>
        </row>
        <row r="12">
          <cell r="D12">
            <v>842</v>
          </cell>
          <cell r="F12" t="str">
            <v>Lean</v>
          </cell>
          <cell r="J12" t="str">
            <v>(0.05×B+0.05×0.5)×L =</v>
          </cell>
          <cell r="Z12">
            <v>6.5000000000000002E-2</v>
          </cell>
          <cell r="AB12" t="str">
            <v>㎥</v>
          </cell>
        </row>
        <row r="13">
          <cell r="D13">
            <v>112</v>
          </cell>
          <cell r="F13" t="str">
            <v>거푸집</v>
          </cell>
          <cell r="J13" t="str">
            <v>((1.15+0.85+0.21)×2)×L =</v>
          </cell>
          <cell r="Z13">
            <v>4.42</v>
          </cell>
          <cell r="AB13" t="str">
            <v>㎡</v>
          </cell>
        </row>
        <row r="14">
          <cell r="D14">
            <v>601</v>
          </cell>
          <cell r="F14" t="str">
            <v>철근</v>
          </cell>
          <cell r="J14" t="str">
            <v>D10 :</v>
          </cell>
          <cell r="L14" t="str">
            <v>(5.19×B + 13.15) × L =</v>
          </cell>
          <cell r="Z14">
            <v>17.3</v>
          </cell>
          <cell r="AB14" t="str">
            <v>㎏</v>
          </cell>
        </row>
        <row r="15">
          <cell r="D15">
            <v>602</v>
          </cell>
          <cell r="J15" t="str">
            <v>D13 :</v>
          </cell>
          <cell r="L15" t="str">
            <v>(×B + ) × L =</v>
          </cell>
          <cell r="Z15">
            <v>0</v>
          </cell>
          <cell r="AB15" t="str">
            <v>㎏</v>
          </cell>
        </row>
        <row r="16">
          <cell r="D16">
            <v>603</v>
          </cell>
          <cell r="J16" t="str">
            <v>D16 :</v>
          </cell>
          <cell r="L16" t="str">
            <v>(×B + ) × L =</v>
          </cell>
          <cell r="Z16">
            <v>0</v>
          </cell>
          <cell r="AB16" t="str">
            <v>㎏</v>
          </cell>
        </row>
        <row r="17">
          <cell r="I17" t="str">
            <v>구  분</v>
          </cell>
          <cell r="M17" t="str">
            <v>고무발포 (㎡)</v>
          </cell>
          <cell r="Q17" t="str">
            <v>PVC지수판(m)</v>
          </cell>
          <cell r="U17" t="str">
            <v>비      고</v>
          </cell>
          <cell r="AD17">
            <v>8</v>
          </cell>
        </row>
        <row r="18">
          <cell r="I18" t="str">
            <v>연장</v>
          </cell>
          <cell r="K18" t="str">
            <v>개소</v>
          </cell>
          <cell r="M18" t="str">
            <v>1개소당</v>
          </cell>
          <cell r="O18" t="str">
            <v>계</v>
          </cell>
          <cell r="Q18" t="str">
            <v>1개소당</v>
          </cell>
          <cell r="S18" t="str">
            <v>계</v>
          </cell>
        </row>
        <row r="19">
          <cell r="F19" t="str">
            <v>신축이음</v>
          </cell>
          <cell r="I19">
            <v>130</v>
          </cell>
          <cell r="K19">
            <v>5</v>
          </cell>
          <cell r="M19">
            <v>0.49</v>
          </cell>
          <cell r="O19">
            <v>2.4500000000000002</v>
          </cell>
          <cell r="Q19">
            <v>2.95</v>
          </cell>
          <cell r="S19">
            <v>14.75</v>
          </cell>
        </row>
        <row r="20">
          <cell r="F20" t="str">
            <v>수축이음</v>
          </cell>
          <cell r="I20">
            <v>130</v>
          </cell>
          <cell r="K20">
            <v>11</v>
          </cell>
          <cell r="M20">
            <v>0</v>
          </cell>
          <cell r="O20">
            <v>0</v>
          </cell>
          <cell r="Q20">
            <v>0</v>
          </cell>
          <cell r="S20">
            <v>0</v>
          </cell>
          <cell r="U20" t="str">
            <v>균열유발줄눈설치</v>
          </cell>
        </row>
        <row r="21">
          <cell r="D21">
            <v>3</v>
          </cell>
          <cell r="F21" t="str">
            <v>계</v>
          </cell>
          <cell r="K21">
            <v>16</v>
          </cell>
          <cell r="O21">
            <v>2.4500000000000002</v>
          </cell>
          <cell r="S21">
            <v>14.75</v>
          </cell>
        </row>
        <row r="23">
          <cell r="E23" t="str">
            <v>공  종</v>
          </cell>
          <cell r="I23" t="str">
            <v>산          출          내          역</v>
          </cell>
          <cell r="AD23" t="str">
            <v>비  고</v>
          </cell>
        </row>
        <row r="24">
          <cell r="R24">
            <v>0.15</v>
          </cell>
        </row>
        <row r="25">
          <cell r="E25">
            <v>14</v>
          </cell>
        </row>
        <row r="26">
          <cell r="E26" t="str">
            <v>No.31+26~No.32+39</v>
          </cell>
          <cell r="K26">
            <v>11</v>
          </cell>
          <cell r="Q26">
            <v>1</v>
          </cell>
          <cell r="AC26">
            <v>1.1499999999999999</v>
          </cell>
        </row>
        <row r="27">
          <cell r="E27">
            <v>63</v>
          </cell>
          <cell r="T27">
            <v>0.15</v>
          </cell>
          <cell r="V27">
            <v>0.21</v>
          </cell>
        </row>
        <row r="28">
          <cell r="U28">
            <v>0.15</v>
          </cell>
        </row>
        <row r="29">
          <cell r="Q29">
            <v>0.1</v>
          </cell>
        </row>
        <row r="30">
          <cell r="Q30">
            <v>0.15</v>
          </cell>
          <cell r="AC30">
            <v>0.05</v>
          </cell>
        </row>
        <row r="31">
          <cell r="Q31">
            <v>0.15</v>
          </cell>
          <cell r="R31">
            <v>0.15</v>
          </cell>
          <cell r="V31">
            <v>0.7</v>
          </cell>
          <cell r="Z31">
            <v>0.15</v>
          </cell>
          <cell r="AC31">
            <v>0.15</v>
          </cell>
        </row>
        <row r="32">
          <cell r="F32" t="str">
            <v>Con'c</v>
          </cell>
          <cell r="J32" t="str">
            <v xml:space="preserve">(((0.15×B)×1/2+(0.15+0.15)×1/2×1.15+(0.15×0.15)×1/2)×2)×L = </v>
          </cell>
          <cell r="Z32">
            <v>0.47199999999999998</v>
          </cell>
          <cell r="AB32" t="str">
            <v>㎥</v>
          </cell>
        </row>
        <row r="33">
          <cell r="F33" t="str">
            <v>Lean</v>
          </cell>
          <cell r="J33" t="str">
            <v>(0.05×B+0.05×0.5)×L =</v>
          </cell>
          <cell r="Z33">
            <v>0.06</v>
          </cell>
          <cell r="AB33" t="str">
            <v>㎥</v>
          </cell>
        </row>
        <row r="34">
          <cell r="D34">
            <v>112</v>
          </cell>
          <cell r="F34" t="str">
            <v>거푸집</v>
          </cell>
          <cell r="J34" t="str">
            <v>((1.15+0.85+0.21)×2)×L =</v>
          </cell>
          <cell r="Z34">
            <v>4.42</v>
          </cell>
          <cell r="AB34" t="str">
            <v>㎡</v>
          </cell>
        </row>
        <row r="35">
          <cell r="F35" t="str">
            <v>철근</v>
          </cell>
          <cell r="J35" t="str">
            <v>D10 :</v>
          </cell>
          <cell r="L35" t="str">
            <v>(5.19×B + 13.15) × L =</v>
          </cell>
          <cell r="Z35">
            <v>16.78</v>
          </cell>
          <cell r="AB35" t="str">
            <v>㎏</v>
          </cell>
        </row>
        <row r="36">
          <cell r="J36" t="str">
            <v>D13 :</v>
          </cell>
          <cell r="L36" t="str">
            <v>(×B + ) × L =</v>
          </cell>
          <cell r="Z36">
            <v>0</v>
          </cell>
          <cell r="AB36" t="str">
            <v>㎏</v>
          </cell>
        </row>
        <row r="37">
          <cell r="J37" t="str">
            <v>D16 :</v>
          </cell>
          <cell r="L37" t="str">
            <v>(×B + ) × L =</v>
          </cell>
          <cell r="Z37">
            <v>0</v>
          </cell>
          <cell r="AB37" t="str">
            <v>㎏</v>
          </cell>
        </row>
        <row r="38">
          <cell r="I38" t="str">
            <v>구  분</v>
          </cell>
          <cell r="M38" t="str">
            <v>고무발포 (㎡)</v>
          </cell>
          <cell r="Q38" t="str">
            <v>PVC지수판(m)</v>
          </cell>
          <cell r="U38" t="str">
            <v>비      고</v>
          </cell>
          <cell r="AD38">
            <v>8</v>
          </cell>
        </row>
        <row r="39">
          <cell r="I39" t="str">
            <v>연장</v>
          </cell>
          <cell r="K39" t="str">
            <v>개소</v>
          </cell>
          <cell r="M39" t="str">
            <v>1개소당</v>
          </cell>
          <cell r="O39" t="str">
            <v>계</v>
          </cell>
          <cell r="Q39" t="str">
            <v>1개소당</v>
          </cell>
          <cell r="S39" t="str">
            <v>계</v>
          </cell>
        </row>
        <row r="40">
          <cell r="F40" t="str">
            <v>신축이음</v>
          </cell>
          <cell r="I40">
            <v>63</v>
          </cell>
          <cell r="K40">
            <v>2</v>
          </cell>
          <cell r="M40">
            <v>0.47</v>
          </cell>
          <cell r="O40">
            <v>0.94</v>
          </cell>
          <cell r="Q40">
            <v>2.85</v>
          </cell>
          <cell r="S40">
            <v>5.7</v>
          </cell>
        </row>
        <row r="41">
          <cell r="F41" t="str">
            <v>수축이음</v>
          </cell>
          <cell r="I41">
            <v>63</v>
          </cell>
          <cell r="K41">
            <v>5</v>
          </cell>
          <cell r="M41">
            <v>0</v>
          </cell>
          <cell r="O41">
            <v>0</v>
          </cell>
          <cell r="Q41">
            <v>0</v>
          </cell>
          <cell r="S41">
            <v>0</v>
          </cell>
          <cell r="U41" t="str">
            <v>균열유발줄눈설치</v>
          </cell>
        </row>
        <row r="42">
          <cell r="D42">
            <v>14</v>
          </cell>
          <cell r="F42" t="str">
            <v>계</v>
          </cell>
          <cell r="K42">
            <v>7</v>
          </cell>
          <cell r="O42">
            <v>0.94</v>
          </cell>
          <cell r="S42">
            <v>5.7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기계총괄(양수장)"/>
      <sheetName val="주요자재"/>
      <sheetName val="순공사"/>
      <sheetName val="철거공사"/>
      <sheetName val="단가조사서"/>
      <sheetName val="물량산출"/>
      <sheetName val="2006양배"/>
      <sheetName val="수문일1"/>
      <sheetName val="한천간선"/>
    </sheetNames>
    <sheetDataSet>
      <sheetData sheetId="0"/>
      <sheetData sheetId="1"/>
      <sheetData sheetId="2"/>
      <sheetData sheetId="3"/>
      <sheetData sheetId="4"/>
      <sheetData sheetId="5">
        <row r="5">
          <cell r="C5" t="str">
            <v>양흡입와권펌프(Φ700)</v>
          </cell>
        </row>
        <row r="6">
          <cell r="C6" t="str">
            <v>반폐농형전동기(220kW)</v>
          </cell>
        </row>
        <row r="7">
          <cell r="C7" t="str">
            <v>양흡입와권펌프(Φ350)</v>
          </cell>
        </row>
        <row r="8">
          <cell r="C8" t="str">
            <v>반폐농형전동기(37kW)</v>
          </cell>
        </row>
        <row r="9">
          <cell r="C9" t="str">
            <v>진공펌프</v>
          </cell>
        </row>
        <row r="10">
          <cell r="C10" t="str">
            <v>반폐형전동기</v>
          </cell>
        </row>
        <row r="11">
          <cell r="C11" t="str">
            <v>전동식버터플라이밸브(Φ700)</v>
          </cell>
        </row>
        <row r="12">
          <cell r="C12" t="str">
            <v>전동식버터플라이밸브(Φ350)</v>
          </cell>
        </row>
        <row r="13">
          <cell r="C13" t="str">
            <v>완폐식역지변(Φ700)</v>
          </cell>
        </row>
        <row r="14">
          <cell r="C14" t="str">
            <v>완폐식역지변(Φ350)</v>
          </cell>
        </row>
        <row r="15">
          <cell r="C15" t="str">
            <v>유동후렌지(Φ700)</v>
          </cell>
        </row>
        <row r="16">
          <cell r="C16" t="str">
            <v>유동후렌지(Φ350)</v>
          </cell>
        </row>
        <row r="17">
          <cell r="C17" t="str">
            <v>역수방지변(Φ1300)</v>
          </cell>
        </row>
        <row r="18">
          <cell r="C18" t="str">
            <v>역수방지변(Φ500)</v>
          </cell>
        </row>
      </sheetData>
      <sheetData sheetId="6"/>
      <sheetData sheetId="7"/>
      <sheetData sheetId="8" refreshError="1"/>
      <sheetData sheetId="9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대비하도"/>
      <sheetName val="원가계산대비 "/>
      <sheetName val="원가계산당초"/>
      <sheetName val="당초내역"/>
      <sheetName val="원가계산변경"/>
      <sheetName val="변경내역서"/>
      <sheetName val="천공(토사)"/>
      <sheetName val="천공 (암)"/>
      <sheetName val="항타10M미만"/>
      <sheetName val="항타10M이상"/>
      <sheetName val="케이싱단가산출서"/>
      <sheetName val="중기"/>
      <sheetName val="적용환율단가"/>
      <sheetName val="수량산출서"/>
      <sheetName val="Sheet2"/>
      <sheetName val="Sheet3"/>
      <sheetName val="단가조사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4">
          <cell r="E4" t="str">
            <v>단가</v>
          </cell>
          <cell r="F4" t="str">
            <v>금액</v>
          </cell>
          <cell r="G4" t="str">
            <v>단가</v>
          </cell>
          <cell r="H4" t="str">
            <v>금액</v>
          </cell>
          <cell r="I4" t="str">
            <v>단가</v>
          </cell>
          <cell r="J4" t="str">
            <v>금액</v>
          </cell>
          <cell r="K4" t="str">
            <v>단가</v>
          </cell>
          <cell r="L4" t="str">
            <v>금액</v>
          </cell>
        </row>
        <row r="5">
          <cell r="A5" t="str">
            <v>1. PHC PILE 항타 ( 변경)</v>
          </cell>
          <cell r="F5">
            <v>387480256</v>
          </cell>
          <cell r="H5">
            <v>124843338</v>
          </cell>
          <cell r="J5">
            <v>92302429</v>
          </cell>
          <cell r="L5">
            <v>170334489</v>
          </cell>
        </row>
        <row r="6">
          <cell r="A6" t="str">
            <v>PHC파일천공(SCREW AUGER)</v>
          </cell>
          <cell r="B6" t="str">
            <v>φ450,토사</v>
          </cell>
          <cell r="C6">
            <v>5696.8</v>
          </cell>
          <cell r="D6" t="str">
            <v>M</v>
          </cell>
          <cell r="E6">
            <v>2026</v>
          </cell>
          <cell r="F6">
            <v>11541715</v>
          </cell>
          <cell r="G6">
            <v>701</v>
          </cell>
          <cell r="H6">
            <v>3993456</v>
          </cell>
          <cell r="I6">
            <v>556</v>
          </cell>
          <cell r="J6">
            <v>3167420</v>
          </cell>
          <cell r="K6">
            <v>769</v>
          </cell>
          <cell r="L6">
            <v>4380839</v>
          </cell>
        </row>
        <row r="7">
          <cell r="A7" t="str">
            <v>PHC파일천공(에어함마+버튼비트)</v>
          </cell>
          <cell r="B7" t="str">
            <v>φ450,연암</v>
          </cell>
          <cell r="C7">
            <v>1849.2</v>
          </cell>
          <cell r="D7" t="str">
            <v>M</v>
          </cell>
          <cell r="E7">
            <v>153606</v>
          </cell>
          <cell r="F7">
            <v>284048214</v>
          </cell>
          <cell r="G7">
            <v>43523</v>
          </cell>
          <cell r="H7">
            <v>80482731</v>
          </cell>
          <cell r="I7">
            <v>36291</v>
          </cell>
          <cell r="J7">
            <v>67109317</v>
          </cell>
          <cell r="K7">
            <v>73792</v>
          </cell>
          <cell r="L7">
            <v>136456166</v>
          </cell>
        </row>
        <row r="8">
          <cell r="A8" t="str">
            <v>PHC파일천공후항타</v>
          </cell>
          <cell r="B8" t="str">
            <v>φ450,10M이하</v>
          </cell>
          <cell r="C8">
            <v>397</v>
          </cell>
          <cell r="D8" t="str">
            <v>본</v>
          </cell>
          <cell r="E8">
            <v>81934</v>
          </cell>
          <cell r="F8">
            <v>32527798</v>
          </cell>
          <cell r="G8">
            <v>30710</v>
          </cell>
          <cell r="H8">
            <v>12191870</v>
          </cell>
          <cell r="I8">
            <v>24154</v>
          </cell>
          <cell r="J8">
            <v>9589138</v>
          </cell>
          <cell r="K8">
            <v>27070</v>
          </cell>
          <cell r="L8">
            <v>10746790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설 계"/>
      <sheetName val="오억미만"/>
      <sheetName val="인건-측정"/>
      <sheetName val="품목"/>
      <sheetName val="내역서 (2)"/>
      <sheetName val="손익분석"/>
      <sheetName val="을지"/>
      <sheetName val="일위대가"/>
      <sheetName val="내역"/>
      <sheetName val="내역표지"/>
      <sheetName val="220 (2)"/>
      <sheetName val="수량산출서"/>
      <sheetName val="날개벽수량표"/>
      <sheetName val="sw1"/>
      <sheetName val="NOMUBI"/>
      <sheetName val="노임"/>
      <sheetName val="내역서1"/>
      <sheetName val="표지"/>
      <sheetName val="품목현황"/>
      <sheetName val="신우"/>
      <sheetName val="직원자료입력"/>
      <sheetName val="단가표"/>
      <sheetName val="토목"/>
      <sheetName val="방송(체육관)"/>
      <sheetName val="횡배수관토공수량"/>
      <sheetName val="기본자료"/>
      <sheetName val="일위대가(계측기설치)"/>
      <sheetName val="STORAGE"/>
      <sheetName val="품셈기준"/>
      <sheetName val="산출내역서집계표"/>
      <sheetName val="원가계산서 (총괄)"/>
      <sheetName val="원가계산서 (건축)"/>
      <sheetName val="(총괄집계)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2000년1차"/>
      <sheetName val="품의서"/>
      <sheetName val="부하계산서"/>
      <sheetName val="물가시세"/>
      <sheetName val="노임단가"/>
      <sheetName val="BID"/>
      <sheetName val="MOTOR"/>
      <sheetName val="SG"/>
      <sheetName val="전신환매도율"/>
      <sheetName val="설계예산서"/>
      <sheetName val="수량집계"/>
      <sheetName val="총괄"/>
      <sheetName val="물가자료"/>
      <sheetName val="Module11"/>
      <sheetName val="guard(mac)"/>
      <sheetName val="단면 (2)"/>
      <sheetName val="EACT10"/>
      <sheetName val="JUCK"/>
      <sheetName val="건축공사"/>
      <sheetName val="방음벽기초(H=4m)"/>
      <sheetName val="공사비예산서(토목분)"/>
      <sheetName val="품셈TABLE"/>
      <sheetName val="품셈표"/>
      <sheetName val="자재단가"/>
      <sheetName val="부대대비"/>
      <sheetName val="냉연집계"/>
      <sheetName val="특별교실"/>
      <sheetName val="기숙사"/>
      <sheetName val="화장실"/>
      <sheetName val="총집계-1"/>
      <sheetName val="총집계-2"/>
      <sheetName val="원가-1"/>
      <sheetName val="원가-2"/>
      <sheetName val="ABUT수량-A1"/>
      <sheetName val="수량산출"/>
      <sheetName val="DATA"/>
      <sheetName val="3BL공동구 수량"/>
      <sheetName val="WORK"/>
      <sheetName val="BQ"/>
      <sheetName val="전기일위대가"/>
      <sheetName val="단가"/>
      <sheetName val="시설물일위"/>
      <sheetName val="기계내역"/>
      <sheetName val="단면(RW1)"/>
      <sheetName val="소비자가"/>
      <sheetName val="ilch"/>
      <sheetName val="비교표"/>
      <sheetName val="A-4"/>
      <sheetName val="설계조건"/>
      <sheetName val="날개벽(TYPE3)"/>
      <sheetName val="IMP(MAIN)"/>
      <sheetName val="IMP (REACTOR)"/>
      <sheetName val="차액보증"/>
      <sheetName val="오산갈곳"/>
      <sheetName val="맨홀수량집계"/>
      <sheetName val="안정계산"/>
      <sheetName val="단면검토"/>
      <sheetName val="정부노임단가"/>
      <sheetName val="경비2내역"/>
      <sheetName val="현장관리비내역서"/>
      <sheetName val="포장복구집계"/>
      <sheetName val="데이타"/>
      <sheetName val="내역서"/>
      <sheetName val="부대내역"/>
      <sheetName val="DATA1"/>
      <sheetName val="토목내역"/>
      <sheetName val="D-3503"/>
      <sheetName val="#REF"/>
      <sheetName val="일위대가표 (2)"/>
      <sheetName val="을"/>
      <sheetName val="일위대가목록"/>
      <sheetName val="단가대비표"/>
      <sheetName val="XXXXXX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점수계산1-2"/>
      <sheetName val="가로등내역서"/>
      <sheetName val="2000.11월설계내역"/>
      <sheetName val="터파기및재료"/>
      <sheetName val="조명율표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준검 내역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수목데이타 "/>
      <sheetName val="변압기 및 발전기 용량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옹벽"/>
      <sheetName val="밸브설치"/>
      <sheetName val="3.바닥판설계"/>
      <sheetName val="REACTION(USD지진시)"/>
      <sheetName val="안정검토"/>
      <sheetName val="REACTION(USE평시)"/>
      <sheetName val="Testing"/>
      <sheetName val="계화배수"/>
      <sheetName val="I一般比"/>
      <sheetName val="교각계산"/>
      <sheetName val="조명시설"/>
      <sheetName val="BLOCK(1)"/>
      <sheetName val="단면가정"/>
      <sheetName val="부재력정리"/>
      <sheetName val="일용노임단가"/>
      <sheetName val="부하(성남)"/>
      <sheetName val="Sheet17"/>
      <sheetName val="변화치수"/>
      <sheetName val="일위(PN)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당사"/>
      <sheetName val="Macro"/>
      <sheetName val="BEND LOSS"/>
      <sheetName val="단중표"/>
      <sheetName val="COL"/>
      <sheetName val="순공사비"/>
      <sheetName val="기계설비"/>
      <sheetName val="공문"/>
      <sheetName val="목록"/>
      <sheetName val="1.범위"/>
      <sheetName val="2.편성"/>
      <sheetName val="내역구성"/>
      <sheetName val="3개요"/>
      <sheetName val="4원가"/>
      <sheetName val="5내역"/>
      <sheetName val="6.GAS"/>
      <sheetName val="7임급실"/>
      <sheetName val="미제출"/>
      <sheetName val="소방1"/>
      <sheetName val="소방2"/>
      <sheetName val="왜UP"/>
      <sheetName val="산출"/>
      <sheetName val="여흥"/>
      <sheetName val="과천MAIN"/>
      <sheetName val="조건"/>
      <sheetName val="총계"/>
      <sheetName val="수안보-MBR1"/>
      <sheetName val="입력DATA"/>
      <sheetName val="8. 안정검토"/>
      <sheetName val="현장지지물물량"/>
      <sheetName val="9GNG운반"/>
      <sheetName val="영업소실적"/>
      <sheetName val="공사진행"/>
      <sheetName val="견적서(대외) (2)"/>
      <sheetName val="__MAIN"/>
      <sheetName val="6PILE  (돌출)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Á¶¸íÀ²Ç¥"/>
      <sheetName val="µ¿¿ø(3)"/>
      <sheetName val="¿¹Á¤(3)"/>
      <sheetName val="°úÃµMAIN"/>
      <sheetName val="ÁÖÇü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Ç¥Áö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2000.11¿ù¼³°è³»¿ª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현금"/>
      <sheetName val="현장"/>
      <sheetName val="DANGA"/>
      <sheetName val="시공계획"/>
      <sheetName val="원형1호맨홀토공수량"/>
      <sheetName val="TYPE-A"/>
      <sheetName val="MCC제원"/>
      <sheetName val="BASIC (2)"/>
      <sheetName val="철근량 검토"/>
      <sheetName val="설비"/>
      <sheetName val="8.PILE  (돌출)"/>
      <sheetName val="工완성공사율"/>
      <sheetName val="MACRO(전선관)"/>
      <sheetName val="TC표지"/>
      <sheetName val="효성CB 1P기초"/>
      <sheetName val="관급총괄"/>
      <sheetName val="총괄집계표"/>
      <sheetName val="Baby일위대가"/>
      <sheetName val="N賃率-職"/>
      <sheetName val="간선계산"/>
      <sheetName val="대구실행"/>
      <sheetName val="0.집계"/>
      <sheetName val="매립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아산추가1220"/>
      <sheetName val="98지급계획"/>
      <sheetName val="3-1.CB"/>
      <sheetName val="당초"/>
      <sheetName val="MAIN_TABLE"/>
      <sheetName val="1.설계조건"/>
      <sheetName val="재료"/>
      <sheetName val="가로등부표"/>
      <sheetName val="제경비율"/>
      <sheetName val="조도계산서 (도서)"/>
      <sheetName val="LOPCALC"/>
      <sheetName val="48전력선로일위"/>
      <sheetName val="노무비"/>
      <sheetName val="구역화물"/>
      <sheetName val="단가일람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임시급식"/>
      <sheetName val="옥외가스"/>
      <sheetName val="임시급식 (2)"/>
      <sheetName val="목차"/>
      <sheetName val="부대공Ⅱ"/>
      <sheetName val="계수시트"/>
      <sheetName val="96보완계획7.12"/>
      <sheetName val="입찰보고"/>
      <sheetName val="노무비단가"/>
      <sheetName val="일위대가목차"/>
      <sheetName val="XL4Poppy"/>
      <sheetName val="본공사"/>
      <sheetName val="1차설계변경내역"/>
      <sheetName val="율촌법률사무소2내역"/>
      <sheetName val="지주목시비량산출서"/>
      <sheetName val="인건비"/>
      <sheetName val="일위대가(가설)"/>
      <sheetName val="토공"/>
      <sheetName val="001"/>
      <sheetName val="지급자재"/>
      <sheetName val="99총공사내역서"/>
      <sheetName val="내력서"/>
      <sheetName val="BID-도로"/>
      <sheetName val="실행내역서"/>
      <sheetName val="3.공통공사대비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고등학교"/>
      <sheetName val="90.03실행 "/>
      <sheetName val="자료입력"/>
      <sheetName val="CTEMCOST"/>
      <sheetName val="AIR SHOWER(3인용)"/>
      <sheetName val="2F 회의실견적(5_14 일대)"/>
      <sheetName val="재집"/>
      <sheetName val="직재"/>
      <sheetName val="원가계산서"/>
      <sheetName val="금리계산"/>
      <sheetName val="ITB COST"/>
      <sheetName val="수량"/>
      <sheetName val="unit 4"/>
      <sheetName val="Summary Sheets"/>
      <sheetName val="요율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대치판정"/>
      <sheetName val="Macro2"/>
      <sheetName val="가설건물"/>
      <sheetName val="보차도경계석"/>
      <sheetName val="제-노임"/>
      <sheetName val="제직재"/>
      <sheetName val="우배수"/>
      <sheetName val="맨홀"/>
      <sheetName val="금호"/>
      <sheetName val="예산명세서"/>
      <sheetName val="J直材4"/>
      <sheetName val="연부97-1"/>
      <sheetName val="갑지1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총괄내역서"/>
      <sheetName val="98NS-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토공유동표"/>
      <sheetName val="JUCKEYK"/>
      <sheetName val="돌망태단위수량"/>
      <sheetName val="전차선로 물량표"/>
      <sheetName val="산출(전기)"/>
      <sheetName val="집계표(건축전기)"/>
      <sheetName val="철거산출근거"/>
      <sheetName val="접지수량"/>
      <sheetName val="TOT"/>
      <sheetName val="보합"/>
      <sheetName val="49-119"/>
      <sheetName val="Macro(전선)"/>
      <sheetName val="발신정보"/>
      <sheetName val="b_balju_cho"/>
      <sheetName val="20관리비율"/>
      <sheetName val="일위대가표(유단가)"/>
      <sheetName val="점검총괄"/>
      <sheetName val="자재목록"/>
      <sheetName val="동력부하(도산)"/>
      <sheetName val="참조-(1)"/>
      <sheetName val="부속동"/>
      <sheetName val="2006기계경비산출표"/>
      <sheetName val="공종별원가계산"/>
      <sheetName val="CABLE SIZE-3"/>
      <sheetName val="종합기별"/>
      <sheetName val="노무비명세서"/>
      <sheetName val="소요자재명세서"/>
      <sheetName val="MACRO(MCC)"/>
      <sheetName val="상수도토공집계표"/>
      <sheetName val="입찰결과(DATA)"/>
      <sheetName val="공구원가계산"/>
      <sheetName val="1차증가원가계산"/>
      <sheetName val="EQUIP-H"/>
      <sheetName val="경비_원본"/>
      <sheetName val="견적대비"/>
      <sheetName val="¼³°è¿¹»ê¼­"/>
      <sheetName val="¼ö·®Áý°è"/>
      <sheetName val="ÃÑ°ý"/>
      <sheetName val="Åä¸ñ"/>
      <sheetName val="°¡·Îµî³»¿ª¼­"/>
      <sheetName val="¼ö·®»êÃâ¼­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22단가(철거)"/>
      <sheetName val="49단가"/>
      <sheetName val="49단가(철거)"/>
      <sheetName val="22단가"/>
      <sheetName val="AS포장복구 "/>
      <sheetName val="기계경비시간당손료목록"/>
      <sheetName val="기계경비(시간당)"/>
      <sheetName val="램머"/>
      <sheetName val=" 상부공통집계(총괄)"/>
      <sheetName val="말뚝물량"/>
      <sheetName val="간접1"/>
      <sheetName val="옹벽수량집계"/>
      <sheetName val="1SPAN"/>
      <sheetName val="구조물철거타공정이월"/>
      <sheetName val="수로교총재료집계"/>
      <sheetName val="단가산출서"/>
      <sheetName val="LD일"/>
      <sheetName val="FA설치명세"/>
      <sheetName val="FD"/>
      <sheetName val="증감대비"/>
      <sheetName val="공종단가"/>
      <sheetName val="AILC004"/>
      <sheetName val="단가조사서"/>
      <sheetName val="가감수량"/>
      <sheetName val="맨홀수량산출"/>
      <sheetName val="고창터널(고창방향)"/>
      <sheetName val="예산갑지"/>
      <sheetName val="결과조달"/>
      <sheetName val="금액내역서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토량1-1"/>
      <sheetName val="부대공"/>
      <sheetName val="도급금액"/>
      <sheetName val="재노경"/>
      <sheetName val="단위단가"/>
      <sheetName val="적현로"/>
      <sheetName val="배수공"/>
      <sheetName val="변경내역서"/>
      <sheetName val="1공구 건정토건 토공"/>
      <sheetName val="식재인부"/>
      <sheetName val="경상직원"/>
      <sheetName val="2000전체분"/>
      <sheetName val="포장공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직공비"/>
      <sheetName val="CODE"/>
      <sheetName val="전기"/>
      <sheetName val="충주"/>
      <sheetName val="입출재고현황 (2)"/>
      <sheetName val="조경일람"/>
      <sheetName val="말고개터널조명전압강하"/>
      <sheetName val="9-1차이내역"/>
      <sheetName val="교통량조사"/>
      <sheetName val="일반수량"/>
      <sheetName val="VA_code"/>
      <sheetName val="원가"/>
      <sheetName val="제수변수량"/>
      <sheetName val="공기변수량"/>
      <sheetName val="연결관산출조서"/>
      <sheetName val="적용(기계)"/>
      <sheetName val="약품설비"/>
      <sheetName val="관로"/>
      <sheetName val="일위집계표"/>
      <sheetName val="Macro(차단기)"/>
      <sheetName val="외주"/>
      <sheetName val="통장출금액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아파트기별"/>
      <sheetName val="공리일"/>
      <sheetName val="5.정산서"/>
      <sheetName val="BOX전기내역"/>
      <sheetName val="간접비"/>
      <sheetName val="하수급견적대비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장외반출및폐기물 "/>
      <sheetName val="설직재-1"/>
      <sheetName val="포장단면별단위수량"/>
      <sheetName val="E.P.T수량산출서"/>
      <sheetName val="SUB일위대가"/>
      <sheetName val="결과"/>
    </sheetNames>
    <definedNames>
      <definedName name="Macro12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/>
      <sheetData sheetId="470"/>
      <sheetData sheetId="471"/>
      <sheetData sheetId="472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/>
      <sheetData sheetId="510"/>
      <sheetData sheetId="511"/>
      <sheetData sheetId="512"/>
      <sheetData sheetId="513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 refreshError="1"/>
      <sheetData sheetId="557" refreshError="1"/>
      <sheetData sheetId="558" refreshError="1"/>
      <sheetData sheetId="559"/>
      <sheetData sheetId="560"/>
      <sheetData sheetId="561"/>
      <sheetData sheetId="562"/>
      <sheetData sheetId="563"/>
      <sheetData sheetId="564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 refreshError="1"/>
      <sheetData sheetId="782" refreshError="1"/>
      <sheetData sheetId="783" refreshError="1"/>
      <sheetData sheetId="784" refreshError="1"/>
      <sheetData sheetId="785"/>
      <sheetData sheetId="786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BOX수량집계"/>
      <sheetName val="암거단위"/>
      <sheetName val="날개벽"/>
      <sheetName val="날개벽토공"/>
      <sheetName val="날개벽뒷채움"/>
      <sheetName val="난간벽,차수벽"/>
      <sheetName val="BOX현황"/>
      <sheetName val="암거공-송암"/>
    </sheetNames>
    <sheetDataSet>
      <sheetData sheetId="0"/>
      <sheetData sheetId="1" refreshError="1"/>
      <sheetData sheetId="2"/>
      <sheetData sheetId="3"/>
      <sheetData sheetId="4" refreshError="1">
        <row r="25">
          <cell r="AD25">
            <v>43.459999999999994</v>
          </cell>
        </row>
      </sheetData>
      <sheetData sheetId="5"/>
      <sheetData sheetId="6"/>
      <sheetData sheetId="7"/>
      <sheetData sheetId="8"/>
      <sheetData sheetId="9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자료"/>
      <sheetName val="Sheet3"/>
      <sheetName val="변경내역서"/>
    </sheetNames>
    <sheetDataSet>
      <sheetData sheetId="0"/>
      <sheetData sheetId="1">
        <row r="2">
          <cell r="C2" t="str">
            <v>내경</v>
          </cell>
          <cell r="D2" t="str">
            <v>외경</v>
          </cell>
          <cell r="E2" t="str">
            <v>내경단면</v>
          </cell>
          <cell r="F2" t="str">
            <v>외경단면</v>
          </cell>
          <cell r="G2" t="str">
            <v>헐기물량</v>
          </cell>
        </row>
        <row r="3">
          <cell r="C3">
            <v>0.3</v>
          </cell>
          <cell r="D3">
            <v>0.36</v>
          </cell>
          <cell r="E3">
            <v>7.0650000000000004E-2</v>
          </cell>
          <cell r="F3">
            <v>0.10173599999999999</v>
          </cell>
          <cell r="G3">
            <v>3.1085999999999989E-2</v>
          </cell>
        </row>
        <row r="4">
          <cell r="C4">
            <v>0.4</v>
          </cell>
          <cell r="D4">
            <v>0.47</v>
          </cell>
          <cell r="E4">
            <v>0.12560000000000002</v>
          </cell>
          <cell r="F4">
            <v>0.17340649999999999</v>
          </cell>
          <cell r="G4">
            <v>4.7806499999999974E-2</v>
          </cell>
        </row>
        <row r="5">
          <cell r="C5">
            <v>0.5</v>
          </cell>
          <cell r="D5">
            <v>0.58399999999999996</v>
          </cell>
          <cell r="E5">
            <v>0.19625000000000001</v>
          </cell>
          <cell r="F5">
            <v>0.26772895999999996</v>
          </cell>
          <cell r="G5">
            <v>7.1478959999999953E-2</v>
          </cell>
        </row>
        <row r="6">
          <cell r="C6">
            <v>0.6</v>
          </cell>
          <cell r="D6">
            <v>0.7</v>
          </cell>
          <cell r="E6">
            <v>0.28260000000000002</v>
          </cell>
          <cell r="F6">
            <v>0.38464999999999999</v>
          </cell>
          <cell r="G6">
            <v>0.10204999999999997</v>
          </cell>
        </row>
        <row r="7">
          <cell r="C7">
            <v>0.7</v>
          </cell>
          <cell r="D7">
            <v>0.81599999999999995</v>
          </cell>
          <cell r="E7">
            <v>0.38464999999999999</v>
          </cell>
          <cell r="F7">
            <v>0.52269695999999999</v>
          </cell>
          <cell r="G7">
            <v>0.13804696</v>
          </cell>
        </row>
        <row r="8">
          <cell r="C8">
            <v>0.8</v>
          </cell>
          <cell r="D8">
            <v>0.93200000000000005</v>
          </cell>
          <cell r="E8">
            <v>0.50240000000000007</v>
          </cell>
          <cell r="F8">
            <v>0.68186984000000006</v>
          </cell>
          <cell r="G8">
            <v>0.17946983999999999</v>
          </cell>
        </row>
        <row r="9">
          <cell r="C9">
            <v>0.9</v>
          </cell>
          <cell r="D9">
            <v>1.05</v>
          </cell>
          <cell r="E9">
            <v>0.63585000000000003</v>
          </cell>
          <cell r="F9">
            <v>0.86546250000000002</v>
          </cell>
          <cell r="G9">
            <v>0.2296125</v>
          </cell>
        </row>
        <row r="10">
          <cell r="C10">
            <v>1</v>
          </cell>
          <cell r="D10">
            <v>1.1639999999999999</v>
          </cell>
          <cell r="E10">
            <v>0.78500000000000003</v>
          </cell>
          <cell r="F10">
            <v>1.06359336</v>
          </cell>
          <cell r="G10">
            <v>0.27859336000000001</v>
          </cell>
        </row>
        <row r="11">
          <cell r="C11">
            <v>1.1000000000000001</v>
          </cell>
          <cell r="D11">
            <v>1.276</v>
          </cell>
          <cell r="E11">
            <v>0.94985000000000019</v>
          </cell>
          <cell r="F11">
            <v>1.27811816</v>
          </cell>
          <cell r="G11">
            <v>0.32826815999999981</v>
          </cell>
        </row>
        <row r="12">
          <cell r="C12">
            <v>1.2</v>
          </cell>
          <cell r="D12">
            <v>1.39</v>
          </cell>
          <cell r="E12">
            <v>1.1304000000000001</v>
          </cell>
          <cell r="F12">
            <v>1.5166984999999997</v>
          </cell>
          <cell r="G12">
            <v>0.38629849999999966</v>
          </cell>
        </row>
        <row r="13">
          <cell r="C13">
            <v>1.35</v>
          </cell>
          <cell r="D13">
            <v>1.556</v>
          </cell>
          <cell r="E13">
            <v>1.4306625000000002</v>
          </cell>
          <cell r="F13">
            <v>1.9005917600000002</v>
          </cell>
          <cell r="G13">
            <v>0.46992926000000002</v>
          </cell>
        </row>
        <row r="14">
          <cell r="C14">
            <v>1.5</v>
          </cell>
          <cell r="D14">
            <v>1.724</v>
          </cell>
          <cell r="E14">
            <v>1.7662500000000001</v>
          </cell>
          <cell r="F14">
            <v>2.33315816</v>
          </cell>
          <cell r="G14">
            <v>0.56690815999999988</v>
          </cell>
        </row>
      </sheetData>
      <sheetData sheetId="2"/>
      <sheetData sheetId="3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관로포장내역 "/>
      <sheetName val="토적"/>
      <sheetName val="가정오,우수집계"/>
      <sheetName val="가정오수관 "/>
      <sheetName val="맨홀수량"/>
      <sheetName val="평균"/>
      <sheetName val="h별집계"/>
      <sheetName val="각형맨홀"/>
      <sheetName val="철근"/>
      <sheetName val="집계표"/>
      <sheetName val="개거및 box단위수량"/>
      <sheetName val="Sheet1"/>
      <sheetName val="배수장토목공사비"/>
      <sheetName val="주차구획선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1"/>
      <sheetName val="수량산출2"/>
      <sheetName val="합산자재(출력X)"/>
      <sheetName val="옵션"/>
      <sheetName val="사용설명"/>
    </sheetNames>
    <sheetDataSet>
      <sheetData sheetId="0" refreshError="1">
        <row r="2">
          <cell r="A2" t="str">
            <v>1.전기공사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1D7C9-B516-443A-95F8-B8180004614A}">
  <sheetPr>
    <tabColor rgb="FFFFC000"/>
  </sheetPr>
  <dimension ref="A1:AW1250"/>
  <sheetViews>
    <sheetView tabSelected="1" view="pageBreakPreview" zoomScaleNormal="100" zoomScaleSheetLayoutView="100" workbookViewId="0">
      <selection activeCell="M3" sqref="M3"/>
    </sheetView>
  </sheetViews>
  <sheetFormatPr defaultRowHeight="16.5"/>
  <cols>
    <col min="1" max="1" width="2.77734375" style="353" customWidth="1"/>
    <col min="2" max="12" width="2.77734375" style="354" customWidth="1"/>
    <col min="13" max="13" width="15.77734375" style="354" customWidth="1"/>
    <col min="14" max="30" width="2.77734375" style="354" customWidth="1"/>
    <col min="31" max="31" width="1.77734375" style="354" customWidth="1"/>
    <col min="32" max="32" width="2.77734375" style="354" customWidth="1"/>
    <col min="33" max="37" width="3.77734375" style="354" customWidth="1"/>
    <col min="38" max="39" width="2.77734375" style="354" customWidth="1"/>
    <col min="40" max="42" width="18.77734375" style="354" customWidth="1"/>
    <col min="43" max="157" width="2.77734375" style="354" customWidth="1"/>
    <col min="158" max="256" width="8.88671875" style="354"/>
    <col min="257" max="268" width="2.77734375" style="354" customWidth="1"/>
    <col min="269" max="269" width="15.77734375" style="354" customWidth="1"/>
    <col min="270" max="286" width="2.77734375" style="354" customWidth="1"/>
    <col min="287" max="287" width="1.77734375" style="354" customWidth="1"/>
    <col min="288" max="288" width="2.77734375" style="354" customWidth="1"/>
    <col min="289" max="293" width="3.77734375" style="354" customWidth="1"/>
    <col min="294" max="295" width="2.77734375" style="354" customWidth="1"/>
    <col min="296" max="298" width="18.77734375" style="354" customWidth="1"/>
    <col min="299" max="413" width="2.77734375" style="354" customWidth="1"/>
    <col min="414" max="512" width="8.88671875" style="354"/>
    <col min="513" max="524" width="2.77734375" style="354" customWidth="1"/>
    <col min="525" max="525" width="15.77734375" style="354" customWidth="1"/>
    <col min="526" max="542" width="2.77734375" style="354" customWidth="1"/>
    <col min="543" max="543" width="1.77734375" style="354" customWidth="1"/>
    <col min="544" max="544" width="2.77734375" style="354" customWidth="1"/>
    <col min="545" max="549" width="3.77734375" style="354" customWidth="1"/>
    <col min="550" max="551" width="2.77734375" style="354" customWidth="1"/>
    <col min="552" max="554" width="18.77734375" style="354" customWidth="1"/>
    <col min="555" max="669" width="2.77734375" style="354" customWidth="1"/>
    <col min="670" max="768" width="8.88671875" style="354"/>
    <col min="769" max="780" width="2.77734375" style="354" customWidth="1"/>
    <col min="781" max="781" width="15.77734375" style="354" customWidth="1"/>
    <col min="782" max="798" width="2.77734375" style="354" customWidth="1"/>
    <col min="799" max="799" width="1.77734375" style="354" customWidth="1"/>
    <col min="800" max="800" width="2.77734375" style="354" customWidth="1"/>
    <col min="801" max="805" width="3.77734375" style="354" customWidth="1"/>
    <col min="806" max="807" width="2.77734375" style="354" customWidth="1"/>
    <col min="808" max="810" width="18.77734375" style="354" customWidth="1"/>
    <col min="811" max="925" width="2.77734375" style="354" customWidth="1"/>
    <col min="926" max="1024" width="8.88671875" style="354"/>
    <col min="1025" max="1036" width="2.77734375" style="354" customWidth="1"/>
    <col min="1037" max="1037" width="15.77734375" style="354" customWidth="1"/>
    <col min="1038" max="1054" width="2.77734375" style="354" customWidth="1"/>
    <col min="1055" max="1055" width="1.77734375" style="354" customWidth="1"/>
    <col min="1056" max="1056" width="2.77734375" style="354" customWidth="1"/>
    <col min="1057" max="1061" width="3.77734375" style="354" customWidth="1"/>
    <col min="1062" max="1063" width="2.77734375" style="354" customWidth="1"/>
    <col min="1064" max="1066" width="18.77734375" style="354" customWidth="1"/>
    <col min="1067" max="1181" width="2.77734375" style="354" customWidth="1"/>
    <col min="1182" max="1280" width="8.88671875" style="354"/>
    <col min="1281" max="1292" width="2.77734375" style="354" customWidth="1"/>
    <col min="1293" max="1293" width="15.77734375" style="354" customWidth="1"/>
    <col min="1294" max="1310" width="2.77734375" style="354" customWidth="1"/>
    <col min="1311" max="1311" width="1.77734375" style="354" customWidth="1"/>
    <col min="1312" max="1312" width="2.77734375" style="354" customWidth="1"/>
    <col min="1313" max="1317" width="3.77734375" style="354" customWidth="1"/>
    <col min="1318" max="1319" width="2.77734375" style="354" customWidth="1"/>
    <col min="1320" max="1322" width="18.77734375" style="354" customWidth="1"/>
    <col min="1323" max="1437" width="2.77734375" style="354" customWidth="1"/>
    <col min="1438" max="1536" width="8.88671875" style="354"/>
    <col min="1537" max="1548" width="2.77734375" style="354" customWidth="1"/>
    <col min="1549" max="1549" width="15.77734375" style="354" customWidth="1"/>
    <col min="1550" max="1566" width="2.77734375" style="354" customWidth="1"/>
    <col min="1567" max="1567" width="1.77734375" style="354" customWidth="1"/>
    <col min="1568" max="1568" width="2.77734375" style="354" customWidth="1"/>
    <col min="1569" max="1573" width="3.77734375" style="354" customWidth="1"/>
    <col min="1574" max="1575" width="2.77734375" style="354" customWidth="1"/>
    <col min="1576" max="1578" width="18.77734375" style="354" customWidth="1"/>
    <col min="1579" max="1693" width="2.77734375" style="354" customWidth="1"/>
    <col min="1694" max="1792" width="8.88671875" style="354"/>
    <col min="1793" max="1804" width="2.77734375" style="354" customWidth="1"/>
    <col min="1805" max="1805" width="15.77734375" style="354" customWidth="1"/>
    <col min="1806" max="1822" width="2.77734375" style="354" customWidth="1"/>
    <col min="1823" max="1823" width="1.77734375" style="354" customWidth="1"/>
    <col min="1824" max="1824" width="2.77734375" style="354" customWidth="1"/>
    <col min="1825" max="1829" width="3.77734375" style="354" customWidth="1"/>
    <col min="1830" max="1831" width="2.77734375" style="354" customWidth="1"/>
    <col min="1832" max="1834" width="18.77734375" style="354" customWidth="1"/>
    <col min="1835" max="1949" width="2.77734375" style="354" customWidth="1"/>
    <col min="1950" max="2048" width="8.88671875" style="354"/>
    <col min="2049" max="2060" width="2.77734375" style="354" customWidth="1"/>
    <col min="2061" max="2061" width="15.77734375" style="354" customWidth="1"/>
    <col min="2062" max="2078" width="2.77734375" style="354" customWidth="1"/>
    <col min="2079" max="2079" width="1.77734375" style="354" customWidth="1"/>
    <col min="2080" max="2080" width="2.77734375" style="354" customWidth="1"/>
    <col min="2081" max="2085" width="3.77734375" style="354" customWidth="1"/>
    <col min="2086" max="2087" width="2.77734375" style="354" customWidth="1"/>
    <col min="2088" max="2090" width="18.77734375" style="354" customWidth="1"/>
    <col min="2091" max="2205" width="2.77734375" style="354" customWidth="1"/>
    <col min="2206" max="2304" width="8.88671875" style="354"/>
    <col min="2305" max="2316" width="2.77734375" style="354" customWidth="1"/>
    <col min="2317" max="2317" width="15.77734375" style="354" customWidth="1"/>
    <col min="2318" max="2334" width="2.77734375" style="354" customWidth="1"/>
    <col min="2335" max="2335" width="1.77734375" style="354" customWidth="1"/>
    <col min="2336" max="2336" width="2.77734375" style="354" customWidth="1"/>
    <col min="2337" max="2341" width="3.77734375" style="354" customWidth="1"/>
    <col min="2342" max="2343" width="2.77734375" style="354" customWidth="1"/>
    <col min="2344" max="2346" width="18.77734375" style="354" customWidth="1"/>
    <col min="2347" max="2461" width="2.77734375" style="354" customWidth="1"/>
    <col min="2462" max="2560" width="8.88671875" style="354"/>
    <col min="2561" max="2572" width="2.77734375" style="354" customWidth="1"/>
    <col min="2573" max="2573" width="15.77734375" style="354" customWidth="1"/>
    <col min="2574" max="2590" width="2.77734375" style="354" customWidth="1"/>
    <col min="2591" max="2591" width="1.77734375" style="354" customWidth="1"/>
    <col min="2592" max="2592" width="2.77734375" style="354" customWidth="1"/>
    <col min="2593" max="2597" width="3.77734375" style="354" customWidth="1"/>
    <col min="2598" max="2599" width="2.77734375" style="354" customWidth="1"/>
    <col min="2600" max="2602" width="18.77734375" style="354" customWidth="1"/>
    <col min="2603" max="2717" width="2.77734375" style="354" customWidth="1"/>
    <col min="2718" max="2816" width="8.88671875" style="354"/>
    <col min="2817" max="2828" width="2.77734375" style="354" customWidth="1"/>
    <col min="2829" max="2829" width="15.77734375" style="354" customWidth="1"/>
    <col min="2830" max="2846" width="2.77734375" style="354" customWidth="1"/>
    <col min="2847" max="2847" width="1.77734375" style="354" customWidth="1"/>
    <col min="2848" max="2848" width="2.77734375" style="354" customWidth="1"/>
    <col min="2849" max="2853" width="3.77734375" style="354" customWidth="1"/>
    <col min="2854" max="2855" width="2.77734375" style="354" customWidth="1"/>
    <col min="2856" max="2858" width="18.77734375" style="354" customWidth="1"/>
    <col min="2859" max="2973" width="2.77734375" style="354" customWidth="1"/>
    <col min="2974" max="3072" width="8.88671875" style="354"/>
    <col min="3073" max="3084" width="2.77734375" style="354" customWidth="1"/>
    <col min="3085" max="3085" width="15.77734375" style="354" customWidth="1"/>
    <col min="3086" max="3102" width="2.77734375" style="354" customWidth="1"/>
    <col min="3103" max="3103" width="1.77734375" style="354" customWidth="1"/>
    <col min="3104" max="3104" width="2.77734375" style="354" customWidth="1"/>
    <col min="3105" max="3109" width="3.77734375" style="354" customWidth="1"/>
    <col min="3110" max="3111" width="2.77734375" style="354" customWidth="1"/>
    <col min="3112" max="3114" width="18.77734375" style="354" customWidth="1"/>
    <col min="3115" max="3229" width="2.77734375" style="354" customWidth="1"/>
    <col min="3230" max="3328" width="8.88671875" style="354"/>
    <col min="3329" max="3340" width="2.77734375" style="354" customWidth="1"/>
    <col min="3341" max="3341" width="15.77734375" style="354" customWidth="1"/>
    <col min="3342" max="3358" width="2.77734375" style="354" customWidth="1"/>
    <col min="3359" max="3359" width="1.77734375" style="354" customWidth="1"/>
    <col min="3360" max="3360" width="2.77734375" style="354" customWidth="1"/>
    <col min="3361" max="3365" width="3.77734375" style="354" customWidth="1"/>
    <col min="3366" max="3367" width="2.77734375" style="354" customWidth="1"/>
    <col min="3368" max="3370" width="18.77734375" style="354" customWidth="1"/>
    <col min="3371" max="3485" width="2.77734375" style="354" customWidth="1"/>
    <col min="3486" max="3584" width="8.88671875" style="354"/>
    <col min="3585" max="3596" width="2.77734375" style="354" customWidth="1"/>
    <col min="3597" max="3597" width="15.77734375" style="354" customWidth="1"/>
    <col min="3598" max="3614" width="2.77734375" style="354" customWidth="1"/>
    <col min="3615" max="3615" width="1.77734375" style="354" customWidth="1"/>
    <col min="3616" max="3616" width="2.77734375" style="354" customWidth="1"/>
    <col min="3617" max="3621" width="3.77734375" style="354" customWidth="1"/>
    <col min="3622" max="3623" width="2.77734375" style="354" customWidth="1"/>
    <col min="3624" max="3626" width="18.77734375" style="354" customWidth="1"/>
    <col min="3627" max="3741" width="2.77734375" style="354" customWidth="1"/>
    <col min="3742" max="3840" width="8.88671875" style="354"/>
    <col min="3841" max="3852" width="2.77734375" style="354" customWidth="1"/>
    <col min="3853" max="3853" width="15.77734375" style="354" customWidth="1"/>
    <col min="3854" max="3870" width="2.77734375" style="354" customWidth="1"/>
    <col min="3871" max="3871" width="1.77734375" style="354" customWidth="1"/>
    <col min="3872" max="3872" width="2.77734375" style="354" customWidth="1"/>
    <col min="3873" max="3877" width="3.77734375" style="354" customWidth="1"/>
    <col min="3878" max="3879" width="2.77734375" style="354" customWidth="1"/>
    <col min="3880" max="3882" width="18.77734375" style="354" customWidth="1"/>
    <col min="3883" max="3997" width="2.77734375" style="354" customWidth="1"/>
    <col min="3998" max="4096" width="8.88671875" style="354"/>
    <col min="4097" max="4108" width="2.77734375" style="354" customWidth="1"/>
    <col min="4109" max="4109" width="15.77734375" style="354" customWidth="1"/>
    <col min="4110" max="4126" width="2.77734375" style="354" customWidth="1"/>
    <col min="4127" max="4127" width="1.77734375" style="354" customWidth="1"/>
    <col min="4128" max="4128" width="2.77734375" style="354" customWidth="1"/>
    <col min="4129" max="4133" width="3.77734375" style="354" customWidth="1"/>
    <col min="4134" max="4135" width="2.77734375" style="354" customWidth="1"/>
    <col min="4136" max="4138" width="18.77734375" style="354" customWidth="1"/>
    <col min="4139" max="4253" width="2.77734375" style="354" customWidth="1"/>
    <col min="4254" max="4352" width="8.88671875" style="354"/>
    <col min="4353" max="4364" width="2.77734375" style="354" customWidth="1"/>
    <col min="4365" max="4365" width="15.77734375" style="354" customWidth="1"/>
    <col min="4366" max="4382" width="2.77734375" style="354" customWidth="1"/>
    <col min="4383" max="4383" width="1.77734375" style="354" customWidth="1"/>
    <col min="4384" max="4384" width="2.77734375" style="354" customWidth="1"/>
    <col min="4385" max="4389" width="3.77734375" style="354" customWidth="1"/>
    <col min="4390" max="4391" width="2.77734375" style="354" customWidth="1"/>
    <col min="4392" max="4394" width="18.77734375" style="354" customWidth="1"/>
    <col min="4395" max="4509" width="2.77734375" style="354" customWidth="1"/>
    <col min="4510" max="4608" width="8.88671875" style="354"/>
    <col min="4609" max="4620" width="2.77734375" style="354" customWidth="1"/>
    <col min="4621" max="4621" width="15.77734375" style="354" customWidth="1"/>
    <col min="4622" max="4638" width="2.77734375" style="354" customWidth="1"/>
    <col min="4639" max="4639" width="1.77734375" style="354" customWidth="1"/>
    <col min="4640" max="4640" width="2.77734375" style="354" customWidth="1"/>
    <col min="4641" max="4645" width="3.77734375" style="354" customWidth="1"/>
    <col min="4646" max="4647" width="2.77734375" style="354" customWidth="1"/>
    <col min="4648" max="4650" width="18.77734375" style="354" customWidth="1"/>
    <col min="4651" max="4765" width="2.77734375" style="354" customWidth="1"/>
    <col min="4766" max="4864" width="8.88671875" style="354"/>
    <col min="4865" max="4876" width="2.77734375" style="354" customWidth="1"/>
    <col min="4877" max="4877" width="15.77734375" style="354" customWidth="1"/>
    <col min="4878" max="4894" width="2.77734375" style="354" customWidth="1"/>
    <col min="4895" max="4895" width="1.77734375" style="354" customWidth="1"/>
    <col min="4896" max="4896" width="2.77734375" style="354" customWidth="1"/>
    <col min="4897" max="4901" width="3.77734375" style="354" customWidth="1"/>
    <col min="4902" max="4903" width="2.77734375" style="354" customWidth="1"/>
    <col min="4904" max="4906" width="18.77734375" style="354" customWidth="1"/>
    <col min="4907" max="5021" width="2.77734375" style="354" customWidth="1"/>
    <col min="5022" max="5120" width="8.88671875" style="354"/>
    <col min="5121" max="5132" width="2.77734375" style="354" customWidth="1"/>
    <col min="5133" max="5133" width="15.77734375" style="354" customWidth="1"/>
    <col min="5134" max="5150" width="2.77734375" style="354" customWidth="1"/>
    <col min="5151" max="5151" width="1.77734375" style="354" customWidth="1"/>
    <col min="5152" max="5152" width="2.77734375" style="354" customWidth="1"/>
    <col min="5153" max="5157" width="3.77734375" style="354" customWidth="1"/>
    <col min="5158" max="5159" width="2.77734375" style="354" customWidth="1"/>
    <col min="5160" max="5162" width="18.77734375" style="354" customWidth="1"/>
    <col min="5163" max="5277" width="2.77734375" style="354" customWidth="1"/>
    <col min="5278" max="5376" width="8.88671875" style="354"/>
    <col min="5377" max="5388" width="2.77734375" style="354" customWidth="1"/>
    <col min="5389" max="5389" width="15.77734375" style="354" customWidth="1"/>
    <col min="5390" max="5406" width="2.77734375" style="354" customWidth="1"/>
    <col min="5407" max="5407" width="1.77734375" style="354" customWidth="1"/>
    <col min="5408" max="5408" width="2.77734375" style="354" customWidth="1"/>
    <col min="5409" max="5413" width="3.77734375" style="354" customWidth="1"/>
    <col min="5414" max="5415" width="2.77734375" style="354" customWidth="1"/>
    <col min="5416" max="5418" width="18.77734375" style="354" customWidth="1"/>
    <col min="5419" max="5533" width="2.77734375" style="354" customWidth="1"/>
    <col min="5534" max="5632" width="8.88671875" style="354"/>
    <col min="5633" max="5644" width="2.77734375" style="354" customWidth="1"/>
    <col min="5645" max="5645" width="15.77734375" style="354" customWidth="1"/>
    <col min="5646" max="5662" width="2.77734375" style="354" customWidth="1"/>
    <col min="5663" max="5663" width="1.77734375" style="354" customWidth="1"/>
    <col min="5664" max="5664" width="2.77734375" style="354" customWidth="1"/>
    <col min="5665" max="5669" width="3.77734375" style="354" customWidth="1"/>
    <col min="5670" max="5671" width="2.77734375" style="354" customWidth="1"/>
    <col min="5672" max="5674" width="18.77734375" style="354" customWidth="1"/>
    <col min="5675" max="5789" width="2.77734375" style="354" customWidth="1"/>
    <col min="5790" max="5888" width="8.88671875" style="354"/>
    <col min="5889" max="5900" width="2.77734375" style="354" customWidth="1"/>
    <col min="5901" max="5901" width="15.77734375" style="354" customWidth="1"/>
    <col min="5902" max="5918" width="2.77734375" style="354" customWidth="1"/>
    <col min="5919" max="5919" width="1.77734375" style="354" customWidth="1"/>
    <col min="5920" max="5920" width="2.77734375" style="354" customWidth="1"/>
    <col min="5921" max="5925" width="3.77734375" style="354" customWidth="1"/>
    <col min="5926" max="5927" width="2.77734375" style="354" customWidth="1"/>
    <col min="5928" max="5930" width="18.77734375" style="354" customWidth="1"/>
    <col min="5931" max="6045" width="2.77734375" style="354" customWidth="1"/>
    <col min="6046" max="6144" width="8.88671875" style="354"/>
    <col min="6145" max="6156" width="2.77734375" style="354" customWidth="1"/>
    <col min="6157" max="6157" width="15.77734375" style="354" customWidth="1"/>
    <col min="6158" max="6174" width="2.77734375" style="354" customWidth="1"/>
    <col min="6175" max="6175" width="1.77734375" style="354" customWidth="1"/>
    <col min="6176" max="6176" width="2.77734375" style="354" customWidth="1"/>
    <col min="6177" max="6181" width="3.77734375" style="354" customWidth="1"/>
    <col min="6182" max="6183" width="2.77734375" style="354" customWidth="1"/>
    <col min="6184" max="6186" width="18.77734375" style="354" customWidth="1"/>
    <col min="6187" max="6301" width="2.77734375" style="354" customWidth="1"/>
    <col min="6302" max="6400" width="8.88671875" style="354"/>
    <col min="6401" max="6412" width="2.77734375" style="354" customWidth="1"/>
    <col min="6413" max="6413" width="15.77734375" style="354" customWidth="1"/>
    <col min="6414" max="6430" width="2.77734375" style="354" customWidth="1"/>
    <col min="6431" max="6431" width="1.77734375" style="354" customWidth="1"/>
    <col min="6432" max="6432" width="2.77734375" style="354" customWidth="1"/>
    <col min="6433" max="6437" width="3.77734375" style="354" customWidth="1"/>
    <col min="6438" max="6439" width="2.77734375" style="354" customWidth="1"/>
    <col min="6440" max="6442" width="18.77734375" style="354" customWidth="1"/>
    <col min="6443" max="6557" width="2.77734375" style="354" customWidth="1"/>
    <col min="6558" max="6656" width="8.88671875" style="354"/>
    <col min="6657" max="6668" width="2.77734375" style="354" customWidth="1"/>
    <col min="6669" max="6669" width="15.77734375" style="354" customWidth="1"/>
    <col min="6670" max="6686" width="2.77734375" style="354" customWidth="1"/>
    <col min="6687" max="6687" width="1.77734375" style="354" customWidth="1"/>
    <col min="6688" max="6688" width="2.77734375" style="354" customWidth="1"/>
    <col min="6689" max="6693" width="3.77734375" style="354" customWidth="1"/>
    <col min="6694" max="6695" width="2.77734375" style="354" customWidth="1"/>
    <col min="6696" max="6698" width="18.77734375" style="354" customWidth="1"/>
    <col min="6699" max="6813" width="2.77734375" style="354" customWidth="1"/>
    <col min="6814" max="6912" width="8.88671875" style="354"/>
    <col min="6913" max="6924" width="2.77734375" style="354" customWidth="1"/>
    <col min="6925" max="6925" width="15.77734375" style="354" customWidth="1"/>
    <col min="6926" max="6942" width="2.77734375" style="354" customWidth="1"/>
    <col min="6943" max="6943" width="1.77734375" style="354" customWidth="1"/>
    <col min="6944" max="6944" width="2.77734375" style="354" customWidth="1"/>
    <col min="6945" max="6949" width="3.77734375" style="354" customWidth="1"/>
    <col min="6950" max="6951" width="2.77734375" style="354" customWidth="1"/>
    <col min="6952" max="6954" width="18.77734375" style="354" customWidth="1"/>
    <col min="6955" max="7069" width="2.77734375" style="354" customWidth="1"/>
    <col min="7070" max="7168" width="8.88671875" style="354"/>
    <col min="7169" max="7180" width="2.77734375" style="354" customWidth="1"/>
    <col min="7181" max="7181" width="15.77734375" style="354" customWidth="1"/>
    <col min="7182" max="7198" width="2.77734375" style="354" customWidth="1"/>
    <col min="7199" max="7199" width="1.77734375" style="354" customWidth="1"/>
    <col min="7200" max="7200" width="2.77734375" style="354" customWidth="1"/>
    <col min="7201" max="7205" width="3.77734375" style="354" customWidth="1"/>
    <col min="7206" max="7207" width="2.77734375" style="354" customWidth="1"/>
    <col min="7208" max="7210" width="18.77734375" style="354" customWidth="1"/>
    <col min="7211" max="7325" width="2.77734375" style="354" customWidth="1"/>
    <col min="7326" max="7424" width="8.88671875" style="354"/>
    <col min="7425" max="7436" width="2.77734375" style="354" customWidth="1"/>
    <col min="7437" max="7437" width="15.77734375" style="354" customWidth="1"/>
    <col min="7438" max="7454" width="2.77734375" style="354" customWidth="1"/>
    <col min="7455" max="7455" width="1.77734375" style="354" customWidth="1"/>
    <col min="7456" max="7456" width="2.77734375" style="354" customWidth="1"/>
    <col min="7457" max="7461" width="3.77734375" style="354" customWidth="1"/>
    <col min="7462" max="7463" width="2.77734375" style="354" customWidth="1"/>
    <col min="7464" max="7466" width="18.77734375" style="354" customWidth="1"/>
    <col min="7467" max="7581" width="2.77734375" style="354" customWidth="1"/>
    <col min="7582" max="7680" width="8.88671875" style="354"/>
    <col min="7681" max="7692" width="2.77734375" style="354" customWidth="1"/>
    <col min="7693" max="7693" width="15.77734375" style="354" customWidth="1"/>
    <col min="7694" max="7710" width="2.77734375" style="354" customWidth="1"/>
    <col min="7711" max="7711" width="1.77734375" style="354" customWidth="1"/>
    <col min="7712" max="7712" width="2.77734375" style="354" customWidth="1"/>
    <col min="7713" max="7717" width="3.77734375" style="354" customWidth="1"/>
    <col min="7718" max="7719" width="2.77734375" style="354" customWidth="1"/>
    <col min="7720" max="7722" width="18.77734375" style="354" customWidth="1"/>
    <col min="7723" max="7837" width="2.77734375" style="354" customWidth="1"/>
    <col min="7838" max="7936" width="8.88671875" style="354"/>
    <col min="7937" max="7948" width="2.77734375" style="354" customWidth="1"/>
    <col min="7949" max="7949" width="15.77734375" style="354" customWidth="1"/>
    <col min="7950" max="7966" width="2.77734375" style="354" customWidth="1"/>
    <col min="7967" max="7967" width="1.77734375" style="354" customWidth="1"/>
    <col min="7968" max="7968" width="2.77734375" style="354" customWidth="1"/>
    <col min="7969" max="7973" width="3.77734375" style="354" customWidth="1"/>
    <col min="7974" max="7975" width="2.77734375" style="354" customWidth="1"/>
    <col min="7976" max="7978" width="18.77734375" style="354" customWidth="1"/>
    <col min="7979" max="8093" width="2.77734375" style="354" customWidth="1"/>
    <col min="8094" max="8192" width="8.88671875" style="354"/>
    <col min="8193" max="8204" width="2.77734375" style="354" customWidth="1"/>
    <col min="8205" max="8205" width="15.77734375" style="354" customWidth="1"/>
    <col min="8206" max="8222" width="2.77734375" style="354" customWidth="1"/>
    <col min="8223" max="8223" width="1.77734375" style="354" customWidth="1"/>
    <col min="8224" max="8224" width="2.77734375" style="354" customWidth="1"/>
    <col min="8225" max="8229" width="3.77734375" style="354" customWidth="1"/>
    <col min="8230" max="8231" width="2.77734375" style="354" customWidth="1"/>
    <col min="8232" max="8234" width="18.77734375" style="354" customWidth="1"/>
    <col min="8235" max="8349" width="2.77734375" style="354" customWidth="1"/>
    <col min="8350" max="8448" width="8.88671875" style="354"/>
    <col min="8449" max="8460" width="2.77734375" style="354" customWidth="1"/>
    <col min="8461" max="8461" width="15.77734375" style="354" customWidth="1"/>
    <col min="8462" max="8478" width="2.77734375" style="354" customWidth="1"/>
    <col min="8479" max="8479" width="1.77734375" style="354" customWidth="1"/>
    <col min="8480" max="8480" width="2.77734375" style="354" customWidth="1"/>
    <col min="8481" max="8485" width="3.77734375" style="354" customWidth="1"/>
    <col min="8486" max="8487" width="2.77734375" style="354" customWidth="1"/>
    <col min="8488" max="8490" width="18.77734375" style="354" customWidth="1"/>
    <col min="8491" max="8605" width="2.77734375" style="354" customWidth="1"/>
    <col min="8606" max="8704" width="8.88671875" style="354"/>
    <col min="8705" max="8716" width="2.77734375" style="354" customWidth="1"/>
    <col min="8717" max="8717" width="15.77734375" style="354" customWidth="1"/>
    <col min="8718" max="8734" width="2.77734375" style="354" customWidth="1"/>
    <col min="8735" max="8735" width="1.77734375" style="354" customWidth="1"/>
    <col min="8736" max="8736" width="2.77734375" style="354" customWidth="1"/>
    <col min="8737" max="8741" width="3.77734375" style="354" customWidth="1"/>
    <col min="8742" max="8743" width="2.77734375" style="354" customWidth="1"/>
    <col min="8744" max="8746" width="18.77734375" style="354" customWidth="1"/>
    <col min="8747" max="8861" width="2.77734375" style="354" customWidth="1"/>
    <col min="8862" max="8960" width="8.88671875" style="354"/>
    <col min="8961" max="8972" width="2.77734375" style="354" customWidth="1"/>
    <col min="8973" max="8973" width="15.77734375" style="354" customWidth="1"/>
    <col min="8974" max="8990" width="2.77734375" style="354" customWidth="1"/>
    <col min="8991" max="8991" width="1.77734375" style="354" customWidth="1"/>
    <col min="8992" max="8992" width="2.77734375" style="354" customWidth="1"/>
    <col min="8993" max="8997" width="3.77734375" style="354" customWidth="1"/>
    <col min="8998" max="8999" width="2.77734375" style="354" customWidth="1"/>
    <col min="9000" max="9002" width="18.77734375" style="354" customWidth="1"/>
    <col min="9003" max="9117" width="2.77734375" style="354" customWidth="1"/>
    <col min="9118" max="9216" width="8.88671875" style="354"/>
    <col min="9217" max="9228" width="2.77734375" style="354" customWidth="1"/>
    <col min="9229" max="9229" width="15.77734375" style="354" customWidth="1"/>
    <col min="9230" max="9246" width="2.77734375" style="354" customWidth="1"/>
    <col min="9247" max="9247" width="1.77734375" style="354" customWidth="1"/>
    <col min="9248" max="9248" width="2.77734375" style="354" customWidth="1"/>
    <col min="9249" max="9253" width="3.77734375" style="354" customWidth="1"/>
    <col min="9254" max="9255" width="2.77734375" style="354" customWidth="1"/>
    <col min="9256" max="9258" width="18.77734375" style="354" customWidth="1"/>
    <col min="9259" max="9373" width="2.77734375" style="354" customWidth="1"/>
    <col min="9374" max="9472" width="8.88671875" style="354"/>
    <col min="9473" max="9484" width="2.77734375" style="354" customWidth="1"/>
    <col min="9485" max="9485" width="15.77734375" style="354" customWidth="1"/>
    <col min="9486" max="9502" width="2.77734375" style="354" customWidth="1"/>
    <col min="9503" max="9503" width="1.77734375" style="354" customWidth="1"/>
    <col min="9504" max="9504" width="2.77734375" style="354" customWidth="1"/>
    <col min="9505" max="9509" width="3.77734375" style="354" customWidth="1"/>
    <col min="9510" max="9511" width="2.77734375" style="354" customWidth="1"/>
    <col min="9512" max="9514" width="18.77734375" style="354" customWidth="1"/>
    <col min="9515" max="9629" width="2.77734375" style="354" customWidth="1"/>
    <col min="9630" max="9728" width="8.88671875" style="354"/>
    <col min="9729" max="9740" width="2.77734375" style="354" customWidth="1"/>
    <col min="9741" max="9741" width="15.77734375" style="354" customWidth="1"/>
    <col min="9742" max="9758" width="2.77734375" style="354" customWidth="1"/>
    <col min="9759" max="9759" width="1.77734375" style="354" customWidth="1"/>
    <col min="9760" max="9760" width="2.77734375" style="354" customWidth="1"/>
    <col min="9761" max="9765" width="3.77734375" style="354" customWidth="1"/>
    <col min="9766" max="9767" width="2.77734375" style="354" customWidth="1"/>
    <col min="9768" max="9770" width="18.77734375" style="354" customWidth="1"/>
    <col min="9771" max="9885" width="2.77734375" style="354" customWidth="1"/>
    <col min="9886" max="9984" width="8.88671875" style="354"/>
    <col min="9985" max="9996" width="2.77734375" style="354" customWidth="1"/>
    <col min="9997" max="9997" width="15.77734375" style="354" customWidth="1"/>
    <col min="9998" max="10014" width="2.77734375" style="354" customWidth="1"/>
    <col min="10015" max="10015" width="1.77734375" style="354" customWidth="1"/>
    <col min="10016" max="10016" width="2.77734375" style="354" customWidth="1"/>
    <col min="10017" max="10021" width="3.77734375" style="354" customWidth="1"/>
    <col min="10022" max="10023" width="2.77734375" style="354" customWidth="1"/>
    <col min="10024" max="10026" width="18.77734375" style="354" customWidth="1"/>
    <col min="10027" max="10141" width="2.77734375" style="354" customWidth="1"/>
    <col min="10142" max="10240" width="8.88671875" style="354"/>
    <col min="10241" max="10252" width="2.77734375" style="354" customWidth="1"/>
    <col min="10253" max="10253" width="15.77734375" style="354" customWidth="1"/>
    <col min="10254" max="10270" width="2.77734375" style="354" customWidth="1"/>
    <col min="10271" max="10271" width="1.77734375" style="354" customWidth="1"/>
    <col min="10272" max="10272" width="2.77734375" style="354" customWidth="1"/>
    <col min="10273" max="10277" width="3.77734375" style="354" customWidth="1"/>
    <col min="10278" max="10279" width="2.77734375" style="354" customWidth="1"/>
    <col min="10280" max="10282" width="18.77734375" style="354" customWidth="1"/>
    <col min="10283" max="10397" width="2.77734375" style="354" customWidth="1"/>
    <col min="10398" max="10496" width="8.88671875" style="354"/>
    <col min="10497" max="10508" width="2.77734375" style="354" customWidth="1"/>
    <col min="10509" max="10509" width="15.77734375" style="354" customWidth="1"/>
    <col min="10510" max="10526" width="2.77734375" style="354" customWidth="1"/>
    <col min="10527" max="10527" width="1.77734375" style="354" customWidth="1"/>
    <col min="10528" max="10528" width="2.77734375" style="354" customWidth="1"/>
    <col min="10529" max="10533" width="3.77734375" style="354" customWidth="1"/>
    <col min="10534" max="10535" width="2.77734375" style="354" customWidth="1"/>
    <col min="10536" max="10538" width="18.77734375" style="354" customWidth="1"/>
    <col min="10539" max="10653" width="2.77734375" style="354" customWidth="1"/>
    <col min="10654" max="10752" width="8.88671875" style="354"/>
    <col min="10753" max="10764" width="2.77734375" style="354" customWidth="1"/>
    <col min="10765" max="10765" width="15.77734375" style="354" customWidth="1"/>
    <col min="10766" max="10782" width="2.77734375" style="354" customWidth="1"/>
    <col min="10783" max="10783" width="1.77734375" style="354" customWidth="1"/>
    <col min="10784" max="10784" width="2.77734375" style="354" customWidth="1"/>
    <col min="10785" max="10789" width="3.77734375" style="354" customWidth="1"/>
    <col min="10790" max="10791" width="2.77734375" style="354" customWidth="1"/>
    <col min="10792" max="10794" width="18.77734375" style="354" customWidth="1"/>
    <col min="10795" max="10909" width="2.77734375" style="354" customWidth="1"/>
    <col min="10910" max="11008" width="8.88671875" style="354"/>
    <col min="11009" max="11020" width="2.77734375" style="354" customWidth="1"/>
    <col min="11021" max="11021" width="15.77734375" style="354" customWidth="1"/>
    <col min="11022" max="11038" width="2.77734375" style="354" customWidth="1"/>
    <col min="11039" max="11039" width="1.77734375" style="354" customWidth="1"/>
    <col min="11040" max="11040" width="2.77734375" style="354" customWidth="1"/>
    <col min="11041" max="11045" width="3.77734375" style="354" customWidth="1"/>
    <col min="11046" max="11047" width="2.77734375" style="354" customWidth="1"/>
    <col min="11048" max="11050" width="18.77734375" style="354" customWidth="1"/>
    <col min="11051" max="11165" width="2.77734375" style="354" customWidth="1"/>
    <col min="11166" max="11264" width="8.88671875" style="354"/>
    <col min="11265" max="11276" width="2.77734375" style="354" customWidth="1"/>
    <col min="11277" max="11277" width="15.77734375" style="354" customWidth="1"/>
    <col min="11278" max="11294" width="2.77734375" style="354" customWidth="1"/>
    <col min="11295" max="11295" width="1.77734375" style="354" customWidth="1"/>
    <col min="11296" max="11296" width="2.77734375" style="354" customWidth="1"/>
    <col min="11297" max="11301" width="3.77734375" style="354" customWidth="1"/>
    <col min="11302" max="11303" width="2.77734375" style="354" customWidth="1"/>
    <col min="11304" max="11306" width="18.77734375" style="354" customWidth="1"/>
    <col min="11307" max="11421" width="2.77734375" style="354" customWidth="1"/>
    <col min="11422" max="11520" width="8.88671875" style="354"/>
    <col min="11521" max="11532" width="2.77734375" style="354" customWidth="1"/>
    <col min="11533" max="11533" width="15.77734375" style="354" customWidth="1"/>
    <col min="11534" max="11550" width="2.77734375" style="354" customWidth="1"/>
    <col min="11551" max="11551" width="1.77734375" style="354" customWidth="1"/>
    <col min="11552" max="11552" width="2.77734375" style="354" customWidth="1"/>
    <col min="11553" max="11557" width="3.77734375" style="354" customWidth="1"/>
    <col min="11558" max="11559" width="2.77734375" style="354" customWidth="1"/>
    <col min="11560" max="11562" width="18.77734375" style="354" customWidth="1"/>
    <col min="11563" max="11677" width="2.77734375" style="354" customWidth="1"/>
    <col min="11678" max="11776" width="8.88671875" style="354"/>
    <col min="11777" max="11788" width="2.77734375" style="354" customWidth="1"/>
    <col min="11789" max="11789" width="15.77734375" style="354" customWidth="1"/>
    <col min="11790" max="11806" width="2.77734375" style="354" customWidth="1"/>
    <col min="11807" max="11807" width="1.77734375" style="354" customWidth="1"/>
    <col min="11808" max="11808" width="2.77734375" style="354" customWidth="1"/>
    <col min="11809" max="11813" width="3.77734375" style="354" customWidth="1"/>
    <col min="11814" max="11815" width="2.77734375" style="354" customWidth="1"/>
    <col min="11816" max="11818" width="18.77734375" style="354" customWidth="1"/>
    <col min="11819" max="11933" width="2.77734375" style="354" customWidth="1"/>
    <col min="11934" max="12032" width="8.88671875" style="354"/>
    <col min="12033" max="12044" width="2.77734375" style="354" customWidth="1"/>
    <col min="12045" max="12045" width="15.77734375" style="354" customWidth="1"/>
    <col min="12046" max="12062" width="2.77734375" style="354" customWidth="1"/>
    <col min="12063" max="12063" width="1.77734375" style="354" customWidth="1"/>
    <col min="12064" max="12064" width="2.77734375" style="354" customWidth="1"/>
    <col min="12065" max="12069" width="3.77734375" style="354" customWidth="1"/>
    <col min="12070" max="12071" width="2.77734375" style="354" customWidth="1"/>
    <col min="12072" max="12074" width="18.77734375" style="354" customWidth="1"/>
    <col min="12075" max="12189" width="2.77734375" style="354" customWidth="1"/>
    <col min="12190" max="12288" width="8.88671875" style="354"/>
    <col min="12289" max="12300" width="2.77734375" style="354" customWidth="1"/>
    <col min="12301" max="12301" width="15.77734375" style="354" customWidth="1"/>
    <col min="12302" max="12318" width="2.77734375" style="354" customWidth="1"/>
    <col min="12319" max="12319" width="1.77734375" style="354" customWidth="1"/>
    <col min="12320" max="12320" width="2.77734375" style="354" customWidth="1"/>
    <col min="12321" max="12325" width="3.77734375" style="354" customWidth="1"/>
    <col min="12326" max="12327" width="2.77734375" style="354" customWidth="1"/>
    <col min="12328" max="12330" width="18.77734375" style="354" customWidth="1"/>
    <col min="12331" max="12445" width="2.77734375" style="354" customWidth="1"/>
    <col min="12446" max="12544" width="8.88671875" style="354"/>
    <col min="12545" max="12556" width="2.77734375" style="354" customWidth="1"/>
    <col min="12557" max="12557" width="15.77734375" style="354" customWidth="1"/>
    <col min="12558" max="12574" width="2.77734375" style="354" customWidth="1"/>
    <col min="12575" max="12575" width="1.77734375" style="354" customWidth="1"/>
    <col min="12576" max="12576" width="2.77734375" style="354" customWidth="1"/>
    <col min="12577" max="12581" width="3.77734375" style="354" customWidth="1"/>
    <col min="12582" max="12583" width="2.77734375" style="354" customWidth="1"/>
    <col min="12584" max="12586" width="18.77734375" style="354" customWidth="1"/>
    <col min="12587" max="12701" width="2.77734375" style="354" customWidth="1"/>
    <col min="12702" max="12800" width="8.88671875" style="354"/>
    <col min="12801" max="12812" width="2.77734375" style="354" customWidth="1"/>
    <col min="12813" max="12813" width="15.77734375" style="354" customWidth="1"/>
    <col min="12814" max="12830" width="2.77734375" style="354" customWidth="1"/>
    <col min="12831" max="12831" width="1.77734375" style="354" customWidth="1"/>
    <col min="12832" max="12832" width="2.77734375" style="354" customWidth="1"/>
    <col min="12833" max="12837" width="3.77734375" style="354" customWidth="1"/>
    <col min="12838" max="12839" width="2.77734375" style="354" customWidth="1"/>
    <col min="12840" max="12842" width="18.77734375" style="354" customWidth="1"/>
    <col min="12843" max="12957" width="2.77734375" style="354" customWidth="1"/>
    <col min="12958" max="13056" width="8.88671875" style="354"/>
    <col min="13057" max="13068" width="2.77734375" style="354" customWidth="1"/>
    <col min="13069" max="13069" width="15.77734375" style="354" customWidth="1"/>
    <col min="13070" max="13086" width="2.77734375" style="354" customWidth="1"/>
    <col min="13087" max="13087" width="1.77734375" style="354" customWidth="1"/>
    <col min="13088" max="13088" width="2.77734375" style="354" customWidth="1"/>
    <col min="13089" max="13093" width="3.77734375" style="354" customWidth="1"/>
    <col min="13094" max="13095" width="2.77734375" style="354" customWidth="1"/>
    <col min="13096" max="13098" width="18.77734375" style="354" customWidth="1"/>
    <col min="13099" max="13213" width="2.77734375" style="354" customWidth="1"/>
    <col min="13214" max="13312" width="8.88671875" style="354"/>
    <col min="13313" max="13324" width="2.77734375" style="354" customWidth="1"/>
    <col min="13325" max="13325" width="15.77734375" style="354" customWidth="1"/>
    <col min="13326" max="13342" width="2.77734375" style="354" customWidth="1"/>
    <col min="13343" max="13343" width="1.77734375" style="354" customWidth="1"/>
    <col min="13344" max="13344" width="2.77734375" style="354" customWidth="1"/>
    <col min="13345" max="13349" width="3.77734375" style="354" customWidth="1"/>
    <col min="13350" max="13351" width="2.77734375" style="354" customWidth="1"/>
    <col min="13352" max="13354" width="18.77734375" style="354" customWidth="1"/>
    <col min="13355" max="13469" width="2.77734375" style="354" customWidth="1"/>
    <col min="13470" max="13568" width="8.88671875" style="354"/>
    <col min="13569" max="13580" width="2.77734375" style="354" customWidth="1"/>
    <col min="13581" max="13581" width="15.77734375" style="354" customWidth="1"/>
    <col min="13582" max="13598" width="2.77734375" style="354" customWidth="1"/>
    <col min="13599" max="13599" width="1.77734375" style="354" customWidth="1"/>
    <col min="13600" max="13600" width="2.77734375" style="354" customWidth="1"/>
    <col min="13601" max="13605" width="3.77734375" style="354" customWidth="1"/>
    <col min="13606" max="13607" width="2.77734375" style="354" customWidth="1"/>
    <col min="13608" max="13610" width="18.77734375" style="354" customWidth="1"/>
    <col min="13611" max="13725" width="2.77734375" style="354" customWidth="1"/>
    <col min="13726" max="13824" width="8.88671875" style="354"/>
    <col min="13825" max="13836" width="2.77734375" style="354" customWidth="1"/>
    <col min="13837" max="13837" width="15.77734375" style="354" customWidth="1"/>
    <col min="13838" max="13854" width="2.77734375" style="354" customWidth="1"/>
    <col min="13855" max="13855" width="1.77734375" style="354" customWidth="1"/>
    <col min="13856" max="13856" width="2.77734375" style="354" customWidth="1"/>
    <col min="13857" max="13861" width="3.77734375" style="354" customWidth="1"/>
    <col min="13862" max="13863" width="2.77734375" style="354" customWidth="1"/>
    <col min="13864" max="13866" width="18.77734375" style="354" customWidth="1"/>
    <col min="13867" max="13981" width="2.77734375" style="354" customWidth="1"/>
    <col min="13982" max="14080" width="8.88671875" style="354"/>
    <col min="14081" max="14092" width="2.77734375" style="354" customWidth="1"/>
    <col min="14093" max="14093" width="15.77734375" style="354" customWidth="1"/>
    <col min="14094" max="14110" width="2.77734375" style="354" customWidth="1"/>
    <col min="14111" max="14111" width="1.77734375" style="354" customWidth="1"/>
    <col min="14112" max="14112" width="2.77734375" style="354" customWidth="1"/>
    <col min="14113" max="14117" width="3.77734375" style="354" customWidth="1"/>
    <col min="14118" max="14119" width="2.77734375" style="354" customWidth="1"/>
    <col min="14120" max="14122" width="18.77734375" style="354" customWidth="1"/>
    <col min="14123" max="14237" width="2.77734375" style="354" customWidth="1"/>
    <col min="14238" max="14336" width="8.88671875" style="354"/>
    <col min="14337" max="14348" width="2.77734375" style="354" customWidth="1"/>
    <col min="14349" max="14349" width="15.77734375" style="354" customWidth="1"/>
    <col min="14350" max="14366" width="2.77734375" style="354" customWidth="1"/>
    <col min="14367" max="14367" width="1.77734375" style="354" customWidth="1"/>
    <col min="14368" max="14368" width="2.77734375" style="354" customWidth="1"/>
    <col min="14369" max="14373" width="3.77734375" style="354" customWidth="1"/>
    <col min="14374" max="14375" width="2.77734375" style="354" customWidth="1"/>
    <col min="14376" max="14378" width="18.77734375" style="354" customWidth="1"/>
    <col min="14379" max="14493" width="2.77734375" style="354" customWidth="1"/>
    <col min="14494" max="14592" width="8.88671875" style="354"/>
    <col min="14593" max="14604" width="2.77734375" style="354" customWidth="1"/>
    <col min="14605" max="14605" width="15.77734375" style="354" customWidth="1"/>
    <col min="14606" max="14622" width="2.77734375" style="354" customWidth="1"/>
    <col min="14623" max="14623" width="1.77734375" style="354" customWidth="1"/>
    <col min="14624" max="14624" width="2.77734375" style="354" customWidth="1"/>
    <col min="14625" max="14629" width="3.77734375" style="354" customWidth="1"/>
    <col min="14630" max="14631" width="2.77734375" style="354" customWidth="1"/>
    <col min="14632" max="14634" width="18.77734375" style="354" customWidth="1"/>
    <col min="14635" max="14749" width="2.77734375" style="354" customWidth="1"/>
    <col min="14750" max="14848" width="8.88671875" style="354"/>
    <col min="14849" max="14860" width="2.77734375" style="354" customWidth="1"/>
    <col min="14861" max="14861" width="15.77734375" style="354" customWidth="1"/>
    <col min="14862" max="14878" width="2.77734375" style="354" customWidth="1"/>
    <col min="14879" max="14879" width="1.77734375" style="354" customWidth="1"/>
    <col min="14880" max="14880" width="2.77734375" style="354" customWidth="1"/>
    <col min="14881" max="14885" width="3.77734375" style="354" customWidth="1"/>
    <col min="14886" max="14887" width="2.77734375" style="354" customWidth="1"/>
    <col min="14888" max="14890" width="18.77734375" style="354" customWidth="1"/>
    <col min="14891" max="15005" width="2.77734375" style="354" customWidth="1"/>
    <col min="15006" max="15104" width="8.88671875" style="354"/>
    <col min="15105" max="15116" width="2.77734375" style="354" customWidth="1"/>
    <col min="15117" max="15117" width="15.77734375" style="354" customWidth="1"/>
    <col min="15118" max="15134" width="2.77734375" style="354" customWidth="1"/>
    <col min="15135" max="15135" width="1.77734375" style="354" customWidth="1"/>
    <col min="15136" max="15136" width="2.77734375" style="354" customWidth="1"/>
    <col min="15137" max="15141" width="3.77734375" style="354" customWidth="1"/>
    <col min="15142" max="15143" width="2.77734375" style="354" customWidth="1"/>
    <col min="15144" max="15146" width="18.77734375" style="354" customWidth="1"/>
    <col min="15147" max="15261" width="2.77734375" style="354" customWidth="1"/>
    <col min="15262" max="15360" width="8.88671875" style="354"/>
    <col min="15361" max="15372" width="2.77734375" style="354" customWidth="1"/>
    <col min="15373" max="15373" width="15.77734375" style="354" customWidth="1"/>
    <col min="15374" max="15390" width="2.77734375" style="354" customWidth="1"/>
    <col min="15391" max="15391" width="1.77734375" style="354" customWidth="1"/>
    <col min="15392" max="15392" width="2.77734375" style="354" customWidth="1"/>
    <col min="15393" max="15397" width="3.77734375" style="354" customWidth="1"/>
    <col min="15398" max="15399" width="2.77734375" style="354" customWidth="1"/>
    <col min="15400" max="15402" width="18.77734375" style="354" customWidth="1"/>
    <col min="15403" max="15517" width="2.77734375" style="354" customWidth="1"/>
    <col min="15518" max="15616" width="8.88671875" style="354"/>
    <col min="15617" max="15628" width="2.77734375" style="354" customWidth="1"/>
    <col min="15629" max="15629" width="15.77734375" style="354" customWidth="1"/>
    <col min="15630" max="15646" width="2.77734375" style="354" customWidth="1"/>
    <col min="15647" max="15647" width="1.77734375" style="354" customWidth="1"/>
    <col min="15648" max="15648" width="2.77734375" style="354" customWidth="1"/>
    <col min="15649" max="15653" width="3.77734375" style="354" customWidth="1"/>
    <col min="15654" max="15655" width="2.77734375" style="354" customWidth="1"/>
    <col min="15656" max="15658" width="18.77734375" style="354" customWidth="1"/>
    <col min="15659" max="15773" width="2.77734375" style="354" customWidth="1"/>
    <col min="15774" max="15872" width="8.88671875" style="354"/>
    <col min="15873" max="15884" width="2.77734375" style="354" customWidth="1"/>
    <col min="15885" max="15885" width="15.77734375" style="354" customWidth="1"/>
    <col min="15886" max="15902" width="2.77734375" style="354" customWidth="1"/>
    <col min="15903" max="15903" width="1.77734375" style="354" customWidth="1"/>
    <col min="15904" max="15904" width="2.77734375" style="354" customWidth="1"/>
    <col min="15905" max="15909" width="3.77734375" style="354" customWidth="1"/>
    <col min="15910" max="15911" width="2.77734375" style="354" customWidth="1"/>
    <col min="15912" max="15914" width="18.77734375" style="354" customWidth="1"/>
    <col min="15915" max="16029" width="2.77734375" style="354" customWidth="1"/>
    <col min="16030" max="16128" width="8.88671875" style="354"/>
    <col min="16129" max="16140" width="2.77734375" style="354" customWidth="1"/>
    <col min="16141" max="16141" width="15.77734375" style="354" customWidth="1"/>
    <col min="16142" max="16158" width="2.77734375" style="354" customWidth="1"/>
    <col min="16159" max="16159" width="1.77734375" style="354" customWidth="1"/>
    <col min="16160" max="16160" width="2.77734375" style="354" customWidth="1"/>
    <col min="16161" max="16165" width="3.77734375" style="354" customWidth="1"/>
    <col min="16166" max="16167" width="2.77734375" style="354" customWidth="1"/>
    <col min="16168" max="16170" width="18.77734375" style="354" customWidth="1"/>
    <col min="16171" max="16285" width="2.77734375" style="354" customWidth="1"/>
    <col min="16286" max="16384" width="8.88671875" style="354"/>
  </cols>
  <sheetData>
    <row r="1" spans="1:49">
      <c r="B1" s="353" t="s">
        <v>615</v>
      </c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 t="s">
        <v>616</v>
      </c>
    </row>
    <row r="2" spans="1:49">
      <c r="B2" s="353" t="s">
        <v>617</v>
      </c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5"/>
    </row>
    <row r="3" spans="1:49" ht="24.95" customHeight="1">
      <c r="AN3" s="356" t="s">
        <v>692</v>
      </c>
    </row>
    <row r="4" spans="1:49" ht="18" customHeight="1">
      <c r="B4" s="357" t="s">
        <v>693</v>
      </c>
      <c r="C4" s="357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8"/>
      <c r="R4" s="486" t="s">
        <v>618</v>
      </c>
      <c r="S4" s="486"/>
      <c r="T4" s="487" t="e">
        <f>NUMBERSTRING(AG4,1)</f>
        <v>#VALUE!</v>
      </c>
      <c r="U4" s="487"/>
      <c r="V4" s="487"/>
      <c r="W4" s="487"/>
      <c r="X4" s="487"/>
      <c r="Y4" s="487"/>
      <c r="Z4" s="487"/>
      <c r="AA4" s="487"/>
      <c r="AB4" s="487"/>
      <c r="AC4" s="488" t="s">
        <v>619</v>
      </c>
      <c r="AD4" s="488"/>
      <c r="AE4" s="359" t="s">
        <v>620</v>
      </c>
      <c r="AF4" s="360" t="s">
        <v>621</v>
      </c>
      <c r="AG4" s="489" t="e">
        <f>M39</f>
        <v>#VALUE!</v>
      </c>
      <c r="AH4" s="489"/>
      <c r="AI4" s="489"/>
      <c r="AJ4" s="489"/>
      <c r="AK4" s="489"/>
      <c r="AL4" s="361" t="s">
        <v>622</v>
      </c>
      <c r="AM4" s="361"/>
    </row>
    <row r="5" spans="1:49" ht="18" customHeight="1">
      <c r="A5" s="353" t="s">
        <v>623</v>
      </c>
      <c r="B5" s="490" t="s">
        <v>624</v>
      </c>
      <c r="C5" s="490"/>
      <c r="D5" s="490" t="s">
        <v>625</v>
      </c>
      <c r="E5" s="490"/>
      <c r="F5" s="490"/>
      <c r="G5" s="490"/>
      <c r="H5" s="490"/>
      <c r="I5" s="490"/>
      <c r="J5" s="490"/>
      <c r="K5" s="490"/>
      <c r="L5" s="490"/>
      <c r="M5" s="362" t="s">
        <v>33</v>
      </c>
      <c r="N5" s="490" t="s">
        <v>626</v>
      </c>
      <c r="O5" s="490"/>
      <c r="P5" s="490"/>
      <c r="Q5" s="490"/>
      <c r="R5" s="490"/>
      <c r="S5" s="490"/>
      <c r="T5" s="490"/>
      <c r="U5" s="490"/>
      <c r="V5" s="490"/>
      <c r="W5" s="490"/>
      <c r="X5" s="490" t="s">
        <v>29</v>
      </c>
      <c r="Y5" s="490"/>
      <c r="Z5" s="490"/>
      <c r="AA5" s="490"/>
      <c r="AB5" s="490"/>
      <c r="AC5" s="490"/>
      <c r="AD5" s="490"/>
      <c r="AE5" s="490"/>
      <c r="AF5" s="490"/>
      <c r="AG5" s="490"/>
      <c r="AH5" s="490"/>
      <c r="AI5" s="490"/>
      <c r="AJ5" s="490"/>
      <c r="AK5" s="490"/>
      <c r="AL5" s="490"/>
      <c r="AM5" s="363"/>
    </row>
    <row r="6" spans="1:49" ht="15" customHeight="1">
      <c r="A6" s="355" t="s">
        <v>627</v>
      </c>
      <c r="B6" s="450" t="s">
        <v>628</v>
      </c>
      <c r="C6" s="451"/>
      <c r="D6" s="491" t="s">
        <v>7</v>
      </c>
      <c r="E6" s="491"/>
      <c r="F6" s="492" t="s">
        <v>629</v>
      </c>
      <c r="G6" s="493"/>
      <c r="H6" s="493"/>
      <c r="I6" s="493"/>
      <c r="J6" s="493"/>
      <c r="K6" s="493"/>
      <c r="L6" s="494"/>
      <c r="M6" s="364" t="e">
        <f>총괄표!I29</f>
        <v>#VALUE!</v>
      </c>
      <c r="N6" s="426"/>
      <c r="O6" s="426"/>
      <c r="P6" s="426"/>
      <c r="Q6" s="426"/>
      <c r="R6" s="426"/>
      <c r="S6" s="426"/>
      <c r="T6" s="426"/>
      <c r="U6" s="426"/>
      <c r="V6" s="426"/>
      <c r="W6" s="426"/>
      <c r="X6" s="427"/>
      <c r="Y6" s="427"/>
      <c r="Z6" s="427"/>
      <c r="AA6" s="427"/>
      <c r="AB6" s="427"/>
      <c r="AC6" s="427"/>
      <c r="AD6" s="427"/>
      <c r="AE6" s="427"/>
      <c r="AF6" s="427"/>
      <c r="AG6" s="427"/>
      <c r="AH6" s="427"/>
      <c r="AI6" s="427"/>
      <c r="AJ6" s="427"/>
      <c r="AK6" s="427"/>
      <c r="AL6" s="427"/>
      <c r="AM6" s="365"/>
      <c r="AN6" s="366" t="s">
        <v>630</v>
      </c>
      <c r="AO6" s="367" t="e">
        <f>M9+M10+M13</f>
        <v>#VALUE!</v>
      </c>
      <c r="AP6" s="368"/>
      <c r="AQ6" s="368"/>
      <c r="AR6" s="368"/>
    </row>
    <row r="7" spans="1:49" ht="15" customHeight="1">
      <c r="B7" s="452"/>
      <c r="C7" s="453"/>
      <c r="D7" s="491"/>
      <c r="E7" s="491"/>
      <c r="F7" s="470" t="s">
        <v>631</v>
      </c>
      <c r="G7" s="470"/>
      <c r="H7" s="470"/>
      <c r="I7" s="470"/>
      <c r="J7" s="470"/>
      <c r="K7" s="470"/>
      <c r="L7" s="470"/>
      <c r="M7" s="369"/>
      <c r="N7" s="407"/>
      <c r="O7" s="407"/>
      <c r="P7" s="407"/>
      <c r="Q7" s="407"/>
      <c r="R7" s="407"/>
      <c r="S7" s="407"/>
      <c r="T7" s="407"/>
      <c r="U7" s="407"/>
      <c r="V7" s="407"/>
      <c r="W7" s="407"/>
      <c r="X7" s="408"/>
      <c r="Y7" s="408"/>
      <c r="Z7" s="408"/>
      <c r="AA7" s="408"/>
      <c r="AB7" s="408"/>
      <c r="AC7" s="408"/>
      <c r="AD7" s="408"/>
      <c r="AE7" s="408"/>
      <c r="AF7" s="408"/>
      <c r="AG7" s="408"/>
      <c r="AH7" s="408"/>
      <c r="AI7" s="408"/>
      <c r="AJ7" s="408"/>
      <c r="AK7" s="408"/>
      <c r="AL7" s="408"/>
      <c r="AM7" s="365"/>
      <c r="AN7" s="366" t="s">
        <v>632</v>
      </c>
      <c r="AO7" s="367">
        <f>M37+M38</f>
        <v>13232000</v>
      </c>
      <c r="AP7" s="368"/>
      <c r="AQ7" s="368"/>
      <c r="AR7" s="368"/>
    </row>
    <row r="8" spans="1:49" ht="15" customHeight="1">
      <c r="B8" s="452"/>
      <c r="C8" s="453"/>
      <c r="D8" s="491"/>
      <c r="E8" s="491"/>
      <c r="F8" s="470" t="s">
        <v>633</v>
      </c>
      <c r="G8" s="470"/>
      <c r="H8" s="470"/>
      <c r="I8" s="470"/>
      <c r="J8" s="470"/>
      <c r="K8" s="470"/>
      <c r="L8" s="470"/>
      <c r="M8" s="369"/>
      <c r="N8" s="407"/>
      <c r="O8" s="407"/>
      <c r="P8" s="407"/>
      <c r="Q8" s="407"/>
      <c r="R8" s="407"/>
      <c r="S8" s="407"/>
      <c r="T8" s="407"/>
      <c r="U8" s="407"/>
      <c r="V8" s="407"/>
      <c r="W8" s="407"/>
      <c r="X8" s="408"/>
      <c r="Y8" s="408"/>
      <c r="Z8" s="408"/>
      <c r="AA8" s="408"/>
      <c r="AB8" s="408"/>
      <c r="AC8" s="408"/>
      <c r="AD8" s="408"/>
      <c r="AE8" s="408"/>
      <c r="AF8" s="408"/>
      <c r="AG8" s="408"/>
      <c r="AH8" s="408"/>
      <c r="AI8" s="408"/>
      <c r="AJ8" s="408"/>
      <c r="AK8" s="408"/>
      <c r="AL8" s="408"/>
      <c r="AM8" s="365"/>
      <c r="AN8" s="366" t="s">
        <v>634</v>
      </c>
      <c r="AO8" s="367">
        <f>M36</f>
        <v>0</v>
      </c>
      <c r="AP8" s="368"/>
      <c r="AQ8" s="368"/>
      <c r="AR8" s="368"/>
    </row>
    <row r="9" spans="1:49" ht="15" customHeight="1">
      <c r="B9" s="452"/>
      <c r="C9" s="453"/>
      <c r="D9" s="491"/>
      <c r="E9" s="491"/>
      <c r="F9" s="459" t="s">
        <v>635</v>
      </c>
      <c r="G9" s="459"/>
      <c r="H9" s="459"/>
      <c r="I9" s="459"/>
      <c r="J9" s="459"/>
      <c r="K9" s="459"/>
      <c r="L9" s="459"/>
      <c r="M9" s="370" t="e">
        <f>SUM(M6:M8)</f>
        <v>#VALUE!</v>
      </c>
      <c r="N9" s="460"/>
      <c r="O9" s="460"/>
      <c r="P9" s="460"/>
      <c r="Q9" s="460"/>
      <c r="R9" s="460"/>
      <c r="S9" s="460"/>
      <c r="T9" s="460"/>
      <c r="U9" s="460"/>
      <c r="V9" s="460"/>
      <c r="W9" s="460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422"/>
      <c r="AJ9" s="422"/>
      <c r="AK9" s="422"/>
      <c r="AL9" s="422"/>
      <c r="AM9" s="365"/>
    </row>
    <row r="10" spans="1:49" ht="15" customHeight="1">
      <c r="A10" s="355" t="s">
        <v>636</v>
      </c>
      <c r="B10" s="452"/>
      <c r="C10" s="453"/>
      <c r="D10" s="491" t="s">
        <v>5</v>
      </c>
      <c r="E10" s="491"/>
      <c r="F10" s="495" t="s">
        <v>637</v>
      </c>
      <c r="G10" s="495"/>
      <c r="H10" s="495"/>
      <c r="I10" s="495"/>
      <c r="J10" s="495"/>
      <c r="K10" s="495"/>
      <c r="L10" s="495"/>
      <c r="M10" s="364">
        <f>총괄표!L29</f>
        <v>0</v>
      </c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/>
      <c r="AJ10" s="427"/>
      <c r="AK10" s="427"/>
      <c r="AL10" s="427"/>
      <c r="AM10" s="365"/>
      <c r="AN10" s="371"/>
      <c r="AO10" s="371"/>
      <c r="AP10" s="371"/>
      <c r="AQ10" s="371"/>
      <c r="AR10" s="371"/>
    </row>
    <row r="11" spans="1:49" ht="15" customHeight="1">
      <c r="B11" s="452"/>
      <c r="C11" s="453"/>
      <c r="D11" s="491"/>
      <c r="E11" s="491"/>
      <c r="F11" s="480" t="s">
        <v>638</v>
      </c>
      <c r="G11" s="480"/>
      <c r="H11" s="480"/>
      <c r="I11" s="480"/>
      <c r="J11" s="480"/>
      <c r="K11" s="480"/>
      <c r="L11" s="480"/>
      <c r="M11" s="372">
        <f>INT(M10*R11)</f>
        <v>0</v>
      </c>
      <c r="N11" s="474" t="s">
        <v>639</v>
      </c>
      <c r="O11" s="475"/>
      <c r="P11" s="475"/>
      <c r="Q11" s="475"/>
      <c r="R11" s="481">
        <v>0.191</v>
      </c>
      <c r="S11" s="481"/>
      <c r="T11" s="481"/>
      <c r="U11" s="481"/>
      <c r="V11" s="481"/>
      <c r="W11" s="482"/>
      <c r="X11" s="408" t="s">
        <v>640</v>
      </c>
      <c r="Y11" s="408"/>
      <c r="Z11" s="408"/>
      <c r="AA11" s="408"/>
      <c r="AB11" s="408"/>
      <c r="AC11" s="408"/>
      <c r="AD11" s="408"/>
      <c r="AE11" s="408"/>
      <c r="AF11" s="408"/>
      <c r="AG11" s="408"/>
      <c r="AH11" s="408"/>
      <c r="AI11" s="408"/>
      <c r="AJ11" s="408"/>
      <c r="AK11" s="408"/>
      <c r="AL11" s="408"/>
      <c r="AM11" s="365"/>
    </row>
    <row r="12" spans="1:49" ht="15" customHeight="1">
      <c r="B12" s="452"/>
      <c r="C12" s="453"/>
      <c r="D12" s="491"/>
      <c r="E12" s="491"/>
      <c r="F12" s="459" t="s">
        <v>635</v>
      </c>
      <c r="G12" s="459"/>
      <c r="H12" s="459"/>
      <c r="I12" s="459"/>
      <c r="J12" s="459"/>
      <c r="K12" s="459"/>
      <c r="L12" s="459"/>
      <c r="M12" s="370">
        <f>SUM(M10:M11)</f>
        <v>0</v>
      </c>
      <c r="N12" s="460"/>
      <c r="O12" s="460"/>
      <c r="P12" s="460"/>
      <c r="Q12" s="460"/>
      <c r="R12" s="460"/>
      <c r="S12" s="460"/>
      <c r="T12" s="460"/>
      <c r="U12" s="460"/>
      <c r="V12" s="460"/>
      <c r="W12" s="460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422"/>
      <c r="AJ12" s="422"/>
      <c r="AK12" s="422"/>
      <c r="AL12" s="422"/>
      <c r="AM12" s="365"/>
      <c r="AN12" s="373"/>
      <c r="AO12" s="373"/>
      <c r="AP12" s="373"/>
      <c r="AQ12" s="483"/>
      <c r="AR12" s="461"/>
      <c r="AS12" s="461"/>
      <c r="AT12" s="461"/>
      <c r="AU12" s="461"/>
      <c r="AV12" s="461"/>
      <c r="AW12" s="461"/>
    </row>
    <row r="13" spans="1:49" ht="15" customHeight="1">
      <c r="A13" s="355" t="s">
        <v>641</v>
      </c>
      <c r="B13" s="452"/>
      <c r="C13" s="453"/>
      <c r="D13" s="450" t="s">
        <v>6</v>
      </c>
      <c r="E13" s="451"/>
      <c r="F13" s="456" t="s">
        <v>642</v>
      </c>
      <c r="G13" s="457"/>
      <c r="H13" s="457"/>
      <c r="I13" s="457"/>
      <c r="J13" s="457"/>
      <c r="K13" s="457"/>
      <c r="L13" s="458"/>
      <c r="M13" s="364">
        <f>총괄표!N29</f>
        <v>0</v>
      </c>
      <c r="N13" s="426"/>
      <c r="O13" s="426"/>
      <c r="P13" s="426"/>
      <c r="Q13" s="426"/>
      <c r="R13" s="426"/>
      <c r="S13" s="426"/>
      <c r="T13" s="426"/>
      <c r="U13" s="426"/>
      <c r="V13" s="426"/>
      <c r="W13" s="426"/>
      <c r="X13" s="427"/>
      <c r="Y13" s="427"/>
      <c r="Z13" s="427"/>
      <c r="AA13" s="427"/>
      <c r="AB13" s="427"/>
      <c r="AC13" s="427"/>
      <c r="AD13" s="427"/>
      <c r="AE13" s="427"/>
      <c r="AF13" s="427"/>
      <c r="AG13" s="427"/>
      <c r="AH13" s="427"/>
      <c r="AI13" s="427"/>
      <c r="AJ13" s="427"/>
      <c r="AK13" s="427"/>
      <c r="AL13" s="427"/>
      <c r="AM13" s="365"/>
      <c r="AN13" s="374" t="s">
        <v>643</v>
      </c>
      <c r="AO13" s="485" t="e">
        <f>IF(M35+M38&gt;=100000000, "☜ 적용(2.3%)","☜ 삭제")</f>
        <v>#VALUE!</v>
      </c>
      <c r="AP13" s="485"/>
      <c r="AQ13" s="461"/>
      <c r="AR13" s="461"/>
      <c r="AS13" s="461"/>
      <c r="AT13" s="461"/>
      <c r="AU13" s="461"/>
      <c r="AV13" s="461"/>
      <c r="AW13" s="461"/>
    </row>
    <row r="14" spans="1:49" ht="15" customHeight="1">
      <c r="B14" s="452"/>
      <c r="C14" s="453"/>
      <c r="D14" s="452"/>
      <c r="E14" s="453"/>
      <c r="F14" s="470" t="s">
        <v>644</v>
      </c>
      <c r="G14" s="470"/>
      <c r="H14" s="470"/>
      <c r="I14" s="470"/>
      <c r="J14" s="470"/>
      <c r="K14" s="470"/>
      <c r="L14" s="470"/>
      <c r="M14" s="369">
        <f>INT(M12*Q14)</f>
        <v>0</v>
      </c>
      <c r="N14" s="375" t="s">
        <v>645</v>
      </c>
      <c r="O14" s="376"/>
      <c r="P14" s="376"/>
      <c r="Q14" s="446">
        <v>1.01E-2</v>
      </c>
      <c r="R14" s="446"/>
      <c r="S14" s="446"/>
      <c r="T14" s="446"/>
      <c r="U14" s="446"/>
      <c r="V14" s="446"/>
      <c r="W14" s="447"/>
      <c r="X14" s="408"/>
      <c r="Y14" s="408"/>
      <c r="Z14" s="408"/>
      <c r="AA14" s="408"/>
      <c r="AB14" s="408"/>
      <c r="AC14" s="408"/>
      <c r="AD14" s="408"/>
      <c r="AE14" s="408"/>
      <c r="AF14" s="408"/>
      <c r="AG14" s="408"/>
      <c r="AH14" s="408"/>
      <c r="AI14" s="408"/>
      <c r="AJ14" s="408"/>
      <c r="AK14" s="408"/>
      <c r="AL14" s="408"/>
      <c r="AM14" s="365"/>
      <c r="AN14" s="377"/>
      <c r="AO14" s="378"/>
      <c r="AP14" s="379"/>
      <c r="AQ14" s="461"/>
      <c r="AR14" s="461"/>
      <c r="AS14" s="461"/>
      <c r="AT14" s="461"/>
      <c r="AU14" s="461"/>
      <c r="AV14" s="461"/>
      <c r="AW14" s="461"/>
    </row>
    <row r="15" spans="1:49" ht="15" customHeight="1">
      <c r="B15" s="452"/>
      <c r="C15" s="453"/>
      <c r="D15" s="452"/>
      <c r="E15" s="453"/>
      <c r="F15" s="462" t="s">
        <v>646</v>
      </c>
      <c r="G15" s="463"/>
      <c r="H15" s="463"/>
      <c r="I15" s="463"/>
      <c r="J15" s="463"/>
      <c r="K15" s="463"/>
      <c r="L15" s="464"/>
      <c r="M15" s="369">
        <f>INT(M12*Q15)</f>
        <v>0</v>
      </c>
      <c r="N15" s="375" t="s">
        <v>647</v>
      </c>
      <c r="O15" s="376"/>
      <c r="P15" s="376"/>
      <c r="Q15" s="446">
        <v>3.56E-2</v>
      </c>
      <c r="R15" s="446"/>
      <c r="S15" s="446"/>
      <c r="T15" s="446"/>
      <c r="U15" s="446"/>
      <c r="V15" s="446"/>
      <c r="W15" s="447"/>
      <c r="X15" s="408"/>
      <c r="Y15" s="408"/>
      <c r="Z15" s="408"/>
      <c r="AA15" s="408"/>
      <c r="AB15" s="408"/>
      <c r="AC15" s="408"/>
      <c r="AD15" s="408"/>
      <c r="AE15" s="408"/>
      <c r="AF15" s="408"/>
      <c r="AG15" s="408"/>
      <c r="AH15" s="408"/>
      <c r="AI15" s="408"/>
      <c r="AJ15" s="408"/>
      <c r="AK15" s="408"/>
      <c r="AL15" s="408"/>
      <c r="AM15" s="365"/>
      <c r="AN15" s="374" t="s">
        <v>648</v>
      </c>
      <c r="AO15" s="484" t="e">
        <f>IF(M35+M38-M16&lt;20000000,"☜ 삭제",IF(M9+M10+M38&lt;=499999999,"☜ 적용(3.15%)",IF(M9+M10+M38&lt;=4999999999,"☜ 교체(2.53%+3,300천원)",IF(M9+M10+M38&gt;=5000000000,"☜ 교체(2.60%)"))))</f>
        <v>#VALUE!</v>
      </c>
      <c r="AP15" s="484"/>
      <c r="AQ15" s="461"/>
      <c r="AR15" s="461"/>
      <c r="AS15" s="461"/>
      <c r="AT15" s="461"/>
      <c r="AU15" s="461"/>
      <c r="AV15" s="461"/>
      <c r="AW15" s="461"/>
    </row>
    <row r="16" spans="1:49" ht="15" customHeight="1">
      <c r="B16" s="452"/>
      <c r="C16" s="453"/>
      <c r="D16" s="452"/>
      <c r="E16" s="453"/>
      <c r="F16" s="471" t="s">
        <v>649</v>
      </c>
      <c r="G16" s="477"/>
      <c r="H16" s="477"/>
      <c r="I16" s="477"/>
      <c r="J16" s="477"/>
      <c r="K16" s="477"/>
      <c r="L16" s="478"/>
      <c r="M16" s="369" t="e">
        <f>INT(MIN(AO17,AO18))</f>
        <v>#VALUE!</v>
      </c>
      <c r="N16" s="479" t="e">
        <f>IF(M35+M38&gt;=20000000,IF(AO17&gt;AO18,AO20,AO19),"")</f>
        <v>#VALUE!</v>
      </c>
      <c r="O16" s="479"/>
      <c r="P16" s="479"/>
      <c r="Q16" s="479"/>
      <c r="R16" s="479"/>
      <c r="S16" s="479"/>
      <c r="T16" s="479"/>
      <c r="U16" s="479"/>
      <c r="V16" s="479"/>
      <c r="W16" s="479"/>
      <c r="X16" s="436" t="s">
        <v>650</v>
      </c>
      <c r="Y16" s="437"/>
      <c r="Z16" s="437"/>
      <c r="AA16" s="437"/>
      <c r="AB16" s="437"/>
      <c r="AC16" s="437"/>
      <c r="AD16" s="437"/>
      <c r="AE16" s="437"/>
      <c r="AF16" s="437"/>
      <c r="AG16" s="437"/>
      <c r="AH16" s="437"/>
      <c r="AI16" s="437"/>
      <c r="AJ16" s="437"/>
      <c r="AK16" s="437"/>
      <c r="AL16" s="467"/>
      <c r="AM16" s="365"/>
      <c r="AN16" s="380"/>
      <c r="AO16" s="381" t="s">
        <v>651</v>
      </c>
      <c r="AP16" s="381" t="s">
        <v>652</v>
      </c>
      <c r="AQ16" s="461"/>
      <c r="AR16" s="461"/>
      <c r="AS16" s="461"/>
      <c r="AT16" s="461"/>
      <c r="AU16" s="461"/>
      <c r="AV16" s="461"/>
      <c r="AW16" s="461"/>
    </row>
    <row r="17" spans="2:49" ht="15" customHeight="1">
      <c r="B17" s="452"/>
      <c r="C17" s="453"/>
      <c r="D17" s="452"/>
      <c r="E17" s="453"/>
      <c r="F17" s="462" t="s">
        <v>653</v>
      </c>
      <c r="G17" s="463"/>
      <c r="H17" s="463"/>
      <c r="I17" s="463"/>
      <c r="J17" s="463"/>
      <c r="K17" s="463"/>
      <c r="L17" s="464"/>
      <c r="M17" s="382">
        <f>INT(M10*R17)</f>
        <v>0</v>
      </c>
      <c r="N17" s="383" t="s">
        <v>654</v>
      </c>
      <c r="O17" s="384"/>
      <c r="P17" s="384"/>
      <c r="Q17" s="384"/>
      <c r="R17" s="465">
        <v>3.5950000000000003E-2</v>
      </c>
      <c r="S17" s="465"/>
      <c r="T17" s="465"/>
      <c r="U17" s="465"/>
      <c r="V17" s="465"/>
      <c r="W17" s="466"/>
      <c r="X17" s="436"/>
      <c r="Y17" s="437"/>
      <c r="Z17" s="437"/>
      <c r="AA17" s="437"/>
      <c r="AB17" s="437"/>
      <c r="AC17" s="437"/>
      <c r="AD17" s="437"/>
      <c r="AE17" s="437"/>
      <c r="AF17" s="437"/>
      <c r="AG17" s="437"/>
      <c r="AH17" s="437"/>
      <c r="AI17" s="437"/>
      <c r="AJ17" s="437"/>
      <c r="AK17" s="437"/>
      <c r="AL17" s="467"/>
      <c r="AM17" s="365"/>
      <c r="AN17" s="380" t="s">
        <v>655</v>
      </c>
      <c r="AO17" s="385" t="e">
        <f>INT((($M$9+$M$10)+($M$38/1.1))*2.07%)</f>
        <v>#VALUE!</v>
      </c>
      <c r="AP17" s="385" t="e">
        <f>INT((($M$9+$M$10)+($M$38/1.1))*2.53%)+3300000</f>
        <v>#VALUE!</v>
      </c>
      <c r="AQ17" s="386"/>
      <c r="AR17" s="386"/>
      <c r="AS17" s="386"/>
      <c r="AT17" s="386"/>
      <c r="AU17" s="386"/>
      <c r="AV17" s="386"/>
      <c r="AW17" s="386"/>
    </row>
    <row r="18" spans="2:49" ht="15" customHeight="1">
      <c r="B18" s="452"/>
      <c r="C18" s="453"/>
      <c r="D18" s="452"/>
      <c r="E18" s="453"/>
      <c r="F18" s="462" t="s">
        <v>656</v>
      </c>
      <c r="G18" s="463"/>
      <c r="H18" s="463"/>
      <c r="I18" s="463"/>
      <c r="J18" s="463"/>
      <c r="K18" s="463"/>
      <c r="L18" s="464"/>
      <c r="M18" s="382">
        <f>INT(M10*R18)</f>
        <v>0</v>
      </c>
      <c r="N18" s="383" t="s">
        <v>654</v>
      </c>
      <c r="O18" s="384"/>
      <c r="P18" s="384"/>
      <c r="Q18" s="384"/>
      <c r="R18" s="468">
        <v>4.7500000000000001E-2</v>
      </c>
      <c r="S18" s="468"/>
      <c r="T18" s="468"/>
      <c r="U18" s="468"/>
      <c r="V18" s="468"/>
      <c r="W18" s="469"/>
      <c r="X18" s="436"/>
      <c r="Y18" s="437"/>
      <c r="Z18" s="437"/>
      <c r="AA18" s="437"/>
      <c r="AB18" s="437"/>
      <c r="AC18" s="437"/>
      <c r="AD18" s="437"/>
      <c r="AE18" s="437"/>
      <c r="AF18" s="437"/>
      <c r="AG18" s="437"/>
      <c r="AH18" s="437"/>
      <c r="AI18" s="437"/>
      <c r="AJ18" s="437"/>
      <c r="AK18" s="437"/>
      <c r="AL18" s="467"/>
      <c r="AM18" s="365"/>
      <c r="AN18" s="380" t="s">
        <v>657</v>
      </c>
      <c r="AO18" s="385" t="e">
        <f>INT((($M$9+$M$10)*2.07%)*1.2)</f>
        <v>#VALUE!</v>
      </c>
      <c r="AP18" s="385" t="e">
        <f>INT((($M$9+$M$10)*2.53%)+3300000)*1.2</f>
        <v>#VALUE!</v>
      </c>
    </row>
    <row r="19" spans="2:49" ht="15" customHeight="1">
      <c r="B19" s="452"/>
      <c r="C19" s="453"/>
      <c r="D19" s="452"/>
      <c r="E19" s="453"/>
      <c r="F19" s="471" t="s">
        <v>658</v>
      </c>
      <c r="G19" s="472"/>
      <c r="H19" s="472"/>
      <c r="I19" s="472"/>
      <c r="J19" s="472"/>
      <c r="K19" s="472"/>
      <c r="L19" s="473"/>
      <c r="M19" s="382">
        <f>INT(M17*R19)</f>
        <v>0</v>
      </c>
      <c r="N19" s="383" t="s">
        <v>659</v>
      </c>
      <c r="O19" s="384"/>
      <c r="P19" s="384"/>
      <c r="Q19" s="384"/>
      <c r="R19" s="468">
        <v>0.13139999999999999</v>
      </c>
      <c r="S19" s="468"/>
      <c r="T19" s="468"/>
      <c r="U19" s="468"/>
      <c r="V19" s="468"/>
      <c r="W19" s="469"/>
      <c r="X19" s="436"/>
      <c r="Y19" s="437"/>
      <c r="Z19" s="437"/>
      <c r="AA19" s="437"/>
      <c r="AB19" s="437"/>
      <c r="AC19" s="437"/>
      <c r="AD19" s="437"/>
      <c r="AE19" s="437"/>
      <c r="AF19" s="437"/>
      <c r="AG19" s="437"/>
      <c r="AH19" s="437"/>
      <c r="AI19" s="437"/>
      <c r="AJ19" s="437"/>
      <c r="AK19" s="437"/>
      <c r="AL19" s="467"/>
      <c r="AM19" s="365"/>
      <c r="AO19" s="387" t="s">
        <v>696</v>
      </c>
      <c r="AP19" s="387" t="s">
        <v>694</v>
      </c>
    </row>
    <row r="20" spans="2:49" ht="15" customHeight="1">
      <c r="B20" s="452"/>
      <c r="C20" s="453"/>
      <c r="D20" s="452"/>
      <c r="E20" s="453"/>
      <c r="F20" s="480" t="s">
        <v>660</v>
      </c>
      <c r="G20" s="480"/>
      <c r="H20" s="480"/>
      <c r="I20" s="480"/>
      <c r="J20" s="480"/>
      <c r="K20" s="480"/>
      <c r="L20" s="480"/>
      <c r="M20" s="372" t="e">
        <f>INT((M9+M12)*Q20)</f>
        <v>#VALUE!</v>
      </c>
      <c r="N20" s="474" t="s">
        <v>661</v>
      </c>
      <c r="O20" s="475"/>
      <c r="P20" s="475"/>
      <c r="Q20" s="481">
        <v>5.5E-2</v>
      </c>
      <c r="R20" s="481"/>
      <c r="S20" s="481"/>
      <c r="T20" s="481"/>
      <c r="U20" s="481"/>
      <c r="V20" s="481"/>
      <c r="W20" s="482"/>
      <c r="X20" s="408" t="s">
        <v>640</v>
      </c>
      <c r="Y20" s="408"/>
      <c r="Z20" s="408"/>
      <c r="AA20" s="408"/>
      <c r="AB20" s="408"/>
      <c r="AC20" s="408"/>
      <c r="AD20" s="408"/>
      <c r="AE20" s="408"/>
      <c r="AF20" s="408"/>
      <c r="AG20" s="408"/>
      <c r="AH20" s="408"/>
      <c r="AI20" s="408"/>
      <c r="AJ20" s="408"/>
      <c r="AK20" s="408"/>
      <c r="AL20" s="408"/>
      <c r="AM20" s="365"/>
      <c r="AO20" s="387" t="s">
        <v>697</v>
      </c>
      <c r="AP20" s="387" t="s">
        <v>695</v>
      </c>
    </row>
    <row r="21" spans="2:49" ht="15" customHeight="1">
      <c r="B21" s="452"/>
      <c r="C21" s="453"/>
      <c r="D21" s="452"/>
      <c r="E21" s="453"/>
      <c r="F21" s="470" t="s">
        <v>662</v>
      </c>
      <c r="G21" s="470"/>
      <c r="H21" s="470"/>
      <c r="I21" s="470"/>
      <c r="J21" s="470"/>
      <c r="K21" s="470"/>
      <c r="L21" s="470"/>
      <c r="M21" s="369">
        <f>INT(M10*2.3%)*0</f>
        <v>0</v>
      </c>
      <c r="N21" s="407" t="e">
        <f>IF(M35+M38&gt;=100000000, " 직접노무비의 2.3%","")</f>
        <v>#VALUE!</v>
      </c>
      <c r="O21" s="407"/>
      <c r="P21" s="407"/>
      <c r="Q21" s="407"/>
      <c r="R21" s="407"/>
      <c r="S21" s="407"/>
      <c r="T21" s="407"/>
      <c r="U21" s="407"/>
      <c r="V21" s="407"/>
      <c r="W21" s="407"/>
      <c r="X21" s="408" t="s">
        <v>663</v>
      </c>
      <c r="Y21" s="408"/>
      <c r="Z21" s="408"/>
      <c r="AA21" s="408"/>
      <c r="AB21" s="408"/>
      <c r="AC21" s="408"/>
      <c r="AD21" s="408"/>
      <c r="AE21" s="408"/>
      <c r="AF21" s="408"/>
      <c r="AG21" s="408"/>
      <c r="AH21" s="408"/>
      <c r="AI21" s="408"/>
      <c r="AJ21" s="408"/>
      <c r="AK21" s="408"/>
      <c r="AL21" s="408"/>
      <c r="AM21" s="365"/>
    </row>
    <row r="22" spans="2:49" ht="15" customHeight="1">
      <c r="B22" s="452"/>
      <c r="C22" s="453"/>
      <c r="D22" s="452"/>
      <c r="E22" s="453"/>
      <c r="F22" s="471" t="s">
        <v>664</v>
      </c>
      <c r="G22" s="472"/>
      <c r="H22" s="472"/>
      <c r="I22" s="472"/>
      <c r="J22" s="472"/>
      <c r="K22" s="472"/>
      <c r="L22" s="473"/>
      <c r="M22" s="369"/>
      <c r="N22" s="474"/>
      <c r="O22" s="475"/>
      <c r="P22" s="475"/>
      <c r="Q22" s="475"/>
      <c r="R22" s="475"/>
      <c r="S22" s="475"/>
      <c r="T22" s="475"/>
      <c r="U22" s="475"/>
      <c r="V22" s="475"/>
      <c r="W22" s="476"/>
      <c r="X22" s="408"/>
      <c r="Y22" s="408"/>
      <c r="Z22" s="408"/>
      <c r="AA22" s="408"/>
      <c r="AB22" s="408"/>
      <c r="AC22" s="408"/>
      <c r="AD22" s="408"/>
      <c r="AE22" s="408"/>
      <c r="AF22" s="408"/>
      <c r="AG22" s="408"/>
      <c r="AH22" s="408"/>
      <c r="AI22" s="408"/>
      <c r="AJ22" s="408"/>
      <c r="AK22" s="408"/>
      <c r="AL22" s="408"/>
      <c r="AM22" s="365"/>
    </row>
    <row r="23" spans="2:49" ht="15" customHeight="1">
      <c r="B23" s="452"/>
      <c r="C23" s="453"/>
      <c r="D23" s="452"/>
      <c r="E23" s="453"/>
      <c r="F23" s="470" t="s">
        <v>665</v>
      </c>
      <c r="G23" s="470"/>
      <c r="H23" s="470"/>
      <c r="I23" s="470"/>
      <c r="J23" s="470"/>
      <c r="K23" s="470"/>
      <c r="L23" s="470"/>
      <c r="M23" s="369"/>
      <c r="N23" s="407"/>
      <c r="O23" s="407"/>
      <c r="P23" s="407"/>
      <c r="Q23" s="407"/>
      <c r="R23" s="407"/>
      <c r="S23" s="407"/>
      <c r="T23" s="407"/>
      <c r="U23" s="407"/>
      <c r="V23" s="407"/>
      <c r="W23" s="407"/>
      <c r="X23" s="408"/>
      <c r="Y23" s="408"/>
      <c r="Z23" s="408"/>
      <c r="AA23" s="408"/>
      <c r="AB23" s="408"/>
      <c r="AC23" s="408"/>
      <c r="AD23" s="408"/>
      <c r="AE23" s="408"/>
      <c r="AF23" s="408"/>
      <c r="AG23" s="408"/>
      <c r="AH23" s="408"/>
      <c r="AI23" s="408"/>
      <c r="AJ23" s="408"/>
      <c r="AK23" s="408"/>
      <c r="AL23" s="408"/>
      <c r="AM23" s="365"/>
    </row>
    <row r="24" spans="2:49" ht="15" customHeight="1">
      <c r="B24" s="452"/>
      <c r="C24" s="453"/>
      <c r="D24" s="452"/>
      <c r="E24" s="453"/>
      <c r="F24" s="444" t="s">
        <v>666</v>
      </c>
      <c r="G24" s="445"/>
      <c r="H24" s="445"/>
      <c r="I24" s="445"/>
      <c r="J24" s="445"/>
      <c r="K24" s="445"/>
      <c r="L24" s="445"/>
      <c r="M24" s="369"/>
      <c r="N24" s="407"/>
      <c r="O24" s="407"/>
      <c r="P24" s="407"/>
      <c r="Q24" s="407"/>
      <c r="R24" s="407"/>
      <c r="S24" s="407"/>
      <c r="T24" s="407"/>
      <c r="U24" s="407"/>
      <c r="V24" s="407"/>
      <c r="W24" s="407"/>
      <c r="X24" s="408"/>
      <c r="Y24" s="408"/>
      <c r="Z24" s="408"/>
      <c r="AA24" s="408"/>
      <c r="AB24" s="408"/>
      <c r="AC24" s="408"/>
      <c r="AD24" s="408"/>
      <c r="AE24" s="408"/>
      <c r="AF24" s="408"/>
      <c r="AG24" s="408"/>
      <c r="AH24" s="408"/>
      <c r="AI24" s="408"/>
      <c r="AJ24" s="408"/>
      <c r="AK24" s="408"/>
      <c r="AL24" s="408"/>
      <c r="AM24" s="365"/>
      <c r="AN24" s="388"/>
    </row>
    <row r="25" spans="2:49" ht="15" customHeight="1">
      <c r="B25" s="452"/>
      <c r="C25" s="453"/>
      <c r="D25" s="452"/>
      <c r="E25" s="453"/>
      <c r="F25" s="444" t="s">
        <v>667</v>
      </c>
      <c r="G25" s="445"/>
      <c r="H25" s="445"/>
      <c r="I25" s="445"/>
      <c r="J25" s="445"/>
      <c r="K25" s="445"/>
      <c r="L25" s="445"/>
      <c r="M25" s="369">
        <f>INT(M12*Q25)</f>
        <v>0</v>
      </c>
      <c r="N25" s="375" t="s">
        <v>645</v>
      </c>
      <c r="O25" s="376"/>
      <c r="P25" s="376"/>
      <c r="Q25" s="446">
        <v>8.9999999999999998E-4</v>
      </c>
      <c r="R25" s="446"/>
      <c r="S25" s="446"/>
      <c r="T25" s="446"/>
      <c r="U25" s="446"/>
      <c r="V25" s="446"/>
      <c r="W25" s="447"/>
      <c r="X25" s="408" t="s">
        <v>668</v>
      </c>
      <c r="Y25" s="408"/>
      <c r="Z25" s="408"/>
      <c r="AA25" s="408"/>
      <c r="AB25" s="408"/>
      <c r="AC25" s="408"/>
      <c r="AD25" s="408"/>
      <c r="AE25" s="408"/>
      <c r="AF25" s="408"/>
      <c r="AG25" s="408"/>
      <c r="AH25" s="408"/>
      <c r="AI25" s="408"/>
      <c r="AJ25" s="408"/>
      <c r="AK25" s="408"/>
      <c r="AL25" s="408"/>
      <c r="AM25" s="365"/>
      <c r="AN25" s="388"/>
    </row>
    <row r="26" spans="2:49" ht="15" customHeight="1">
      <c r="B26" s="452"/>
      <c r="C26" s="453"/>
      <c r="D26" s="452"/>
      <c r="E26" s="453"/>
      <c r="F26" s="444" t="s">
        <v>669</v>
      </c>
      <c r="G26" s="445"/>
      <c r="H26" s="445"/>
      <c r="I26" s="445"/>
      <c r="J26" s="445"/>
      <c r="K26" s="445"/>
      <c r="L26" s="445"/>
      <c r="M26" s="369">
        <f>INT(M12*Q26)</f>
        <v>0</v>
      </c>
      <c r="N26" s="375" t="s">
        <v>645</v>
      </c>
      <c r="O26" s="376"/>
      <c r="P26" s="376"/>
      <c r="Q26" s="448">
        <v>6.0000000000000002E-5</v>
      </c>
      <c r="R26" s="448"/>
      <c r="S26" s="448"/>
      <c r="T26" s="448"/>
      <c r="U26" s="448"/>
      <c r="V26" s="448"/>
      <c r="W26" s="449"/>
      <c r="X26" s="408" t="s">
        <v>668</v>
      </c>
      <c r="Y26" s="408"/>
      <c r="Z26" s="408"/>
      <c r="AA26" s="408"/>
      <c r="AB26" s="408"/>
      <c r="AC26" s="408"/>
      <c r="AD26" s="408"/>
      <c r="AE26" s="408"/>
      <c r="AF26" s="408"/>
      <c r="AG26" s="408"/>
      <c r="AH26" s="408"/>
      <c r="AI26" s="408"/>
      <c r="AJ26" s="408"/>
      <c r="AK26" s="408"/>
      <c r="AL26" s="408"/>
      <c r="AM26" s="365"/>
      <c r="AN26" s="388"/>
    </row>
    <row r="27" spans="2:49" ht="15" customHeight="1">
      <c r="B27" s="452"/>
      <c r="C27" s="453"/>
      <c r="D27" s="454"/>
      <c r="E27" s="455"/>
      <c r="F27" s="459" t="s">
        <v>635</v>
      </c>
      <c r="G27" s="459"/>
      <c r="H27" s="459"/>
      <c r="I27" s="459"/>
      <c r="J27" s="459"/>
      <c r="K27" s="459"/>
      <c r="L27" s="459"/>
      <c r="M27" s="370" t="e">
        <f>SUM(M13:M26)</f>
        <v>#VALUE!</v>
      </c>
      <c r="N27" s="460"/>
      <c r="O27" s="460"/>
      <c r="P27" s="460"/>
      <c r="Q27" s="460"/>
      <c r="R27" s="460"/>
      <c r="S27" s="460"/>
      <c r="T27" s="460"/>
      <c r="U27" s="460"/>
      <c r="V27" s="460"/>
      <c r="W27" s="460"/>
      <c r="X27" s="422"/>
      <c r="Y27" s="422"/>
      <c r="Z27" s="422"/>
      <c r="AA27" s="422"/>
      <c r="AB27" s="422"/>
      <c r="AC27" s="422"/>
      <c r="AD27" s="422"/>
      <c r="AE27" s="422"/>
      <c r="AF27" s="422"/>
      <c r="AG27" s="422"/>
      <c r="AH27" s="422"/>
      <c r="AI27" s="422"/>
      <c r="AJ27" s="422"/>
      <c r="AK27" s="422"/>
      <c r="AL27" s="422"/>
      <c r="AM27" s="365"/>
      <c r="AN27" s="388"/>
    </row>
    <row r="28" spans="2:49" ht="15" customHeight="1">
      <c r="B28" s="454"/>
      <c r="C28" s="455"/>
      <c r="D28" s="441" t="s">
        <v>8</v>
      </c>
      <c r="E28" s="441"/>
      <c r="F28" s="441"/>
      <c r="G28" s="441"/>
      <c r="H28" s="441"/>
      <c r="I28" s="441"/>
      <c r="J28" s="441"/>
      <c r="K28" s="441"/>
      <c r="L28" s="441"/>
      <c r="M28" s="389" t="e">
        <f>M9+M12+M27</f>
        <v>#VALUE!</v>
      </c>
      <c r="N28" s="442"/>
      <c r="O28" s="442"/>
      <c r="P28" s="442"/>
      <c r="Q28" s="442"/>
      <c r="R28" s="442"/>
      <c r="S28" s="442"/>
      <c r="T28" s="442"/>
      <c r="U28" s="442"/>
      <c r="V28" s="442"/>
      <c r="W28" s="442"/>
      <c r="X28" s="443"/>
      <c r="Y28" s="443"/>
      <c r="Z28" s="443"/>
      <c r="AA28" s="443"/>
      <c r="AB28" s="443"/>
      <c r="AC28" s="443"/>
      <c r="AD28" s="443"/>
      <c r="AE28" s="443"/>
      <c r="AF28" s="443"/>
      <c r="AG28" s="443"/>
      <c r="AH28" s="443"/>
      <c r="AI28" s="443"/>
      <c r="AJ28" s="443"/>
      <c r="AK28" s="443"/>
      <c r="AL28" s="443"/>
      <c r="AM28" s="365"/>
      <c r="AN28" s="388"/>
    </row>
    <row r="29" spans="2:49" ht="15" customHeight="1">
      <c r="B29" s="428" t="s">
        <v>670</v>
      </c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390" t="e">
        <f>INT(M28*P29)</f>
        <v>#VALUE!</v>
      </c>
      <c r="N29" s="429" t="s">
        <v>671</v>
      </c>
      <c r="O29" s="430"/>
      <c r="P29" s="431">
        <v>0.08</v>
      </c>
      <c r="Q29" s="431"/>
      <c r="R29" s="431"/>
      <c r="S29" s="431"/>
      <c r="T29" s="431"/>
      <c r="U29" s="431"/>
      <c r="V29" s="431"/>
      <c r="W29" s="432"/>
      <c r="X29" s="433" t="s">
        <v>672</v>
      </c>
      <c r="Y29" s="434"/>
      <c r="Z29" s="434"/>
      <c r="AA29" s="434"/>
      <c r="AB29" s="434"/>
      <c r="AC29" s="434"/>
      <c r="AD29" s="434"/>
      <c r="AE29" s="434"/>
      <c r="AF29" s="434"/>
      <c r="AG29" s="434"/>
      <c r="AH29" s="434"/>
      <c r="AI29" s="434"/>
      <c r="AJ29" s="434"/>
      <c r="AK29" s="434"/>
      <c r="AL29" s="435"/>
      <c r="AM29" s="365"/>
      <c r="AN29" s="388"/>
    </row>
    <row r="30" spans="2:49" ht="15" customHeight="1">
      <c r="B30" s="415" t="s">
        <v>673</v>
      </c>
      <c r="C30" s="415"/>
      <c r="D30" s="415"/>
      <c r="E30" s="415"/>
      <c r="F30" s="415"/>
      <c r="G30" s="415"/>
      <c r="H30" s="415"/>
      <c r="I30" s="415"/>
      <c r="J30" s="415"/>
      <c r="K30" s="415"/>
      <c r="L30" s="415"/>
      <c r="M30" s="372" t="e">
        <f>INT((M12+M27+M29)*S30)</f>
        <v>#VALUE!</v>
      </c>
      <c r="N30" s="436" t="s">
        <v>674</v>
      </c>
      <c r="O30" s="437"/>
      <c r="P30" s="437"/>
      <c r="Q30" s="437"/>
      <c r="R30" s="437"/>
      <c r="S30" s="438">
        <v>0.15</v>
      </c>
      <c r="T30" s="439"/>
      <c r="U30" s="439"/>
      <c r="V30" s="439"/>
      <c r="W30" s="440"/>
      <c r="X30" s="408" t="s">
        <v>675</v>
      </c>
      <c r="Y30" s="408"/>
      <c r="Z30" s="408"/>
      <c r="AA30" s="408"/>
      <c r="AB30" s="408"/>
      <c r="AC30" s="408"/>
      <c r="AD30" s="408"/>
      <c r="AE30" s="408"/>
      <c r="AF30" s="408"/>
      <c r="AG30" s="408"/>
      <c r="AH30" s="408"/>
      <c r="AI30" s="408"/>
      <c r="AJ30" s="408"/>
      <c r="AK30" s="408"/>
      <c r="AL30" s="408"/>
      <c r="AM30" s="365"/>
      <c r="AN30" s="391"/>
      <c r="AO30" s="392"/>
    </row>
    <row r="31" spans="2:49" ht="15" customHeight="1">
      <c r="B31" s="423" t="s">
        <v>676</v>
      </c>
      <c r="C31" s="423"/>
      <c r="D31" s="423"/>
      <c r="E31" s="423"/>
      <c r="F31" s="423"/>
      <c r="G31" s="423"/>
      <c r="H31" s="423"/>
      <c r="I31" s="423"/>
      <c r="J31" s="423"/>
      <c r="K31" s="423"/>
      <c r="L31" s="423"/>
      <c r="M31" s="393"/>
      <c r="N31" s="424"/>
      <c r="O31" s="424"/>
      <c r="P31" s="424"/>
      <c r="Q31" s="424"/>
      <c r="R31" s="424"/>
      <c r="S31" s="424"/>
      <c r="T31" s="424"/>
      <c r="U31" s="424"/>
      <c r="V31" s="424"/>
      <c r="W31" s="424"/>
      <c r="X31" s="425"/>
      <c r="Y31" s="425"/>
      <c r="Z31" s="425"/>
      <c r="AA31" s="425"/>
      <c r="AB31" s="425"/>
      <c r="AC31" s="425"/>
      <c r="AD31" s="425"/>
      <c r="AE31" s="425"/>
      <c r="AF31" s="425"/>
      <c r="AG31" s="425"/>
      <c r="AH31" s="425"/>
      <c r="AI31" s="425"/>
      <c r="AJ31" s="425"/>
      <c r="AK31" s="425"/>
      <c r="AL31" s="425"/>
      <c r="AM31" s="365"/>
    </row>
    <row r="32" spans="2:49" ht="15" customHeight="1">
      <c r="B32" s="412" t="s">
        <v>677</v>
      </c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364" t="e">
        <f>SUM(M28:M31)</f>
        <v>#VALUE!</v>
      </c>
      <c r="N32" s="426"/>
      <c r="O32" s="426"/>
      <c r="P32" s="426"/>
      <c r="Q32" s="426"/>
      <c r="R32" s="426"/>
      <c r="S32" s="426"/>
      <c r="T32" s="426"/>
      <c r="U32" s="426"/>
      <c r="V32" s="426"/>
      <c r="W32" s="426"/>
      <c r="X32" s="427"/>
      <c r="Y32" s="427"/>
      <c r="Z32" s="427"/>
      <c r="AA32" s="427"/>
      <c r="AB32" s="427"/>
      <c r="AC32" s="427"/>
      <c r="AD32" s="427"/>
      <c r="AE32" s="427"/>
      <c r="AF32" s="427"/>
      <c r="AG32" s="427"/>
      <c r="AH32" s="427"/>
      <c r="AI32" s="427"/>
      <c r="AJ32" s="427"/>
      <c r="AK32" s="427"/>
      <c r="AL32" s="427"/>
      <c r="AM32" s="365"/>
    </row>
    <row r="33" spans="2:42" ht="18" customHeight="1">
      <c r="B33" s="415" t="s">
        <v>678</v>
      </c>
      <c r="C33" s="415"/>
      <c r="D33" s="415"/>
      <c r="E33" s="415"/>
      <c r="F33" s="415"/>
      <c r="G33" s="415"/>
      <c r="H33" s="415"/>
      <c r="I33" s="415"/>
      <c r="J33" s="415"/>
      <c r="K33" s="415"/>
      <c r="L33" s="415"/>
      <c r="M33" s="372" t="e">
        <f>ROUNDDOWN((M32)*0.26477%,-2)</f>
        <v>#VALUE!</v>
      </c>
      <c r="N33" s="416" t="s">
        <v>698</v>
      </c>
      <c r="O33" s="417"/>
      <c r="P33" s="417"/>
      <c r="Q33" s="417"/>
      <c r="R33" s="417"/>
      <c r="S33" s="417"/>
      <c r="T33" s="417"/>
      <c r="U33" s="417"/>
      <c r="V33" s="417"/>
      <c r="W33" s="418"/>
      <c r="X33" s="408"/>
      <c r="Y33" s="408"/>
      <c r="Z33" s="408"/>
      <c r="AA33" s="408"/>
      <c r="AB33" s="408"/>
      <c r="AC33" s="408"/>
      <c r="AD33" s="408"/>
      <c r="AE33" s="408"/>
      <c r="AF33" s="408"/>
      <c r="AG33" s="408"/>
      <c r="AH33" s="408"/>
      <c r="AI33" s="408"/>
      <c r="AJ33" s="408"/>
      <c r="AK33" s="408"/>
      <c r="AL33" s="408"/>
      <c r="AM33" s="365"/>
      <c r="AN33" s="391"/>
      <c r="AO33" s="392"/>
    </row>
    <row r="34" spans="2:42" ht="15" customHeight="1">
      <c r="B34" s="419" t="s">
        <v>679</v>
      </c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370" t="e">
        <f>INT((M32+M33)*V34)</f>
        <v>#VALUE!</v>
      </c>
      <c r="N34" s="394" t="s">
        <v>680</v>
      </c>
      <c r="O34" s="395"/>
      <c r="P34" s="395"/>
      <c r="Q34" s="395"/>
      <c r="R34" s="396"/>
      <c r="S34" s="396"/>
      <c r="T34" s="396"/>
      <c r="U34" s="396"/>
      <c r="V34" s="420">
        <v>0.1</v>
      </c>
      <c r="W34" s="421"/>
      <c r="X34" s="422"/>
      <c r="Y34" s="422"/>
      <c r="Z34" s="422"/>
      <c r="AA34" s="422"/>
      <c r="AB34" s="422"/>
      <c r="AC34" s="422"/>
      <c r="AD34" s="422"/>
      <c r="AE34" s="422"/>
      <c r="AF34" s="422"/>
      <c r="AG34" s="422"/>
      <c r="AH34" s="422"/>
      <c r="AI34" s="422"/>
      <c r="AJ34" s="422"/>
      <c r="AK34" s="422"/>
      <c r="AL34" s="422"/>
      <c r="AM34" s="365"/>
    </row>
    <row r="35" spans="2:42" ht="15" customHeight="1">
      <c r="B35" s="412" t="s">
        <v>681</v>
      </c>
      <c r="C35" s="412"/>
      <c r="D35" s="412"/>
      <c r="E35" s="412"/>
      <c r="F35" s="412"/>
      <c r="G35" s="412"/>
      <c r="H35" s="412"/>
      <c r="I35" s="412"/>
      <c r="J35" s="412"/>
      <c r="K35" s="412"/>
      <c r="L35" s="412"/>
      <c r="M35" s="364" t="e">
        <f>ROUNDDOWN(SUM(M32+M33+M34),-3)</f>
        <v>#VALUE!</v>
      </c>
      <c r="N35" s="413" t="s">
        <v>682</v>
      </c>
      <c r="O35" s="413"/>
      <c r="P35" s="413"/>
      <c r="Q35" s="413"/>
      <c r="R35" s="413"/>
      <c r="S35" s="413"/>
      <c r="T35" s="413"/>
      <c r="U35" s="413"/>
      <c r="V35" s="413"/>
      <c r="W35" s="413"/>
      <c r="X35" s="414" t="s">
        <v>683</v>
      </c>
      <c r="Y35" s="414"/>
      <c r="Z35" s="414"/>
      <c r="AA35" s="414"/>
      <c r="AB35" s="414"/>
      <c r="AC35" s="414"/>
      <c r="AD35" s="414"/>
      <c r="AE35" s="414"/>
      <c r="AF35" s="414"/>
      <c r="AG35" s="414"/>
      <c r="AH35" s="414"/>
      <c r="AI35" s="414"/>
      <c r="AJ35" s="414"/>
      <c r="AK35" s="414"/>
      <c r="AL35" s="414"/>
      <c r="AM35" s="365"/>
    </row>
    <row r="36" spans="2:42" ht="15" customHeight="1">
      <c r="B36" s="406" t="s">
        <v>684</v>
      </c>
      <c r="C36" s="406"/>
      <c r="D36" s="406"/>
      <c r="E36" s="406"/>
      <c r="F36" s="406"/>
      <c r="G36" s="406"/>
      <c r="H36" s="406"/>
      <c r="I36" s="406"/>
      <c r="J36" s="406"/>
      <c r="K36" s="406"/>
      <c r="L36" s="406"/>
      <c r="M36" s="369">
        <f>AN36</f>
        <v>0</v>
      </c>
      <c r="N36" s="407"/>
      <c r="O36" s="407"/>
      <c r="P36" s="407"/>
      <c r="Q36" s="407"/>
      <c r="R36" s="407"/>
      <c r="S36" s="407"/>
      <c r="T36" s="407"/>
      <c r="U36" s="407"/>
      <c r="V36" s="407"/>
      <c r="W36" s="407"/>
      <c r="X36" s="408" t="s">
        <v>685</v>
      </c>
      <c r="Y36" s="408"/>
      <c r="Z36" s="408"/>
      <c r="AA36" s="408"/>
      <c r="AB36" s="408"/>
      <c r="AC36" s="408"/>
      <c r="AD36" s="408"/>
      <c r="AE36" s="408"/>
      <c r="AF36" s="408"/>
      <c r="AG36" s="408"/>
      <c r="AH36" s="408"/>
      <c r="AI36" s="408"/>
      <c r="AJ36" s="408"/>
      <c r="AK36" s="408"/>
      <c r="AL36" s="408"/>
      <c r="AM36" s="365"/>
      <c r="AN36" s="397"/>
      <c r="AO36" s="398" t="s">
        <v>686</v>
      </c>
      <c r="AP36" s="399"/>
    </row>
    <row r="37" spans="2:42" ht="15" customHeight="1">
      <c r="B37" s="406" t="s">
        <v>687</v>
      </c>
      <c r="C37" s="406"/>
      <c r="D37" s="406"/>
      <c r="E37" s="406"/>
      <c r="F37" s="406"/>
      <c r="G37" s="406"/>
      <c r="H37" s="406"/>
      <c r="I37" s="406"/>
      <c r="J37" s="406"/>
      <c r="K37" s="406"/>
      <c r="L37" s="406"/>
      <c r="M37" s="369">
        <f>AN37</f>
        <v>0</v>
      </c>
      <c r="N37" s="407"/>
      <c r="O37" s="407"/>
      <c r="P37" s="407"/>
      <c r="Q37" s="407"/>
      <c r="R37" s="407"/>
      <c r="S37" s="407"/>
      <c r="T37" s="407"/>
      <c r="U37" s="407"/>
      <c r="V37" s="407"/>
      <c r="W37" s="407"/>
      <c r="X37" s="408" t="s">
        <v>685</v>
      </c>
      <c r="Y37" s="408"/>
      <c r="Z37" s="408"/>
      <c r="AA37" s="408"/>
      <c r="AB37" s="408"/>
      <c r="AC37" s="408"/>
      <c r="AD37" s="408"/>
      <c r="AE37" s="408"/>
      <c r="AF37" s="408"/>
      <c r="AG37" s="408"/>
      <c r="AH37" s="408"/>
      <c r="AI37" s="408"/>
      <c r="AJ37" s="408"/>
      <c r="AK37" s="408"/>
      <c r="AL37" s="408"/>
      <c r="AM37" s="365"/>
      <c r="AN37" s="397"/>
      <c r="AO37" s="398" t="s">
        <v>688</v>
      </c>
      <c r="AP37" s="400"/>
    </row>
    <row r="38" spans="2:42" ht="15" customHeight="1">
      <c r="B38" s="409" t="s">
        <v>689</v>
      </c>
      <c r="C38" s="409"/>
      <c r="D38" s="409"/>
      <c r="E38" s="409"/>
      <c r="F38" s="409"/>
      <c r="G38" s="409"/>
      <c r="H38" s="409"/>
      <c r="I38" s="409"/>
      <c r="J38" s="409"/>
      <c r="K38" s="409"/>
      <c r="L38" s="409"/>
      <c r="M38" s="369">
        <f>AN38</f>
        <v>13232000</v>
      </c>
      <c r="N38" s="410"/>
      <c r="O38" s="410"/>
      <c r="P38" s="410"/>
      <c r="Q38" s="410"/>
      <c r="R38" s="410"/>
      <c r="S38" s="410"/>
      <c r="T38" s="410"/>
      <c r="U38" s="410"/>
      <c r="V38" s="410"/>
      <c r="W38" s="410"/>
      <c r="X38" s="411" t="s">
        <v>685</v>
      </c>
      <c r="Y38" s="411"/>
      <c r="Z38" s="411"/>
      <c r="AA38" s="411"/>
      <c r="AB38" s="411"/>
      <c r="AC38" s="411"/>
      <c r="AD38" s="411"/>
      <c r="AE38" s="411"/>
      <c r="AF38" s="411"/>
      <c r="AG38" s="411"/>
      <c r="AH38" s="411"/>
      <c r="AI38" s="411"/>
      <c r="AJ38" s="411"/>
      <c r="AK38" s="411"/>
      <c r="AL38" s="411"/>
      <c r="AM38" s="365"/>
      <c r="AN38" s="397">
        <f>관급자재!K8</f>
        <v>13232000</v>
      </c>
      <c r="AO38" s="398" t="s">
        <v>690</v>
      </c>
      <c r="AP38" s="400"/>
    </row>
    <row r="39" spans="2:42" ht="20.100000000000001" customHeight="1">
      <c r="B39" s="404" t="s">
        <v>691</v>
      </c>
      <c r="C39" s="404"/>
      <c r="D39" s="404"/>
      <c r="E39" s="404"/>
      <c r="F39" s="404"/>
      <c r="G39" s="404"/>
      <c r="H39" s="404"/>
      <c r="I39" s="404"/>
      <c r="J39" s="404"/>
      <c r="K39" s="404"/>
      <c r="L39" s="404"/>
      <c r="M39" s="401" t="e">
        <f>SUM(M35:M38)</f>
        <v>#VALUE!</v>
      </c>
      <c r="N39" s="405"/>
      <c r="O39" s="405"/>
      <c r="P39" s="405"/>
      <c r="Q39" s="405"/>
      <c r="R39" s="405"/>
      <c r="S39" s="405"/>
      <c r="T39" s="405"/>
      <c r="U39" s="405"/>
      <c r="V39" s="405"/>
      <c r="W39" s="405"/>
      <c r="X39" s="405"/>
      <c r="Y39" s="405"/>
      <c r="Z39" s="405"/>
      <c r="AA39" s="405"/>
      <c r="AB39" s="405"/>
      <c r="AC39" s="405"/>
      <c r="AD39" s="405"/>
      <c r="AE39" s="405"/>
      <c r="AF39" s="405"/>
      <c r="AG39" s="405"/>
      <c r="AH39" s="405"/>
      <c r="AI39" s="405"/>
      <c r="AJ39" s="405"/>
      <c r="AK39" s="405"/>
      <c r="AL39" s="405"/>
      <c r="AM39" s="402"/>
      <c r="AN39" s="388"/>
    </row>
    <row r="40" spans="2:42" ht="18" customHeight="1">
      <c r="AN40" s="388"/>
    </row>
    <row r="41" spans="2:42" ht="18" customHeight="1">
      <c r="M41" s="403"/>
      <c r="AN41" s="388"/>
    </row>
    <row r="42" spans="2:42" ht="18" customHeight="1">
      <c r="M42" s="403"/>
      <c r="AN42" s="388"/>
    </row>
    <row r="43" spans="2:42" ht="18" customHeight="1"/>
    <row r="44" spans="2:42" ht="18" customHeight="1"/>
    <row r="45" spans="2:42" ht="18" customHeight="1"/>
    <row r="46" spans="2:42" ht="18" customHeight="1"/>
    <row r="47" spans="2:42" ht="18" customHeight="1"/>
    <row r="48" spans="2:42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  <row r="259" ht="18" customHeight="1"/>
    <row r="260" ht="18" customHeight="1"/>
    <row r="261" ht="18" customHeight="1"/>
    <row r="262" ht="18" customHeight="1"/>
    <row r="263" ht="18" customHeight="1"/>
    <row r="264" ht="18" customHeight="1"/>
    <row r="265" ht="18" customHeight="1"/>
    <row r="266" ht="18" customHeight="1"/>
    <row r="267" ht="18" customHeight="1"/>
    <row r="268" ht="18" customHeight="1"/>
    <row r="269" ht="18" customHeight="1"/>
    <row r="270" ht="18" customHeight="1"/>
    <row r="271" ht="18" customHeight="1"/>
    <row r="272" ht="18" customHeight="1"/>
    <row r="273" ht="18" customHeight="1"/>
    <row r="274" ht="18" customHeight="1"/>
    <row r="275" ht="18" customHeight="1"/>
    <row r="276" ht="18" customHeight="1"/>
    <row r="277" ht="18" customHeight="1"/>
    <row r="278" ht="18" customHeight="1"/>
    <row r="279" ht="18" customHeight="1"/>
    <row r="280" ht="18" customHeight="1"/>
    <row r="281" ht="18" customHeight="1"/>
    <row r="282" ht="18" customHeight="1"/>
    <row r="283" ht="18" customHeight="1"/>
    <row r="284" ht="18" customHeight="1"/>
    <row r="285" ht="18" customHeight="1"/>
    <row r="286" ht="18" customHeight="1"/>
    <row r="287" ht="18" customHeight="1"/>
    <row r="288" ht="18" customHeight="1"/>
    <row r="289" ht="18" customHeight="1"/>
    <row r="290" ht="18" customHeight="1"/>
    <row r="291" ht="18" customHeight="1"/>
    <row r="292" ht="18" customHeight="1"/>
    <row r="293" ht="18" customHeight="1"/>
    <row r="294" ht="18" customHeight="1"/>
    <row r="295" ht="18" customHeight="1"/>
    <row r="296" ht="18" customHeight="1"/>
    <row r="297" ht="18" customHeight="1"/>
    <row r="298" ht="18" customHeight="1"/>
    <row r="299" ht="18" customHeight="1"/>
    <row r="300" ht="18" customHeight="1"/>
    <row r="301" ht="18" customHeight="1"/>
    <row r="302" ht="18" customHeight="1"/>
    <row r="303" ht="18" customHeight="1"/>
    <row r="304" ht="18" customHeight="1"/>
    <row r="305" ht="18" customHeight="1"/>
    <row r="306" ht="18" customHeight="1"/>
    <row r="307" ht="18" customHeight="1"/>
    <row r="308" ht="18" customHeight="1"/>
    <row r="309" ht="18" customHeight="1"/>
    <row r="310" ht="18" customHeight="1"/>
    <row r="311" ht="18" customHeight="1"/>
    <row r="312" ht="18" customHeight="1"/>
    <row r="313" ht="18" customHeight="1"/>
    <row r="314" ht="18" customHeight="1"/>
    <row r="315" ht="18" customHeight="1"/>
    <row r="316" ht="18" customHeight="1"/>
    <row r="317" ht="18" customHeight="1"/>
    <row r="318" ht="18" customHeight="1"/>
    <row r="319" ht="18" customHeight="1"/>
    <row r="320" ht="18" customHeight="1"/>
    <row r="321" ht="18" customHeight="1"/>
    <row r="322" ht="18" customHeight="1"/>
    <row r="323" ht="18" customHeight="1"/>
    <row r="324" ht="18" customHeight="1"/>
    <row r="325" ht="18" customHeight="1"/>
    <row r="326" ht="18" customHeight="1"/>
    <row r="327" ht="18" customHeight="1"/>
    <row r="328" ht="18" customHeight="1"/>
    <row r="329" ht="18" customHeight="1"/>
    <row r="330" ht="18" customHeight="1"/>
    <row r="331" ht="18" customHeight="1"/>
    <row r="332" ht="18" customHeight="1"/>
    <row r="333" ht="18" customHeight="1"/>
    <row r="334" ht="18" customHeight="1"/>
    <row r="335" ht="18" customHeight="1"/>
    <row r="336" ht="18" customHeight="1"/>
    <row r="337" ht="18" customHeight="1"/>
    <row r="338" ht="18" customHeight="1"/>
    <row r="339" ht="18" customHeight="1"/>
    <row r="340" ht="18" customHeight="1"/>
    <row r="341" ht="18" customHeight="1"/>
    <row r="342" ht="18" customHeight="1"/>
    <row r="343" ht="18" customHeight="1"/>
    <row r="344" ht="18" customHeight="1"/>
    <row r="345" ht="18" customHeight="1"/>
    <row r="346" ht="18" customHeight="1"/>
    <row r="347" ht="18" customHeight="1"/>
    <row r="348" ht="18" customHeight="1"/>
    <row r="349" ht="18" customHeight="1"/>
    <row r="350" ht="18" customHeight="1"/>
    <row r="351" ht="18" customHeight="1"/>
    <row r="352" ht="18" customHeight="1"/>
    <row r="353" ht="18" customHeight="1"/>
    <row r="354" ht="18" customHeight="1"/>
    <row r="355" ht="18" customHeight="1"/>
    <row r="356" ht="18" customHeight="1"/>
    <row r="357" ht="18" customHeight="1"/>
    <row r="358" ht="18" customHeight="1"/>
    <row r="359" ht="18" customHeight="1"/>
    <row r="360" ht="18" customHeight="1"/>
    <row r="361" ht="18" customHeight="1"/>
    <row r="362" ht="18" customHeight="1"/>
    <row r="363" ht="18" customHeight="1"/>
    <row r="364" ht="18" customHeight="1"/>
    <row r="365" ht="18" customHeight="1"/>
    <row r="366" ht="18" customHeight="1"/>
    <row r="367" ht="18" customHeight="1"/>
    <row r="368" ht="18" customHeight="1"/>
    <row r="369" ht="18" customHeight="1"/>
    <row r="370" ht="18" customHeight="1"/>
    <row r="371" ht="18" customHeight="1"/>
    <row r="372" ht="18" customHeight="1"/>
    <row r="373" ht="18" customHeight="1"/>
    <row r="374" ht="18" customHeight="1"/>
    <row r="375" ht="18" customHeight="1"/>
    <row r="376" ht="18" customHeight="1"/>
    <row r="377" ht="18" customHeight="1"/>
    <row r="378" ht="18" customHeight="1"/>
    <row r="379" ht="18" customHeight="1"/>
    <row r="380" ht="18" customHeight="1"/>
    <row r="381" ht="18" customHeight="1"/>
    <row r="382" ht="18" customHeight="1"/>
    <row r="383" ht="18" customHeight="1"/>
    <row r="384" ht="18" customHeight="1"/>
    <row r="385" ht="18" customHeight="1"/>
    <row r="386" ht="18" customHeight="1"/>
    <row r="387" ht="18" customHeight="1"/>
    <row r="388" ht="18" customHeight="1"/>
    <row r="389" ht="18" customHeight="1"/>
    <row r="390" ht="18" customHeight="1"/>
    <row r="391" ht="18" customHeight="1"/>
    <row r="392" ht="18" customHeight="1"/>
    <row r="393" ht="18" customHeight="1"/>
    <row r="394" ht="18" customHeight="1"/>
    <row r="395" ht="18" customHeight="1"/>
    <row r="396" ht="18" customHeight="1"/>
    <row r="397" ht="18" customHeight="1"/>
    <row r="398" ht="18" customHeight="1"/>
    <row r="399" ht="18" customHeight="1"/>
    <row r="400" ht="18" customHeight="1"/>
    <row r="401" ht="18" customHeight="1"/>
    <row r="402" ht="18" customHeight="1"/>
    <row r="403" ht="18" customHeight="1"/>
    <row r="404" ht="18" customHeight="1"/>
    <row r="405" ht="18" customHeight="1"/>
    <row r="406" ht="18" customHeight="1"/>
    <row r="407" ht="18" customHeight="1"/>
    <row r="408" ht="18" customHeight="1"/>
    <row r="409" ht="18" customHeight="1"/>
    <row r="410" ht="18" customHeight="1"/>
    <row r="411" ht="18" customHeight="1"/>
    <row r="412" ht="18" customHeight="1"/>
    <row r="413" ht="18" customHeight="1"/>
    <row r="414" ht="18" customHeight="1"/>
    <row r="415" ht="18" customHeight="1"/>
    <row r="416" ht="18" customHeight="1"/>
    <row r="417" ht="18" customHeight="1"/>
    <row r="418" ht="18" customHeight="1"/>
    <row r="419" ht="18" customHeight="1"/>
    <row r="420" ht="18" customHeight="1"/>
    <row r="421" ht="18" customHeight="1"/>
    <row r="422" ht="18" customHeight="1"/>
    <row r="423" ht="18" customHeight="1"/>
    <row r="424" ht="18" customHeight="1"/>
    <row r="425" ht="18" customHeight="1"/>
    <row r="426" ht="18" customHeight="1"/>
    <row r="427" ht="18" customHeight="1"/>
    <row r="428" ht="18" customHeight="1"/>
    <row r="429" ht="18" customHeight="1"/>
    <row r="430" ht="18" customHeight="1"/>
    <row r="431" ht="18" customHeight="1"/>
    <row r="432" ht="18" customHeight="1"/>
    <row r="433" ht="18" customHeight="1"/>
    <row r="434" ht="18" customHeight="1"/>
    <row r="435" ht="18" customHeight="1"/>
    <row r="436" ht="18" customHeight="1"/>
    <row r="437" ht="18" customHeight="1"/>
    <row r="438" ht="18" customHeight="1"/>
    <row r="439" ht="18" customHeight="1"/>
    <row r="440" ht="18" customHeight="1"/>
    <row r="441" ht="18" customHeight="1"/>
    <row r="442" ht="18" customHeight="1"/>
    <row r="443" ht="18" customHeight="1"/>
    <row r="444" ht="18" customHeight="1"/>
    <row r="445" ht="18" customHeight="1"/>
    <row r="446" ht="18" customHeight="1"/>
    <row r="447" ht="18" customHeight="1"/>
    <row r="448" ht="18" customHeight="1"/>
    <row r="449" ht="18" customHeight="1"/>
    <row r="450" ht="18" customHeight="1"/>
    <row r="451" ht="18" customHeight="1"/>
    <row r="452" ht="18" customHeight="1"/>
    <row r="453" ht="18" customHeight="1"/>
    <row r="454" ht="18" customHeight="1"/>
    <row r="455" ht="18" customHeight="1"/>
    <row r="456" ht="18" customHeight="1"/>
    <row r="457" ht="18" customHeight="1"/>
    <row r="458" ht="18" customHeight="1"/>
    <row r="459" ht="18" customHeight="1"/>
    <row r="460" ht="18" customHeight="1"/>
    <row r="461" ht="18" customHeight="1"/>
    <row r="462" ht="18" customHeight="1"/>
    <row r="463" ht="18" customHeight="1"/>
    <row r="464" ht="18" customHeight="1"/>
    <row r="465" ht="18" customHeight="1"/>
    <row r="466" ht="18" customHeight="1"/>
    <row r="467" ht="18" customHeight="1"/>
    <row r="468" ht="18" customHeight="1"/>
    <row r="469" ht="18" customHeight="1"/>
    <row r="470" ht="18" customHeight="1"/>
    <row r="471" ht="18" customHeight="1"/>
    <row r="472" ht="18" customHeight="1"/>
    <row r="473" ht="18" customHeight="1"/>
    <row r="474" ht="18" customHeight="1"/>
    <row r="475" ht="18" customHeight="1"/>
    <row r="476" ht="18" customHeight="1"/>
    <row r="477" ht="18" customHeight="1"/>
    <row r="478" ht="18" customHeight="1"/>
    <row r="479" ht="18" customHeight="1"/>
    <row r="480" ht="18" customHeight="1"/>
    <row r="481" ht="18" customHeight="1"/>
    <row r="482" ht="18" customHeight="1"/>
    <row r="483" ht="18" customHeight="1"/>
    <row r="484" ht="18" customHeight="1"/>
    <row r="485" ht="18" customHeight="1"/>
    <row r="486" ht="18" customHeight="1"/>
    <row r="487" ht="18" customHeight="1"/>
    <row r="488" ht="18" customHeight="1"/>
    <row r="489" ht="18" customHeight="1"/>
    <row r="490" ht="18" customHeight="1"/>
    <row r="491" ht="18" customHeight="1"/>
    <row r="492" ht="18" customHeight="1"/>
    <row r="493" ht="18" customHeight="1"/>
    <row r="494" ht="18" customHeight="1"/>
    <row r="495" ht="18" customHeight="1"/>
    <row r="496" ht="18" customHeight="1"/>
    <row r="497" ht="18" customHeight="1"/>
    <row r="498" ht="18" customHeight="1"/>
    <row r="499" ht="18" customHeight="1"/>
    <row r="500" ht="18" customHeight="1"/>
    <row r="501" ht="18" customHeight="1"/>
    <row r="502" ht="18" customHeight="1"/>
    <row r="503" ht="18" customHeight="1"/>
    <row r="504" ht="18" customHeight="1"/>
    <row r="505" ht="18" customHeight="1"/>
    <row r="506" ht="18" customHeight="1"/>
    <row r="507" ht="18" customHeight="1"/>
    <row r="508" ht="18" customHeight="1"/>
    <row r="509" ht="18" customHeight="1"/>
    <row r="510" ht="18" customHeight="1"/>
    <row r="511" ht="18" customHeight="1"/>
    <row r="512" ht="18" customHeight="1"/>
    <row r="513" ht="18" customHeight="1"/>
    <row r="514" ht="18" customHeight="1"/>
    <row r="515" ht="18" customHeight="1"/>
    <row r="516" ht="18" customHeight="1"/>
    <row r="517" ht="18" customHeight="1"/>
    <row r="518" ht="18" customHeight="1"/>
    <row r="519" ht="18" customHeight="1"/>
    <row r="520" ht="18" customHeight="1"/>
    <row r="521" ht="18" customHeight="1"/>
    <row r="522" ht="18" customHeight="1"/>
    <row r="523" ht="18" customHeight="1"/>
    <row r="524" ht="18" customHeight="1"/>
    <row r="525" ht="18" customHeight="1"/>
    <row r="526" ht="18" customHeight="1"/>
    <row r="527" ht="18" customHeight="1"/>
    <row r="528" ht="18" customHeight="1"/>
    <row r="529" ht="18" customHeight="1"/>
    <row r="530" ht="18" customHeight="1"/>
    <row r="531" ht="18" customHeight="1"/>
    <row r="532" ht="18" customHeight="1"/>
    <row r="533" ht="18" customHeight="1"/>
    <row r="534" ht="18" customHeight="1"/>
    <row r="535" ht="18" customHeight="1"/>
    <row r="536" ht="18" customHeight="1"/>
    <row r="537" ht="18" customHeight="1"/>
    <row r="538" ht="18" customHeight="1"/>
    <row r="539" ht="18" customHeight="1"/>
    <row r="540" ht="18" customHeight="1"/>
    <row r="541" ht="18" customHeight="1"/>
    <row r="542" ht="18" customHeight="1"/>
    <row r="543" ht="18" customHeight="1"/>
    <row r="544" ht="18" customHeight="1"/>
    <row r="545" ht="18" customHeight="1"/>
    <row r="546" ht="18" customHeight="1"/>
    <row r="547" ht="18" customHeight="1"/>
    <row r="548" ht="18" customHeight="1"/>
    <row r="549" ht="18" customHeight="1"/>
    <row r="550" ht="18" customHeight="1"/>
    <row r="551" ht="18" customHeight="1"/>
    <row r="552" ht="18" customHeight="1"/>
    <row r="553" ht="18" customHeight="1"/>
    <row r="554" ht="18" customHeight="1"/>
    <row r="555" ht="18" customHeight="1"/>
    <row r="556" ht="18" customHeight="1"/>
    <row r="557" ht="18" customHeight="1"/>
    <row r="558" ht="18" customHeight="1"/>
    <row r="559" ht="18" customHeight="1"/>
    <row r="560" ht="18" customHeight="1"/>
    <row r="561" ht="18" customHeight="1"/>
    <row r="562" ht="18" customHeight="1"/>
    <row r="563" ht="18" customHeight="1"/>
    <row r="564" ht="18" customHeight="1"/>
    <row r="565" ht="18" customHeight="1"/>
    <row r="566" ht="18" customHeight="1"/>
    <row r="567" ht="18" customHeight="1"/>
    <row r="568" ht="18" customHeight="1"/>
    <row r="569" ht="18" customHeight="1"/>
    <row r="570" ht="18" customHeight="1"/>
    <row r="571" ht="18" customHeight="1"/>
    <row r="572" ht="18" customHeight="1"/>
    <row r="573" ht="18" customHeight="1"/>
    <row r="574" ht="18" customHeight="1"/>
    <row r="575" ht="18" customHeight="1"/>
    <row r="576" ht="18" customHeight="1"/>
    <row r="577" ht="18" customHeight="1"/>
    <row r="578" ht="18" customHeight="1"/>
    <row r="579" ht="18" customHeight="1"/>
    <row r="580" ht="18" customHeight="1"/>
    <row r="581" ht="18" customHeight="1"/>
    <row r="582" ht="18" customHeight="1"/>
    <row r="583" ht="18" customHeight="1"/>
    <row r="584" ht="18" customHeight="1"/>
    <row r="585" ht="18" customHeight="1"/>
    <row r="586" ht="18" customHeight="1"/>
    <row r="587" ht="18" customHeight="1"/>
    <row r="588" ht="18" customHeight="1"/>
    <row r="589" ht="18" customHeight="1"/>
    <row r="590" ht="18" customHeight="1"/>
    <row r="591" ht="18" customHeight="1"/>
    <row r="592" ht="18" customHeight="1"/>
    <row r="593" ht="18" customHeight="1"/>
    <row r="594" ht="18" customHeight="1"/>
    <row r="595" ht="18" customHeight="1"/>
    <row r="596" ht="18" customHeight="1"/>
    <row r="597" ht="18" customHeight="1"/>
    <row r="598" ht="18" customHeight="1"/>
    <row r="599" ht="18" customHeight="1"/>
    <row r="600" ht="18" customHeight="1"/>
    <row r="601" ht="18" customHeight="1"/>
    <row r="602" ht="18" customHeight="1"/>
    <row r="603" ht="18" customHeight="1"/>
    <row r="604" ht="18" customHeight="1"/>
    <row r="605" ht="18" customHeight="1"/>
    <row r="606" ht="18" customHeight="1"/>
    <row r="607" ht="18" customHeight="1"/>
    <row r="608" ht="18" customHeight="1"/>
    <row r="609" ht="18" customHeight="1"/>
    <row r="610" ht="18" customHeight="1"/>
    <row r="611" ht="18" customHeight="1"/>
    <row r="612" ht="18" customHeight="1"/>
    <row r="613" ht="18" customHeight="1"/>
    <row r="614" ht="18" customHeight="1"/>
    <row r="615" ht="18" customHeight="1"/>
    <row r="616" ht="18" customHeight="1"/>
    <row r="617" ht="18" customHeight="1"/>
    <row r="618" ht="18" customHeight="1"/>
    <row r="619" ht="18" customHeight="1"/>
    <row r="620" ht="18" customHeight="1"/>
    <row r="621" ht="18" customHeight="1"/>
    <row r="622" ht="18" customHeight="1"/>
    <row r="623" ht="18" customHeight="1"/>
    <row r="624" ht="18" customHeight="1"/>
    <row r="625" ht="18" customHeight="1"/>
    <row r="626" ht="18" customHeight="1"/>
    <row r="627" ht="18" customHeight="1"/>
    <row r="628" ht="18" customHeight="1"/>
    <row r="629" ht="18" customHeight="1"/>
    <row r="630" ht="18" customHeight="1"/>
    <row r="631" ht="18" customHeight="1"/>
    <row r="632" ht="18" customHeight="1"/>
    <row r="633" ht="18" customHeight="1"/>
    <row r="634" ht="18" customHeight="1"/>
    <row r="635" ht="18" customHeight="1"/>
    <row r="636" ht="18" customHeight="1"/>
    <row r="637" ht="18" customHeight="1"/>
    <row r="638" ht="18" customHeight="1"/>
    <row r="639" ht="18" customHeight="1"/>
    <row r="640" ht="18" customHeight="1"/>
    <row r="641" ht="18" customHeight="1"/>
    <row r="642" ht="18" customHeight="1"/>
    <row r="643" ht="18" customHeight="1"/>
    <row r="644" ht="18" customHeight="1"/>
    <row r="645" ht="18" customHeight="1"/>
    <row r="646" ht="18" customHeight="1"/>
    <row r="647" ht="18" customHeight="1"/>
    <row r="648" ht="18" customHeight="1"/>
    <row r="649" ht="18" customHeight="1"/>
    <row r="650" ht="18" customHeight="1"/>
    <row r="651" ht="18" customHeight="1"/>
    <row r="652" ht="18" customHeight="1"/>
    <row r="653" ht="18" customHeight="1"/>
    <row r="654" ht="18" customHeight="1"/>
    <row r="655" ht="18" customHeight="1"/>
    <row r="656" ht="18" customHeight="1"/>
    <row r="657" ht="18" customHeight="1"/>
    <row r="658" ht="18" customHeight="1"/>
    <row r="659" ht="18" customHeight="1"/>
    <row r="660" ht="18" customHeight="1"/>
    <row r="661" ht="18" customHeight="1"/>
    <row r="662" ht="18" customHeight="1"/>
    <row r="663" ht="18" customHeight="1"/>
    <row r="664" ht="18" customHeight="1"/>
    <row r="665" ht="18" customHeight="1"/>
    <row r="666" ht="18" customHeight="1"/>
    <row r="667" ht="18" customHeight="1"/>
    <row r="668" ht="18" customHeight="1"/>
    <row r="669" ht="18" customHeight="1"/>
    <row r="670" ht="18" customHeight="1"/>
    <row r="671" ht="18" customHeight="1"/>
    <row r="672" ht="18" customHeight="1"/>
    <row r="673" ht="18" customHeight="1"/>
    <row r="674" ht="18" customHeight="1"/>
    <row r="675" ht="18" customHeight="1"/>
    <row r="676" ht="18" customHeight="1"/>
    <row r="677" ht="18" customHeight="1"/>
    <row r="678" ht="18" customHeight="1"/>
    <row r="679" ht="18" customHeight="1"/>
    <row r="680" ht="18" customHeight="1"/>
    <row r="681" ht="18" customHeight="1"/>
    <row r="682" ht="18" customHeight="1"/>
    <row r="683" ht="18" customHeight="1"/>
    <row r="684" ht="18" customHeight="1"/>
    <row r="685" ht="18" customHeight="1"/>
    <row r="686" ht="18" customHeight="1"/>
    <row r="687" ht="18" customHeight="1"/>
    <row r="688" ht="18" customHeight="1"/>
    <row r="689" ht="18" customHeight="1"/>
    <row r="690" ht="18" customHeight="1"/>
    <row r="691" ht="18" customHeight="1"/>
    <row r="692" ht="18" customHeight="1"/>
    <row r="693" ht="18" customHeight="1"/>
    <row r="694" ht="18" customHeight="1"/>
    <row r="695" ht="18" customHeight="1"/>
    <row r="696" ht="18" customHeight="1"/>
    <row r="697" ht="18" customHeight="1"/>
    <row r="698" ht="18" customHeight="1"/>
    <row r="699" ht="18" customHeight="1"/>
    <row r="700" ht="18" customHeight="1"/>
    <row r="701" ht="18" customHeight="1"/>
    <row r="702" ht="18" customHeight="1"/>
    <row r="703" ht="18" customHeight="1"/>
    <row r="704" ht="18" customHeight="1"/>
    <row r="705" ht="18" customHeight="1"/>
    <row r="706" ht="18" customHeight="1"/>
    <row r="707" ht="18" customHeight="1"/>
    <row r="708" ht="18" customHeight="1"/>
    <row r="709" ht="18" customHeight="1"/>
    <row r="710" ht="18" customHeight="1"/>
    <row r="711" ht="18" customHeight="1"/>
    <row r="712" ht="18" customHeight="1"/>
    <row r="713" ht="18" customHeight="1"/>
    <row r="714" ht="18" customHeight="1"/>
    <row r="715" ht="18" customHeight="1"/>
    <row r="716" ht="18" customHeight="1"/>
    <row r="717" ht="18" customHeight="1"/>
    <row r="718" ht="18" customHeight="1"/>
    <row r="719" ht="18" customHeight="1"/>
    <row r="720" ht="18" customHeight="1"/>
    <row r="721" ht="18" customHeight="1"/>
    <row r="722" ht="18" customHeight="1"/>
    <row r="723" ht="18" customHeight="1"/>
    <row r="724" ht="18" customHeight="1"/>
    <row r="725" ht="18" customHeight="1"/>
    <row r="726" ht="18" customHeight="1"/>
    <row r="727" ht="18" customHeight="1"/>
    <row r="728" ht="18" customHeight="1"/>
    <row r="729" ht="18" customHeight="1"/>
    <row r="730" ht="18" customHeight="1"/>
    <row r="731" ht="18" customHeight="1"/>
    <row r="732" ht="18" customHeight="1"/>
    <row r="733" ht="18" customHeight="1"/>
    <row r="734" ht="18" customHeight="1"/>
    <row r="735" ht="18" customHeight="1"/>
    <row r="736" ht="18" customHeight="1"/>
    <row r="737" ht="18" customHeight="1"/>
    <row r="738" ht="18" customHeight="1"/>
    <row r="739" ht="18" customHeight="1"/>
    <row r="740" ht="18" customHeight="1"/>
    <row r="741" ht="18" customHeight="1"/>
    <row r="742" ht="18" customHeight="1"/>
    <row r="743" ht="18" customHeight="1"/>
    <row r="744" ht="18" customHeight="1"/>
    <row r="745" ht="18" customHeight="1"/>
    <row r="746" ht="18" customHeight="1"/>
    <row r="747" ht="18" customHeight="1"/>
    <row r="748" ht="18" customHeight="1"/>
    <row r="749" ht="18" customHeight="1"/>
    <row r="750" ht="18" customHeight="1"/>
    <row r="751" ht="18" customHeight="1"/>
    <row r="752" ht="18" customHeight="1"/>
    <row r="753" ht="18" customHeight="1"/>
    <row r="754" ht="18" customHeight="1"/>
    <row r="755" ht="18" customHeight="1"/>
    <row r="756" ht="18" customHeight="1"/>
    <row r="757" ht="18" customHeight="1"/>
    <row r="758" ht="18" customHeight="1"/>
    <row r="759" ht="18" customHeight="1"/>
    <row r="760" ht="18" customHeight="1"/>
    <row r="761" ht="18" customHeight="1"/>
    <row r="762" ht="18" customHeight="1"/>
    <row r="763" ht="18" customHeight="1"/>
    <row r="764" ht="18" customHeight="1"/>
    <row r="765" ht="18" customHeight="1"/>
    <row r="766" ht="18" customHeight="1"/>
    <row r="767" ht="18" customHeight="1"/>
    <row r="768" ht="18" customHeight="1"/>
    <row r="769" ht="18" customHeight="1"/>
    <row r="770" ht="18" customHeight="1"/>
    <row r="771" ht="18" customHeight="1"/>
    <row r="772" ht="18" customHeight="1"/>
    <row r="773" ht="18" customHeight="1"/>
    <row r="774" ht="18" customHeight="1"/>
    <row r="775" ht="18" customHeight="1"/>
    <row r="776" ht="18" customHeight="1"/>
    <row r="777" ht="18" customHeight="1"/>
    <row r="778" ht="18" customHeight="1"/>
    <row r="779" ht="18" customHeight="1"/>
    <row r="780" ht="18" customHeight="1"/>
    <row r="781" ht="18" customHeight="1"/>
    <row r="782" ht="18" customHeight="1"/>
    <row r="783" ht="18" customHeight="1"/>
    <row r="784" ht="18" customHeight="1"/>
    <row r="785" ht="18" customHeight="1"/>
    <row r="786" ht="18" customHeight="1"/>
    <row r="787" ht="18" customHeight="1"/>
    <row r="788" ht="18" customHeight="1"/>
    <row r="789" ht="18" customHeight="1"/>
    <row r="790" ht="18" customHeight="1"/>
    <row r="791" ht="18" customHeight="1"/>
    <row r="792" ht="18" customHeight="1"/>
    <row r="793" ht="18" customHeight="1"/>
    <row r="794" ht="18" customHeight="1"/>
    <row r="795" ht="18" customHeight="1"/>
    <row r="796" ht="18" customHeight="1"/>
    <row r="797" ht="18" customHeight="1"/>
    <row r="798" ht="18" customHeight="1"/>
    <row r="799" ht="18" customHeight="1"/>
    <row r="800" ht="18" customHeight="1"/>
    <row r="801" ht="18" customHeight="1"/>
    <row r="802" ht="18" customHeight="1"/>
    <row r="803" ht="18" customHeight="1"/>
    <row r="804" ht="18" customHeight="1"/>
    <row r="805" ht="18" customHeight="1"/>
    <row r="806" ht="18" customHeight="1"/>
    <row r="807" ht="18" customHeight="1"/>
    <row r="808" ht="18" customHeight="1"/>
    <row r="809" ht="18" customHeight="1"/>
    <row r="810" ht="18" customHeight="1"/>
    <row r="811" ht="18" customHeight="1"/>
    <row r="812" ht="18" customHeight="1"/>
    <row r="813" ht="18" customHeight="1"/>
    <row r="814" ht="18" customHeight="1"/>
    <row r="815" ht="18" customHeight="1"/>
    <row r="816" ht="18" customHeight="1"/>
    <row r="817" ht="18" customHeight="1"/>
    <row r="818" ht="18" customHeight="1"/>
    <row r="819" ht="18" customHeight="1"/>
    <row r="820" ht="18" customHeight="1"/>
    <row r="821" ht="18" customHeight="1"/>
    <row r="822" ht="18" customHeight="1"/>
    <row r="823" ht="18" customHeight="1"/>
    <row r="824" ht="18" customHeight="1"/>
    <row r="825" ht="18" customHeight="1"/>
    <row r="826" ht="18" customHeight="1"/>
    <row r="827" ht="18" customHeight="1"/>
    <row r="828" ht="18" customHeight="1"/>
    <row r="829" ht="18" customHeight="1"/>
    <row r="830" ht="18" customHeight="1"/>
    <row r="831" ht="18" customHeight="1"/>
    <row r="832" ht="18" customHeight="1"/>
    <row r="833" ht="18" customHeight="1"/>
    <row r="834" ht="18" customHeight="1"/>
    <row r="835" ht="18" customHeight="1"/>
    <row r="836" ht="18" customHeight="1"/>
    <row r="837" ht="18" customHeight="1"/>
    <row r="838" ht="18" customHeight="1"/>
    <row r="839" ht="18" customHeight="1"/>
    <row r="840" ht="18" customHeight="1"/>
    <row r="841" ht="18" customHeight="1"/>
    <row r="842" ht="18" customHeight="1"/>
    <row r="843" ht="18" customHeight="1"/>
    <row r="844" ht="18" customHeight="1"/>
    <row r="845" ht="18" customHeight="1"/>
    <row r="846" ht="18" customHeight="1"/>
    <row r="847" ht="18" customHeight="1"/>
    <row r="848" ht="18" customHeight="1"/>
    <row r="849" ht="18" customHeight="1"/>
    <row r="850" ht="18" customHeight="1"/>
    <row r="851" ht="18" customHeight="1"/>
    <row r="852" ht="18" customHeight="1"/>
    <row r="853" ht="18" customHeight="1"/>
    <row r="854" ht="18" customHeight="1"/>
    <row r="855" ht="18" customHeight="1"/>
    <row r="856" ht="18" customHeight="1"/>
    <row r="857" ht="18" customHeight="1"/>
    <row r="858" ht="18" customHeight="1"/>
    <row r="859" ht="18" customHeight="1"/>
    <row r="860" ht="18" customHeight="1"/>
    <row r="861" ht="18" customHeight="1"/>
    <row r="862" ht="18" customHeight="1"/>
    <row r="863" ht="18" customHeight="1"/>
    <row r="864" ht="18" customHeight="1"/>
    <row r="865" ht="18" customHeight="1"/>
    <row r="866" ht="18" customHeight="1"/>
    <row r="867" ht="18" customHeight="1"/>
    <row r="868" ht="18" customHeight="1"/>
    <row r="869" ht="18" customHeight="1"/>
    <row r="870" ht="18" customHeight="1"/>
    <row r="871" ht="18" customHeight="1"/>
    <row r="872" ht="18" customHeight="1"/>
    <row r="873" ht="18" customHeight="1"/>
    <row r="874" ht="18" customHeight="1"/>
    <row r="875" ht="18" customHeight="1"/>
    <row r="876" ht="18" customHeight="1"/>
    <row r="877" ht="18" customHeight="1"/>
    <row r="878" ht="18" customHeight="1"/>
    <row r="879" ht="18" customHeight="1"/>
    <row r="880" ht="18" customHeight="1"/>
    <row r="881" ht="18" customHeight="1"/>
    <row r="882" ht="18" customHeight="1"/>
    <row r="883" ht="18" customHeight="1"/>
    <row r="884" ht="18" customHeight="1"/>
    <row r="885" ht="18" customHeight="1"/>
    <row r="886" ht="18" customHeight="1"/>
    <row r="887" ht="18" customHeight="1"/>
    <row r="888" ht="18" customHeight="1"/>
    <row r="889" ht="18" customHeight="1"/>
    <row r="890" ht="18" customHeight="1"/>
    <row r="891" ht="18" customHeight="1"/>
    <row r="892" ht="18" customHeight="1"/>
    <row r="893" ht="18" customHeight="1"/>
    <row r="894" ht="18" customHeight="1"/>
    <row r="895" ht="18" customHeight="1"/>
    <row r="896" ht="18" customHeight="1"/>
    <row r="897" ht="18" customHeight="1"/>
    <row r="898" ht="18" customHeight="1"/>
    <row r="899" ht="18" customHeight="1"/>
    <row r="900" ht="18" customHeight="1"/>
    <row r="901" ht="18" customHeight="1"/>
    <row r="902" ht="18" customHeight="1"/>
    <row r="903" ht="18" customHeight="1"/>
    <row r="904" ht="18" customHeight="1"/>
    <row r="905" ht="18" customHeight="1"/>
    <row r="906" ht="18" customHeight="1"/>
    <row r="907" ht="18" customHeight="1"/>
    <row r="908" ht="18" customHeight="1"/>
    <row r="909" ht="18" customHeight="1"/>
    <row r="910" ht="18" customHeight="1"/>
    <row r="911" ht="18" customHeight="1"/>
    <row r="912" ht="18" customHeight="1"/>
    <row r="913" ht="18" customHeight="1"/>
    <row r="914" ht="18" customHeight="1"/>
    <row r="915" ht="18" customHeight="1"/>
    <row r="916" ht="18" customHeight="1"/>
    <row r="917" ht="18" customHeight="1"/>
    <row r="918" ht="18" customHeight="1"/>
    <row r="919" ht="18" customHeight="1"/>
    <row r="920" ht="18" customHeight="1"/>
    <row r="921" ht="18" customHeight="1"/>
    <row r="922" ht="18" customHeight="1"/>
    <row r="923" ht="18" customHeight="1"/>
    <row r="924" ht="18" customHeight="1"/>
    <row r="925" ht="18" customHeight="1"/>
    <row r="926" ht="18" customHeight="1"/>
    <row r="927" ht="18" customHeight="1"/>
    <row r="928" ht="18" customHeight="1"/>
    <row r="929" ht="18" customHeight="1"/>
    <row r="930" ht="18" customHeight="1"/>
    <row r="931" ht="18" customHeight="1"/>
    <row r="932" ht="18" customHeight="1"/>
    <row r="933" ht="18" customHeight="1"/>
    <row r="934" ht="18" customHeight="1"/>
    <row r="935" ht="18" customHeight="1"/>
    <row r="936" ht="18" customHeight="1"/>
    <row r="937" ht="18" customHeight="1"/>
    <row r="938" ht="18" customHeight="1"/>
    <row r="939" ht="18" customHeight="1"/>
    <row r="940" ht="18" customHeight="1"/>
    <row r="941" ht="18" customHeight="1"/>
    <row r="942" ht="18" customHeight="1"/>
    <row r="943" ht="18" customHeight="1"/>
    <row r="944" ht="18" customHeight="1"/>
    <row r="945" ht="18" customHeight="1"/>
    <row r="946" ht="18" customHeight="1"/>
    <row r="947" ht="18" customHeight="1"/>
    <row r="948" ht="18" customHeight="1"/>
    <row r="949" ht="18" customHeight="1"/>
    <row r="950" ht="18" customHeight="1"/>
    <row r="951" ht="18" customHeight="1"/>
    <row r="952" ht="18" customHeight="1"/>
    <row r="953" ht="18" customHeight="1"/>
    <row r="954" ht="18" customHeight="1"/>
    <row r="955" ht="18" customHeight="1"/>
    <row r="956" ht="18" customHeight="1"/>
    <row r="957" ht="18" customHeight="1"/>
    <row r="958" ht="18" customHeight="1"/>
    <row r="959" ht="18" customHeight="1"/>
    <row r="960" ht="18" customHeight="1"/>
    <row r="961" ht="18" customHeight="1"/>
    <row r="962" ht="18" customHeight="1"/>
    <row r="963" ht="18" customHeight="1"/>
    <row r="964" ht="18" customHeight="1"/>
    <row r="965" ht="18" customHeight="1"/>
    <row r="966" ht="18" customHeight="1"/>
    <row r="967" ht="18" customHeight="1"/>
    <row r="968" ht="18" customHeight="1"/>
    <row r="969" ht="18" customHeight="1"/>
    <row r="970" ht="18" customHeight="1"/>
    <row r="971" ht="18" customHeight="1"/>
    <row r="972" ht="18" customHeight="1"/>
    <row r="973" ht="18" customHeight="1"/>
    <row r="974" ht="18" customHeight="1"/>
    <row r="975" ht="18" customHeight="1"/>
    <row r="976" ht="18" customHeight="1"/>
    <row r="977" ht="18" customHeight="1"/>
    <row r="978" ht="18" customHeight="1"/>
    <row r="979" ht="18" customHeight="1"/>
    <row r="980" ht="18" customHeight="1"/>
    <row r="981" ht="18" customHeight="1"/>
    <row r="982" ht="18" customHeight="1"/>
    <row r="983" ht="18" customHeight="1"/>
    <row r="984" ht="18" customHeight="1"/>
    <row r="985" ht="18" customHeight="1"/>
    <row r="986" ht="18" customHeight="1"/>
    <row r="987" ht="18" customHeight="1"/>
    <row r="988" ht="18" customHeight="1"/>
    <row r="989" ht="18" customHeight="1"/>
    <row r="990" ht="18" customHeight="1"/>
    <row r="991" ht="18" customHeight="1"/>
    <row r="992" ht="18" customHeight="1"/>
    <row r="993" ht="18" customHeight="1"/>
    <row r="994" ht="18" customHeight="1"/>
    <row r="995" ht="18" customHeight="1"/>
    <row r="996" ht="18" customHeight="1"/>
    <row r="997" ht="18" customHeight="1"/>
    <row r="998" ht="18" customHeight="1"/>
    <row r="999" ht="18" customHeight="1"/>
    <row r="1000" ht="18" customHeight="1"/>
    <row r="1001" ht="18" customHeight="1"/>
    <row r="1002" ht="18" customHeight="1"/>
    <row r="1003" ht="18" customHeight="1"/>
    <row r="1004" ht="18" customHeight="1"/>
    <row r="1005" ht="18" customHeight="1"/>
    <row r="1006" ht="18" customHeight="1"/>
    <row r="1007" ht="18" customHeight="1"/>
    <row r="1008" ht="18" customHeight="1"/>
    <row r="1009" ht="18" customHeight="1"/>
    <row r="1010" ht="18" customHeight="1"/>
    <row r="1011" ht="18" customHeight="1"/>
    <row r="1012" ht="18" customHeight="1"/>
    <row r="1013" ht="18" customHeight="1"/>
    <row r="1014" ht="18" customHeight="1"/>
    <row r="1015" ht="18" customHeight="1"/>
    <row r="1016" ht="18" customHeight="1"/>
    <row r="1017" ht="18" customHeight="1"/>
    <row r="1018" ht="18" customHeight="1"/>
    <row r="1019" ht="18" customHeight="1"/>
    <row r="1020" ht="18" customHeight="1"/>
    <row r="1021" ht="18" customHeight="1"/>
    <row r="1022" ht="18" customHeight="1"/>
    <row r="1023" ht="18" customHeight="1"/>
    <row r="1024" ht="18" customHeight="1"/>
    <row r="1025" ht="18" customHeight="1"/>
    <row r="1026" ht="18" customHeight="1"/>
    <row r="1027" ht="18" customHeight="1"/>
    <row r="1028" ht="18" customHeight="1"/>
    <row r="1029" ht="18" customHeight="1"/>
    <row r="1030" ht="18" customHeight="1"/>
    <row r="1031" ht="18" customHeight="1"/>
    <row r="1032" ht="18" customHeight="1"/>
    <row r="1033" ht="18" customHeight="1"/>
    <row r="1034" ht="18" customHeight="1"/>
    <row r="1035" ht="18" customHeight="1"/>
    <row r="1036" ht="18" customHeight="1"/>
    <row r="1037" ht="18" customHeight="1"/>
    <row r="1038" ht="18" customHeight="1"/>
    <row r="1039" ht="18" customHeight="1"/>
    <row r="1040" ht="18" customHeight="1"/>
    <row r="1041" ht="18" customHeight="1"/>
    <row r="1042" ht="18" customHeight="1"/>
    <row r="1043" ht="18" customHeight="1"/>
    <row r="1044" ht="18" customHeight="1"/>
    <row r="1045" ht="18" customHeight="1"/>
    <row r="1046" ht="18" customHeight="1"/>
    <row r="1047" ht="18" customHeight="1"/>
    <row r="1048" ht="18" customHeight="1"/>
    <row r="1049" ht="18" customHeight="1"/>
    <row r="1050" ht="18" customHeight="1"/>
    <row r="1051" ht="18" customHeight="1"/>
    <row r="1052" ht="18" customHeight="1"/>
    <row r="1053" ht="18" customHeight="1"/>
    <row r="1054" ht="18" customHeight="1"/>
    <row r="1055" ht="18" customHeight="1"/>
    <row r="1056" ht="18" customHeight="1"/>
    <row r="1057" ht="18" customHeight="1"/>
    <row r="1058" ht="18" customHeight="1"/>
    <row r="1059" ht="18" customHeight="1"/>
    <row r="1060" ht="18" customHeight="1"/>
    <row r="1061" ht="18" customHeight="1"/>
    <row r="1062" ht="18" customHeight="1"/>
    <row r="1063" ht="18" customHeight="1"/>
    <row r="1064" ht="18" customHeight="1"/>
    <row r="1065" ht="18" customHeight="1"/>
    <row r="1066" ht="18" customHeight="1"/>
    <row r="1067" ht="18" customHeight="1"/>
    <row r="1068" ht="18" customHeight="1"/>
    <row r="1069" ht="18" customHeight="1"/>
    <row r="1070" ht="18" customHeight="1"/>
    <row r="1071" ht="18" customHeight="1"/>
    <row r="1072" ht="18" customHeight="1"/>
    <row r="1073" ht="18" customHeight="1"/>
    <row r="1074" ht="18" customHeight="1"/>
    <row r="1075" ht="18" customHeight="1"/>
    <row r="1076" ht="18" customHeight="1"/>
    <row r="1077" ht="18" customHeight="1"/>
    <row r="1078" ht="18" customHeight="1"/>
    <row r="1079" ht="18" customHeight="1"/>
    <row r="1080" ht="18" customHeight="1"/>
    <row r="1081" ht="18" customHeight="1"/>
    <row r="1082" ht="18" customHeight="1"/>
    <row r="1083" ht="18" customHeight="1"/>
    <row r="1084" ht="18" customHeight="1"/>
    <row r="1085" ht="18" customHeight="1"/>
    <row r="1086" ht="18" customHeight="1"/>
    <row r="1087" ht="18" customHeight="1"/>
    <row r="1088" ht="18" customHeight="1"/>
    <row r="1089" ht="18" customHeight="1"/>
    <row r="1090" ht="18" customHeight="1"/>
    <row r="1091" ht="18" customHeight="1"/>
    <row r="1092" ht="18" customHeight="1"/>
    <row r="1093" ht="18" customHeight="1"/>
    <row r="1094" ht="18" customHeight="1"/>
    <row r="1095" ht="18" customHeight="1"/>
    <row r="1096" ht="18" customHeight="1"/>
    <row r="1097" ht="18" customHeight="1"/>
    <row r="1098" ht="18" customHeight="1"/>
    <row r="1099" ht="18" customHeight="1"/>
    <row r="1100" ht="18" customHeight="1"/>
    <row r="1101" ht="18" customHeight="1"/>
    <row r="1102" ht="18" customHeight="1"/>
    <row r="1103" ht="18" customHeight="1"/>
    <row r="1104" ht="18" customHeight="1"/>
    <row r="1105" ht="18" customHeight="1"/>
    <row r="1106" ht="18" customHeight="1"/>
    <row r="1107" ht="18" customHeight="1"/>
    <row r="1108" ht="18" customHeight="1"/>
    <row r="1109" ht="18" customHeight="1"/>
    <row r="1110" ht="18" customHeight="1"/>
    <row r="1111" ht="18" customHeight="1"/>
    <row r="1112" ht="18" customHeight="1"/>
    <row r="1113" ht="18" customHeight="1"/>
    <row r="1114" ht="18" customHeight="1"/>
    <row r="1115" ht="18" customHeight="1"/>
    <row r="1116" ht="18" customHeight="1"/>
    <row r="1117" ht="18" customHeight="1"/>
    <row r="1118" ht="18" customHeight="1"/>
    <row r="1119" ht="18" customHeight="1"/>
    <row r="1120" ht="18" customHeight="1"/>
    <row r="1121" ht="18" customHeight="1"/>
    <row r="1122" ht="18" customHeight="1"/>
    <row r="1123" ht="18" customHeight="1"/>
    <row r="1124" ht="18" customHeight="1"/>
    <row r="1125" ht="18" customHeight="1"/>
    <row r="1126" ht="18" customHeight="1"/>
    <row r="1127" ht="18" customHeight="1"/>
    <row r="1128" ht="18" customHeight="1"/>
    <row r="1129" ht="18" customHeight="1"/>
    <row r="1130" ht="18" customHeight="1"/>
    <row r="1131" ht="18" customHeight="1"/>
    <row r="1132" ht="18" customHeight="1"/>
    <row r="1133" ht="18" customHeight="1"/>
    <row r="1134" ht="18" customHeight="1"/>
    <row r="1135" ht="18" customHeight="1"/>
    <row r="1136" ht="18" customHeight="1"/>
    <row r="1137" ht="18" customHeight="1"/>
    <row r="1138" ht="18" customHeight="1"/>
    <row r="1139" ht="18" customHeight="1"/>
    <row r="1140" ht="18" customHeight="1"/>
    <row r="1141" ht="18" customHeight="1"/>
    <row r="1142" ht="18" customHeight="1"/>
    <row r="1143" ht="18" customHeight="1"/>
    <row r="1144" ht="18" customHeight="1"/>
    <row r="1145" ht="18" customHeight="1"/>
    <row r="1146" ht="18" customHeight="1"/>
    <row r="1147" ht="18" customHeight="1"/>
    <row r="1148" ht="18" customHeight="1"/>
    <row r="1149" ht="18" customHeight="1"/>
    <row r="1150" ht="18" customHeight="1"/>
    <row r="1151" ht="18" customHeight="1"/>
    <row r="1152" ht="18" customHeight="1"/>
    <row r="1153" ht="18" customHeight="1"/>
    <row r="1154" ht="18" customHeight="1"/>
    <row r="1155" ht="18" customHeight="1"/>
    <row r="1156" ht="18" customHeight="1"/>
    <row r="1157" ht="18" customHeight="1"/>
    <row r="1158" ht="18" customHeight="1"/>
    <row r="1159" ht="18" customHeight="1"/>
    <row r="1160" ht="18" customHeight="1"/>
    <row r="1161" ht="18" customHeight="1"/>
    <row r="1162" ht="18" customHeight="1"/>
    <row r="1163" ht="18" customHeight="1"/>
    <row r="1164" ht="18" customHeight="1"/>
    <row r="1165" ht="18" customHeight="1"/>
    <row r="1166" ht="18" customHeight="1"/>
    <row r="1167" ht="18" customHeight="1"/>
    <row r="1168" ht="18" customHeight="1"/>
    <row r="1169" ht="18" customHeight="1"/>
    <row r="1170" ht="18" customHeight="1"/>
    <row r="1171" ht="18" customHeight="1"/>
    <row r="1172" ht="18" customHeight="1"/>
    <row r="1173" ht="18" customHeight="1"/>
    <row r="1174" ht="18" customHeight="1"/>
    <row r="1175" ht="18" customHeight="1"/>
    <row r="1176" ht="18" customHeight="1"/>
    <row r="1177" ht="18" customHeight="1"/>
    <row r="1178" ht="18" customHeight="1"/>
    <row r="1179" ht="18" customHeight="1"/>
    <row r="1180" ht="18" customHeight="1"/>
    <row r="1181" ht="18" customHeight="1"/>
    <row r="1182" ht="18" customHeight="1"/>
    <row r="1183" ht="18" customHeight="1"/>
    <row r="1184" ht="18" customHeight="1"/>
    <row r="1185" ht="18" customHeight="1"/>
    <row r="1186" ht="18" customHeight="1"/>
    <row r="1187" ht="18" customHeight="1"/>
    <row r="1188" ht="18" customHeight="1"/>
    <row r="1189" ht="18" customHeight="1"/>
    <row r="1190" ht="18" customHeight="1"/>
    <row r="1191" ht="18" customHeight="1"/>
    <row r="1192" ht="18" customHeight="1"/>
    <row r="1193" ht="18" customHeight="1"/>
    <row r="1194" ht="18" customHeight="1"/>
    <row r="1195" ht="18" customHeight="1"/>
    <row r="1196" ht="18" customHeight="1"/>
    <row r="1197" ht="18" customHeight="1"/>
    <row r="1198" ht="18" customHeight="1"/>
    <row r="1199" ht="18" customHeight="1"/>
    <row r="1200" ht="18" customHeight="1"/>
    <row r="1201" ht="18" customHeight="1"/>
    <row r="1202" ht="18" customHeight="1"/>
    <row r="1203" ht="18" customHeight="1"/>
    <row r="1204" ht="18" customHeight="1"/>
    <row r="1205" ht="18" customHeight="1"/>
    <row r="1206" ht="18" customHeight="1"/>
    <row r="1207" ht="18" customHeight="1"/>
    <row r="1208" ht="18" customHeight="1"/>
    <row r="1209" ht="18" customHeight="1"/>
    <row r="1210" ht="18" customHeight="1"/>
    <row r="1211" ht="18" customHeight="1"/>
    <row r="1212" ht="18" customHeight="1"/>
    <row r="1213" ht="18" customHeight="1"/>
    <row r="1214" ht="18" customHeight="1"/>
    <row r="1215" ht="18" customHeight="1"/>
    <row r="1216" ht="18" customHeight="1"/>
    <row r="1217" ht="18" customHeight="1"/>
    <row r="1218" ht="18" customHeight="1"/>
    <row r="1219" ht="18" customHeight="1"/>
    <row r="1220" ht="18" customHeight="1"/>
    <row r="1221" ht="18" customHeight="1"/>
    <row r="1222" ht="18" customHeight="1"/>
    <row r="1223" ht="18" customHeight="1"/>
    <row r="1224" ht="18" customHeight="1"/>
    <row r="1225" ht="18" customHeight="1"/>
    <row r="1226" ht="18" customHeight="1"/>
    <row r="1227" ht="18" customHeight="1"/>
    <row r="1228" ht="18" customHeight="1"/>
    <row r="1229" ht="18" customHeight="1"/>
    <row r="1230" ht="18" customHeight="1"/>
    <row r="1231" ht="18" customHeight="1"/>
    <row r="1232" ht="18" customHeight="1"/>
    <row r="1233" ht="18" customHeight="1"/>
    <row r="1234" ht="18" customHeight="1"/>
    <row r="1235" ht="18" customHeight="1"/>
    <row r="1236" ht="18" customHeight="1"/>
    <row r="1237" ht="18" customHeight="1"/>
    <row r="1238" ht="18" customHeight="1"/>
    <row r="1239" ht="18" customHeight="1"/>
    <row r="1240" ht="18" customHeight="1"/>
    <row r="1241" ht="18" customHeight="1"/>
    <row r="1242" ht="18" customHeight="1"/>
    <row r="1243" ht="18" customHeight="1"/>
    <row r="1244" ht="18" customHeight="1"/>
    <row r="1245" ht="18" customHeight="1"/>
    <row r="1246" ht="18" customHeight="1"/>
    <row r="1247" ht="18" customHeight="1"/>
    <row r="1248" ht="18" customHeight="1"/>
    <row r="1249" ht="18" customHeight="1"/>
    <row r="1250" ht="18" customHeight="1"/>
  </sheetData>
  <mergeCells count="124">
    <mergeCell ref="R4:S4"/>
    <mergeCell ref="T4:AB4"/>
    <mergeCell ref="AC4:AD4"/>
    <mergeCell ref="AG4:AK4"/>
    <mergeCell ref="B5:C5"/>
    <mergeCell ref="D5:L5"/>
    <mergeCell ref="N5:W5"/>
    <mergeCell ref="X5:AL5"/>
    <mergeCell ref="B6:C28"/>
    <mergeCell ref="D6:E9"/>
    <mergeCell ref="F6:L6"/>
    <mergeCell ref="N6:W6"/>
    <mergeCell ref="X6:AL6"/>
    <mergeCell ref="F7:L7"/>
    <mergeCell ref="N7:W7"/>
    <mergeCell ref="X7:AL7"/>
    <mergeCell ref="F8:L8"/>
    <mergeCell ref="N8:W8"/>
    <mergeCell ref="X8:AL8"/>
    <mergeCell ref="F9:L9"/>
    <mergeCell ref="N9:W9"/>
    <mergeCell ref="X9:AL9"/>
    <mergeCell ref="D10:E12"/>
    <mergeCell ref="F10:L10"/>
    <mergeCell ref="N10:W10"/>
    <mergeCell ref="X10:AL10"/>
    <mergeCell ref="F11:L11"/>
    <mergeCell ref="N11:Q11"/>
    <mergeCell ref="AQ13:AW13"/>
    <mergeCell ref="F14:L14"/>
    <mergeCell ref="Q14:W14"/>
    <mergeCell ref="X14:AL14"/>
    <mergeCell ref="AQ14:AW15"/>
    <mergeCell ref="R11:W11"/>
    <mergeCell ref="X11:AL11"/>
    <mergeCell ref="F12:L12"/>
    <mergeCell ref="N12:W12"/>
    <mergeCell ref="X12:AL12"/>
    <mergeCell ref="AQ12:AW12"/>
    <mergeCell ref="F15:L15"/>
    <mergeCell ref="Q15:W15"/>
    <mergeCell ref="X15:AL15"/>
    <mergeCell ref="AO15:AP15"/>
    <mergeCell ref="AO13:AP13"/>
    <mergeCell ref="AQ16:AW16"/>
    <mergeCell ref="F17:L17"/>
    <mergeCell ref="R17:W17"/>
    <mergeCell ref="X17:AL17"/>
    <mergeCell ref="F18:L18"/>
    <mergeCell ref="R18:W18"/>
    <mergeCell ref="X18:AL18"/>
    <mergeCell ref="F23:L23"/>
    <mergeCell ref="N23:W23"/>
    <mergeCell ref="X23:AL23"/>
    <mergeCell ref="F21:L21"/>
    <mergeCell ref="N21:W21"/>
    <mergeCell ref="X21:AL21"/>
    <mergeCell ref="F22:L22"/>
    <mergeCell ref="N22:W22"/>
    <mergeCell ref="X22:AL22"/>
    <mergeCell ref="F16:L16"/>
    <mergeCell ref="N16:W16"/>
    <mergeCell ref="X16:AL16"/>
    <mergeCell ref="F19:L19"/>
    <mergeCell ref="R19:W19"/>
    <mergeCell ref="X19:AL19"/>
    <mergeCell ref="F20:L20"/>
    <mergeCell ref="N20:P20"/>
    <mergeCell ref="D28:L28"/>
    <mergeCell ref="N28:W28"/>
    <mergeCell ref="X28:AL28"/>
    <mergeCell ref="F25:L25"/>
    <mergeCell ref="Q25:W25"/>
    <mergeCell ref="X25:AL25"/>
    <mergeCell ref="F26:L26"/>
    <mergeCell ref="Q26:W26"/>
    <mergeCell ref="X26:AL26"/>
    <mergeCell ref="D13:E27"/>
    <mergeCell ref="F13:L13"/>
    <mergeCell ref="N13:W13"/>
    <mergeCell ref="X13:AL13"/>
    <mergeCell ref="F27:L27"/>
    <mergeCell ref="N27:W27"/>
    <mergeCell ref="X27:AL27"/>
    <mergeCell ref="Q20:W20"/>
    <mergeCell ref="X20:AL20"/>
    <mergeCell ref="F24:L24"/>
    <mergeCell ref="N24:W24"/>
    <mergeCell ref="X24:AL24"/>
    <mergeCell ref="B31:L31"/>
    <mergeCell ref="N31:W31"/>
    <mergeCell ref="X31:AL31"/>
    <mergeCell ref="B32:L32"/>
    <mergeCell ref="N32:W32"/>
    <mergeCell ref="X32:AL32"/>
    <mergeCell ref="B29:L29"/>
    <mergeCell ref="N29:O29"/>
    <mergeCell ref="P29:W29"/>
    <mergeCell ref="X29:AL29"/>
    <mergeCell ref="B30:L30"/>
    <mergeCell ref="N30:R30"/>
    <mergeCell ref="S30:W30"/>
    <mergeCell ref="X30:AL30"/>
    <mergeCell ref="B35:L35"/>
    <mergeCell ref="N35:W35"/>
    <mergeCell ref="X35:AL35"/>
    <mergeCell ref="B36:L36"/>
    <mergeCell ref="N36:W36"/>
    <mergeCell ref="X36:AL36"/>
    <mergeCell ref="B33:L33"/>
    <mergeCell ref="N33:W33"/>
    <mergeCell ref="X33:AL33"/>
    <mergeCell ref="B34:L34"/>
    <mergeCell ref="V34:W34"/>
    <mergeCell ref="X34:AL34"/>
    <mergeCell ref="B39:L39"/>
    <mergeCell ref="N39:W39"/>
    <mergeCell ref="X39:AL39"/>
    <mergeCell ref="B37:L37"/>
    <mergeCell ref="N37:W37"/>
    <mergeCell ref="X37:AL37"/>
    <mergeCell ref="B38:L38"/>
    <mergeCell ref="N38:W38"/>
    <mergeCell ref="X38:AL38"/>
  </mergeCells>
  <phoneticPr fontId="2" type="noConversion"/>
  <printOptions horizontalCentered="1"/>
  <pageMargins left="0.78740157480314965" right="0.39370078740157483" top="0.39370078740157483" bottom="0" header="0.51181102362204722" footer="0.51181102362204722"/>
  <pageSetup paperSize="9" scale="95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29"/>
  <sheetViews>
    <sheetView topLeftCell="D1" zoomScale="86" zoomScaleNormal="86" workbookViewId="0">
      <pane ySplit="3" topLeftCell="A4" activePane="bottomLeft" state="frozen"/>
      <selection activeCell="D1" sqref="D1"/>
      <selection pane="bottomLeft" activeCell="L4" sqref="L4"/>
    </sheetView>
  </sheetViews>
  <sheetFormatPr defaultRowHeight="20.45" customHeight="1"/>
  <cols>
    <col min="1" max="1" width="5.77734375" style="21" hidden="1" customWidth="1"/>
    <col min="2" max="2" width="6.5546875" style="20" hidden="1" customWidth="1"/>
    <col min="3" max="3" width="13.6640625" style="20" hidden="1" customWidth="1"/>
    <col min="4" max="4" width="36.21875" style="20" customWidth="1"/>
    <col min="5" max="5" width="9.109375" style="21" hidden="1" customWidth="1"/>
    <col min="6" max="6" width="4.21875" style="25" customWidth="1"/>
    <col min="7" max="7" width="4.6640625" style="36" customWidth="1"/>
    <col min="8" max="8" width="13" style="36" customWidth="1"/>
    <col min="9" max="9" width="13.109375" style="36" customWidth="1"/>
    <col min="10" max="10" width="5.109375" style="36" hidden="1" customWidth="1"/>
    <col min="11" max="11" width="11.21875" style="36" bestFit="1" customWidth="1"/>
    <col min="12" max="12" width="11.5546875" style="36" customWidth="1"/>
    <col min="13" max="14" width="9.44140625" style="36" customWidth="1"/>
    <col min="15" max="15" width="8.77734375" style="36" hidden="1" customWidth="1"/>
    <col min="16" max="16" width="13.21875" style="36" customWidth="1"/>
    <col min="17" max="17" width="10.44140625" style="20" customWidth="1"/>
    <col min="18" max="16384" width="8.88671875" style="2"/>
  </cols>
  <sheetData>
    <row r="1" spans="1:27" ht="20.45" customHeight="1">
      <c r="A1" s="21" t="s">
        <v>481</v>
      </c>
      <c r="B1" s="20" t="s">
        <v>398</v>
      </c>
      <c r="D1" s="497" t="s">
        <v>611</v>
      </c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AA1" s="2" t="s">
        <v>141</v>
      </c>
    </row>
    <row r="2" spans="1:27" s="17" customFormat="1" ht="20.45" customHeight="1">
      <c r="A2" s="499" t="s">
        <v>48</v>
      </c>
      <c r="B2" s="499" t="s">
        <v>23</v>
      </c>
      <c r="C2" s="501" t="s">
        <v>30</v>
      </c>
      <c r="D2" s="500" t="s">
        <v>53</v>
      </c>
      <c r="E2" s="502" t="s">
        <v>24</v>
      </c>
      <c r="F2" s="502" t="s">
        <v>0</v>
      </c>
      <c r="G2" s="496" t="s">
        <v>1</v>
      </c>
      <c r="H2" s="496" t="s">
        <v>25</v>
      </c>
      <c r="I2" s="496"/>
      <c r="J2" s="496" t="s">
        <v>26</v>
      </c>
      <c r="K2" s="496"/>
      <c r="L2" s="496"/>
      <c r="M2" s="496" t="s">
        <v>27</v>
      </c>
      <c r="N2" s="496"/>
      <c r="O2" s="53"/>
      <c r="P2" s="496" t="s">
        <v>31</v>
      </c>
      <c r="Q2" s="500" t="s">
        <v>29</v>
      </c>
    </row>
    <row r="3" spans="1:27" s="17" customFormat="1" ht="20.45" customHeight="1">
      <c r="A3" s="499"/>
      <c r="B3" s="499"/>
      <c r="C3" s="501"/>
      <c r="D3" s="500"/>
      <c r="E3" s="502"/>
      <c r="F3" s="502"/>
      <c r="G3" s="496"/>
      <c r="H3" s="53" t="s">
        <v>32</v>
      </c>
      <c r="I3" s="53" t="s">
        <v>33</v>
      </c>
      <c r="J3" s="53" t="s">
        <v>1</v>
      </c>
      <c r="K3" s="53" t="s">
        <v>32</v>
      </c>
      <c r="L3" s="53" t="s">
        <v>33</v>
      </c>
      <c r="M3" s="53" t="s">
        <v>34</v>
      </c>
      <c r="N3" s="53" t="s">
        <v>33</v>
      </c>
      <c r="O3" s="53" t="s">
        <v>35</v>
      </c>
      <c r="P3" s="496"/>
      <c r="Q3" s="500"/>
    </row>
    <row r="4" spans="1:27" ht="20.45" customHeight="1">
      <c r="B4" s="20" t="s">
        <v>480</v>
      </c>
      <c r="D4" s="46" t="s">
        <v>147</v>
      </c>
      <c r="E4" s="23"/>
      <c r="F4" s="26" t="s">
        <v>222</v>
      </c>
      <c r="G4" s="37">
        <v>1</v>
      </c>
      <c r="H4" s="37" t="e">
        <f>내역서!I29</f>
        <v>#VALUE!</v>
      </c>
      <c r="I4" s="37" t="e">
        <f>G4*H4</f>
        <v>#VALUE!</v>
      </c>
      <c r="J4" s="37"/>
      <c r="K4" s="37">
        <f>내역서!L29</f>
        <v>0</v>
      </c>
      <c r="L4" s="37">
        <f>G4*K4</f>
        <v>0</v>
      </c>
      <c r="M4" s="37">
        <f>내역서!N29</f>
        <v>0</v>
      </c>
      <c r="N4" s="37">
        <f>G4*M4</f>
        <v>0</v>
      </c>
      <c r="O4" s="37" t="e">
        <f>IF((H4+K4+M4)=0, "", (H4+K4+M4))</f>
        <v>#VALUE!</v>
      </c>
      <c r="P4" s="37" t="e">
        <f>SUM(I4,L4,N4)</f>
        <v>#VALUE!</v>
      </c>
      <c r="Q4" s="46" t="s">
        <v>2</v>
      </c>
    </row>
    <row r="5" spans="1:27" ht="20.45" customHeight="1">
      <c r="D5" s="46"/>
      <c r="E5" s="23"/>
      <c r="F5" s="26"/>
      <c r="G5" s="37"/>
      <c r="H5" s="37"/>
      <c r="I5" s="37"/>
      <c r="J5" s="37"/>
      <c r="K5" s="37"/>
      <c r="L5" s="37"/>
      <c r="M5" s="37"/>
      <c r="N5" s="37"/>
      <c r="O5" s="37"/>
      <c r="P5" s="37"/>
      <c r="Q5" s="46"/>
    </row>
    <row r="6" spans="1:27" ht="20.45" customHeight="1">
      <c r="D6" s="46"/>
      <c r="E6" s="23"/>
      <c r="F6" s="26"/>
      <c r="G6" s="37"/>
      <c r="H6" s="37"/>
      <c r="I6" s="37"/>
      <c r="J6" s="37"/>
      <c r="K6" s="37"/>
      <c r="L6" s="37"/>
      <c r="M6" s="37"/>
      <c r="N6" s="37"/>
      <c r="O6" s="37"/>
      <c r="P6" s="37"/>
      <c r="Q6" s="46"/>
    </row>
    <row r="7" spans="1:27" ht="20.45" customHeight="1">
      <c r="D7" s="46"/>
      <c r="E7" s="23"/>
      <c r="F7" s="26"/>
      <c r="G7" s="37"/>
      <c r="H7" s="37"/>
      <c r="I7" s="37"/>
      <c r="J7" s="37"/>
      <c r="K7" s="37"/>
      <c r="L7" s="37"/>
      <c r="M7" s="37"/>
      <c r="N7" s="37"/>
      <c r="O7" s="37"/>
      <c r="P7" s="37"/>
      <c r="Q7" s="46"/>
    </row>
    <row r="8" spans="1:27" ht="20.45" customHeight="1">
      <c r="D8" s="46"/>
      <c r="E8" s="23"/>
      <c r="F8" s="26"/>
      <c r="G8" s="37"/>
      <c r="H8" s="37"/>
      <c r="I8" s="37"/>
      <c r="J8" s="37"/>
      <c r="K8" s="37"/>
      <c r="L8" s="37"/>
      <c r="M8" s="37"/>
      <c r="N8" s="37"/>
      <c r="O8" s="37"/>
      <c r="P8" s="37"/>
      <c r="Q8" s="46"/>
    </row>
    <row r="9" spans="1:27" ht="20.45" customHeight="1">
      <c r="D9" s="46"/>
      <c r="E9" s="23"/>
      <c r="F9" s="26"/>
      <c r="G9" s="37"/>
      <c r="H9" s="37"/>
      <c r="I9" s="37"/>
      <c r="J9" s="37"/>
      <c r="K9" s="37"/>
      <c r="L9" s="37"/>
      <c r="M9" s="37"/>
      <c r="N9" s="37"/>
      <c r="O9" s="37"/>
      <c r="P9" s="37"/>
      <c r="Q9" s="46"/>
    </row>
    <row r="10" spans="1:27" ht="20.45" customHeight="1">
      <c r="D10" s="46"/>
      <c r="E10" s="23"/>
      <c r="F10" s="26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46"/>
    </row>
    <row r="11" spans="1:27" ht="20.45" customHeight="1">
      <c r="D11" s="46"/>
      <c r="E11" s="23"/>
      <c r="F11" s="26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46"/>
    </row>
    <row r="12" spans="1:27" ht="20.45" customHeight="1">
      <c r="D12" s="46"/>
      <c r="E12" s="23"/>
      <c r="F12" s="26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46"/>
    </row>
    <row r="13" spans="1:27" ht="20.45" customHeight="1">
      <c r="D13" s="46"/>
      <c r="E13" s="23"/>
      <c r="F13" s="26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46"/>
    </row>
    <row r="14" spans="1:27" ht="20.45" customHeight="1">
      <c r="D14" s="46"/>
      <c r="E14" s="23"/>
      <c r="F14" s="26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46"/>
    </row>
    <row r="15" spans="1:27" ht="20.45" customHeight="1">
      <c r="D15" s="46"/>
      <c r="E15" s="23"/>
      <c r="F15" s="26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46"/>
    </row>
    <row r="16" spans="1:27" ht="20.45" customHeight="1">
      <c r="D16" s="46"/>
      <c r="E16" s="23"/>
      <c r="F16" s="26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46"/>
    </row>
    <row r="17" spans="3:17" ht="20.45" customHeight="1">
      <c r="D17" s="46"/>
      <c r="E17" s="23"/>
      <c r="F17" s="26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46"/>
    </row>
    <row r="18" spans="3:17" ht="20.45" customHeight="1">
      <c r="D18" s="46"/>
      <c r="E18" s="23"/>
      <c r="F18" s="26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46"/>
    </row>
    <row r="19" spans="3:17" ht="20.45" customHeight="1">
      <c r="D19" s="46"/>
      <c r="E19" s="23"/>
      <c r="F19" s="26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46"/>
    </row>
    <row r="20" spans="3:17" ht="20.45" customHeight="1">
      <c r="D20" s="46"/>
      <c r="E20" s="23"/>
      <c r="F20" s="26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46"/>
    </row>
    <row r="21" spans="3:17" ht="20.45" customHeight="1">
      <c r="D21" s="46"/>
      <c r="E21" s="23"/>
      <c r="F21" s="26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46"/>
    </row>
    <row r="22" spans="3:17" ht="20.45" customHeight="1">
      <c r="D22" s="46"/>
      <c r="E22" s="23"/>
      <c r="F22" s="26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46"/>
    </row>
    <row r="23" spans="3:17" ht="20.45" customHeight="1">
      <c r="D23" s="46"/>
      <c r="E23" s="23"/>
      <c r="F23" s="26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46"/>
    </row>
    <row r="24" spans="3:17" ht="20.45" customHeight="1">
      <c r="D24" s="46"/>
      <c r="E24" s="23"/>
      <c r="F24" s="26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46"/>
    </row>
    <row r="25" spans="3:17" ht="20.45" customHeight="1">
      <c r="D25" s="46"/>
      <c r="E25" s="23"/>
      <c r="F25" s="26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46"/>
    </row>
    <row r="26" spans="3:17" ht="20.45" customHeight="1">
      <c r="D26" s="46"/>
      <c r="E26" s="23"/>
      <c r="F26" s="26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46"/>
    </row>
    <row r="27" spans="3:17" ht="20.45" customHeight="1">
      <c r="D27" s="46"/>
      <c r="E27" s="23"/>
      <c r="F27" s="26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46"/>
    </row>
    <row r="28" spans="3:17" ht="20.45" customHeight="1">
      <c r="D28" s="46"/>
      <c r="E28" s="23"/>
      <c r="F28" s="26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46"/>
    </row>
    <row r="29" spans="3:17" ht="20.45" customHeight="1">
      <c r="C29" s="20" t="s">
        <v>482</v>
      </c>
      <c r="D29" s="46" t="s">
        <v>413</v>
      </c>
      <c r="E29" s="23"/>
      <c r="F29" s="26"/>
      <c r="G29" s="37"/>
      <c r="H29" s="37"/>
      <c r="I29" s="37" t="e">
        <f>TRUNC(SUM(I4:I28))</f>
        <v>#VALUE!</v>
      </c>
      <c r="J29" s="37"/>
      <c r="K29" s="37"/>
      <c r="L29" s="37">
        <f>TRUNC(SUM(L4:L28))</f>
        <v>0</v>
      </c>
      <c r="M29" s="37"/>
      <c r="N29" s="37">
        <f>TRUNC(SUM(N4:N28))</f>
        <v>0</v>
      </c>
      <c r="O29" s="37"/>
      <c r="P29" s="37" t="e">
        <f>TRUNC(SUM(P4:P28))</f>
        <v>#VALUE!</v>
      </c>
      <c r="Q29" s="46"/>
    </row>
  </sheetData>
  <mergeCells count="13"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29"/>
  <sheetViews>
    <sheetView topLeftCell="D1" workbookViewId="0">
      <pane ySplit="3" topLeftCell="A4" activePane="bottomLeft" state="frozen"/>
      <selection activeCell="D1" sqref="D1"/>
      <selection pane="bottomLeft" activeCell="M11" sqref="M11"/>
    </sheetView>
  </sheetViews>
  <sheetFormatPr defaultRowHeight="23.1" customHeight="1"/>
  <cols>
    <col min="1" max="1" width="12.109375" style="20" hidden="1" customWidth="1"/>
    <col min="2" max="2" width="17.44140625" style="20" hidden="1" customWidth="1"/>
    <col min="3" max="3" width="20.6640625" style="20" hidden="1" customWidth="1"/>
    <col min="4" max="4" width="24.33203125" style="20" customWidth="1"/>
    <col min="5" max="5" width="25.33203125" style="20" customWidth="1"/>
    <col min="6" max="6" width="4.21875" style="25" customWidth="1"/>
    <col min="7" max="7" width="10" style="21" customWidth="1"/>
    <col min="8" max="8" width="13" style="36" customWidth="1"/>
    <col min="9" max="9" width="13.21875" style="36" customWidth="1"/>
    <col min="10" max="10" width="5.5546875" style="36" hidden="1" customWidth="1"/>
    <col min="11" max="11" width="10.44140625" style="36" customWidth="1"/>
    <col min="12" max="12" width="11.77734375" style="36" customWidth="1"/>
    <col min="13" max="13" width="8.44140625" style="36" customWidth="1"/>
    <col min="14" max="14" width="9.109375" style="36" customWidth="1"/>
    <col min="15" max="15" width="6" style="36" hidden="1" customWidth="1"/>
    <col min="16" max="16" width="13" style="36" customWidth="1"/>
    <col min="17" max="17" width="11.109375" style="20" customWidth="1"/>
    <col min="18" max="26" width="8.88671875" style="2"/>
    <col min="27" max="31" width="11.77734375" style="36" customWidth="1"/>
    <col min="32" max="16384" width="8.88671875" style="2"/>
  </cols>
  <sheetData>
    <row r="1" spans="1:31" ht="23.1" customHeight="1">
      <c r="A1" s="20" t="s">
        <v>481</v>
      </c>
      <c r="B1" s="20" t="s">
        <v>398</v>
      </c>
      <c r="D1" s="507" t="s">
        <v>611</v>
      </c>
      <c r="E1" s="508"/>
      <c r="F1" s="508"/>
      <c r="G1" s="508"/>
      <c r="H1" s="508"/>
      <c r="I1" s="508"/>
      <c r="J1" s="508"/>
      <c r="K1" s="508"/>
      <c r="L1" s="508"/>
      <c r="M1" s="508"/>
      <c r="N1" s="508"/>
      <c r="W1" s="506" t="s">
        <v>60</v>
      </c>
      <c r="X1" s="506"/>
      <c r="Y1" s="506"/>
      <c r="Z1" s="59"/>
      <c r="AA1" s="59" t="s">
        <v>65</v>
      </c>
      <c r="AB1" s="59"/>
      <c r="AC1" s="59"/>
      <c r="AD1" s="59"/>
      <c r="AE1" s="59"/>
    </row>
    <row r="2" spans="1:31" s="17" customFormat="1" ht="23.1" customHeight="1">
      <c r="A2" s="499" t="s">
        <v>47</v>
      </c>
      <c r="B2" s="499" t="s">
        <v>23</v>
      </c>
      <c r="C2" s="501" t="s">
        <v>19</v>
      </c>
      <c r="D2" s="500" t="s">
        <v>54</v>
      </c>
      <c r="E2" s="500" t="s">
        <v>55</v>
      </c>
      <c r="F2" s="502" t="s">
        <v>0</v>
      </c>
      <c r="G2" s="502" t="s">
        <v>1</v>
      </c>
      <c r="H2" s="496" t="s">
        <v>25</v>
      </c>
      <c r="I2" s="496"/>
      <c r="J2" s="496" t="s">
        <v>26</v>
      </c>
      <c r="K2" s="496"/>
      <c r="L2" s="496"/>
      <c r="M2" s="496" t="s">
        <v>27</v>
      </c>
      <c r="N2" s="496"/>
      <c r="O2" s="53"/>
      <c r="P2" s="496" t="s">
        <v>31</v>
      </c>
      <c r="Q2" s="500" t="s">
        <v>29</v>
      </c>
      <c r="W2" s="17" t="s">
        <v>61</v>
      </c>
      <c r="X2" s="17" t="s">
        <v>62</v>
      </c>
      <c r="Y2" s="17" t="s">
        <v>63</v>
      </c>
      <c r="Z2" s="17" t="s">
        <v>64</v>
      </c>
      <c r="AA2" s="39" t="s">
        <v>111</v>
      </c>
      <c r="AB2" s="39" t="s">
        <v>110</v>
      </c>
      <c r="AC2" s="39" t="s">
        <v>66</v>
      </c>
      <c r="AD2" s="39" t="s">
        <v>68</v>
      </c>
      <c r="AE2" s="39" t="s">
        <v>67</v>
      </c>
    </row>
    <row r="3" spans="1:31" s="17" customFormat="1" ht="23.1" customHeight="1">
      <c r="A3" s="499"/>
      <c r="B3" s="499"/>
      <c r="C3" s="501"/>
      <c r="D3" s="500"/>
      <c r="E3" s="500"/>
      <c r="F3" s="502"/>
      <c r="G3" s="502"/>
      <c r="H3" s="53" t="s">
        <v>32</v>
      </c>
      <c r="I3" s="53" t="s">
        <v>33</v>
      </c>
      <c r="J3" s="53" t="s">
        <v>1</v>
      </c>
      <c r="K3" s="53" t="s">
        <v>32</v>
      </c>
      <c r="L3" s="53" t="s">
        <v>33</v>
      </c>
      <c r="M3" s="53" t="s">
        <v>34</v>
      </c>
      <c r="N3" s="53" t="s">
        <v>33</v>
      </c>
      <c r="O3" s="53" t="s">
        <v>35</v>
      </c>
      <c r="P3" s="496"/>
      <c r="Q3" s="500"/>
      <c r="W3" s="2"/>
      <c r="X3" s="2"/>
      <c r="Y3" s="2"/>
      <c r="Z3" s="2"/>
      <c r="AA3" s="36"/>
      <c r="AB3" s="36"/>
      <c r="AC3" s="36"/>
      <c r="AD3" s="36">
        <f>IF(옵션!$C$11 =0, "1", 옵션!$C$11)</f>
        <v>1000</v>
      </c>
      <c r="AE3" s="36">
        <f>IF(옵션!$C$12 =0, "1", 옵션!$C$12)</f>
        <v>1000</v>
      </c>
    </row>
    <row r="4" spans="1:31" ht="23.1" customHeight="1">
      <c r="B4" s="20" t="s">
        <v>301</v>
      </c>
      <c r="D4" s="503" t="s">
        <v>147</v>
      </c>
      <c r="E4" s="504"/>
      <c r="F4" s="504"/>
      <c r="G4" s="504"/>
      <c r="H4" s="504"/>
      <c r="I4" s="504"/>
      <c r="J4" s="504"/>
      <c r="K4" s="504"/>
      <c r="L4" s="504"/>
      <c r="M4" s="504"/>
      <c r="N4" s="504"/>
      <c r="O4" s="504"/>
      <c r="P4" s="504"/>
      <c r="Q4" s="505"/>
    </row>
    <row r="5" spans="1:31" ht="23.1" customHeight="1">
      <c r="A5" s="20" t="s">
        <v>333</v>
      </c>
      <c r="B5" s="20" t="s">
        <v>480</v>
      </c>
      <c r="C5" s="20" t="s">
        <v>334</v>
      </c>
      <c r="D5" s="46" t="s">
        <v>166</v>
      </c>
      <c r="E5" s="46" t="s">
        <v>167</v>
      </c>
      <c r="F5" s="26" t="s">
        <v>152</v>
      </c>
      <c r="G5" s="23">
        <v>34</v>
      </c>
      <c r="H5" s="37" t="e">
        <f>일대목차!I7</f>
        <v>#VALUE!</v>
      </c>
      <c r="I5" s="56" t="e">
        <f t="shared" ref="I5:I26" si="0">TRUNC(G5*H5)</f>
        <v>#VALUE!</v>
      </c>
      <c r="J5" s="37">
        <v>34</v>
      </c>
      <c r="K5" s="37">
        <f>일대목차!L7</f>
        <v>0</v>
      </c>
      <c r="L5" s="56">
        <f t="shared" ref="L5:L26" si="1">TRUNC(G5*K5)</f>
        <v>0</v>
      </c>
      <c r="M5" s="37">
        <f>일대목차!N7</f>
        <v>0</v>
      </c>
      <c r="N5" s="56">
        <f t="shared" ref="N5:N26" si="2">TRUNC(G5*M5)</f>
        <v>0</v>
      </c>
      <c r="O5" s="37" t="e">
        <f t="shared" ref="O5:O26" si="3">IF((H5+K5+M5)=0, "", (H5+K5+M5))</f>
        <v>#VALUE!</v>
      </c>
      <c r="P5" s="37" t="e">
        <f t="shared" ref="P5:P26" si="4">SUM(I5,L5,N5)</f>
        <v>#VALUE!</v>
      </c>
      <c r="Q5" s="10" t="s">
        <v>335</v>
      </c>
      <c r="AE5" s="36">
        <f t="shared" ref="AE5:AE25" si="5">L5</f>
        <v>0</v>
      </c>
    </row>
    <row r="6" spans="1:31" ht="23.1" customHeight="1">
      <c r="A6" s="20" t="s">
        <v>337</v>
      </c>
      <c r="B6" s="20" t="s">
        <v>480</v>
      </c>
      <c r="C6" s="20" t="s">
        <v>338</v>
      </c>
      <c r="D6" s="46" t="s">
        <v>166</v>
      </c>
      <c r="E6" s="46" t="s">
        <v>171</v>
      </c>
      <c r="F6" s="26" t="s">
        <v>152</v>
      </c>
      <c r="G6" s="23">
        <v>34</v>
      </c>
      <c r="H6" s="37" t="e">
        <f>일대목차!I8</f>
        <v>#VALUE!</v>
      </c>
      <c r="I6" s="56" t="e">
        <f t="shared" si="0"/>
        <v>#VALUE!</v>
      </c>
      <c r="J6" s="37">
        <v>34</v>
      </c>
      <c r="K6" s="37">
        <f>일대목차!L8</f>
        <v>0</v>
      </c>
      <c r="L6" s="56">
        <f t="shared" si="1"/>
        <v>0</v>
      </c>
      <c r="M6" s="37">
        <f>일대목차!N8</f>
        <v>0</v>
      </c>
      <c r="N6" s="56">
        <f t="shared" si="2"/>
        <v>0</v>
      </c>
      <c r="O6" s="37" t="e">
        <f t="shared" si="3"/>
        <v>#VALUE!</v>
      </c>
      <c r="P6" s="37" t="e">
        <f t="shared" si="4"/>
        <v>#VALUE!</v>
      </c>
      <c r="Q6" s="10" t="s">
        <v>339</v>
      </c>
      <c r="AE6" s="36">
        <f t="shared" si="5"/>
        <v>0</v>
      </c>
    </row>
    <row r="7" spans="1:31" ht="23.1" customHeight="1">
      <c r="A7" s="20" t="s">
        <v>346</v>
      </c>
      <c r="B7" s="20" t="s">
        <v>480</v>
      </c>
      <c r="C7" s="20" t="s">
        <v>347</v>
      </c>
      <c r="D7" s="46" t="s">
        <v>173</v>
      </c>
      <c r="E7" s="46" t="s">
        <v>178</v>
      </c>
      <c r="F7" s="26" t="s">
        <v>162</v>
      </c>
      <c r="G7" s="23">
        <v>1</v>
      </c>
      <c r="H7" s="37" t="e">
        <f>일대목차!I11</f>
        <v>#VALUE!</v>
      </c>
      <c r="I7" s="56" t="e">
        <f t="shared" si="0"/>
        <v>#VALUE!</v>
      </c>
      <c r="J7" s="37">
        <v>1</v>
      </c>
      <c r="K7" s="37">
        <f>일대목차!L11</f>
        <v>0</v>
      </c>
      <c r="L7" s="56">
        <f t="shared" si="1"/>
        <v>0</v>
      </c>
      <c r="M7" s="37">
        <f>일대목차!N11</f>
        <v>0</v>
      </c>
      <c r="N7" s="56">
        <f t="shared" si="2"/>
        <v>0</v>
      </c>
      <c r="O7" s="37" t="e">
        <f t="shared" si="3"/>
        <v>#VALUE!</v>
      </c>
      <c r="P7" s="37" t="e">
        <f t="shared" si="4"/>
        <v>#VALUE!</v>
      </c>
      <c r="Q7" s="10" t="s">
        <v>348</v>
      </c>
      <c r="AE7" s="36">
        <f t="shared" si="5"/>
        <v>0</v>
      </c>
    </row>
    <row r="8" spans="1:31" ht="23.1" customHeight="1">
      <c r="A8" s="20" t="s">
        <v>340</v>
      </c>
      <c r="B8" s="20" t="s">
        <v>480</v>
      </c>
      <c r="C8" s="20" t="s">
        <v>341</v>
      </c>
      <c r="D8" s="46" t="s">
        <v>173</v>
      </c>
      <c r="E8" s="46" t="s">
        <v>174</v>
      </c>
      <c r="F8" s="26" t="s">
        <v>162</v>
      </c>
      <c r="G8" s="23">
        <v>3</v>
      </c>
      <c r="H8" s="37" t="e">
        <f>일대목차!I9</f>
        <v>#VALUE!</v>
      </c>
      <c r="I8" s="56" t="e">
        <f t="shared" si="0"/>
        <v>#VALUE!</v>
      </c>
      <c r="J8" s="37">
        <v>3</v>
      </c>
      <c r="K8" s="37">
        <f>일대목차!L9</f>
        <v>0</v>
      </c>
      <c r="L8" s="56">
        <f t="shared" si="1"/>
        <v>0</v>
      </c>
      <c r="M8" s="37">
        <f>일대목차!N9</f>
        <v>0</v>
      </c>
      <c r="N8" s="56">
        <f t="shared" si="2"/>
        <v>0</v>
      </c>
      <c r="O8" s="37" t="e">
        <f t="shared" si="3"/>
        <v>#VALUE!</v>
      </c>
      <c r="P8" s="37" t="e">
        <f t="shared" si="4"/>
        <v>#VALUE!</v>
      </c>
      <c r="Q8" s="10" t="s">
        <v>342</v>
      </c>
      <c r="AE8" s="36">
        <f t="shared" si="5"/>
        <v>0</v>
      </c>
    </row>
    <row r="9" spans="1:31" ht="23.1" customHeight="1">
      <c r="A9" s="20" t="s">
        <v>343</v>
      </c>
      <c r="B9" s="20" t="s">
        <v>480</v>
      </c>
      <c r="C9" s="20" t="s">
        <v>344</v>
      </c>
      <c r="D9" s="46" t="s">
        <v>173</v>
      </c>
      <c r="E9" s="46" t="s">
        <v>176</v>
      </c>
      <c r="F9" s="26" t="s">
        <v>162</v>
      </c>
      <c r="G9" s="23">
        <v>1</v>
      </c>
      <c r="H9" s="37" t="e">
        <f>일대목차!I10</f>
        <v>#VALUE!</v>
      </c>
      <c r="I9" s="56" t="e">
        <f t="shared" si="0"/>
        <v>#VALUE!</v>
      </c>
      <c r="J9" s="37">
        <v>1</v>
      </c>
      <c r="K9" s="37">
        <f>일대목차!L10</f>
        <v>0</v>
      </c>
      <c r="L9" s="56">
        <f t="shared" si="1"/>
        <v>0</v>
      </c>
      <c r="M9" s="37">
        <f>일대목차!N10</f>
        <v>0</v>
      </c>
      <c r="N9" s="56">
        <f t="shared" si="2"/>
        <v>0</v>
      </c>
      <c r="O9" s="37" t="e">
        <f t="shared" si="3"/>
        <v>#VALUE!</v>
      </c>
      <c r="P9" s="37" t="e">
        <f t="shared" si="4"/>
        <v>#VALUE!</v>
      </c>
      <c r="Q9" s="10" t="s">
        <v>345</v>
      </c>
      <c r="AE9" s="36">
        <f t="shared" si="5"/>
        <v>0</v>
      </c>
    </row>
    <row r="10" spans="1:31" ht="23.1" customHeight="1">
      <c r="A10" s="20" t="s">
        <v>373</v>
      </c>
      <c r="B10" s="20" t="s">
        <v>480</v>
      </c>
      <c r="C10" s="20" t="s">
        <v>374</v>
      </c>
      <c r="D10" s="46" t="s">
        <v>376</v>
      </c>
      <c r="E10" s="46" t="s">
        <v>377</v>
      </c>
      <c r="F10" s="26" t="s">
        <v>222</v>
      </c>
      <c r="G10" s="23">
        <v>23</v>
      </c>
      <c r="H10" s="37" t="e">
        <f>일대목차!I20</f>
        <v>#VALUE!</v>
      </c>
      <c r="I10" s="56" t="e">
        <f t="shared" si="0"/>
        <v>#VALUE!</v>
      </c>
      <c r="J10" s="37">
        <v>23</v>
      </c>
      <c r="K10" s="37">
        <f>일대목차!L20</f>
        <v>0</v>
      </c>
      <c r="L10" s="56">
        <f t="shared" si="1"/>
        <v>0</v>
      </c>
      <c r="M10" s="37">
        <f>일대목차!N20</f>
        <v>0</v>
      </c>
      <c r="N10" s="56">
        <f t="shared" si="2"/>
        <v>0</v>
      </c>
      <c r="O10" s="37" t="e">
        <f t="shared" si="3"/>
        <v>#VALUE!</v>
      </c>
      <c r="P10" s="37" t="e">
        <f t="shared" si="4"/>
        <v>#VALUE!</v>
      </c>
      <c r="Q10" s="10" t="s">
        <v>375</v>
      </c>
      <c r="AE10" s="36">
        <f t="shared" si="5"/>
        <v>0</v>
      </c>
    </row>
    <row r="11" spans="1:31" ht="23.1" customHeight="1">
      <c r="A11" s="20" t="s">
        <v>393</v>
      </c>
      <c r="B11" s="20" t="s">
        <v>480</v>
      </c>
      <c r="C11" s="20" t="s">
        <v>394</v>
      </c>
      <c r="D11" s="66" t="s">
        <v>396</v>
      </c>
      <c r="E11" s="46" t="s">
        <v>397</v>
      </c>
      <c r="F11" s="26" t="s">
        <v>383</v>
      </c>
      <c r="G11" s="23">
        <v>3</v>
      </c>
      <c r="H11" s="37">
        <f>일대목차!I24</f>
        <v>0</v>
      </c>
      <c r="I11" s="56">
        <f t="shared" si="0"/>
        <v>0</v>
      </c>
      <c r="J11" s="37">
        <v>3</v>
      </c>
      <c r="K11" s="37">
        <f>일대목차!L24</f>
        <v>0</v>
      </c>
      <c r="L11" s="56">
        <f t="shared" si="1"/>
        <v>0</v>
      </c>
      <c r="M11" s="37">
        <f>일대목차!N24</f>
        <v>0</v>
      </c>
      <c r="N11" s="56">
        <f t="shared" si="2"/>
        <v>0</v>
      </c>
      <c r="O11" s="37" t="str">
        <f t="shared" si="3"/>
        <v/>
      </c>
      <c r="P11" s="37">
        <f t="shared" si="4"/>
        <v>0</v>
      </c>
      <c r="Q11" s="10" t="s">
        <v>395</v>
      </c>
      <c r="AE11" s="36">
        <f t="shared" si="5"/>
        <v>0</v>
      </c>
    </row>
    <row r="12" spans="1:31" ht="23.1" customHeight="1">
      <c r="A12" s="20" t="s">
        <v>384</v>
      </c>
      <c r="B12" s="20" t="s">
        <v>480</v>
      </c>
      <c r="C12" s="20" t="s">
        <v>385</v>
      </c>
      <c r="D12" s="46" t="s">
        <v>381</v>
      </c>
      <c r="E12" s="46" t="s">
        <v>387</v>
      </c>
      <c r="F12" s="26" t="s">
        <v>383</v>
      </c>
      <c r="G12" s="23">
        <v>2</v>
      </c>
      <c r="H12" s="37">
        <f>일대목차!I22</f>
        <v>0</v>
      </c>
      <c r="I12" s="56">
        <f t="shared" si="0"/>
        <v>0</v>
      </c>
      <c r="J12" s="37">
        <v>2</v>
      </c>
      <c r="K12" s="37">
        <f>일대목차!L22</f>
        <v>0</v>
      </c>
      <c r="L12" s="56">
        <f t="shared" si="1"/>
        <v>0</v>
      </c>
      <c r="M12" s="37">
        <f>일대목차!N22</f>
        <v>0</v>
      </c>
      <c r="N12" s="56">
        <f t="shared" si="2"/>
        <v>0</v>
      </c>
      <c r="O12" s="37" t="str">
        <f t="shared" si="3"/>
        <v/>
      </c>
      <c r="P12" s="37">
        <f t="shared" si="4"/>
        <v>0</v>
      </c>
      <c r="Q12" s="10" t="s">
        <v>386</v>
      </c>
      <c r="AE12" s="36">
        <f t="shared" si="5"/>
        <v>0</v>
      </c>
    </row>
    <row r="13" spans="1:31" ht="23.1" customHeight="1">
      <c r="A13" s="20" t="s">
        <v>378</v>
      </c>
      <c r="B13" s="20" t="s">
        <v>480</v>
      </c>
      <c r="C13" s="20" t="s">
        <v>379</v>
      </c>
      <c r="D13" s="46" t="s">
        <v>381</v>
      </c>
      <c r="E13" s="46" t="s">
        <v>382</v>
      </c>
      <c r="F13" s="26" t="s">
        <v>383</v>
      </c>
      <c r="G13" s="23">
        <v>2</v>
      </c>
      <c r="H13" s="37">
        <f>일대목차!I21</f>
        <v>0</v>
      </c>
      <c r="I13" s="56">
        <f t="shared" si="0"/>
        <v>0</v>
      </c>
      <c r="J13" s="37">
        <v>2</v>
      </c>
      <c r="K13" s="37">
        <f>일대목차!L21</f>
        <v>0</v>
      </c>
      <c r="L13" s="56">
        <f t="shared" si="1"/>
        <v>0</v>
      </c>
      <c r="M13" s="37">
        <f>일대목차!N21</f>
        <v>0</v>
      </c>
      <c r="N13" s="56">
        <f t="shared" si="2"/>
        <v>0</v>
      </c>
      <c r="O13" s="37" t="str">
        <f t="shared" si="3"/>
        <v/>
      </c>
      <c r="P13" s="37">
        <f t="shared" si="4"/>
        <v>0</v>
      </c>
      <c r="Q13" s="10" t="s">
        <v>380</v>
      </c>
      <c r="AE13" s="36">
        <f t="shared" si="5"/>
        <v>0</v>
      </c>
    </row>
    <row r="14" spans="1:31" ht="23.1" customHeight="1">
      <c r="A14" s="20" t="s">
        <v>349</v>
      </c>
      <c r="B14" s="20" t="s">
        <v>480</v>
      </c>
      <c r="C14" s="20" t="s">
        <v>350</v>
      </c>
      <c r="D14" s="46" t="s">
        <v>184</v>
      </c>
      <c r="E14" s="46" t="s">
        <v>185</v>
      </c>
      <c r="F14" s="26" t="s">
        <v>152</v>
      </c>
      <c r="G14" s="23">
        <v>10</v>
      </c>
      <c r="H14" s="37" t="e">
        <f>일대목차!I12</f>
        <v>#VALUE!</v>
      </c>
      <c r="I14" s="56" t="e">
        <f t="shared" si="0"/>
        <v>#VALUE!</v>
      </c>
      <c r="J14" s="37">
        <v>10</v>
      </c>
      <c r="K14" s="37">
        <f>일대목차!L12</f>
        <v>0</v>
      </c>
      <c r="L14" s="56">
        <f t="shared" si="1"/>
        <v>0</v>
      </c>
      <c r="M14" s="37">
        <f>일대목차!N12</f>
        <v>0</v>
      </c>
      <c r="N14" s="56">
        <f t="shared" si="2"/>
        <v>0</v>
      </c>
      <c r="O14" s="37" t="e">
        <f t="shared" si="3"/>
        <v>#VALUE!</v>
      </c>
      <c r="P14" s="37" t="e">
        <f t="shared" si="4"/>
        <v>#VALUE!</v>
      </c>
      <c r="Q14" s="10" t="s">
        <v>351</v>
      </c>
      <c r="AE14" s="36">
        <f t="shared" si="5"/>
        <v>0</v>
      </c>
    </row>
    <row r="15" spans="1:31" ht="23.1" customHeight="1">
      <c r="A15" s="20" t="s">
        <v>330</v>
      </c>
      <c r="B15" s="20" t="s">
        <v>480</v>
      </c>
      <c r="C15" s="20" t="s">
        <v>331</v>
      </c>
      <c r="D15" s="46" t="s">
        <v>326</v>
      </c>
      <c r="E15" s="46" t="s">
        <v>158</v>
      </c>
      <c r="F15" s="26" t="s">
        <v>152</v>
      </c>
      <c r="G15" s="23">
        <v>4</v>
      </c>
      <c r="H15" s="37" t="e">
        <f>일대목차!I6</f>
        <v>#VALUE!</v>
      </c>
      <c r="I15" s="56" t="e">
        <f t="shared" si="0"/>
        <v>#VALUE!</v>
      </c>
      <c r="J15" s="37">
        <v>4</v>
      </c>
      <c r="K15" s="37">
        <f>일대목차!L6</f>
        <v>0</v>
      </c>
      <c r="L15" s="56">
        <f t="shared" si="1"/>
        <v>0</v>
      </c>
      <c r="M15" s="37">
        <f>일대목차!N6</f>
        <v>0</v>
      </c>
      <c r="N15" s="56">
        <f t="shared" si="2"/>
        <v>0</v>
      </c>
      <c r="O15" s="37" t="e">
        <f t="shared" si="3"/>
        <v>#VALUE!</v>
      </c>
      <c r="P15" s="37" t="e">
        <f t="shared" si="4"/>
        <v>#VALUE!</v>
      </c>
      <c r="Q15" s="10" t="s">
        <v>332</v>
      </c>
      <c r="AB15" s="36" t="e">
        <f>I15</f>
        <v>#VALUE!</v>
      </c>
      <c r="AC15" s="36" t="e">
        <f t="shared" ref="AC15:AC23" si="6">G15*H15</f>
        <v>#VALUE!</v>
      </c>
      <c r="AE15" s="36">
        <f t="shared" si="5"/>
        <v>0</v>
      </c>
    </row>
    <row r="16" spans="1:31" ht="23.1" customHeight="1">
      <c r="A16" s="20" t="s">
        <v>327</v>
      </c>
      <c r="B16" s="20" t="s">
        <v>480</v>
      </c>
      <c r="C16" s="20" t="s">
        <v>328</v>
      </c>
      <c r="D16" s="46" t="s">
        <v>326</v>
      </c>
      <c r="E16" s="46" t="s">
        <v>156</v>
      </c>
      <c r="F16" s="26" t="s">
        <v>152</v>
      </c>
      <c r="G16" s="23">
        <v>4</v>
      </c>
      <c r="H16" s="37" t="e">
        <f>일대목차!I5</f>
        <v>#VALUE!</v>
      </c>
      <c r="I16" s="56" t="e">
        <f t="shared" si="0"/>
        <v>#VALUE!</v>
      </c>
      <c r="J16" s="37">
        <v>4</v>
      </c>
      <c r="K16" s="37">
        <f>일대목차!L5</f>
        <v>0</v>
      </c>
      <c r="L16" s="56">
        <f t="shared" si="1"/>
        <v>0</v>
      </c>
      <c r="M16" s="37">
        <f>일대목차!N5</f>
        <v>0</v>
      </c>
      <c r="N16" s="56">
        <f t="shared" si="2"/>
        <v>0</v>
      </c>
      <c r="O16" s="37" t="e">
        <f t="shared" si="3"/>
        <v>#VALUE!</v>
      </c>
      <c r="P16" s="37" t="e">
        <f t="shared" si="4"/>
        <v>#VALUE!</v>
      </c>
      <c r="Q16" s="10" t="s">
        <v>329</v>
      </c>
      <c r="AB16" s="36" t="e">
        <f>I16</f>
        <v>#VALUE!</v>
      </c>
      <c r="AC16" s="36" t="e">
        <f t="shared" si="6"/>
        <v>#VALUE!</v>
      </c>
      <c r="AE16" s="36">
        <f t="shared" si="5"/>
        <v>0</v>
      </c>
    </row>
    <row r="17" spans="1:31" ht="23.1" customHeight="1">
      <c r="A17" s="20" t="s">
        <v>323</v>
      </c>
      <c r="B17" s="20" t="s">
        <v>480</v>
      </c>
      <c r="C17" s="20" t="s">
        <v>324</v>
      </c>
      <c r="D17" s="46" t="s">
        <v>326</v>
      </c>
      <c r="E17" s="46" t="s">
        <v>151</v>
      </c>
      <c r="F17" s="26" t="s">
        <v>152</v>
      </c>
      <c r="G17" s="23">
        <v>4</v>
      </c>
      <c r="H17" s="37" t="e">
        <f>일대목차!I4</f>
        <v>#VALUE!</v>
      </c>
      <c r="I17" s="56" t="e">
        <f t="shared" si="0"/>
        <v>#VALUE!</v>
      </c>
      <c r="J17" s="37">
        <v>4</v>
      </c>
      <c r="K17" s="37">
        <f>일대목차!L4</f>
        <v>0</v>
      </c>
      <c r="L17" s="56">
        <f t="shared" si="1"/>
        <v>0</v>
      </c>
      <c r="M17" s="37">
        <f>일대목차!N4</f>
        <v>0</v>
      </c>
      <c r="N17" s="56">
        <f t="shared" si="2"/>
        <v>0</v>
      </c>
      <c r="O17" s="37" t="e">
        <f t="shared" si="3"/>
        <v>#VALUE!</v>
      </c>
      <c r="P17" s="37" t="e">
        <f t="shared" si="4"/>
        <v>#VALUE!</v>
      </c>
      <c r="Q17" s="10" t="s">
        <v>325</v>
      </c>
      <c r="AB17" s="36" t="e">
        <f>I17</f>
        <v>#VALUE!</v>
      </c>
      <c r="AC17" s="36" t="e">
        <f t="shared" si="6"/>
        <v>#VALUE!</v>
      </c>
      <c r="AE17" s="36">
        <f t="shared" si="5"/>
        <v>0</v>
      </c>
    </row>
    <row r="18" spans="1:31" ht="23.1" customHeight="1">
      <c r="A18" s="20" t="s">
        <v>358</v>
      </c>
      <c r="B18" s="20" t="s">
        <v>480</v>
      </c>
      <c r="C18" s="20" t="s">
        <v>359</v>
      </c>
      <c r="D18" s="46" t="s">
        <v>202</v>
      </c>
      <c r="E18" s="46" t="s">
        <v>207</v>
      </c>
      <c r="F18" s="26" t="s">
        <v>152</v>
      </c>
      <c r="G18" s="23">
        <v>109</v>
      </c>
      <c r="H18" s="37" t="e">
        <f>일대목차!I15</f>
        <v>#VALUE!</v>
      </c>
      <c r="I18" s="56" t="e">
        <f t="shared" si="0"/>
        <v>#VALUE!</v>
      </c>
      <c r="J18" s="37">
        <v>109</v>
      </c>
      <c r="K18" s="37">
        <f>일대목차!L15</f>
        <v>0</v>
      </c>
      <c r="L18" s="56">
        <f t="shared" si="1"/>
        <v>0</v>
      </c>
      <c r="M18" s="37">
        <f>일대목차!N15</f>
        <v>0</v>
      </c>
      <c r="N18" s="56">
        <f t="shared" si="2"/>
        <v>0</v>
      </c>
      <c r="O18" s="37" t="e">
        <f t="shared" si="3"/>
        <v>#VALUE!</v>
      </c>
      <c r="P18" s="37" t="e">
        <f t="shared" si="4"/>
        <v>#VALUE!</v>
      </c>
      <c r="Q18" s="10" t="s">
        <v>360</v>
      </c>
      <c r="AC18" s="36" t="e">
        <f t="shared" si="6"/>
        <v>#VALUE!</v>
      </c>
      <c r="AE18" s="36">
        <f t="shared" si="5"/>
        <v>0</v>
      </c>
    </row>
    <row r="19" spans="1:31" ht="23.1" customHeight="1">
      <c r="A19" s="20" t="s">
        <v>355</v>
      </c>
      <c r="B19" s="20" t="s">
        <v>480</v>
      </c>
      <c r="C19" s="20" t="s">
        <v>356</v>
      </c>
      <c r="D19" s="46" t="s">
        <v>202</v>
      </c>
      <c r="E19" s="46" t="s">
        <v>203</v>
      </c>
      <c r="F19" s="26" t="s">
        <v>152</v>
      </c>
      <c r="G19" s="23">
        <v>76</v>
      </c>
      <c r="H19" s="37" t="e">
        <f>일대목차!I14</f>
        <v>#VALUE!</v>
      </c>
      <c r="I19" s="56" t="e">
        <f t="shared" si="0"/>
        <v>#VALUE!</v>
      </c>
      <c r="J19" s="37">
        <v>76</v>
      </c>
      <c r="K19" s="37">
        <f>일대목차!L14</f>
        <v>0</v>
      </c>
      <c r="L19" s="56">
        <f t="shared" si="1"/>
        <v>0</v>
      </c>
      <c r="M19" s="37">
        <f>일대목차!N14</f>
        <v>0</v>
      </c>
      <c r="N19" s="56">
        <f t="shared" si="2"/>
        <v>0</v>
      </c>
      <c r="O19" s="37" t="e">
        <f t="shared" si="3"/>
        <v>#VALUE!</v>
      </c>
      <c r="P19" s="37" t="e">
        <f t="shared" si="4"/>
        <v>#VALUE!</v>
      </c>
      <c r="Q19" s="10" t="s">
        <v>357</v>
      </c>
      <c r="AC19" s="36" t="e">
        <f t="shared" si="6"/>
        <v>#VALUE!</v>
      </c>
      <c r="AE19" s="36">
        <f t="shared" si="5"/>
        <v>0</v>
      </c>
    </row>
    <row r="20" spans="1:31" ht="23.1" customHeight="1">
      <c r="A20" s="20" t="s">
        <v>367</v>
      </c>
      <c r="B20" s="20" t="s">
        <v>480</v>
      </c>
      <c r="C20" s="20" t="s">
        <v>368</v>
      </c>
      <c r="D20" s="46" t="s">
        <v>209</v>
      </c>
      <c r="E20" s="46" t="s">
        <v>216</v>
      </c>
      <c r="F20" s="26" t="s">
        <v>152</v>
      </c>
      <c r="G20" s="23">
        <v>118</v>
      </c>
      <c r="H20" s="37" t="e">
        <f>일대목차!I18</f>
        <v>#VALUE!</v>
      </c>
      <c r="I20" s="56" t="e">
        <f t="shared" si="0"/>
        <v>#VALUE!</v>
      </c>
      <c r="J20" s="37">
        <v>118</v>
      </c>
      <c r="K20" s="37">
        <f>일대목차!L18</f>
        <v>0</v>
      </c>
      <c r="L20" s="56">
        <f t="shared" si="1"/>
        <v>0</v>
      </c>
      <c r="M20" s="37">
        <f>일대목차!N18</f>
        <v>0</v>
      </c>
      <c r="N20" s="56">
        <f t="shared" si="2"/>
        <v>0</v>
      </c>
      <c r="O20" s="37" t="e">
        <f t="shared" si="3"/>
        <v>#VALUE!</v>
      </c>
      <c r="P20" s="37" t="e">
        <f t="shared" si="4"/>
        <v>#VALUE!</v>
      </c>
      <c r="Q20" s="10" t="s">
        <v>369</v>
      </c>
      <c r="AC20" s="36" t="e">
        <f t="shared" si="6"/>
        <v>#VALUE!</v>
      </c>
      <c r="AE20" s="36">
        <f t="shared" si="5"/>
        <v>0</v>
      </c>
    </row>
    <row r="21" spans="1:31" ht="23.1" customHeight="1">
      <c r="A21" s="20" t="s">
        <v>361</v>
      </c>
      <c r="B21" s="20" t="s">
        <v>480</v>
      </c>
      <c r="C21" s="20" t="s">
        <v>362</v>
      </c>
      <c r="D21" s="46" t="s">
        <v>209</v>
      </c>
      <c r="E21" s="46" t="s">
        <v>210</v>
      </c>
      <c r="F21" s="26" t="s">
        <v>152</v>
      </c>
      <c r="G21" s="23">
        <v>118</v>
      </c>
      <c r="H21" s="37" t="e">
        <f>일대목차!I16</f>
        <v>#VALUE!</v>
      </c>
      <c r="I21" s="56" t="e">
        <f t="shared" si="0"/>
        <v>#VALUE!</v>
      </c>
      <c r="J21" s="37">
        <v>118</v>
      </c>
      <c r="K21" s="37">
        <f>일대목차!L16</f>
        <v>0</v>
      </c>
      <c r="L21" s="56">
        <f t="shared" si="1"/>
        <v>0</v>
      </c>
      <c r="M21" s="37">
        <f>일대목차!N16</f>
        <v>0</v>
      </c>
      <c r="N21" s="56">
        <f t="shared" si="2"/>
        <v>0</v>
      </c>
      <c r="O21" s="37" t="e">
        <f t="shared" si="3"/>
        <v>#VALUE!</v>
      </c>
      <c r="P21" s="37" t="e">
        <f t="shared" si="4"/>
        <v>#VALUE!</v>
      </c>
      <c r="Q21" s="10" t="s">
        <v>363</v>
      </c>
      <c r="AC21" s="36" t="e">
        <f t="shared" si="6"/>
        <v>#VALUE!</v>
      </c>
      <c r="AE21" s="36">
        <f t="shared" si="5"/>
        <v>0</v>
      </c>
    </row>
    <row r="22" spans="1:31" ht="23.1" customHeight="1">
      <c r="A22" s="20" t="s">
        <v>364</v>
      </c>
      <c r="B22" s="20" t="s">
        <v>480</v>
      </c>
      <c r="C22" s="20" t="s">
        <v>365</v>
      </c>
      <c r="D22" s="46" t="s">
        <v>209</v>
      </c>
      <c r="E22" s="46" t="s">
        <v>214</v>
      </c>
      <c r="F22" s="26" t="s">
        <v>152</v>
      </c>
      <c r="G22" s="23">
        <v>118</v>
      </c>
      <c r="H22" s="37" t="e">
        <f>일대목차!I17</f>
        <v>#VALUE!</v>
      </c>
      <c r="I22" s="56" t="e">
        <f t="shared" si="0"/>
        <v>#VALUE!</v>
      </c>
      <c r="J22" s="37">
        <v>118</v>
      </c>
      <c r="K22" s="37">
        <f>일대목차!L17</f>
        <v>0</v>
      </c>
      <c r="L22" s="56">
        <f t="shared" si="1"/>
        <v>0</v>
      </c>
      <c r="M22" s="37">
        <f>일대목차!N17</f>
        <v>0</v>
      </c>
      <c r="N22" s="56">
        <f t="shared" si="2"/>
        <v>0</v>
      </c>
      <c r="O22" s="37" t="e">
        <f t="shared" si="3"/>
        <v>#VALUE!</v>
      </c>
      <c r="P22" s="37" t="e">
        <f t="shared" si="4"/>
        <v>#VALUE!</v>
      </c>
      <c r="Q22" s="10" t="s">
        <v>366</v>
      </c>
      <c r="AC22" s="36" t="e">
        <f t="shared" si="6"/>
        <v>#VALUE!</v>
      </c>
      <c r="AE22" s="36">
        <f t="shared" si="5"/>
        <v>0</v>
      </c>
    </row>
    <row r="23" spans="1:31" ht="23.1" customHeight="1">
      <c r="A23" s="20" t="s">
        <v>352</v>
      </c>
      <c r="B23" s="20" t="s">
        <v>480</v>
      </c>
      <c r="C23" s="20" t="s">
        <v>353</v>
      </c>
      <c r="D23" s="46" t="s">
        <v>197</v>
      </c>
      <c r="E23" s="46" t="s">
        <v>198</v>
      </c>
      <c r="F23" s="26" t="s">
        <v>152</v>
      </c>
      <c r="G23" s="23">
        <v>59</v>
      </c>
      <c r="H23" s="37" t="e">
        <f>일대목차!I13</f>
        <v>#VALUE!</v>
      </c>
      <c r="I23" s="56" t="e">
        <f t="shared" si="0"/>
        <v>#VALUE!</v>
      </c>
      <c r="J23" s="37">
        <v>59</v>
      </c>
      <c r="K23" s="37">
        <f>일대목차!L13</f>
        <v>0</v>
      </c>
      <c r="L23" s="56">
        <f t="shared" si="1"/>
        <v>0</v>
      </c>
      <c r="M23" s="37">
        <f>일대목차!N13</f>
        <v>0</v>
      </c>
      <c r="N23" s="56">
        <f t="shared" si="2"/>
        <v>0</v>
      </c>
      <c r="O23" s="37" t="e">
        <f t="shared" si="3"/>
        <v>#VALUE!</v>
      </c>
      <c r="P23" s="37" t="e">
        <f t="shared" si="4"/>
        <v>#VALUE!</v>
      </c>
      <c r="Q23" s="10" t="s">
        <v>354</v>
      </c>
      <c r="AC23" s="36" t="e">
        <f t="shared" si="6"/>
        <v>#VALUE!</v>
      </c>
      <c r="AE23" s="36">
        <f t="shared" si="5"/>
        <v>0</v>
      </c>
    </row>
    <row r="24" spans="1:31" ht="23.1" customHeight="1">
      <c r="A24" s="20" t="s">
        <v>388</v>
      </c>
      <c r="B24" s="20" t="s">
        <v>480</v>
      </c>
      <c r="C24" s="20" t="s">
        <v>389</v>
      </c>
      <c r="D24" s="46" t="s">
        <v>391</v>
      </c>
      <c r="E24" s="46" t="s">
        <v>392</v>
      </c>
      <c r="F24" s="26" t="s">
        <v>162</v>
      </c>
      <c r="G24" s="23">
        <v>2</v>
      </c>
      <c r="H24" s="37" t="e">
        <f>일대목차!I23</f>
        <v>#VALUE!</v>
      </c>
      <c r="I24" s="56" t="e">
        <f t="shared" si="0"/>
        <v>#VALUE!</v>
      </c>
      <c r="J24" s="37">
        <v>2</v>
      </c>
      <c r="K24" s="37">
        <f>일대목차!L23</f>
        <v>0</v>
      </c>
      <c r="L24" s="56">
        <f t="shared" si="1"/>
        <v>0</v>
      </c>
      <c r="M24" s="37">
        <f>일대목차!N23</f>
        <v>0</v>
      </c>
      <c r="N24" s="56">
        <f t="shared" si="2"/>
        <v>0</v>
      </c>
      <c r="O24" s="37" t="e">
        <f t="shared" si="3"/>
        <v>#VALUE!</v>
      </c>
      <c r="P24" s="37" t="e">
        <f t="shared" si="4"/>
        <v>#VALUE!</v>
      </c>
      <c r="Q24" s="10" t="s">
        <v>390</v>
      </c>
      <c r="AE24" s="36">
        <f t="shared" si="5"/>
        <v>0</v>
      </c>
    </row>
    <row r="25" spans="1:31" ht="23.1" customHeight="1">
      <c r="A25" s="20" t="s">
        <v>370</v>
      </c>
      <c r="B25" s="20" t="s">
        <v>480</v>
      </c>
      <c r="C25" s="20" t="s">
        <v>371</v>
      </c>
      <c r="D25" s="46" t="s">
        <v>218</v>
      </c>
      <c r="E25" s="46" t="s">
        <v>484</v>
      </c>
      <c r="F25" s="26" t="s">
        <v>162</v>
      </c>
      <c r="G25" s="23">
        <v>2</v>
      </c>
      <c r="H25" s="37" t="e">
        <f>일대목차!I19</f>
        <v>#VALUE!</v>
      </c>
      <c r="I25" s="56" t="e">
        <f t="shared" si="0"/>
        <v>#VALUE!</v>
      </c>
      <c r="J25" s="37">
        <v>2</v>
      </c>
      <c r="K25" s="37">
        <f>일대목차!L19</f>
        <v>0</v>
      </c>
      <c r="L25" s="56">
        <f t="shared" si="1"/>
        <v>0</v>
      </c>
      <c r="M25" s="37">
        <f>일대목차!N19</f>
        <v>0</v>
      </c>
      <c r="N25" s="56">
        <f t="shared" si="2"/>
        <v>0</v>
      </c>
      <c r="O25" s="37" t="e">
        <f t="shared" si="3"/>
        <v>#VALUE!</v>
      </c>
      <c r="P25" s="37" t="e">
        <f t="shared" si="4"/>
        <v>#VALUE!</v>
      </c>
      <c r="Q25" s="10" t="s">
        <v>372</v>
      </c>
      <c r="AE25" s="36">
        <f t="shared" si="5"/>
        <v>0</v>
      </c>
    </row>
    <row r="26" spans="1:31" ht="23.1" customHeight="1">
      <c r="A26" s="20" t="s">
        <v>270</v>
      </c>
      <c r="B26" s="20" t="s">
        <v>480</v>
      </c>
      <c r="C26" s="20" t="s">
        <v>220</v>
      </c>
      <c r="D26" s="66" t="s">
        <v>606</v>
      </c>
      <c r="E26" s="66" t="s">
        <v>607</v>
      </c>
      <c r="F26" s="26" t="s">
        <v>222</v>
      </c>
      <c r="G26" s="23">
        <v>1</v>
      </c>
      <c r="H26" s="37"/>
      <c r="I26" s="56">
        <f t="shared" si="0"/>
        <v>0</v>
      </c>
      <c r="J26" s="37">
        <v>1</v>
      </c>
      <c r="K26" s="37"/>
      <c r="L26" s="56">
        <f t="shared" si="1"/>
        <v>0</v>
      </c>
      <c r="M26" s="37">
        <f>'합산자재(출력X)'!J25</f>
        <v>0</v>
      </c>
      <c r="N26" s="56">
        <f t="shared" si="2"/>
        <v>0</v>
      </c>
      <c r="O26" s="37" t="str">
        <f t="shared" si="3"/>
        <v/>
      </c>
      <c r="P26" s="37">
        <f t="shared" si="4"/>
        <v>0</v>
      </c>
      <c r="Q26" s="10" t="s">
        <v>271</v>
      </c>
    </row>
    <row r="27" spans="1:31" ht="23.1" customHeight="1">
      <c r="D27" s="46"/>
      <c r="E27" s="46"/>
      <c r="F27" s="26"/>
      <c r="G27" s="23"/>
      <c r="H27" s="37"/>
      <c r="I27" s="56"/>
      <c r="J27" s="37"/>
      <c r="K27" s="37"/>
      <c r="L27" s="56"/>
      <c r="M27" s="37"/>
      <c r="N27" s="56"/>
      <c r="O27" s="37"/>
      <c r="P27" s="37"/>
      <c r="Q27" s="46"/>
      <c r="AE27" s="36">
        <f>TRUNC(SUM(AE4:AE26))</f>
        <v>0</v>
      </c>
    </row>
    <row r="28" spans="1:31" ht="23.1" customHeight="1">
      <c r="D28" s="46"/>
      <c r="E28" s="46"/>
      <c r="F28" s="26"/>
      <c r="G28" s="23"/>
      <c r="H28" s="37"/>
      <c r="I28" s="56"/>
      <c r="J28" s="37"/>
      <c r="K28" s="37"/>
      <c r="L28" s="56"/>
      <c r="M28" s="37"/>
      <c r="N28" s="56"/>
      <c r="O28" s="37"/>
      <c r="P28" s="37"/>
      <c r="Q28" s="46"/>
    </row>
    <row r="29" spans="1:31" ht="23.1" customHeight="1">
      <c r="B29" s="20" t="s">
        <v>412</v>
      </c>
      <c r="D29" s="46" t="s">
        <v>413</v>
      </c>
      <c r="E29" s="46"/>
      <c r="F29" s="26"/>
      <c r="G29" s="23"/>
      <c r="H29" s="37"/>
      <c r="I29" s="56" t="e">
        <f>TRUNC(SUM(I4:I28))</f>
        <v>#VALUE!</v>
      </c>
      <c r="J29" s="37"/>
      <c r="K29" s="37"/>
      <c r="L29" s="56">
        <f>TRUNC(SUM(L4:L28))</f>
        <v>0</v>
      </c>
      <c r="M29" s="37"/>
      <c r="N29" s="56">
        <f>TRUNC(SUM(N4:N28))</f>
        <v>0</v>
      </c>
      <c r="O29" s="37"/>
      <c r="P29" s="37" t="e">
        <f>TRUNC(SUM(P4:P28))</f>
        <v>#VALUE!</v>
      </c>
      <c r="Q29" s="46"/>
    </row>
  </sheetData>
  <mergeCells count="15">
    <mergeCell ref="D4:Q4"/>
    <mergeCell ref="A2:A3"/>
    <mergeCell ref="B2:B3"/>
    <mergeCell ref="C2:C3"/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7BF49-2F3D-45C4-A392-6CBCEB9D1D2D}">
  <sheetPr>
    <tabColor theme="7" tint="0.79998168889431442"/>
  </sheetPr>
  <dimension ref="A1:N125"/>
  <sheetViews>
    <sheetView showZeros="0" view="pageBreakPreview" zoomScaleNormal="100" zoomScaleSheetLayoutView="100" workbookViewId="0">
      <pane ySplit="3" topLeftCell="A4" activePane="bottomLeft" state="frozenSplit"/>
      <selection activeCell="A6" sqref="A6"/>
      <selection pane="bottomLeft" activeCell="H20" sqref="H20"/>
    </sheetView>
  </sheetViews>
  <sheetFormatPr defaultRowHeight="13.5"/>
  <cols>
    <col min="1" max="1" width="15.6640625" style="331" customWidth="1"/>
    <col min="2" max="2" width="20.77734375" style="331" customWidth="1"/>
    <col min="3" max="3" width="4.109375" style="332" customWidth="1"/>
    <col min="4" max="4" width="7.33203125" style="333" customWidth="1"/>
    <col min="5" max="6" width="10.77734375" style="287" customWidth="1"/>
    <col min="7" max="8" width="9.44140625" style="287" customWidth="1"/>
    <col min="9" max="10" width="7.77734375" style="287" customWidth="1"/>
    <col min="11" max="11" width="10.77734375" style="332" customWidth="1"/>
    <col min="12" max="12" width="8" style="287" customWidth="1"/>
    <col min="13" max="13" width="9.77734375" style="287" bestFit="1" customWidth="1"/>
    <col min="14" max="14" width="8.88671875" style="287"/>
    <col min="15" max="15" width="9.21875" style="287" bestFit="1" customWidth="1"/>
    <col min="16" max="256" width="8.88671875" style="287"/>
    <col min="257" max="257" width="15.6640625" style="287" customWidth="1"/>
    <col min="258" max="258" width="14.6640625" style="287" customWidth="1"/>
    <col min="259" max="259" width="4.109375" style="287" customWidth="1"/>
    <col min="260" max="260" width="7.33203125" style="287" customWidth="1"/>
    <col min="261" max="262" width="10.77734375" style="287" customWidth="1"/>
    <col min="263" max="264" width="9.44140625" style="287" customWidth="1"/>
    <col min="265" max="266" width="7.77734375" style="287" customWidth="1"/>
    <col min="267" max="267" width="10.77734375" style="287" customWidth="1"/>
    <col min="268" max="268" width="6.6640625" style="287" customWidth="1"/>
    <col min="269" max="270" width="8.88671875" style="287"/>
    <col min="271" max="271" width="9.21875" style="287" bestFit="1" customWidth="1"/>
    <col min="272" max="512" width="8.88671875" style="287"/>
    <col min="513" max="513" width="15.6640625" style="287" customWidth="1"/>
    <col min="514" max="514" width="14.6640625" style="287" customWidth="1"/>
    <col min="515" max="515" width="4.109375" style="287" customWidth="1"/>
    <col min="516" max="516" width="7.33203125" style="287" customWidth="1"/>
    <col min="517" max="518" width="10.77734375" style="287" customWidth="1"/>
    <col min="519" max="520" width="9.44140625" style="287" customWidth="1"/>
    <col min="521" max="522" width="7.77734375" style="287" customWidth="1"/>
    <col min="523" max="523" width="10.77734375" style="287" customWidth="1"/>
    <col min="524" max="524" width="6.6640625" style="287" customWidth="1"/>
    <col min="525" max="526" width="8.88671875" style="287"/>
    <col min="527" max="527" width="9.21875" style="287" bestFit="1" customWidth="1"/>
    <col min="528" max="768" width="8.88671875" style="287"/>
    <col min="769" max="769" width="15.6640625" style="287" customWidth="1"/>
    <col min="770" max="770" width="14.6640625" style="287" customWidth="1"/>
    <col min="771" max="771" width="4.109375" style="287" customWidth="1"/>
    <col min="772" max="772" width="7.33203125" style="287" customWidth="1"/>
    <col min="773" max="774" width="10.77734375" style="287" customWidth="1"/>
    <col min="775" max="776" width="9.44140625" style="287" customWidth="1"/>
    <col min="777" max="778" width="7.77734375" style="287" customWidth="1"/>
    <col min="779" max="779" width="10.77734375" style="287" customWidth="1"/>
    <col min="780" max="780" width="6.6640625" style="287" customWidth="1"/>
    <col min="781" max="782" width="8.88671875" style="287"/>
    <col min="783" max="783" width="9.21875" style="287" bestFit="1" customWidth="1"/>
    <col min="784" max="1024" width="8.88671875" style="287"/>
    <col min="1025" max="1025" width="15.6640625" style="287" customWidth="1"/>
    <col min="1026" max="1026" width="14.6640625" style="287" customWidth="1"/>
    <col min="1027" max="1027" width="4.109375" style="287" customWidth="1"/>
    <col min="1028" max="1028" width="7.33203125" style="287" customWidth="1"/>
    <col min="1029" max="1030" width="10.77734375" style="287" customWidth="1"/>
    <col min="1031" max="1032" width="9.44140625" style="287" customWidth="1"/>
    <col min="1033" max="1034" width="7.77734375" style="287" customWidth="1"/>
    <col min="1035" max="1035" width="10.77734375" style="287" customWidth="1"/>
    <col min="1036" max="1036" width="6.6640625" style="287" customWidth="1"/>
    <col min="1037" max="1038" width="8.88671875" style="287"/>
    <col min="1039" max="1039" width="9.21875" style="287" bestFit="1" customWidth="1"/>
    <col min="1040" max="1280" width="8.88671875" style="287"/>
    <col min="1281" max="1281" width="15.6640625" style="287" customWidth="1"/>
    <col min="1282" max="1282" width="14.6640625" style="287" customWidth="1"/>
    <col min="1283" max="1283" width="4.109375" style="287" customWidth="1"/>
    <col min="1284" max="1284" width="7.33203125" style="287" customWidth="1"/>
    <col min="1285" max="1286" width="10.77734375" style="287" customWidth="1"/>
    <col min="1287" max="1288" width="9.44140625" style="287" customWidth="1"/>
    <col min="1289" max="1290" width="7.77734375" style="287" customWidth="1"/>
    <col min="1291" max="1291" width="10.77734375" style="287" customWidth="1"/>
    <col min="1292" max="1292" width="6.6640625" style="287" customWidth="1"/>
    <col min="1293" max="1294" width="8.88671875" style="287"/>
    <col min="1295" max="1295" width="9.21875" style="287" bestFit="1" customWidth="1"/>
    <col min="1296" max="1536" width="8.88671875" style="287"/>
    <col min="1537" max="1537" width="15.6640625" style="287" customWidth="1"/>
    <col min="1538" max="1538" width="14.6640625" style="287" customWidth="1"/>
    <col min="1539" max="1539" width="4.109375" style="287" customWidth="1"/>
    <col min="1540" max="1540" width="7.33203125" style="287" customWidth="1"/>
    <col min="1541" max="1542" width="10.77734375" style="287" customWidth="1"/>
    <col min="1543" max="1544" width="9.44140625" style="287" customWidth="1"/>
    <col min="1545" max="1546" width="7.77734375" style="287" customWidth="1"/>
    <col min="1547" max="1547" width="10.77734375" style="287" customWidth="1"/>
    <col min="1548" max="1548" width="6.6640625" style="287" customWidth="1"/>
    <col min="1549" max="1550" width="8.88671875" style="287"/>
    <col min="1551" max="1551" width="9.21875" style="287" bestFit="1" customWidth="1"/>
    <col min="1552" max="1792" width="8.88671875" style="287"/>
    <col min="1793" max="1793" width="15.6640625" style="287" customWidth="1"/>
    <col min="1794" max="1794" width="14.6640625" style="287" customWidth="1"/>
    <col min="1795" max="1795" width="4.109375" style="287" customWidth="1"/>
    <col min="1796" max="1796" width="7.33203125" style="287" customWidth="1"/>
    <col min="1797" max="1798" width="10.77734375" style="287" customWidth="1"/>
    <col min="1799" max="1800" width="9.44140625" style="287" customWidth="1"/>
    <col min="1801" max="1802" width="7.77734375" style="287" customWidth="1"/>
    <col min="1803" max="1803" width="10.77734375" style="287" customWidth="1"/>
    <col min="1804" max="1804" width="6.6640625" style="287" customWidth="1"/>
    <col min="1805" max="1806" width="8.88671875" style="287"/>
    <col min="1807" max="1807" width="9.21875" style="287" bestFit="1" customWidth="1"/>
    <col min="1808" max="2048" width="8.88671875" style="287"/>
    <col min="2049" max="2049" width="15.6640625" style="287" customWidth="1"/>
    <col min="2050" max="2050" width="14.6640625" style="287" customWidth="1"/>
    <col min="2051" max="2051" width="4.109375" style="287" customWidth="1"/>
    <col min="2052" max="2052" width="7.33203125" style="287" customWidth="1"/>
    <col min="2053" max="2054" width="10.77734375" style="287" customWidth="1"/>
    <col min="2055" max="2056" width="9.44140625" style="287" customWidth="1"/>
    <col min="2057" max="2058" width="7.77734375" style="287" customWidth="1"/>
    <col min="2059" max="2059" width="10.77734375" style="287" customWidth="1"/>
    <col min="2060" max="2060" width="6.6640625" style="287" customWidth="1"/>
    <col min="2061" max="2062" width="8.88671875" style="287"/>
    <col min="2063" max="2063" width="9.21875" style="287" bestFit="1" customWidth="1"/>
    <col min="2064" max="2304" width="8.88671875" style="287"/>
    <col min="2305" max="2305" width="15.6640625" style="287" customWidth="1"/>
    <col min="2306" max="2306" width="14.6640625" style="287" customWidth="1"/>
    <col min="2307" max="2307" width="4.109375" style="287" customWidth="1"/>
    <col min="2308" max="2308" width="7.33203125" style="287" customWidth="1"/>
    <col min="2309" max="2310" width="10.77734375" style="287" customWidth="1"/>
    <col min="2311" max="2312" width="9.44140625" style="287" customWidth="1"/>
    <col min="2313" max="2314" width="7.77734375" style="287" customWidth="1"/>
    <col min="2315" max="2315" width="10.77734375" style="287" customWidth="1"/>
    <col min="2316" max="2316" width="6.6640625" style="287" customWidth="1"/>
    <col min="2317" max="2318" width="8.88671875" style="287"/>
    <col min="2319" max="2319" width="9.21875" style="287" bestFit="1" customWidth="1"/>
    <col min="2320" max="2560" width="8.88671875" style="287"/>
    <col min="2561" max="2561" width="15.6640625" style="287" customWidth="1"/>
    <col min="2562" max="2562" width="14.6640625" style="287" customWidth="1"/>
    <col min="2563" max="2563" width="4.109375" style="287" customWidth="1"/>
    <col min="2564" max="2564" width="7.33203125" style="287" customWidth="1"/>
    <col min="2565" max="2566" width="10.77734375" style="287" customWidth="1"/>
    <col min="2567" max="2568" width="9.44140625" style="287" customWidth="1"/>
    <col min="2569" max="2570" width="7.77734375" style="287" customWidth="1"/>
    <col min="2571" max="2571" width="10.77734375" style="287" customWidth="1"/>
    <col min="2572" max="2572" width="6.6640625" style="287" customWidth="1"/>
    <col min="2573" max="2574" width="8.88671875" style="287"/>
    <col min="2575" max="2575" width="9.21875" style="287" bestFit="1" customWidth="1"/>
    <col min="2576" max="2816" width="8.88671875" style="287"/>
    <col min="2817" max="2817" width="15.6640625" style="287" customWidth="1"/>
    <col min="2818" max="2818" width="14.6640625" style="287" customWidth="1"/>
    <col min="2819" max="2819" width="4.109375" style="287" customWidth="1"/>
    <col min="2820" max="2820" width="7.33203125" style="287" customWidth="1"/>
    <col min="2821" max="2822" width="10.77734375" style="287" customWidth="1"/>
    <col min="2823" max="2824" width="9.44140625" style="287" customWidth="1"/>
    <col min="2825" max="2826" width="7.77734375" style="287" customWidth="1"/>
    <col min="2827" max="2827" width="10.77734375" style="287" customWidth="1"/>
    <col min="2828" max="2828" width="6.6640625" style="287" customWidth="1"/>
    <col min="2829" max="2830" width="8.88671875" style="287"/>
    <col min="2831" max="2831" width="9.21875" style="287" bestFit="1" customWidth="1"/>
    <col min="2832" max="3072" width="8.88671875" style="287"/>
    <col min="3073" max="3073" width="15.6640625" style="287" customWidth="1"/>
    <col min="3074" max="3074" width="14.6640625" style="287" customWidth="1"/>
    <col min="3075" max="3075" width="4.109375" style="287" customWidth="1"/>
    <col min="3076" max="3076" width="7.33203125" style="287" customWidth="1"/>
    <col min="3077" max="3078" width="10.77734375" style="287" customWidth="1"/>
    <col min="3079" max="3080" width="9.44140625" style="287" customWidth="1"/>
    <col min="3081" max="3082" width="7.77734375" style="287" customWidth="1"/>
    <col min="3083" max="3083" width="10.77734375" style="287" customWidth="1"/>
    <col min="3084" max="3084" width="6.6640625" style="287" customWidth="1"/>
    <col min="3085" max="3086" width="8.88671875" style="287"/>
    <col min="3087" max="3087" width="9.21875" style="287" bestFit="1" customWidth="1"/>
    <col min="3088" max="3328" width="8.88671875" style="287"/>
    <col min="3329" max="3329" width="15.6640625" style="287" customWidth="1"/>
    <col min="3330" max="3330" width="14.6640625" style="287" customWidth="1"/>
    <col min="3331" max="3331" width="4.109375" style="287" customWidth="1"/>
    <col min="3332" max="3332" width="7.33203125" style="287" customWidth="1"/>
    <col min="3333" max="3334" width="10.77734375" style="287" customWidth="1"/>
    <col min="3335" max="3336" width="9.44140625" style="287" customWidth="1"/>
    <col min="3337" max="3338" width="7.77734375" style="287" customWidth="1"/>
    <col min="3339" max="3339" width="10.77734375" style="287" customWidth="1"/>
    <col min="3340" max="3340" width="6.6640625" style="287" customWidth="1"/>
    <col min="3341" max="3342" width="8.88671875" style="287"/>
    <col min="3343" max="3343" width="9.21875" style="287" bestFit="1" customWidth="1"/>
    <col min="3344" max="3584" width="8.88671875" style="287"/>
    <col min="3585" max="3585" width="15.6640625" style="287" customWidth="1"/>
    <col min="3586" max="3586" width="14.6640625" style="287" customWidth="1"/>
    <col min="3587" max="3587" width="4.109375" style="287" customWidth="1"/>
    <col min="3588" max="3588" width="7.33203125" style="287" customWidth="1"/>
    <col min="3589" max="3590" width="10.77734375" style="287" customWidth="1"/>
    <col min="3591" max="3592" width="9.44140625" style="287" customWidth="1"/>
    <col min="3593" max="3594" width="7.77734375" style="287" customWidth="1"/>
    <col min="3595" max="3595" width="10.77734375" style="287" customWidth="1"/>
    <col min="3596" max="3596" width="6.6640625" style="287" customWidth="1"/>
    <col min="3597" max="3598" width="8.88671875" style="287"/>
    <col min="3599" max="3599" width="9.21875" style="287" bestFit="1" customWidth="1"/>
    <col min="3600" max="3840" width="8.88671875" style="287"/>
    <col min="3841" max="3841" width="15.6640625" style="287" customWidth="1"/>
    <col min="3842" max="3842" width="14.6640625" style="287" customWidth="1"/>
    <col min="3843" max="3843" width="4.109375" style="287" customWidth="1"/>
    <col min="3844" max="3844" width="7.33203125" style="287" customWidth="1"/>
    <col min="3845" max="3846" width="10.77734375" style="287" customWidth="1"/>
    <col min="3847" max="3848" width="9.44140625" style="287" customWidth="1"/>
    <col min="3849" max="3850" width="7.77734375" style="287" customWidth="1"/>
    <col min="3851" max="3851" width="10.77734375" style="287" customWidth="1"/>
    <col min="3852" max="3852" width="6.6640625" style="287" customWidth="1"/>
    <col min="3853" max="3854" width="8.88671875" style="287"/>
    <col min="3855" max="3855" width="9.21875" style="287" bestFit="1" customWidth="1"/>
    <col min="3856" max="4096" width="8.88671875" style="287"/>
    <col min="4097" max="4097" width="15.6640625" style="287" customWidth="1"/>
    <col min="4098" max="4098" width="14.6640625" style="287" customWidth="1"/>
    <col min="4099" max="4099" width="4.109375" style="287" customWidth="1"/>
    <col min="4100" max="4100" width="7.33203125" style="287" customWidth="1"/>
    <col min="4101" max="4102" width="10.77734375" style="287" customWidth="1"/>
    <col min="4103" max="4104" width="9.44140625" style="287" customWidth="1"/>
    <col min="4105" max="4106" width="7.77734375" style="287" customWidth="1"/>
    <col min="4107" max="4107" width="10.77734375" style="287" customWidth="1"/>
    <col min="4108" max="4108" width="6.6640625" style="287" customWidth="1"/>
    <col min="4109" max="4110" width="8.88671875" style="287"/>
    <col min="4111" max="4111" width="9.21875" style="287" bestFit="1" customWidth="1"/>
    <col min="4112" max="4352" width="8.88671875" style="287"/>
    <col min="4353" max="4353" width="15.6640625" style="287" customWidth="1"/>
    <col min="4354" max="4354" width="14.6640625" style="287" customWidth="1"/>
    <col min="4355" max="4355" width="4.109375" style="287" customWidth="1"/>
    <col min="4356" max="4356" width="7.33203125" style="287" customWidth="1"/>
    <col min="4357" max="4358" width="10.77734375" style="287" customWidth="1"/>
    <col min="4359" max="4360" width="9.44140625" style="287" customWidth="1"/>
    <col min="4361" max="4362" width="7.77734375" style="287" customWidth="1"/>
    <col min="4363" max="4363" width="10.77734375" style="287" customWidth="1"/>
    <col min="4364" max="4364" width="6.6640625" style="287" customWidth="1"/>
    <col min="4365" max="4366" width="8.88671875" style="287"/>
    <col min="4367" max="4367" width="9.21875" style="287" bestFit="1" customWidth="1"/>
    <col min="4368" max="4608" width="8.88671875" style="287"/>
    <col min="4609" max="4609" width="15.6640625" style="287" customWidth="1"/>
    <col min="4610" max="4610" width="14.6640625" style="287" customWidth="1"/>
    <col min="4611" max="4611" width="4.109375" style="287" customWidth="1"/>
    <col min="4612" max="4612" width="7.33203125" style="287" customWidth="1"/>
    <col min="4613" max="4614" width="10.77734375" style="287" customWidth="1"/>
    <col min="4615" max="4616" width="9.44140625" style="287" customWidth="1"/>
    <col min="4617" max="4618" width="7.77734375" style="287" customWidth="1"/>
    <col min="4619" max="4619" width="10.77734375" style="287" customWidth="1"/>
    <col min="4620" max="4620" width="6.6640625" style="287" customWidth="1"/>
    <col min="4621" max="4622" width="8.88671875" style="287"/>
    <col min="4623" max="4623" width="9.21875" style="287" bestFit="1" customWidth="1"/>
    <col min="4624" max="4864" width="8.88671875" style="287"/>
    <col min="4865" max="4865" width="15.6640625" style="287" customWidth="1"/>
    <col min="4866" max="4866" width="14.6640625" style="287" customWidth="1"/>
    <col min="4867" max="4867" width="4.109375" style="287" customWidth="1"/>
    <col min="4868" max="4868" width="7.33203125" style="287" customWidth="1"/>
    <col min="4869" max="4870" width="10.77734375" style="287" customWidth="1"/>
    <col min="4871" max="4872" width="9.44140625" style="287" customWidth="1"/>
    <col min="4873" max="4874" width="7.77734375" style="287" customWidth="1"/>
    <col min="4875" max="4875" width="10.77734375" style="287" customWidth="1"/>
    <col min="4876" max="4876" width="6.6640625" style="287" customWidth="1"/>
    <col min="4877" max="4878" width="8.88671875" style="287"/>
    <col min="4879" max="4879" width="9.21875" style="287" bestFit="1" customWidth="1"/>
    <col min="4880" max="5120" width="8.88671875" style="287"/>
    <col min="5121" max="5121" width="15.6640625" style="287" customWidth="1"/>
    <col min="5122" max="5122" width="14.6640625" style="287" customWidth="1"/>
    <col min="5123" max="5123" width="4.109375" style="287" customWidth="1"/>
    <col min="5124" max="5124" width="7.33203125" style="287" customWidth="1"/>
    <col min="5125" max="5126" width="10.77734375" style="287" customWidth="1"/>
    <col min="5127" max="5128" width="9.44140625" style="287" customWidth="1"/>
    <col min="5129" max="5130" width="7.77734375" style="287" customWidth="1"/>
    <col min="5131" max="5131" width="10.77734375" style="287" customWidth="1"/>
    <col min="5132" max="5132" width="6.6640625" style="287" customWidth="1"/>
    <col min="5133" max="5134" width="8.88671875" style="287"/>
    <col min="5135" max="5135" width="9.21875" style="287" bestFit="1" customWidth="1"/>
    <col min="5136" max="5376" width="8.88671875" style="287"/>
    <col min="5377" max="5377" width="15.6640625" style="287" customWidth="1"/>
    <col min="5378" max="5378" width="14.6640625" style="287" customWidth="1"/>
    <col min="5379" max="5379" width="4.109375" style="287" customWidth="1"/>
    <col min="5380" max="5380" width="7.33203125" style="287" customWidth="1"/>
    <col min="5381" max="5382" width="10.77734375" style="287" customWidth="1"/>
    <col min="5383" max="5384" width="9.44140625" style="287" customWidth="1"/>
    <col min="5385" max="5386" width="7.77734375" style="287" customWidth="1"/>
    <col min="5387" max="5387" width="10.77734375" style="287" customWidth="1"/>
    <col min="5388" max="5388" width="6.6640625" style="287" customWidth="1"/>
    <col min="5389" max="5390" width="8.88671875" style="287"/>
    <col min="5391" max="5391" width="9.21875" style="287" bestFit="1" customWidth="1"/>
    <col min="5392" max="5632" width="8.88671875" style="287"/>
    <col min="5633" max="5633" width="15.6640625" style="287" customWidth="1"/>
    <col min="5634" max="5634" width="14.6640625" style="287" customWidth="1"/>
    <col min="5635" max="5635" width="4.109375" style="287" customWidth="1"/>
    <col min="5636" max="5636" width="7.33203125" style="287" customWidth="1"/>
    <col min="5637" max="5638" width="10.77734375" style="287" customWidth="1"/>
    <col min="5639" max="5640" width="9.44140625" style="287" customWidth="1"/>
    <col min="5641" max="5642" width="7.77734375" style="287" customWidth="1"/>
    <col min="5643" max="5643" width="10.77734375" style="287" customWidth="1"/>
    <col min="5644" max="5644" width="6.6640625" style="287" customWidth="1"/>
    <col min="5645" max="5646" width="8.88671875" style="287"/>
    <col min="5647" max="5647" width="9.21875" style="287" bestFit="1" customWidth="1"/>
    <col min="5648" max="5888" width="8.88671875" style="287"/>
    <col min="5889" max="5889" width="15.6640625" style="287" customWidth="1"/>
    <col min="5890" max="5890" width="14.6640625" style="287" customWidth="1"/>
    <col min="5891" max="5891" width="4.109375" style="287" customWidth="1"/>
    <col min="5892" max="5892" width="7.33203125" style="287" customWidth="1"/>
    <col min="5893" max="5894" width="10.77734375" style="287" customWidth="1"/>
    <col min="5895" max="5896" width="9.44140625" style="287" customWidth="1"/>
    <col min="5897" max="5898" width="7.77734375" style="287" customWidth="1"/>
    <col min="5899" max="5899" width="10.77734375" style="287" customWidth="1"/>
    <col min="5900" max="5900" width="6.6640625" style="287" customWidth="1"/>
    <col min="5901" max="5902" width="8.88671875" style="287"/>
    <col min="5903" max="5903" width="9.21875" style="287" bestFit="1" customWidth="1"/>
    <col min="5904" max="6144" width="8.88671875" style="287"/>
    <col min="6145" max="6145" width="15.6640625" style="287" customWidth="1"/>
    <col min="6146" max="6146" width="14.6640625" style="287" customWidth="1"/>
    <col min="6147" max="6147" width="4.109375" style="287" customWidth="1"/>
    <col min="6148" max="6148" width="7.33203125" style="287" customWidth="1"/>
    <col min="6149" max="6150" width="10.77734375" style="287" customWidth="1"/>
    <col min="6151" max="6152" width="9.44140625" style="287" customWidth="1"/>
    <col min="6153" max="6154" width="7.77734375" style="287" customWidth="1"/>
    <col min="6155" max="6155" width="10.77734375" style="287" customWidth="1"/>
    <col min="6156" max="6156" width="6.6640625" style="287" customWidth="1"/>
    <col min="6157" max="6158" width="8.88671875" style="287"/>
    <col min="6159" max="6159" width="9.21875" style="287" bestFit="1" customWidth="1"/>
    <col min="6160" max="6400" width="8.88671875" style="287"/>
    <col min="6401" max="6401" width="15.6640625" style="287" customWidth="1"/>
    <col min="6402" max="6402" width="14.6640625" style="287" customWidth="1"/>
    <col min="6403" max="6403" width="4.109375" style="287" customWidth="1"/>
    <col min="6404" max="6404" width="7.33203125" style="287" customWidth="1"/>
    <col min="6405" max="6406" width="10.77734375" style="287" customWidth="1"/>
    <col min="6407" max="6408" width="9.44140625" style="287" customWidth="1"/>
    <col min="6409" max="6410" width="7.77734375" style="287" customWidth="1"/>
    <col min="6411" max="6411" width="10.77734375" style="287" customWidth="1"/>
    <col min="6412" max="6412" width="6.6640625" style="287" customWidth="1"/>
    <col min="6413" max="6414" width="8.88671875" style="287"/>
    <col min="6415" max="6415" width="9.21875" style="287" bestFit="1" customWidth="1"/>
    <col min="6416" max="6656" width="8.88671875" style="287"/>
    <col min="6657" max="6657" width="15.6640625" style="287" customWidth="1"/>
    <col min="6658" max="6658" width="14.6640625" style="287" customWidth="1"/>
    <col min="6659" max="6659" width="4.109375" style="287" customWidth="1"/>
    <col min="6660" max="6660" width="7.33203125" style="287" customWidth="1"/>
    <col min="6661" max="6662" width="10.77734375" style="287" customWidth="1"/>
    <col min="6663" max="6664" width="9.44140625" style="287" customWidth="1"/>
    <col min="6665" max="6666" width="7.77734375" style="287" customWidth="1"/>
    <col min="6667" max="6667" width="10.77734375" style="287" customWidth="1"/>
    <col min="6668" max="6668" width="6.6640625" style="287" customWidth="1"/>
    <col min="6669" max="6670" width="8.88671875" style="287"/>
    <col min="6671" max="6671" width="9.21875" style="287" bestFit="1" customWidth="1"/>
    <col min="6672" max="6912" width="8.88671875" style="287"/>
    <col min="6913" max="6913" width="15.6640625" style="287" customWidth="1"/>
    <col min="6914" max="6914" width="14.6640625" style="287" customWidth="1"/>
    <col min="6915" max="6915" width="4.109375" style="287" customWidth="1"/>
    <col min="6916" max="6916" width="7.33203125" style="287" customWidth="1"/>
    <col min="6917" max="6918" width="10.77734375" style="287" customWidth="1"/>
    <col min="6919" max="6920" width="9.44140625" style="287" customWidth="1"/>
    <col min="6921" max="6922" width="7.77734375" style="287" customWidth="1"/>
    <col min="6923" max="6923" width="10.77734375" style="287" customWidth="1"/>
    <col min="6924" max="6924" width="6.6640625" style="287" customWidth="1"/>
    <col min="6925" max="6926" width="8.88671875" style="287"/>
    <col min="6927" max="6927" width="9.21875" style="287" bestFit="1" customWidth="1"/>
    <col min="6928" max="7168" width="8.88671875" style="287"/>
    <col min="7169" max="7169" width="15.6640625" style="287" customWidth="1"/>
    <col min="7170" max="7170" width="14.6640625" style="287" customWidth="1"/>
    <col min="7171" max="7171" width="4.109375" style="287" customWidth="1"/>
    <col min="7172" max="7172" width="7.33203125" style="287" customWidth="1"/>
    <col min="7173" max="7174" width="10.77734375" style="287" customWidth="1"/>
    <col min="7175" max="7176" width="9.44140625" style="287" customWidth="1"/>
    <col min="7177" max="7178" width="7.77734375" style="287" customWidth="1"/>
    <col min="7179" max="7179" width="10.77734375" style="287" customWidth="1"/>
    <col min="7180" max="7180" width="6.6640625" style="287" customWidth="1"/>
    <col min="7181" max="7182" width="8.88671875" style="287"/>
    <col min="7183" max="7183" width="9.21875" style="287" bestFit="1" customWidth="1"/>
    <col min="7184" max="7424" width="8.88671875" style="287"/>
    <col min="7425" max="7425" width="15.6640625" style="287" customWidth="1"/>
    <col min="7426" max="7426" width="14.6640625" style="287" customWidth="1"/>
    <col min="7427" max="7427" width="4.109375" style="287" customWidth="1"/>
    <col min="7428" max="7428" width="7.33203125" style="287" customWidth="1"/>
    <col min="7429" max="7430" width="10.77734375" style="287" customWidth="1"/>
    <col min="7431" max="7432" width="9.44140625" style="287" customWidth="1"/>
    <col min="7433" max="7434" width="7.77734375" style="287" customWidth="1"/>
    <col min="7435" max="7435" width="10.77734375" style="287" customWidth="1"/>
    <col min="7436" max="7436" width="6.6640625" style="287" customWidth="1"/>
    <col min="7437" max="7438" width="8.88671875" style="287"/>
    <col min="7439" max="7439" width="9.21875" style="287" bestFit="1" customWidth="1"/>
    <col min="7440" max="7680" width="8.88671875" style="287"/>
    <col min="7681" max="7681" width="15.6640625" style="287" customWidth="1"/>
    <col min="7682" max="7682" width="14.6640625" style="287" customWidth="1"/>
    <col min="7683" max="7683" width="4.109375" style="287" customWidth="1"/>
    <col min="7684" max="7684" width="7.33203125" style="287" customWidth="1"/>
    <col min="7685" max="7686" width="10.77734375" style="287" customWidth="1"/>
    <col min="7687" max="7688" width="9.44140625" style="287" customWidth="1"/>
    <col min="7689" max="7690" width="7.77734375" style="287" customWidth="1"/>
    <col min="7691" max="7691" width="10.77734375" style="287" customWidth="1"/>
    <col min="7692" max="7692" width="6.6640625" style="287" customWidth="1"/>
    <col min="7693" max="7694" width="8.88671875" style="287"/>
    <col min="7695" max="7695" width="9.21875" style="287" bestFit="1" customWidth="1"/>
    <col min="7696" max="7936" width="8.88671875" style="287"/>
    <col min="7937" max="7937" width="15.6640625" style="287" customWidth="1"/>
    <col min="7938" max="7938" width="14.6640625" style="287" customWidth="1"/>
    <col min="7939" max="7939" width="4.109375" style="287" customWidth="1"/>
    <col min="7940" max="7940" width="7.33203125" style="287" customWidth="1"/>
    <col min="7941" max="7942" width="10.77734375" style="287" customWidth="1"/>
    <col min="7943" max="7944" width="9.44140625" style="287" customWidth="1"/>
    <col min="7945" max="7946" width="7.77734375" style="287" customWidth="1"/>
    <col min="7947" max="7947" width="10.77734375" style="287" customWidth="1"/>
    <col min="7948" max="7948" width="6.6640625" style="287" customWidth="1"/>
    <col min="7949" max="7950" width="8.88671875" style="287"/>
    <col min="7951" max="7951" width="9.21875" style="287" bestFit="1" customWidth="1"/>
    <col min="7952" max="8192" width="8.88671875" style="287"/>
    <col min="8193" max="8193" width="15.6640625" style="287" customWidth="1"/>
    <col min="8194" max="8194" width="14.6640625" style="287" customWidth="1"/>
    <col min="8195" max="8195" width="4.109375" style="287" customWidth="1"/>
    <col min="8196" max="8196" width="7.33203125" style="287" customWidth="1"/>
    <col min="8197" max="8198" width="10.77734375" style="287" customWidth="1"/>
    <col min="8199" max="8200" width="9.44140625" style="287" customWidth="1"/>
    <col min="8201" max="8202" width="7.77734375" style="287" customWidth="1"/>
    <col min="8203" max="8203" width="10.77734375" style="287" customWidth="1"/>
    <col min="8204" max="8204" width="6.6640625" style="287" customWidth="1"/>
    <col min="8205" max="8206" width="8.88671875" style="287"/>
    <col min="8207" max="8207" width="9.21875" style="287" bestFit="1" customWidth="1"/>
    <col min="8208" max="8448" width="8.88671875" style="287"/>
    <col min="8449" max="8449" width="15.6640625" style="287" customWidth="1"/>
    <col min="8450" max="8450" width="14.6640625" style="287" customWidth="1"/>
    <col min="8451" max="8451" width="4.109375" style="287" customWidth="1"/>
    <col min="8452" max="8452" width="7.33203125" style="287" customWidth="1"/>
    <col min="8453" max="8454" width="10.77734375" style="287" customWidth="1"/>
    <col min="8455" max="8456" width="9.44140625" style="287" customWidth="1"/>
    <col min="8457" max="8458" width="7.77734375" style="287" customWidth="1"/>
    <col min="8459" max="8459" width="10.77734375" style="287" customWidth="1"/>
    <col min="8460" max="8460" width="6.6640625" style="287" customWidth="1"/>
    <col min="8461" max="8462" width="8.88671875" style="287"/>
    <col min="8463" max="8463" width="9.21875" style="287" bestFit="1" customWidth="1"/>
    <col min="8464" max="8704" width="8.88671875" style="287"/>
    <col min="8705" max="8705" width="15.6640625" style="287" customWidth="1"/>
    <col min="8706" max="8706" width="14.6640625" style="287" customWidth="1"/>
    <col min="8707" max="8707" width="4.109375" style="287" customWidth="1"/>
    <col min="8708" max="8708" width="7.33203125" style="287" customWidth="1"/>
    <col min="8709" max="8710" width="10.77734375" style="287" customWidth="1"/>
    <col min="8711" max="8712" width="9.44140625" style="287" customWidth="1"/>
    <col min="8713" max="8714" width="7.77734375" style="287" customWidth="1"/>
    <col min="8715" max="8715" width="10.77734375" style="287" customWidth="1"/>
    <col min="8716" max="8716" width="6.6640625" style="287" customWidth="1"/>
    <col min="8717" max="8718" width="8.88671875" style="287"/>
    <col min="8719" max="8719" width="9.21875" style="287" bestFit="1" customWidth="1"/>
    <col min="8720" max="8960" width="8.88671875" style="287"/>
    <col min="8961" max="8961" width="15.6640625" style="287" customWidth="1"/>
    <col min="8962" max="8962" width="14.6640625" style="287" customWidth="1"/>
    <col min="8963" max="8963" width="4.109375" style="287" customWidth="1"/>
    <col min="8964" max="8964" width="7.33203125" style="287" customWidth="1"/>
    <col min="8965" max="8966" width="10.77734375" style="287" customWidth="1"/>
    <col min="8967" max="8968" width="9.44140625" style="287" customWidth="1"/>
    <col min="8969" max="8970" width="7.77734375" style="287" customWidth="1"/>
    <col min="8971" max="8971" width="10.77734375" style="287" customWidth="1"/>
    <col min="8972" max="8972" width="6.6640625" style="287" customWidth="1"/>
    <col min="8973" max="8974" width="8.88671875" style="287"/>
    <col min="8975" max="8975" width="9.21875" style="287" bestFit="1" customWidth="1"/>
    <col min="8976" max="9216" width="8.88671875" style="287"/>
    <col min="9217" max="9217" width="15.6640625" style="287" customWidth="1"/>
    <col min="9218" max="9218" width="14.6640625" style="287" customWidth="1"/>
    <col min="9219" max="9219" width="4.109375" style="287" customWidth="1"/>
    <col min="9220" max="9220" width="7.33203125" style="287" customWidth="1"/>
    <col min="9221" max="9222" width="10.77734375" style="287" customWidth="1"/>
    <col min="9223" max="9224" width="9.44140625" style="287" customWidth="1"/>
    <col min="9225" max="9226" width="7.77734375" style="287" customWidth="1"/>
    <col min="9227" max="9227" width="10.77734375" style="287" customWidth="1"/>
    <col min="9228" max="9228" width="6.6640625" style="287" customWidth="1"/>
    <col min="9229" max="9230" width="8.88671875" style="287"/>
    <col min="9231" max="9231" width="9.21875" style="287" bestFit="1" customWidth="1"/>
    <col min="9232" max="9472" width="8.88671875" style="287"/>
    <col min="9473" max="9473" width="15.6640625" style="287" customWidth="1"/>
    <col min="9474" max="9474" width="14.6640625" style="287" customWidth="1"/>
    <col min="9475" max="9475" width="4.109375" style="287" customWidth="1"/>
    <col min="9476" max="9476" width="7.33203125" style="287" customWidth="1"/>
    <col min="9477" max="9478" width="10.77734375" style="287" customWidth="1"/>
    <col min="9479" max="9480" width="9.44140625" style="287" customWidth="1"/>
    <col min="9481" max="9482" width="7.77734375" style="287" customWidth="1"/>
    <col min="9483" max="9483" width="10.77734375" style="287" customWidth="1"/>
    <col min="9484" max="9484" width="6.6640625" style="287" customWidth="1"/>
    <col min="9485" max="9486" width="8.88671875" style="287"/>
    <col min="9487" max="9487" width="9.21875" style="287" bestFit="1" customWidth="1"/>
    <col min="9488" max="9728" width="8.88671875" style="287"/>
    <col min="9729" max="9729" width="15.6640625" style="287" customWidth="1"/>
    <col min="9730" max="9730" width="14.6640625" style="287" customWidth="1"/>
    <col min="9731" max="9731" width="4.109375" style="287" customWidth="1"/>
    <col min="9732" max="9732" width="7.33203125" style="287" customWidth="1"/>
    <col min="9733" max="9734" width="10.77734375" style="287" customWidth="1"/>
    <col min="9735" max="9736" width="9.44140625" style="287" customWidth="1"/>
    <col min="9737" max="9738" width="7.77734375" style="287" customWidth="1"/>
    <col min="9739" max="9739" width="10.77734375" style="287" customWidth="1"/>
    <col min="9740" max="9740" width="6.6640625" style="287" customWidth="1"/>
    <col min="9741" max="9742" width="8.88671875" style="287"/>
    <col min="9743" max="9743" width="9.21875" style="287" bestFit="1" customWidth="1"/>
    <col min="9744" max="9984" width="8.88671875" style="287"/>
    <col min="9985" max="9985" width="15.6640625" style="287" customWidth="1"/>
    <col min="9986" max="9986" width="14.6640625" style="287" customWidth="1"/>
    <col min="9987" max="9987" width="4.109375" style="287" customWidth="1"/>
    <col min="9988" max="9988" width="7.33203125" style="287" customWidth="1"/>
    <col min="9989" max="9990" width="10.77734375" style="287" customWidth="1"/>
    <col min="9991" max="9992" width="9.44140625" style="287" customWidth="1"/>
    <col min="9993" max="9994" width="7.77734375" style="287" customWidth="1"/>
    <col min="9995" max="9995" width="10.77734375" style="287" customWidth="1"/>
    <col min="9996" max="9996" width="6.6640625" style="287" customWidth="1"/>
    <col min="9997" max="9998" width="8.88671875" style="287"/>
    <col min="9999" max="9999" width="9.21875" style="287" bestFit="1" customWidth="1"/>
    <col min="10000" max="10240" width="8.88671875" style="287"/>
    <col min="10241" max="10241" width="15.6640625" style="287" customWidth="1"/>
    <col min="10242" max="10242" width="14.6640625" style="287" customWidth="1"/>
    <col min="10243" max="10243" width="4.109375" style="287" customWidth="1"/>
    <col min="10244" max="10244" width="7.33203125" style="287" customWidth="1"/>
    <col min="10245" max="10246" width="10.77734375" style="287" customWidth="1"/>
    <col min="10247" max="10248" width="9.44140625" style="287" customWidth="1"/>
    <col min="10249" max="10250" width="7.77734375" style="287" customWidth="1"/>
    <col min="10251" max="10251" width="10.77734375" style="287" customWidth="1"/>
    <col min="10252" max="10252" width="6.6640625" style="287" customWidth="1"/>
    <col min="10253" max="10254" width="8.88671875" style="287"/>
    <col min="10255" max="10255" width="9.21875" style="287" bestFit="1" customWidth="1"/>
    <col min="10256" max="10496" width="8.88671875" style="287"/>
    <col min="10497" max="10497" width="15.6640625" style="287" customWidth="1"/>
    <col min="10498" max="10498" width="14.6640625" style="287" customWidth="1"/>
    <col min="10499" max="10499" width="4.109375" style="287" customWidth="1"/>
    <col min="10500" max="10500" width="7.33203125" style="287" customWidth="1"/>
    <col min="10501" max="10502" width="10.77734375" style="287" customWidth="1"/>
    <col min="10503" max="10504" width="9.44140625" style="287" customWidth="1"/>
    <col min="10505" max="10506" width="7.77734375" style="287" customWidth="1"/>
    <col min="10507" max="10507" width="10.77734375" style="287" customWidth="1"/>
    <col min="10508" max="10508" width="6.6640625" style="287" customWidth="1"/>
    <col min="10509" max="10510" width="8.88671875" style="287"/>
    <col min="10511" max="10511" width="9.21875" style="287" bestFit="1" customWidth="1"/>
    <col min="10512" max="10752" width="8.88671875" style="287"/>
    <col min="10753" max="10753" width="15.6640625" style="287" customWidth="1"/>
    <col min="10754" max="10754" width="14.6640625" style="287" customWidth="1"/>
    <col min="10755" max="10755" width="4.109375" style="287" customWidth="1"/>
    <col min="10756" max="10756" width="7.33203125" style="287" customWidth="1"/>
    <col min="10757" max="10758" width="10.77734375" style="287" customWidth="1"/>
    <col min="10759" max="10760" width="9.44140625" style="287" customWidth="1"/>
    <col min="10761" max="10762" width="7.77734375" style="287" customWidth="1"/>
    <col min="10763" max="10763" width="10.77734375" style="287" customWidth="1"/>
    <col min="10764" max="10764" width="6.6640625" style="287" customWidth="1"/>
    <col min="10765" max="10766" width="8.88671875" style="287"/>
    <col min="10767" max="10767" width="9.21875" style="287" bestFit="1" customWidth="1"/>
    <col min="10768" max="11008" width="8.88671875" style="287"/>
    <col min="11009" max="11009" width="15.6640625" style="287" customWidth="1"/>
    <col min="11010" max="11010" width="14.6640625" style="287" customWidth="1"/>
    <col min="11011" max="11011" width="4.109375" style="287" customWidth="1"/>
    <col min="11012" max="11012" width="7.33203125" style="287" customWidth="1"/>
    <col min="11013" max="11014" width="10.77734375" style="287" customWidth="1"/>
    <col min="11015" max="11016" width="9.44140625" style="287" customWidth="1"/>
    <col min="11017" max="11018" width="7.77734375" style="287" customWidth="1"/>
    <col min="11019" max="11019" width="10.77734375" style="287" customWidth="1"/>
    <col min="11020" max="11020" width="6.6640625" style="287" customWidth="1"/>
    <col min="11021" max="11022" width="8.88671875" style="287"/>
    <col min="11023" max="11023" width="9.21875" style="287" bestFit="1" customWidth="1"/>
    <col min="11024" max="11264" width="8.88671875" style="287"/>
    <col min="11265" max="11265" width="15.6640625" style="287" customWidth="1"/>
    <col min="11266" max="11266" width="14.6640625" style="287" customWidth="1"/>
    <col min="11267" max="11267" width="4.109375" style="287" customWidth="1"/>
    <col min="11268" max="11268" width="7.33203125" style="287" customWidth="1"/>
    <col min="11269" max="11270" width="10.77734375" style="287" customWidth="1"/>
    <col min="11271" max="11272" width="9.44140625" style="287" customWidth="1"/>
    <col min="11273" max="11274" width="7.77734375" style="287" customWidth="1"/>
    <col min="11275" max="11275" width="10.77734375" style="287" customWidth="1"/>
    <col min="11276" max="11276" width="6.6640625" style="287" customWidth="1"/>
    <col min="11277" max="11278" width="8.88671875" style="287"/>
    <col min="11279" max="11279" width="9.21875" style="287" bestFit="1" customWidth="1"/>
    <col min="11280" max="11520" width="8.88671875" style="287"/>
    <col min="11521" max="11521" width="15.6640625" style="287" customWidth="1"/>
    <col min="11522" max="11522" width="14.6640625" style="287" customWidth="1"/>
    <col min="11523" max="11523" width="4.109375" style="287" customWidth="1"/>
    <col min="11524" max="11524" width="7.33203125" style="287" customWidth="1"/>
    <col min="11525" max="11526" width="10.77734375" style="287" customWidth="1"/>
    <col min="11527" max="11528" width="9.44140625" style="287" customWidth="1"/>
    <col min="11529" max="11530" width="7.77734375" style="287" customWidth="1"/>
    <col min="11531" max="11531" width="10.77734375" style="287" customWidth="1"/>
    <col min="11532" max="11532" width="6.6640625" style="287" customWidth="1"/>
    <col min="11533" max="11534" width="8.88671875" style="287"/>
    <col min="11535" max="11535" width="9.21875" style="287" bestFit="1" customWidth="1"/>
    <col min="11536" max="11776" width="8.88671875" style="287"/>
    <col min="11777" max="11777" width="15.6640625" style="287" customWidth="1"/>
    <col min="11778" max="11778" width="14.6640625" style="287" customWidth="1"/>
    <col min="11779" max="11779" width="4.109375" style="287" customWidth="1"/>
    <col min="11780" max="11780" width="7.33203125" style="287" customWidth="1"/>
    <col min="11781" max="11782" width="10.77734375" style="287" customWidth="1"/>
    <col min="11783" max="11784" width="9.44140625" style="287" customWidth="1"/>
    <col min="11785" max="11786" width="7.77734375" style="287" customWidth="1"/>
    <col min="11787" max="11787" width="10.77734375" style="287" customWidth="1"/>
    <col min="11788" max="11788" width="6.6640625" style="287" customWidth="1"/>
    <col min="11789" max="11790" width="8.88671875" style="287"/>
    <col min="11791" max="11791" width="9.21875" style="287" bestFit="1" customWidth="1"/>
    <col min="11792" max="12032" width="8.88671875" style="287"/>
    <col min="12033" max="12033" width="15.6640625" style="287" customWidth="1"/>
    <col min="12034" max="12034" width="14.6640625" style="287" customWidth="1"/>
    <col min="12035" max="12035" width="4.109375" style="287" customWidth="1"/>
    <col min="12036" max="12036" width="7.33203125" style="287" customWidth="1"/>
    <col min="12037" max="12038" width="10.77734375" style="287" customWidth="1"/>
    <col min="12039" max="12040" width="9.44140625" style="287" customWidth="1"/>
    <col min="12041" max="12042" width="7.77734375" style="287" customWidth="1"/>
    <col min="12043" max="12043" width="10.77734375" style="287" customWidth="1"/>
    <col min="12044" max="12044" width="6.6640625" style="287" customWidth="1"/>
    <col min="12045" max="12046" width="8.88671875" style="287"/>
    <col min="12047" max="12047" width="9.21875" style="287" bestFit="1" customWidth="1"/>
    <col min="12048" max="12288" width="8.88671875" style="287"/>
    <col min="12289" max="12289" width="15.6640625" style="287" customWidth="1"/>
    <col min="12290" max="12290" width="14.6640625" style="287" customWidth="1"/>
    <col min="12291" max="12291" width="4.109375" style="287" customWidth="1"/>
    <col min="12292" max="12292" width="7.33203125" style="287" customWidth="1"/>
    <col min="12293" max="12294" width="10.77734375" style="287" customWidth="1"/>
    <col min="12295" max="12296" width="9.44140625" style="287" customWidth="1"/>
    <col min="12297" max="12298" width="7.77734375" style="287" customWidth="1"/>
    <col min="12299" max="12299" width="10.77734375" style="287" customWidth="1"/>
    <col min="12300" max="12300" width="6.6640625" style="287" customWidth="1"/>
    <col min="12301" max="12302" width="8.88671875" style="287"/>
    <col min="12303" max="12303" width="9.21875" style="287" bestFit="1" customWidth="1"/>
    <col min="12304" max="12544" width="8.88671875" style="287"/>
    <col min="12545" max="12545" width="15.6640625" style="287" customWidth="1"/>
    <col min="12546" max="12546" width="14.6640625" style="287" customWidth="1"/>
    <col min="12547" max="12547" width="4.109375" style="287" customWidth="1"/>
    <col min="12548" max="12548" width="7.33203125" style="287" customWidth="1"/>
    <col min="12549" max="12550" width="10.77734375" style="287" customWidth="1"/>
    <col min="12551" max="12552" width="9.44140625" style="287" customWidth="1"/>
    <col min="12553" max="12554" width="7.77734375" style="287" customWidth="1"/>
    <col min="12555" max="12555" width="10.77734375" style="287" customWidth="1"/>
    <col min="12556" max="12556" width="6.6640625" style="287" customWidth="1"/>
    <col min="12557" max="12558" width="8.88671875" style="287"/>
    <col min="12559" max="12559" width="9.21875" style="287" bestFit="1" customWidth="1"/>
    <col min="12560" max="12800" width="8.88671875" style="287"/>
    <col min="12801" max="12801" width="15.6640625" style="287" customWidth="1"/>
    <col min="12802" max="12802" width="14.6640625" style="287" customWidth="1"/>
    <col min="12803" max="12803" width="4.109375" style="287" customWidth="1"/>
    <col min="12804" max="12804" width="7.33203125" style="287" customWidth="1"/>
    <col min="12805" max="12806" width="10.77734375" style="287" customWidth="1"/>
    <col min="12807" max="12808" width="9.44140625" style="287" customWidth="1"/>
    <col min="12809" max="12810" width="7.77734375" style="287" customWidth="1"/>
    <col min="12811" max="12811" width="10.77734375" style="287" customWidth="1"/>
    <col min="12812" max="12812" width="6.6640625" style="287" customWidth="1"/>
    <col min="12813" max="12814" width="8.88671875" style="287"/>
    <col min="12815" max="12815" width="9.21875" style="287" bestFit="1" customWidth="1"/>
    <col min="12816" max="13056" width="8.88671875" style="287"/>
    <col min="13057" max="13057" width="15.6640625" style="287" customWidth="1"/>
    <col min="13058" max="13058" width="14.6640625" style="287" customWidth="1"/>
    <col min="13059" max="13059" width="4.109375" style="287" customWidth="1"/>
    <col min="13060" max="13060" width="7.33203125" style="287" customWidth="1"/>
    <col min="13061" max="13062" width="10.77734375" style="287" customWidth="1"/>
    <col min="13063" max="13064" width="9.44140625" style="287" customWidth="1"/>
    <col min="13065" max="13066" width="7.77734375" style="287" customWidth="1"/>
    <col min="13067" max="13067" width="10.77734375" style="287" customWidth="1"/>
    <col min="13068" max="13068" width="6.6640625" style="287" customWidth="1"/>
    <col min="13069" max="13070" width="8.88671875" style="287"/>
    <col min="13071" max="13071" width="9.21875" style="287" bestFit="1" customWidth="1"/>
    <col min="13072" max="13312" width="8.88671875" style="287"/>
    <col min="13313" max="13313" width="15.6640625" style="287" customWidth="1"/>
    <col min="13314" max="13314" width="14.6640625" style="287" customWidth="1"/>
    <col min="13315" max="13315" width="4.109375" style="287" customWidth="1"/>
    <col min="13316" max="13316" width="7.33203125" style="287" customWidth="1"/>
    <col min="13317" max="13318" width="10.77734375" style="287" customWidth="1"/>
    <col min="13319" max="13320" width="9.44140625" style="287" customWidth="1"/>
    <col min="13321" max="13322" width="7.77734375" style="287" customWidth="1"/>
    <col min="13323" max="13323" width="10.77734375" style="287" customWidth="1"/>
    <col min="13324" max="13324" width="6.6640625" style="287" customWidth="1"/>
    <col min="13325" max="13326" width="8.88671875" style="287"/>
    <col min="13327" max="13327" width="9.21875" style="287" bestFit="1" customWidth="1"/>
    <col min="13328" max="13568" width="8.88671875" style="287"/>
    <col min="13569" max="13569" width="15.6640625" style="287" customWidth="1"/>
    <col min="13570" max="13570" width="14.6640625" style="287" customWidth="1"/>
    <col min="13571" max="13571" width="4.109375" style="287" customWidth="1"/>
    <col min="13572" max="13572" width="7.33203125" style="287" customWidth="1"/>
    <col min="13573" max="13574" width="10.77734375" style="287" customWidth="1"/>
    <col min="13575" max="13576" width="9.44140625" style="287" customWidth="1"/>
    <col min="13577" max="13578" width="7.77734375" style="287" customWidth="1"/>
    <col min="13579" max="13579" width="10.77734375" style="287" customWidth="1"/>
    <col min="13580" max="13580" width="6.6640625" style="287" customWidth="1"/>
    <col min="13581" max="13582" width="8.88671875" style="287"/>
    <col min="13583" max="13583" width="9.21875" style="287" bestFit="1" customWidth="1"/>
    <col min="13584" max="13824" width="8.88671875" style="287"/>
    <col min="13825" max="13825" width="15.6640625" style="287" customWidth="1"/>
    <col min="13826" max="13826" width="14.6640625" style="287" customWidth="1"/>
    <col min="13827" max="13827" width="4.109375" style="287" customWidth="1"/>
    <col min="13828" max="13828" width="7.33203125" style="287" customWidth="1"/>
    <col min="13829" max="13830" width="10.77734375" style="287" customWidth="1"/>
    <col min="13831" max="13832" width="9.44140625" style="287" customWidth="1"/>
    <col min="13833" max="13834" width="7.77734375" style="287" customWidth="1"/>
    <col min="13835" max="13835" width="10.77734375" style="287" customWidth="1"/>
    <col min="13836" max="13836" width="6.6640625" style="287" customWidth="1"/>
    <col min="13837" max="13838" width="8.88671875" style="287"/>
    <col min="13839" max="13839" width="9.21875" style="287" bestFit="1" customWidth="1"/>
    <col min="13840" max="14080" width="8.88671875" style="287"/>
    <col min="14081" max="14081" width="15.6640625" style="287" customWidth="1"/>
    <col min="14082" max="14082" width="14.6640625" style="287" customWidth="1"/>
    <col min="14083" max="14083" width="4.109375" style="287" customWidth="1"/>
    <col min="14084" max="14084" width="7.33203125" style="287" customWidth="1"/>
    <col min="14085" max="14086" width="10.77734375" style="287" customWidth="1"/>
    <col min="14087" max="14088" width="9.44140625" style="287" customWidth="1"/>
    <col min="14089" max="14090" width="7.77734375" style="287" customWidth="1"/>
    <col min="14091" max="14091" width="10.77734375" style="287" customWidth="1"/>
    <col min="14092" max="14092" width="6.6640625" style="287" customWidth="1"/>
    <col min="14093" max="14094" width="8.88671875" style="287"/>
    <col min="14095" max="14095" width="9.21875" style="287" bestFit="1" customWidth="1"/>
    <col min="14096" max="14336" width="8.88671875" style="287"/>
    <col min="14337" max="14337" width="15.6640625" style="287" customWidth="1"/>
    <col min="14338" max="14338" width="14.6640625" style="287" customWidth="1"/>
    <col min="14339" max="14339" width="4.109375" style="287" customWidth="1"/>
    <col min="14340" max="14340" width="7.33203125" style="287" customWidth="1"/>
    <col min="14341" max="14342" width="10.77734375" style="287" customWidth="1"/>
    <col min="14343" max="14344" width="9.44140625" style="287" customWidth="1"/>
    <col min="14345" max="14346" width="7.77734375" style="287" customWidth="1"/>
    <col min="14347" max="14347" width="10.77734375" style="287" customWidth="1"/>
    <col min="14348" max="14348" width="6.6640625" style="287" customWidth="1"/>
    <col min="14349" max="14350" width="8.88671875" style="287"/>
    <col min="14351" max="14351" width="9.21875" style="287" bestFit="1" customWidth="1"/>
    <col min="14352" max="14592" width="8.88671875" style="287"/>
    <col min="14593" max="14593" width="15.6640625" style="287" customWidth="1"/>
    <col min="14594" max="14594" width="14.6640625" style="287" customWidth="1"/>
    <col min="14595" max="14595" width="4.109375" style="287" customWidth="1"/>
    <col min="14596" max="14596" width="7.33203125" style="287" customWidth="1"/>
    <col min="14597" max="14598" width="10.77734375" style="287" customWidth="1"/>
    <col min="14599" max="14600" width="9.44140625" style="287" customWidth="1"/>
    <col min="14601" max="14602" width="7.77734375" style="287" customWidth="1"/>
    <col min="14603" max="14603" width="10.77734375" style="287" customWidth="1"/>
    <col min="14604" max="14604" width="6.6640625" style="287" customWidth="1"/>
    <col min="14605" max="14606" width="8.88671875" style="287"/>
    <col min="14607" max="14607" width="9.21875" style="287" bestFit="1" customWidth="1"/>
    <col min="14608" max="14848" width="8.88671875" style="287"/>
    <col min="14849" max="14849" width="15.6640625" style="287" customWidth="1"/>
    <col min="14850" max="14850" width="14.6640625" style="287" customWidth="1"/>
    <col min="14851" max="14851" width="4.109375" style="287" customWidth="1"/>
    <col min="14852" max="14852" width="7.33203125" style="287" customWidth="1"/>
    <col min="14853" max="14854" width="10.77734375" style="287" customWidth="1"/>
    <col min="14855" max="14856" width="9.44140625" style="287" customWidth="1"/>
    <col min="14857" max="14858" width="7.77734375" style="287" customWidth="1"/>
    <col min="14859" max="14859" width="10.77734375" style="287" customWidth="1"/>
    <col min="14860" max="14860" width="6.6640625" style="287" customWidth="1"/>
    <col min="14861" max="14862" width="8.88671875" style="287"/>
    <col min="14863" max="14863" width="9.21875" style="287" bestFit="1" customWidth="1"/>
    <col min="14864" max="15104" width="8.88671875" style="287"/>
    <col min="15105" max="15105" width="15.6640625" style="287" customWidth="1"/>
    <col min="15106" max="15106" width="14.6640625" style="287" customWidth="1"/>
    <col min="15107" max="15107" width="4.109375" style="287" customWidth="1"/>
    <col min="15108" max="15108" width="7.33203125" style="287" customWidth="1"/>
    <col min="15109" max="15110" width="10.77734375" style="287" customWidth="1"/>
    <col min="15111" max="15112" width="9.44140625" style="287" customWidth="1"/>
    <col min="15113" max="15114" width="7.77734375" style="287" customWidth="1"/>
    <col min="15115" max="15115" width="10.77734375" style="287" customWidth="1"/>
    <col min="15116" max="15116" width="6.6640625" style="287" customWidth="1"/>
    <col min="15117" max="15118" width="8.88671875" style="287"/>
    <col min="15119" max="15119" width="9.21875" style="287" bestFit="1" customWidth="1"/>
    <col min="15120" max="15360" width="8.88671875" style="287"/>
    <col min="15361" max="15361" width="15.6640625" style="287" customWidth="1"/>
    <col min="15362" max="15362" width="14.6640625" style="287" customWidth="1"/>
    <col min="15363" max="15363" width="4.109375" style="287" customWidth="1"/>
    <col min="15364" max="15364" width="7.33203125" style="287" customWidth="1"/>
    <col min="15365" max="15366" width="10.77734375" style="287" customWidth="1"/>
    <col min="15367" max="15368" width="9.44140625" style="287" customWidth="1"/>
    <col min="15369" max="15370" width="7.77734375" style="287" customWidth="1"/>
    <col min="15371" max="15371" width="10.77734375" style="287" customWidth="1"/>
    <col min="15372" max="15372" width="6.6640625" style="287" customWidth="1"/>
    <col min="15373" max="15374" width="8.88671875" style="287"/>
    <col min="15375" max="15375" width="9.21875" style="287" bestFit="1" customWidth="1"/>
    <col min="15376" max="15616" width="8.88671875" style="287"/>
    <col min="15617" max="15617" width="15.6640625" style="287" customWidth="1"/>
    <col min="15618" max="15618" width="14.6640625" style="287" customWidth="1"/>
    <col min="15619" max="15619" width="4.109375" style="287" customWidth="1"/>
    <col min="15620" max="15620" width="7.33203125" style="287" customWidth="1"/>
    <col min="15621" max="15622" width="10.77734375" style="287" customWidth="1"/>
    <col min="15623" max="15624" width="9.44140625" style="287" customWidth="1"/>
    <col min="15625" max="15626" width="7.77734375" style="287" customWidth="1"/>
    <col min="15627" max="15627" width="10.77734375" style="287" customWidth="1"/>
    <col min="15628" max="15628" width="6.6640625" style="287" customWidth="1"/>
    <col min="15629" max="15630" width="8.88671875" style="287"/>
    <col min="15631" max="15631" width="9.21875" style="287" bestFit="1" customWidth="1"/>
    <col min="15632" max="15872" width="8.88671875" style="287"/>
    <col min="15873" max="15873" width="15.6640625" style="287" customWidth="1"/>
    <col min="15874" max="15874" width="14.6640625" style="287" customWidth="1"/>
    <col min="15875" max="15875" width="4.109375" style="287" customWidth="1"/>
    <col min="15876" max="15876" width="7.33203125" style="287" customWidth="1"/>
    <col min="15877" max="15878" width="10.77734375" style="287" customWidth="1"/>
    <col min="15879" max="15880" width="9.44140625" style="287" customWidth="1"/>
    <col min="15881" max="15882" width="7.77734375" style="287" customWidth="1"/>
    <col min="15883" max="15883" width="10.77734375" style="287" customWidth="1"/>
    <col min="15884" max="15884" width="6.6640625" style="287" customWidth="1"/>
    <col min="15885" max="15886" width="8.88671875" style="287"/>
    <col min="15887" max="15887" width="9.21875" style="287" bestFit="1" customWidth="1"/>
    <col min="15888" max="16128" width="8.88671875" style="287"/>
    <col min="16129" max="16129" width="15.6640625" style="287" customWidth="1"/>
    <col min="16130" max="16130" width="14.6640625" style="287" customWidth="1"/>
    <col min="16131" max="16131" width="4.109375" style="287" customWidth="1"/>
    <col min="16132" max="16132" width="7.33203125" style="287" customWidth="1"/>
    <col min="16133" max="16134" width="10.77734375" style="287" customWidth="1"/>
    <col min="16135" max="16136" width="9.44140625" style="287" customWidth="1"/>
    <col min="16137" max="16138" width="7.77734375" style="287" customWidth="1"/>
    <col min="16139" max="16139" width="10.77734375" style="287" customWidth="1"/>
    <col min="16140" max="16140" width="6.6640625" style="287" customWidth="1"/>
    <col min="16141" max="16142" width="8.88671875" style="287"/>
    <col min="16143" max="16143" width="9.21875" style="287" bestFit="1" customWidth="1"/>
    <col min="16144" max="16384" width="8.88671875" style="287"/>
  </cols>
  <sheetData>
    <row r="1" spans="1:12" ht="30" customHeight="1">
      <c r="A1" s="517" t="s">
        <v>574</v>
      </c>
      <c r="B1" s="517"/>
      <c r="C1" s="517"/>
      <c r="D1" s="517"/>
      <c r="E1" s="517"/>
      <c r="F1" s="517"/>
      <c r="G1" s="517"/>
      <c r="H1" s="517"/>
      <c r="I1" s="517"/>
      <c r="J1" s="517"/>
      <c r="K1" s="517"/>
      <c r="L1" s="517"/>
    </row>
    <row r="2" spans="1:12" s="288" customFormat="1" ht="20.100000000000001" customHeight="1">
      <c r="A2" s="518" t="s">
        <v>502</v>
      </c>
      <c r="B2" s="518" t="s">
        <v>575</v>
      </c>
      <c r="C2" s="520" t="s">
        <v>504</v>
      </c>
      <c r="D2" s="522" t="s">
        <v>576</v>
      </c>
      <c r="E2" s="524" t="s">
        <v>577</v>
      </c>
      <c r="F2" s="525"/>
      <c r="G2" s="524" t="s">
        <v>239</v>
      </c>
      <c r="H2" s="525"/>
      <c r="I2" s="524" t="s">
        <v>578</v>
      </c>
      <c r="J2" s="525"/>
      <c r="K2" s="526" t="s">
        <v>579</v>
      </c>
      <c r="L2" s="528" t="s">
        <v>580</v>
      </c>
    </row>
    <row r="3" spans="1:12" s="288" customFormat="1" ht="20.100000000000001" customHeight="1">
      <c r="A3" s="519"/>
      <c r="B3" s="519"/>
      <c r="C3" s="521"/>
      <c r="D3" s="523"/>
      <c r="E3" s="289" t="s">
        <v>581</v>
      </c>
      <c r="F3" s="289" t="s">
        <v>582</v>
      </c>
      <c r="G3" s="289" t="s">
        <v>581</v>
      </c>
      <c r="H3" s="289" t="s">
        <v>582</v>
      </c>
      <c r="I3" s="289" t="s">
        <v>581</v>
      </c>
      <c r="J3" s="289" t="s">
        <v>582</v>
      </c>
      <c r="K3" s="527"/>
      <c r="L3" s="529"/>
    </row>
    <row r="4" spans="1:12" s="293" customFormat="1" ht="20.100000000000001" customHeight="1">
      <c r="A4" s="509" t="s">
        <v>583</v>
      </c>
      <c r="B4" s="510"/>
      <c r="C4" s="290"/>
      <c r="D4" s="291"/>
      <c r="E4" s="291"/>
      <c r="F4" s="291"/>
      <c r="G4" s="291"/>
      <c r="H4" s="291"/>
      <c r="I4" s="291"/>
      <c r="J4" s="291"/>
      <c r="K4" s="291"/>
      <c r="L4" s="292"/>
    </row>
    <row r="5" spans="1:12" s="293" customFormat="1" ht="20.100000000000001" customHeight="1">
      <c r="A5" s="530" t="str">
        <f>A26</f>
        <v>1. 도급자설치 관급자재</v>
      </c>
      <c r="B5" s="531"/>
      <c r="C5" s="294"/>
      <c r="D5" s="295"/>
      <c r="E5" s="295"/>
      <c r="F5" s="295">
        <f>SUM(F6:F6)</f>
        <v>13232000</v>
      </c>
      <c r="G5" s="295"/>
      <c r="H5" s="295"/>
      <c r="I5" s="295"/>
      <c r="J5" s="295"/>
      <c r="K5" s="295">
        <f>SUM(K6:K6)</f>
        <v>13232000</v>
      </c>
      <c r="L5" s="296"/>
    </row>
    <row r="6" spans="1:12" s="293" customFormat="1" ht="19.5" customHeight="1">
      <c r="A6" s="515" t="str">
        <f>A27</f>
        <v xml:space="preserve"> 1-1. 전동기제어반 개량</v>
      </c>
      <c r="B6" s="510"/>
      <c r="C6" s="292" t="s">
        <v>222</v>
      </c>
      <c r="D6" s="291">
        <v>1</v>
      </c>
      <c r="E6" s="291"/>
      <c r="F6" s="291">
        <f>F32</f>
        <v>13232000</v>
      </c>
      <c r="G6" s="291"/>
      <c r="H6" s="291"/>
      <c r="I6" s="291"/>
      <c r="J6" s="291"/>
      <c r="K6" s="291">
        <f>SUM(F6+H6+J6)</f>
        <v>13232000</v>
      </c>
      <c r="L6" s="292"/>
    </row>
    <row r="7" spans="1:12" s="293" customFormat="1" ht="20.100000000000001" customHeight="1">
      <c r="A7" s="509"/>
      <c r="B7" s="510"/>
      <c r="C7" s="292"/>
      <c r="D7" s="291"/>
      <c r="E7" s="291"/>
      <c r="F7" s="291"/>
      <c r="G7" s="291"/>
      <c r="H7" s="291"/>
      <c r="I7" s="291"/>
      <c r="J7" s="291"/>
      <c r="K7" s="291"/>
      <c r="L7" s="292"/>
    </row>
    <row r="8" spans="1:12" s="293" customFormat="1" ht="19.5" customHeight="1">
      <c r="A8" s="532" t="s">
        <v>584</v>
      </c>
      <c r="B8" s="533"/>
      <c r="C8" s="297"/>
      <c r="D8" s="298"/>
      <c r="E8" s="298"/>
      <c r="F8" s="298">
        <f>F5</f>
        <v>13232000</v>
      </c>
      <c r="G8" s="298"/>
      <c r="H8" s="298"/>
      <c r="I8" s="298"/>
      <c r="J8" s="298"/>
      <c r="K8" s="299">
        <f>K5</f>
        <v>13232000</v>
      </c>
      <c r="L8" s="297"/>
    </row>
    <row r="9" spans="1:12" s="293" customFormat="1" ht="20.100000000000001" customHeight="1">
      <c r="A9" s="509"/>
      <c r="B9" s="510"/>
      <c r="C9" s="300"/>
      <c r="D9" s="291"/>
      <c r="E9" s="291"/>
      <c r="F9" s="291"/>
      <c r="G9" s="291"/>
      <c r="H9" s="291"/>
      <c r="I9" s="291"/>
      <c r="J9" s="291"/>
      <c r="K9" s="291"/>
      <c r="L9" s="292"/>
    </row>
    <row r="10" spans="1:12" s="293" customFormat="1" ht="19.5" customHeight="1">
      <c r="A10" s="509"/>
      <c r="B10" s="510"/>
      <c r="C10" s="292"/>
      <c r="D10" s="291"/>
      <c r="E10" s="291"/>
      <c r="F10" s="291"/>
      <c r="G10" s="291"/>
      <c r="H10" s="301"/>
      <c r="I10" s="291"/>
      <c r="J10" s="291"/>
      <c r="K10" s="291"/>
      <c r="L10" s="292"/>
    </row>
    <row r="11" spans="1:12" s="293" customFormat="1" ht="20.100000000000001" customHeight="1">
      <c r="A11" s="509"/>
      <c r="B11" s="510"/>
      <c r="C11" s="290"/>
      <c r="D11" s="291"/>
      <c r="E11" s="291"/>
      <c r="F11" s="291"/>
      <c r="G11" s="291"/>
      <c r="H11" s="291"/>
      <c r="I11" s="291"/>
      <c r="J11" s="291"/>
      <c r="K11" s="291"/>
      <c r="L11" s="292"/>
    </row>
    <row r="12" spans="1:12" s="293" customFormat="1" ht="19.5" customHeight="1">
      <c r="A12" s="515"/>
      <c r="B12" s="516"/>
      <c r="C12" s="292"/>
      <c r="D12" s="291"/>
      <c r="E12" s="291"/>
      <c r="F12" s="291"/>
      <c r="G12" s="291"/>
      <c r="H12" s="291"/>
      <c r="I12" s="291"/>
      <c r="J12" s="291"/>
      <c r="K12" s="291"/>
      <c r="L12" s="292"/>
    </row>
    <row r="13" spans="1:12" s="293" customFormat="1" ht="19.5" customHeight="1">
      <c r="A13" s="515"/>
      <c r="B13" s="510"/>
      <c r="C13" s="292"/>
      <c r="D13" s="291"/>
      <c r="E13" s="291"/>
      <c r="F13" s="291"/>
      <c r="G13" s="291"/>
      <c r="H13" s="291"/>
      <c r="I13" s="291"/>
      <c r="J13" s="291"/>
      <c r="K13" s="291"/>
      <c r="L13" s="292"/>
    </row>
    <row r="14" spans="1:12" s="293" customFormat="1" ht="20.100000000000001" customHeight="1">
      <c r="A14" s="515"/>
      <c r="B14" s="516"/>
      <c r="C14" s="292"/>
      <c r="D14" s="291"/>
      <c r="E14" s="291"/>
      <c r="F14" s="291"/>
      <c r="G14" s="291"/>
      <c r="H14" s="291"/>
      <c r="I14" s="291"/>
      <c r="J14" s="291"/>
      <c r="K14" s="291"/>
      <c r="L14" s="292"/>
    </row>
    <row r="15" spans="1:12" s="293" customFormat="1" ht="19.5" customHeight="1">
      <c r="A15" s="511"/>
      <c r="B15" s="512"/>
      <c r="C15" s="302"/>
      <c r="D15" s="303"/>
      <c r="E15" s="303"/>
      <c r="F15" s="303"/>
      <c r="G15" s="303"/>
      <c r="H15" s="303"/>
      <c r="I15" s="303"/>
      <c r="J15" s="303"/>
      <c r="K15" s="304"/>
      <c r="L15" s="302"/>
    </row>
    <row r="16" spans="1:12" s="293" customFormat="1" ht="20.100000000000001" customHeight="1">
      <c r="A16" s="509"/>
      <c r="B16" s="510"/>
      <c r="C16" s="290"/>
      <c r="D16" s="291"/>
      <c r="E16" s="291"/>
      <c r="F16" s="291"/>
      <c r="G16" s="291"/>
      <c r="H16" s="291"/>
      <c r="I16" s="291"/>
      <c r="J16" s="291"/>
      <c r="K16" s="291"/>
      <c r="L16" s="292"/>
    </row>
    <row r="17" spans="1:12" s="293" customFormat="1" ht="20.100000000000001" customHeight="1">
      <c r="A17" s="509"/>
      <c r="B17" s="510"/>
      <c r="C17" s="290"/>
      <c r="D17" s="291"/>
      <c r="E17" s="291"/>
      <c r="F17" s="291"/>
      <c r="G17" s="291"/>
      <c r="H17" s="291"/>
      <c r="I17" s="291"/>
      <c r="J17" s="291"/>
      <c r="K17" s="291"/>
      <c r="L17" s="292"/>
    </row>
    <row r="18" spans="1:12" s="293" customFormat="1" ht="20.100000000000001" customHeight="1">
      <c r="A18" s="509"/>
      <c r="B18" s="510"/>
      <c r="C18" s="290"/>
      <c r="D18" s="291"/>
      <c r="E18" s="291"/>
      <c r="F18" s="291"/>
      <c r="G18" s="291"/>
      <c r="H18" s="291"/>
      <c r="I18" s="291"/>
      <c r="J18" s="291"/>
      <c r="K18" s="291"/>
      <c r="L18" s="292"/>
    </row>
    <row r="19" spans="1:12" s="293" customFormat="1" ht="19.5" customHeight="1">
      <c r="A19" s="511"/>
      <c r="B19" s="512"/>
      <c r="C19" s="302"/>
      <c r="D19" s="303"/>
      <c r="E19" s="303"/>
      <c r="F19" s="303"/>
      <c r="G19" s="303"/>
      <c r="H19" s="303"/>
      <c r="I19" s="303"/>
      <c r="J19" s="303"/>
      <c r="K19" s="304"/>
      <c r="L19" s="302"/>
    </row>
    <row r="20" spans="1:12" s="293" customFormat="1" ht="20.100000000000001" customHeight="1">
      <c r="A20" s="509"/>
      <c r="B20" s="510"/>
      <c r="C20" s="290"/>
      <c r="D20" s="291"/>
      <c r="E20" s="291"/>
      <c r="F20" s="291"/>
      <c r="G20" s="291"/>
      <c r="H20" s="291"/>
      <c r="I20" s="291"/>
      <c r="J20" s="291"/>
      <c r="K20" s="291"/>
      <c r="L20" s="292"/>
    </row>
    <row r="21" spans="1:12" s="293" customFormat="1" ht="20.100000000000001" customHeight="1">
      <c r="A21" s="509"/>
      <c r="B21" s="510"/>
      <c r="C21" s="290"/>
      <c r="D21" s="291"/>
      <c r="E21" s="291"/>
      <c r="F21" s="291"/>
      <c r="G21" s="291"/>
      <c r="H21" s="291"/>
      <c r="I21" s="291"/>
      <c r="J21" s="291"/>
      <c r="K21" s="291"/>
      <c r="L21" s="292"/>
    </row>
    <row r="22" spans="1:12" s="293" customFormat="1" ht="20.100000000000001" customHeight="1">
      <c r="A22" s="509"/>
      <c r="B22" s="510"/>
      <c r="C22" s="290"/>
      <c r="D22" s="291"/>
      <c r="E22" s="291"/>
      <c r="F22" s="291"/>
      <c r="G22" s="291"/>
      <c r="H22" s="291"/>
      <c r="I22" s="291"/>
      <c r="J22" s="291"/>
      <c r="K22" s="291"/>
      <c r="L22" s="292"/>
    </row>
    <row r="23" spans="1:12" s="293" customFormat="1" ht="20.100000000000001" customHeight="1">
      <c r="A23" s="511"/>
      <c r="B23" s="512"/>
      <c r="C23" s="290"/>
      <c r="D23" s="291"/>
      <c r="E23" s="291"/>
      <c r="F23" s="291"/>
      <c r="G23" s="291"/>
      <c r="H23" s="291"/>
      <c r="I23" s="291"/>
      <c r="J23" s="291"/>
      <c r="K23" s="291"/>
      <c r="L23" s="292"/>
    </row>
    <row r="24" spans="1:12" s="293" customFormat="1" ht="20.100000000000001" customHeight="1">
      <c r="A24" s="513"/>
      <c r="B24" s="514"/>
      <c r="C24" s="290"/>
      <c r="D24" s="291"/>
      <c r="E24" s="291"/>
      <c r="F24" s="291"/>
      <c r="G24" s="291"/>
      <c r="H24" s="291"/>
      <c r="I24" s="291"/>
      <c r="J24" s="291"/>
      <c r="K24" s="291"/>
      <c r="L24" s="292"/>
    </row>
    <row r="25" spans="1:12" s="293" customFormat="1" ht="20.100000000000001" customHeight="1">
      <c r="A25" s="509"/>
      <c r="B25" s="510"/>
      <c r="C25" s="290"/>
      <c r="D25" s="291"/>
      <c r="E25" s="291"/>
      <c r="F25" s="291"/>
      <c r="G25" s="291"/>
      <c r="H25" s="291"/>
      <c r="I25" s="291"/>
      <c r="J25" s="291"/>
      <c r="K25" s="291"/>
      <c r="L25" s="292"/>
    </row>
    <row r="26" spans="1:12" s="293" customFormat="1" ht="20.100000000000001" customHeight="1">
      <c r="A26" s="509" t="s">
        <v>585</v>
      </c>
      <c r="B26" s="510"/>
      <c r="C26" s="305"/>
      <c r="D26" s="306"/>
      <c r="E26" s="306"/>
      <c r="F26" s="306"/>
      <c r="G26" s="306"/>
      <c r="H26" s="306"/>
      <c r="I26" s="306"/>
      <c r="J26" s="306"/>
      <c r="K26" s="306"/>
      <c r="L26" s="307"/>
    </row>
    <row r="27" spans="1:12" s="293" customFormat="1" ht="20.100000000000001" customHeight="1">
      <c r="A27" s="308" t="s">
        <v>605</v>
      </c>
      <c r="B27" s="309"/>
      <c r="C27" s="310"/>
      <c r="D27" s="304"/>
      <c r="E27" s="304"/>
      <c r="F27" s="304"/>
      <c r="G27" s="304"/>
      <c r="H27" s="304"/>
      <c r="I27" s="304"/>
      <c r="J27" s="304"/>
      <c r="K27" s="304"/>
      <c r="L27" s="302"/>
    </row>
    <row r="28" spans="1:12" s="293" customFormat="1" ht="22.5" customHeight="1">
      <c r="A28" s="342" t="s">
        <v>608</v>
      </c>
      <c r="B28" s="342" t="s">
        <v>589</v>
      </c>
      <c r="C28" s="310" t="s">
        <v>539</v>
      </c>
      <c r="D28" s="304">
        <v>1</v>
      </c>
      <c r="E28" s="311">
        <f>단가조사!G25</f>
        <v>13232000</v>
      </c>
      <c r="F28" s="304">
        <f t="shared" ref="F28" si="0">D28*E28</f>
        <v>13232000</v>
      </c>
      <c r="G28" s="304"/>
      <c r="H28" s="304"/>
      <c r="I28" s="304"/>
      <c r="J28" s="304"/>
      <c r="K28" s="304">
        <f t="shared" ref="K28" si="1">SUM(F28+H28+J28)</f>
        <v>13232000</v>
      </c>
      <c r="L28" s="312"/>
    </row>
    <row r="29" spans="1:12" s="293" customFormat="1" ht="20.100000000000001" customHeight="1">
      <c r="A29" s="304" t="s">
        <v>586</v>
      </c>
      <c r="B29" s="313" t="s">
        <v>609</v>
      </c>
      <c r="C29" s="310" t="s">
        <v>587</v>
      </c>
      <c r="D29" s="304">
        <v>1</v>
      </c>
      <c r="E29" s="303"/>
      <c r="F29" s="303">
        <f>SUM(F28:F28)</f>
        <v>13232000</v>
      </c>
      <c r="G29" s="303"/>
      <c r="H29" s="303">
        <f>SUM(H28:H28)</f>
        <v>0</v>
      </c>
      <c r="I29" s="303"/>
      <c r="J29" s="303"/>
      <c r="K29" s="304">
        <f>SUM(F29+H29+J29)</f>
        <v>13232000</v>
      </c>
      <c r="L29" s="302"/>
    </row>
    <row r="30" spans="1:12" s="293" customFormat="1" ht="20.100000000000001" customHeight="1">
      <c r="A30" s="309" t="s">
        <v>590</v>
      </c>
      <c r="B30" s="309"/>
      <c r="C30" s="310"/>
      <c r="D30" s="304"/>
      <c r="E30" s="304"/>
      <c r="F30" s="304"/>
      <c r="G30" s="304"/>
      <c r="H30" s="304"/>
      <c r="I30" s="304"/>
      <c r="J30" s="304"/>
      <c r="K30" s="304"/>
      <c r="L30" s="302"/>
    </row>
    <row r="31" spans="1:12" s="293" customFormat="1" ht="20.100000000000001" customHeight="1">
      <c r="A31" s="304" t="s">
        <v>591</v>
      </c>
      <c r="B31" s="316"/>
      <c r="C31" s="302"/>
      <c r="D31" s="303"/>
      <c r="E31" s="303"/>
      <c r="F31" s="303">
        <f>INT(SUM(F29:F29))</f>
        <v>13232000</v>
      </c>
      <c r="G31" s="303"/>
      <c r="H31" s="303">
        <f>SUM(H29:H29)</f>
        <v>0</v>
      </c>
      <c r="I31" s="303"/>
      <c r="J31" s="303"/>
      <c r="K31" s="304">
        <f>INT(F31+H31+J31)</f>
        <v>13232000</v>
      </c>
      <c r="L31" s="302"/>
    </row>
    <row r="32" spans="1:12" s="293" customFormat="1" ht="20.100000000000001" customHeight="1">
      <c r="A32" s="299" t="s">
        <v>588</v>
      </c>
      <c r="B32" s="317" t="str">
        <f>"원단위절상:+"&amp;K32-K31</f>
        <v>원단위절상:+0</v>
      </c>
      <c r="C32" s="297"/>
      <c r="D32" s="298"/>
      <c r="E32" s="298"/>
      <c r="F32" s="298">
        <f>ROUNDUP(SUM(F31),-3)</f>
        <v>13232000</v>
      </c>
      <c r="G32" s="298"/>
      <c r="H32" s="298"/>
      <c r="I32" s="298"/>
      <c r="J32" s="298"/>
      <c r="K32" s="299">
        <f>SUM(F32+H32+J32)</f>
        <v>13232000</v>
      </c>
      <c r="L32" s="297"/>
    </row>
    <row r="33" spans="1:14" s="293" customFormat="1" ht="19.5" customHeight="1">
      <c r="A33" s="309"/>
      <c r="B33" s="309"/>
      <c r="C33" s="310"/>
      <c r="D33" s="304"/>
      <c r="E33" s="304"/>
      <c r="F33" s="304"/>
      <c r="G33" s="304"/>
      <c r="H33" s="304"/>
      <c r="I33" s="304"/>
      <c r="J33" s="304"/>
      <c r="K33" s="304"/>
      <c r="L33" s="302"/>
    </row>
    <row r="34" spans="1:14" s="293" customFormat="1" ht="19.5" customHeight="1">
      <c r="A34" s="309"/>
      <c r="B34" s="309"/>
      <c r="C34" s="310"/>
      <c r="D34" s="304"/>
      <c r="E34" s="304"/>
      <c r="F34" s="304"/>
      <c r="G34" s="304"/>
      <c r="H34" s="304"/>
      <c r="I34" s="304"/>
      <c r="J34" s="304"/>
      <c r="K34" s="304"/>
      <c r="L34" s="302"/>
    </row>
    <row r="35" spans="1:14" s="293" customFormat="1" ht="20.100000000000001" customHeight="1">
      <c r="A35" s="309"/>
      <c r="B35" s="309"/>
      <c r="C35" s="310"/>
      <c r="D35" s="304"/>
      <c r="E35" s="304"/>
      <c r="F35" s="304"/>
      <c r="G35" s="304"/>
      <c r="H35" s="304"/>
      <c r="I35" s="304"/>
      <c r="J35" s="304"/>
      <c r="K35" s="304"/>
      <c r="L35" s="302"/>
    </row>
    <row r="36" spans="1:14" s="293" customFormat="1" ht="20.100000000000001" customHeight="1">
      <c r="A36" s="309"/>
      <c r="B36" s="309"/>
      <c r="C36" s="310"/>
      <c r="D36" s="304"/>
      <c r="E36" s="304"/>
      <c r="F36" s="304"/>
      <c r="G36" s="304"/>
      <c r="H36" s="304"/>
      <c r="I36" s="304"/>
      <c r="J36" s="304"/>
      <c r="K36" s="304"/>
      <c r="L36" s="302"/>
    </row>
    <row r="37" spans="1:14" s="293" customFormat="1" ht="20.100000000000001" customHeight="1">
      <c r="A37" s="309"/>
      <c r="B37" s="309"/>
      <c r="C37" s="310"/>
      <c r="D37" s="304"/>
      <c r="E37" s="318"/>
      <c r="F37" s="304"/>
      <c r="G37" s="304"/>
      <c r="H37" s="304"/>
      <c r="I37" s="304"/>
      <c r="J37" s="304"/>
      <c r="K37" s="304"/>
      <c r="L37" s="302"/>
      <c r="N37" s="301"/>
    </row>
    <row r="38" spans="1:14" s="293" customFormat="1" ht="20.100000000000001" customHeight="1">
      <c r="A38" s="309"/>
      <c r="B38" s="309"/>
      <c r="C38" s="310"/>
      <c r="D38" s="304"/>
      <c r="E38" s="318"/>
      <c r="F38" s="304"/>
      <c r="G38" s="304"/>
      <c r="H38" s="304"/>
      <c r="I38" s="304"/>
      <c r="J38" s="304"/>
      <c r="K38" s="304"/>
      <c r="L38" s="302"/>
      <c r="N38" s="301"/>
    </row>
    <row r="39" spans="1:14" s="293" customFormat="1" ht="20.100000000000001" customHeight="1">
      <c r="A39" s="309"/>
      <c r="B39" s="309"/>
      <c r="C39" s="310"/>
      <c r="D39" s="304"/>
      <c r="E39" s="318"/>
      <c r="F39" s="304"/>
      <c r="G39" s="304"/>
      <c r="H39" s="304"/>
      <c r="I39" s="304"/>
      <c r="J39" s="304"/>
      <c r="K39" s="304"/>
      <c r="L39" s="302"/>
      <c r="N39" s="301"/>
    </row>
    <row r="40" spans="1:14" s="293" customFormat="1" ht="20.100000000000001" customHeight="1">
      <c r="A40" s="309"/>
      <c r="B40" s="309"/>
      <c r="C40" s="310"/>
      <c r="D40" s="304"/>
      <c r="E40" s="318"/>
      <c r="F40" s="304"/>
      <c r="G40" s="304"/>
      <c r="H40" s="304"/>
      <c r="I40" s="304"/>
      <c r="J40" s="304"/>
      <c r="K40" s="304"/>
      <c r="L40" s="302"/>
      <c r="N40" s="301"/>
    </row>
    <row r="41" spans="1:14" s="293" customFormat="1" ht="20.100000000000001" customHeight="1">
      <c r="A41" s="309"/>
      <c r="B41" s="309"/>
      <c r="C41" s="310"/>
      <c r="D41" s="304"/>
      <c r="E41" s="318"/>
      <c r="F41" s="304"/>
      <c r="G41" s="304"/>
      <c r="H41" s="304"/>
      <c r="I41" s="304"/>
      <c r="J41" s="304"/>
      <c r="K41" s="304"/>
      <c r="L41" s="302"/>
      <c r="N41" s="301"/>
    </row>
    <row r="42" spans="1:14" s="293" customFormat="1" ht="20.100000000000001" customHeight="1">
      <c r="A42" s="309"/>
      <c r="B42" s="309"/>
      <c r="C42" s="310"/>
      <c r="D42" s="304"/>
      <c r="E42" s="304"/>
      <c r="F42" s="304"/>
      <c r="G42" s="304"/>
      <c r="H42" s="304"/>
      <c r="I42" s="304"/>
      <c r="J42" s="304"/>
      <c r="K42" s="304"/>
      <c r="L42" s="302"/>
    </row>
    <row r="43" spans="1:14" s="293" customFormat="1" ht="20.100000000000001" customHeight="1">
      <c r="A43" s="309"/>
      <c r="B43" s="309"/>
      <c r="C43" s="310"/>
      <c r="D43" s="304"/>
      <c r="E43" s="304"/>
      <c r="F43" s="304"/>
      <c r="G43" s="304"/>
      <c r="H43" s="304"/>
      <c r="I43" s="304"/>
      <c r="J43" s="304"/>
      <c r="K43" s="304"/>
      <c r="L43" s="302"/>
    </row>
    <row r="44" spans="1:14" s="293" customFormat="1" ht="20.100000000000001" customHeight="1">
      <c r="A44" s="309"/>
      <c r="B44" s="309"/>
      <c r="C44" s="310"/>
      <c r="D44" s="304"/>
      <c r="E44" s="318"/>
      <c r="F44" s="304"/>
      <c r="G44" s="304"/>
      <c r="H44" s="304"/>
      <c r="I44" s="304"/>
      <c r="J44" s="304"/>
      <c r="K44" s="304"/>
      <c r="L44" s="302"/>
      <c r="N44" s="301"/>
    </row>
    <row r="45" spans="1:14" s="293" customFormat="1" ht="20.100000000000001" customHeight="1">
      <c r="A45" s="309"/>
      <c r="B45" s="309"/>
      <c r="C45" s="310"/>
      <c r="D45" s="304"/>
      <c r="E45" s="318"/>
      <c r="F45" s="304"/>
      <c r="G45" s="304"/>
      <c r="H45" s="304"/>
      <c r="I45" s="304"/>
      <c r="J45" s="304"/>
      <c r="K45" s="304"/>
      <c r="L45" s="302"/>
      <c r="N45" s="301"/>
    </row>
    <row r="46" spans="1:14" s="293" customFormat="1" ht="20.100000000000001" customHeight="1">
      <c r="A46" s="309"/>
      <c r="B46" s="309"/>
      <c r="C46" s="310"/>
      <c r="D46" s="304"/>
      <c r="E46" s="318"/>
      <c r="F46" s="304"/>
      <c r="G46" s="304"/>
      <c r="H46" s="304"/>
      <c r="I46" s="304"/>
      <c r="J46" s="304"/>
      <c r="K46" s="304"/>
      <c r="L46" s="302"/>
      <c r="N46" s="301"/>
    </row>
    <row r="47" spans="1:14" s="293" customFormat="1" ht="20.100000000000001" customHeight="1">
      <c r="A47" s="309"/>
      <c r="B47" s="309"/>
      <c r="C47" s="310"/>
      <c r="D47" s="304"/>
      <c r="E47" s="318"/>
      <c r="F47" s="304"/>
      <c r="G47" s="304"/>
      <c r="H47" s="304"/>
      <c r="I47" s="304"/>
      <c r="J47" s="304"/>
      <c r="K47" s="304"/>
      <c r="L47" s="302"/>
      <c r="N47" s="301"/>
    </row>
    <row r="48" spans="1:14" s="293" customFormat="1" ht="20.100000000000001" customHeight="1">
      <c r="A48" s="309"/>
      <c r="B48" s="309"/>
      <c r="C48" s="310"/>
      <c r="D48" s="304"/>
      <c r="E48" s="318"/>
      <c r="F48" s="304"/>
      <c r="G48" s="304"/>
      <c r="H48" s="304"/>
      <c r="I48" s="304"/>
      <c r="J48" s="304"/>
      <c r="K48" s="304"/>
      <c r="L48" s="302"/>
      <c r="N48" s="301"/>
    </row>
    <row r="49" spans="1:14" s="293" customFormat="1" ht="20.100000000000001" customHeight="1">
      <c r="A49" s="309"/>
      <c r="B49" s="309"/>
      <c r="C49" s="310"/>
      <c r="D49" s="304"/>
      <c r="E49" s="318"/>
      <c r="F49" s="304"/>
      <c r="G49" s="304"/>
      <c r="H49" s="304"/>
      <c r="I49" s="304"/>
      <c r="J49" s="304"/>
      <c r="K49" s="304"/>
      <c r="L49" s="302"/>
      <c r="N49" s="301"/>
    </row>
    <row r="50" spans="1:14" s="293" customFormat="1" ht="20.100000000000001" customHeight="1">
      <c r="A50" s="309"/>
      <c r="B50" s="309"/>
      <c r="C50" s="310"/>
      <c r="D50" s="304"/>
      <c r="E50" s="318"/>
      <c r="F50" s="304"/>
      <c r="G50" s="304"/>
      <c r="H50" s="304"/>
      <c r="I50" s="304"/>
      <c r="J50" s="304"/>
      <c r="K50" s="304"/>
      <c r="L50" s="302"/>
      <c r="N50" s="301"/>
    </row>
    <row r="51" spans="1:14" s="293" customFormat="1" ht="20.100000000000001" customHeight="1">
      <c r="A51" s="309"/>
      <c r="B51" s="309"/>
      <c r="C51" s="310"/>
      <c r="D51" s="304"/>
      <c r="E51" s="318"/>
      <c r="F51" s="304"/>
      <c r="G51" s="304"/>
      <c r="H51" s="304"/>
      <c r="I51" s="304"/>
      <c r="J51" s="304"/>
      <c r="K51" s="304"/>
      <c r="L51" s="302"/>
      <c r="N51" s="301"/>
    </row>
    <row r="52" spans="1:14" s="293" customFormat="1" ht="20.100000000000001" customHeight="1">
      <c r="A52" s="309"/>
      <c r="B52" s="309"/>
      <c r="C52" s="310"/>
      <c r="D52" s="304"/>
      <c r="E52" s="318"/>
      <c r="F52" s="304"/>
      <c r="G52" s="304"/>
      <c r="H52" s="304"/>
      <c r="I52" s="304"/>
      <c r="J52" s="304"/>
      <c r="K52" s="304"/>
      <c r="L52" s="302"/>
      <c r="N52" s="301"/>
    </row>
    <row r="53" spans="1:14" s="293" customFormat="1" ht="20.100000000000001" customHeight="1">
      <c r="A53" s="309"/>
      <c r="B53" s="309"/>
      <c r="C53" s="310"/>
      <c r="D53" s="304"/>
      <c r="E53" s="318"/>
      <c r="F53" s="304"/>
      <c r="G53" s="304"/>
      <c r="H53" s="304"/>
      <c r="I53" s="304"/>
      <c r="J53" s="304"/>
      <c r="K53" s="304"/>
      <c r="L53" s="302"/>
      <c r="N53" s="301"/>
    </row>
    <row r="54" spans="1:14" s="293" customFormat="1" ht="20.100000000000001" customHeight="1">
      <c r="A54" s="309"/>
      <c r="B54" s="309"/>
      <c r="C54" s="310"/>
      <c r="D54" s="304"/>
      <c r="E54" s="318"/>
      <c r="F54" s="304"/>
      <c r="G54" s="304"/>
      <c r="H54" s="304"/>
      <c r="I54" s="304"/>
      <c r="J54" s="304"/>
      <c r="K54" s="304"/>
      <c r="L54" s="302"/>
      <c r="N54" s="301"/>
    </row>
    <row r="55" spans="1:14" s="293" customFormat="1" ht="20.100000000000001" customHeight="1">
      <c r="A55" s="309"/>
      <c r="B55" s="309"/>
      <c r="C55" s="310"/>
      <c r="D55" s="304"/>
      <c r="E55" s="318"/>
      <c r="F55" s="304"/>
      <c r="G55" s="304"/>
      <c r="H55" s="304"/>
      <c r="I55" s="304"/>
      <c r="J55" s="304"/>
      <c r="K55" s="304"/>
      <c r="L55" s="302"/>
      <c r="N55" s="301"/>
    </row>
    <row r="56" spans="1:14" s="293" customFormat="1" ht="20.100000000000001" customHeight="1">
      <c r="A56" s="309"/>
      <c r="B56" s="309"/>
      <c r="C56" s="310"/>
      <c r="D56" s="304"/>
      <c r="E56" s="318"/>
      <c r="F56" s="304"/>
      <c r="G56" s="304"/>
      <c r="H56" s="304"/>
      <c r="I56" s="304"/>
      <c r="J56" s="304"/>
      <c r="K56" s="304"/>
      <c r="L56" s="302"/>
      <c r="N56" s="301"/>
    </row>
    <row r="57" spans="1:14" s="293" customFormat="1" ht="20.100000000000001" customHeight="1">
      <c r="A57" s="309"/>
      <c r="B57" s="309"/>
      <c r="C57" s="310"/>
      <c r="D57" s="304"/>
      <c r="E57" s="318"/>
      <c r="F57" s="304"/>
      <c r="G57" s="304"/>
      <c r="H57" s="304"/>
      <c r="I57" s="304"/>
      <c r="J57" s="304"/>
      <c r="K57" s="304"/>
      <c r="L57" s="302"/>
      <c r="N57" s="301"/>
    </row>
    <row r="58" spans="1:14" s="293" customFormat="1" ht="20.100000000000001" customHeight="1">
      <c r="A58" s="309"/>
      <c r="B58" s="309"/>
      <c r="C58" s="310"/>
      <c r="D58" s="304"/>
      <c r="E58" s="318"/>
      <c r="F58" s="304"/>
      <c r="G58" s="304"/>
      <c r="H58" s="304"/>
      <c r="I58" s="304"/>
      <c r="J58" s="304"/>
      <c r="K58" s="304"/>
      <c r="L58" s="302"/>
      <c r="N58" s="301"/>
    </row>
    <row r="59" spans="1:14" s="293" customFormat="1" ht="20.100000000000001" customHeight="1">
      <c r="A59" s="309"/>
      <c r="B59" s="309"/>
      <c r="C59" s="310"/>
      <c r="D59" s="304"/>
      <c r="E59" s="318"/>
      <c r="F59" s="304"/>
      <c r="G59" s="304"/>
      <c r="H59" s="304"/>
      <c r="I59" s="304"/>
      <c r="J59" s="304"/>
      <c r="K59" s="304"/>
      <c r="L59" s="302"/>
      <c r="N59" s="301"/>
    </row>
    <row r="60" spans="1:14" s="293" customFormat="1" ht="20.100000000000001" customHeight="1">
      <c r="A60" s="304"/>
      <c r="B60" s="316"/>
      <c r="C60" s="310"/>
      <c r="D60" s="304"/>
      <c r="E60" s="303"/>
      <c r="F60" s="303"/>
      <c r="G60" s="303"/>
      <c r="H60" s="303"/>
      <c r="I60" s="303"/>
      <c r="J60" s="303"/>
      <c r="K60" s="304"/>
      <c r="L60" s="302"/>
    </row>
    <row r="61" spans="1:14" s="293" customFormat="1" ht="20.100000000000001" customHeight="1">
      <c r="A61" s="309"/>
      <c r="B61" s="314"/>
      <c r="C61" s="310"/>
      <c r="D61" s="315"/>
      <c r="E61" s="304"/>
      <c r="F61" s="304"/>
      <c r="G61" s="304"/>
      <c r="H61" s="304"/>
      <c r="I61" s="304"/>
      <c r="J61" s="304"/>
      <c r="K61" s="304"/>
      <c r="L61" s="302"/>
    </row>
    <row r="62" spans="1:14" s="293" customFormat="1" ht="20.100000000000001" customHeight="1">
      <c r="A62" s="309"/>
      <c r="B62" s="309"/>
      <c r="C62" s="310"/>
      <c r="D62" s="304"/>
      <c r="E62" s="304"/>
      <c r="F62" s="304"/>
      <c r="G62" s="304"/>
      <c r="H62" s="304"/>
      <c r="I62" s="304"/>
      <c r="J62" s="304"/>
      <c r="K62" s="304"/>
      <c r="L62" s="302"/>
    </row>
    <row r="63" spans="1:14" s="293" customFormat="1" ht="20.100000000000001" customHeight="1">
      <c r="A63" s="304"/>
      <c r="B63" s="316"/>
      <c r="C63" s="302"/>
      <c r="D63" s="303"/>
      <c r="E63" s="303"/>
      <c r="F63" s="303"/>
      <c r="G63" s="303"/>
      <c r="H63" s="303"/>
      <c r="I63" s="303"/>
      <c r="J63" s="303"/>
      <c r="K63" s="304"/>
      <c r="L63" s="302"/>
    </row>
    <row r="64" spans="1:14" s="293" customFormat="1" ht="20.100000000000001" customHeight="1">
      <c r="A64" s="319"/>
      <c r="B64" s="320"/>
      <c r="C64" s="321"/>
      <c r="D64" s="322"/>
      <c r="E64" s="322"/>
      <c r="F64" s="322"/>
      <c r="G64" s="322"/>
      <c r="H64" s="322"/>
      <c r="I64" s="322"/>
      <c r="J64" s="322"/>
      <c r="K64" s="319"/>
      <c r="L64" s="321"/>
    </row>
    <row r="65" spans="1:12" s="293" customFormat="1" ht="20.100000000000001" customHeight="1">
      <c r="A65" s="309"/>
      <c r="B65" s="309"/>
      <c r="C65" s="310"/>
      <c r="D65" s="304"/>
      <c r="E65" s="304"/>
      <c r="F65" s="304"/>
      <c r="G65" s="304"/>
      <c r="H65" s="304"/>
      <c r="I65" s="304"/>
      <c r="J65" s="304"/>
      <c r="K65" s="304"/>
      <c r="L65" s="302"/>
    </row>
    <row r="66" spans="1:12" s="293" customFormat="1" ht="20.100000000000001" customHeight="1">
      <c r="A66" s="309"/>
      <c r="B66" s="309"/>
      <c r="C66" s="310"/>
      <c r="D66" s="304"/>
      <c r="E66" s="304"/>
      <c r="F66" s="304"/>
      <c r="G66" s="304"/>
      <c r="H66" s="304"/>
      <c r="I66" s="304"/>
      <c r="J66" s="304"/>
      <c r="K66" s="304"/>
      <c r="L66" s="302"/>
    </row>
    <row r="67" spans="1:12" s="293" customFormat="1" ht="20.100000000000001" customHeight="1">
      <c r="A67" s="308"/>
      <c r="B67" s="309"/>
      <c r="C67" s="310"/>
      <c r="D67" s="304"/>
      <c r="E67" s="304"/>
      <c r="F67" s="304"/>
      <c r="G67" s="304"/>
      <c r="H67" s="304"/>
      <c r="I67" s="304"/>
      <c r="J67" s="304"/>
      <c r="K67" s="304"/>
      <c r="L67" s="302"/>
    </row>
    <row r="68" spans="1:12" s="293" customFormat="1" ht="20.100000000000001" customHeight="1">
      <c r="A68" s="323"/>
      <c r="B68" s="324"/>
      <c r="C68" s="310"/>
      <c r="D68" s="304"/>
      <c r="E68" s="311"/>
      <c r="F68" s="304"/>
      <c r="G68" s="304"/>
      <c r="H68" s="304"/>
      <c r="I68" s="304"/>
      <c r="J68" s="304"/>
      <c r="K68" s="304"/>
      <c r="L68" s="302"/>
    </row>
    <row r="69" spans="1:12" s="293" customFormat="1" ht="20.100000000000001" customHeight="1">
      <c r="A69" s="323"/>
      <c r="B69" s="324"/>
      <c r="C69" s="310"/>
      <c r="D69" s="304"/>
      <c r="E69" s="311"/>
      <c r="F69" s="304"/>
      <c r="G69" s="304"/>
      <c r="H69" s="304"/>
      <c r="I69" s="304"/>
      <c r="J69" s="304"/>
      <c r="K69" s="304"/>
      <c r="L69" s="302"/>
    </row>
    <row r="70" spans="1:12" s="293" customFormat="1" ht="20.100000000000001" customHeight="1">
      <c r="A70" s="323"/>
      <c r="B70" s="324"/>
      <c r="C70" s="310"/>
      <c r="D70" s="304"/>
      <c r="E70" s="311"/>
      <c r="F70" s="304"/>
      <c r="G70" s="304"/>
      <c r="H70" s="304"/>
      <c r="I70" s="304"/>
      <c r="J70" s="304"/>
      <c r="K70" s="304"/>
      <c r="L70" s="302"/>
    </row>
    <row r="71" spans="1:12" s="293" customFormat="1" ht="19.5" customHeight="1">
      <c r="A71" s="323"/>
      <c r="B71" s="324"/>
      <c r="C71" s="310"/>
      <c r="D71" s="304"/>
      <c r="E71" s="311"/>
      <c r="F71" s="304"/>
      <c r="G71" s="304"/>
      <c r="H71" s="304"/>
      <c r="I71" s="304"/>
      <c r="J71" s="304"/>
      <c r="K71" s="304"/>
      <c r="L71" s="302"/>
    </row>
    <row r="72" spans="1:12" s="293" customFormat="1" ht="20.100000000000001" customHeight="1">
      <c r="A72" s="323"/>
      <c r="B72" s="324"/>
      <c r="C72" s="310"/>
      <c r="D72" s="304"/>
      <c r="E72" s="311"/>
      <c r="F72" s="304"/>
      <c r="G72" s="304"/>
      <c r="H72" s="304"/>
      <c r="I72" s="304"/>
      <c r="J72" s="304"/>
      <c r="K72" s="304"/>
      <c r="L72" s="302"/>
    </row>
    <row r="73" spans="1:12" s="293" customFormat="1" ht="20.100000000000001" customHeight="1">
      <c r="A73" s="323"/>
      <c r="B73" s="324"/>
      <c r="C73" s="310"/>
      <c r="D73" s="304"/>
      <c r="E73" s="311"/>
      <c r="F73" s="304"/>
      <c r="G73" s="304"/>
      <c r="H73" s="304"/>
      <c r="I73" s="304"/>
      <c r="J73" s="304"/>
      <c r="K73" s="304"/>
      <c r="L73" s="302"/>
    </row>
    <row r="74" spans="1:12" s="293" customFormat="1" ht="20.100000000000001" customHeight="1">
      <c r="A74" s="323"/>
      <c r="B74" s="324"/>
      <c r="C74" s="310"/>
      <c r="D74" s="304"/>
      <c r="E74" s="311"/>
      <c r="F74" s="304"/>
      <c r="G74" s="304"/>
      <c r="H74" s="304"/>
      <c r="I74" s="304"/>
      <c r="J74" s="304"/>
      <c r="K74" s="304"/>
      <c r="L74" s="302"/>
    </row>
    <row r="75" spans="1:12" s="293" customFormat="1" ht="20.100000000000001" customHeight="1">
      <c r="A75" s="323"/>
      <c r="B75" s="324"/>
      <c r="C75" s="310"/>
      <c r="D75" s="304"/>
      <c r="E75" s="311"/>
      <c r="F75" s="304"/>
      <c r="G75" s="304"/>
      <c r="H75" s="304"/>
      <c r="I75" s="304"/>
      <c r="J75" s="304"/>
      <c r="K75" s="304"/>
      <c r="L75" s="302"/>
    </row>
    <row r="76" spans="1:12" s="293" customFormat="1" ht="20.100000000000001" customHeight="1">
      <c r="A76" s="325"/>
      <c r="B76" s="326"/>
      <c r="C76" s="310"/>
      <c r="D76" s="304"/>
      <c r="E76" s="311"/>
      <c r="F76" s="304"/>
      <c r="G76" s="304"/>
      <c r="H76" s="304"/>
      <c r="I76" s="304"/>
      <c r="J76" s="304"/>
      <c r="K76" s="304"/>
      <c r="L76" s="302"/>
    </row>
    <row r="77" spans="1:12" s="293" customFormat="1" ht="20.100000000000001" customHeight="1">
      <c r="A77" s="325"/>
      <c r="B77" s="326"/>
      <c r="C77" s="310"/>
      <c r="D77" s="304"/>
      <c r="E77" s="311"/>
      <c r="F77" s="304"/>
      <c r="G77" s="304"/>
      <c r="H77" s="304"/>
      <c r="I77" s="304"/>
      <c r="J77" s="304"/>
      <c r="K77" s="304"/>
      <c r="L77" s="302"/>
    </row>
    <row r="78" spans="1:12" s="293" customFormat="1" ht="20.100000000000001" customHeight="1">
      <c r="A78" s="325"/>
      <c r="B78" s="326"/>
      <c r="C78" s="310"/>
      <c r="D78" s="304"/>
      <c r="E78" s="311"/>
      <c r="F78" s="304"/>
      <c r="G78" s="304"/>
      <c r="H78" s="304"/>
      <c r="I78" s="304"/>
      <c r="J78" s="304"/>
      <c r="K78" s="304"/>
      <c r="L78" s="302"/>
    </row>
    <row r="79" spans="1:12" s="293" customFormat="1" ht="20.100000000000001" customHeight="1">
      <c r="A79" s="304"/>
      <c r="B79" s="316"/>
      <c r="C79" s="310"/>
      <c r="D79" s="304"/>
      <c r="E79" s="303"/>
      <c r="F79" s="303"/>
      <c r="G79" s="303"/>
      <c r="H79" s="303"/>
      <c r="I79" s="303"/>
      <c r="J79" s="303"/>
      <c r="K79" s="304"/>
      <c r="L79" s="302"/>
    </row>
    <row r="80" spans="1:12" s="293" customFormat="1" ht="19.5" customHeight="1">
      <c r="A80" s="309"/>
      <c r="B80" s="314"/>
      <c r="C80" s="310"/>
      <c r="D80" s="315"/>
      <c r="E80" s="304"/>
      <c r="F80" s="304"/>
      <c r="G80" s="304"/>
      <c r="H80" s="304"/>
      <c r="I80" s="304"/>
      <c r="J80" s="304"/>
      <c r="K80" s="304"/>
      <c r="L80" s="302"/>
    </row>
    <row r="81" spans="1:12" s="293" customFormat="1" ht="20.100000000000001" customHeight="1">
      <c r="A81" s="309"/>
      <c r="B81" s="309"/>
      <c r="C81" s="310"/>
      <c r="D81" s="304"/>
      <c r="E81" s="304"/>
      <c r="F81" s="304"/>
      <c r="G81" s="304"/>
      <c r="H81" s="304"/>
      <c r="I81" s="304"/>
      <c r="J81" s="304"/>
      <c r="K81" s="304"/>
      <c r="L81" s="302"/>
    </row>
    <row r="82" spans="1:12" s="293" customFormat="1" ht="20.100000000000001" customHeight="1">
      <c r="A82" s="304"/>
      <c r="B82" s="316"/>
      <c r="C82" s="302"/>
      <c r="D82" s="303"/>
      <c r="E82" s="303"/>
      <c r="F82" s="303"/>
      <c r="G82" s="303"/>
      <c r="H82" s="303"/>
      <c r="I82" s="303"/>
      <c r="J82" s="303"/>
      <c r="K82" s="304"/>
      <c r="L82" s="302"/>
    </row>
    <row r="83" spans="1:12" s="293" customFormat="1" ht="20.100000000000001" customHeight="1">
      <c r="A83" s="319"/>
      <c r="B83" s="320"/>
      <c r="C83" s="321"/>
      <c r="D83" s="322"/>
      <c r="E83" s="322"/>
      <c r="F83" s="322"/>
      <c r="G83" s="322"/>
      <c r="H83" s="322"/>
      <c r="I83" s="322"/>
      <c r="J83" s="322"/>
      <c r="K83" s="319"/>
      <c r="L83" s="321"/>
    </row>
    <row r="84" spans="1:12" s="293" customFormat="1" ht="20.100000000000001" customHeight="1">
      <c r="A84" s="304"/>
      <c r="B84" s="327"/>
      <c r="C84" s="302"/>
      <c r="D84" s="303"/>
      <c r="E84" s="301"/>
      <c r="F84" s="303"/>
      <c r="G84" s="303"/>
      <c r="H84" s="303"/>
      <c r="I84" s="303"/>
      <c r="J84" s="303"/>
      <c r="K84" s="304"/>
      <c r="L84" s="302"/>
    </row>
    <row r="85" spans="1:12" s="293" customFormat="1" ht="20.100000000000001" customHeight="1">
      <c r="A85" s="304"/>
      <c r="B85" s="327"/>
      <c r="C85" s="302"/>
      <c r="D85" s="303"/>
      <c r="E85" s="301"/>
      <c r="F85" s="303"/>
      <c r="G85" s="303"/>
      <c r="H85" s="303"/>
      <c r="I85" s="303"/>
      <c r="J85" s="303"/>
      <c r="K85" s="304"/>
      <c r="L85" s="302"/>
    </row>
    <row r="86" spans="1:12" s="293" customFormat="1" ht="20.100000000000001" customHeight="1">
      <c r="A86" s="304"/>
      <c r="B86" s="327"/>
      <c r="C86" s="302"/>
      <c r="D86" s="303"/>
      <c r="E86" s="301"/>
      <c r="F86" s="303"/>
      <c r="G86" s="303"/>
      <c r="H86" s="303"/>
      <c r="I86" s="303"/>
      <c r="J86" s="303"/>
      <c r="K86" s="304"/>
      <c r="L86" s="302"/>
    </row>
    <row r="87" spans="1:12" s="293" customFormat="1" ht="20.100000000000001" customHeight="1">
      <c r="A87" s="304"/>
      <c r="B87" s="327"/>
      <c r="C87" s="302"/>
      <c r="D87" s="303"/>
      <c r="E87" s="301"/>
      <c r="F87" s="303"/>
      <c r="G87" s="303"/>
      <c r="H87" s="303"/>
      <c r="I87" s="303"/>
      <c r="J87" s="303"/>
      <c r="K87" s="304"/>
      <c r="L87" s="302"/>
    </row>
    <row r="88" spans="1:12" s="293" customFormat="1" ht="20.100000000000001" customHeight="1">
      <c r="A88" s="304"/>
      <c r="B88" s="327"/>
      <c r="C88" s="302"/>
      <c r="D88" s="303"/>
      <c r="E88" s="301"/>
      <c r="F88" s="303"/>
      <c r="G88" s="303"/>
      <c r="H88" s="303"/>
      <c r="I88" s="303"/>
      <c r="J88" s="303"/>
      <c r="K88" s="304"/>
      <c r="L88" s="302"/>
    </row>
    <row r="89" spans="1:12" s="293" customFormat="1" ht="20.100000000000001" customHeight="1">
      <c r="A89" s="304"/>
      <c r="B89" s="327"/>
      <c r="C89" s="302"/>
      <c r="D89" s="303"/>
      <c r="E89" s="301"/>
      <c r="F89" s="303"/>
      <c r="G89" s="303"/>
      <c r="H89" s="303"/>
      <c r="I89" s="303"/>
      <c r="J89" s="303"/>
      <c r="K89" s="304"/>
      <c r="L89" s="302"/>
    </row>
    <row r="90" spans="1:12" s="293" customFormat="1" ht="20.100000000000001" customHeight="1">
      <c r="A90" s="304"/>
      <c r="B90" s="327"/>
      <c r="C90" s="302"/>
      <c r="D90" s="303"/>
      <c r="E90" s="301"/>
      <c r="F90" s="303"/>
      <c r="G90" s="303"/>
      <c r="H90" s="303"/>
      <c r="I90" s="303"/>
      <c r="J90" s="303"/>
      <c r="K90" s="304"/>
      <c r="L90" s="302"/>
    </row>
    <row r="91" spans="1:12" s="293" customFormat="1" ht="20.100000000000001" customHeight="1">
      <c r="A91" s="304"/>
      <c r="B91" s="327"/>
      <c r="C91" s="302"/>
      <c r="D91" s="303"/>
      <c r="E91" s="301"/>
      <c r="F91" s="303"/>
      <c r="G91" s="303"/>
      <c r="H91" s="303"/>
      <c r="I91" s="303"/>
      <c r="J91" s="303"/>
      <c r="K91" s="304"/>
      <c r="L91" s="302"/>
    </row>
    <row r="92" spans="1:12" s="293" customFormat="1" ht="20.100000000000001" customHeight="1">
      <c r="A92" s="304"/>
      <c r="B92" s="327"/>
      <c r="C92" s="302"/>
      <c r="D92" s="303"/>
      <c r="E92" s="301"/>
      <c r="F92" s="303"/>
      <c r="G92" s="303"/>
      <c r="H92" s="303"/>
      <c r="I92" s="303"/>
      <c r="J92" s="303"/>
      <c r="K92" s="304"/>
      <c r="L92" s="302"/>
    </row>
    <row r="93" spans="1:12" s="293" customFormat="1" ht="20.100000000000001" customHeight="1">
      <c r="A93" s="308"/>
      <c r="B93" s="309"/>
      <c r="C93" s="310"/>
      <c r="D93" s="304"/>
      <c r="E93" s="304"/>
      <c r="F93" s="304"/>
      <c r="G93" s="304"/>
      <c r="H93" s="304"/>
      <c r="I93" s="304"/>
      <c r="J93" s="304"/>
      <c r="K93" s="304"/>
      <c r="L93" s="302"/>
    </row>
    <row r="94" spans="1:12" s="293" customFormat="1" ht="20.100000000000001" customHeight="1">
      <c r="A94" s="328"/>
      <c r="B94" s="329"/>
      <c r="C94" s="310"/>
      <c r="D94" s="304"/>
      <c r="E94" s="301"/>
      <c r="F94" s="304"/>
      <c r="G94" s="304"/>
      <c r="H94" s="304"/>
      <c r="I94" s="304"/>
      <c r="J94" s="304"/>
      <c r="K94" s="304"/>
      <c r="L94" s="302"/>
    </row>
    <row r="95" spans="1:12" s="293" customFormat="1" ht="20.100000000000001" customHeight="1">
      <c r="A95" s="329"/>
      <c r="B95" s="329"/>
      <c r="C95" s="310"/>
      <c r="D95" s="304"/>
      <c r="E95" s="301"/>
      <c r="F95" s="304"/>
      <c r="G95" s="304"/>
      <c r="H95" s="304"/>
      <c r="I95" s="304"/>
      <c r="J95" s="304"/>
      <c r="K95" s="304"/>
      <c r="L95" s="302"/>
    </row>
    <row r="96" spans="1:12" s="293" customFormat="1" ht="20.100000000000001" customHeight="1">
      <c r="A96" s="328"/>
      <c r="B96" s="329"/>
      <c r="C96" s="310"/>
      <c r="D96" s="304"/>
      <c r="E96" s="301"/>
      <c r="F96" s="304"/>
      <c r="G96" s="304"/>
      <c r="H96" s="304"/>
      <c r="I96" s="304"/>
      <c r="J96" s="304"/>
      <c r="K96" s="304"/>
      <c r="L96" s="302"/>
    </row>
    <row r="97" spans="1:12" s="293" customFormat="1" ht="20.100000000000001" customHeight="1">
      <c r="A97" s="328"/>
      <c r="B97" s="329"/>
      <c r="C97" s="310"/>
      <c r="D97" s="304"/>
      <c r="E97" s="301"/>
      <c r="F97" s="304"/>
      <c r="G97" s="304"/>
      <c r="H97" s="304"/>
      <c r="I97" s="304"/>
      <c r="J97" s="304"/>
      <c r="K97" s="304"/>
      <c r="L97" s="302"/>
    </row>
    <row r="98" spans="1:12" s="293" customFormat="1" ht="20.100000000000001" customHeight="1">
      <c r="A98" s="304"/>
      <c r="B98" s="316"/>
      <c r="C98" s="310"/>
      <c r="D98" s="304"/>
      <c r="E98" s="303"/>
      <c r="F98" s="303"/>
      <c r="G98" s="303"/>
      <c r="H98" s="303"/>
      <c r="I98" s="303"/>
      <c r="J98" s="303"/>
      <c r="K98" s="304"/>
      <c r="L98" s="302"/>
    </row>
    <row r="99" spans="1:12" s="293" customFormat="1" ht="19.5" customHeight="1">
      <c r="A99" s="309"/>
      <c r="B99" s="314"/>
      <c r="C99" s="310"/>
      <c r="D99" s="315"/>
      <c r="E99" s="304"/>
      <c r="F99" s="304"/>
      <c r="G99" s="304"/>
      <c r="H99" s="304"/>
      <c r="I99" s="304"/>
      <c r="J99" s="304"/>
      <c r="K99" s="304"/>
      <c r="L99" s="302"/>
    </row>
    <row r="100" spans="1:12" s="293" customFormat="1" ht="20.100000000000001" customHeight="1">
      <c r="A100" s="309"/>
      <c r="B100" s="309"/>
      <c r="C100" s="310"/>
      <c r="D100" s="304"/>
      <c r="E100" s="304"/>
      <c r="F100" s="304"/>
      <c r="G100" s="304"/>
      <c r="H100" s="304"/>
      <c r="I100" s="304"/>
      <c r="J100" s="304"/>
      <c r="K100" s="304"/>
      <c r="L100" s="302"/>
    </row>
    <row r="101" spans="1:12" s="293" customFormat="1" ht="20.100000000000001" customHeight="1">
      <c r="A101" s="304"/>
      <c r="B101" s="316"/>
      <c r="C101" s="302"/>
      <c r="D101" s="303"/>
      <c r="E101" s="303"/>
      <c r="F101" s="303"/>
      <c r="G101" s="303"/>
      <c r="H101" s="303"/>
      <c r="I101" s="303"/>
      <c r="J101" s="303"/>
      <c r="K101" s="304"/>
      <c r="L101" s="302"/>
    </row>
    <row r="102" spans="1:12" s="293" customFormat="1" ht="20.100000000000001" customHeight="1">
      <c r="A102" s="319"/>
      <c r="B102" s="320"/>
      <c r="C102" s="321"/>
      <c r="D102" s="322"/>
      <c r="E102" s="322"/>
      <c r="F102" s="322"/>
      <c r="G102" s="322"/>
      <c r="H102" s="322"/>
      <c r="I102" s="322"/>
      <c r="J102" s="322"/>
      <c r="K102" s="319"/>
      <c r="L102" s="321"/>
    </row>
    <row r="103" spans="1:12" s="293" customFormat="1" ht="20.100000000000001" customHeight="1">
      <c r="A103" s="304"/>
      <c r="B103" s="327"/>
      <c r="C103" s="302"/>
      <c r="D103" s="303"/>
      <c r="E103" s="301"/>
      <c r="F103" s="303"/>
      <c r="G103" s="303"/>
      <c r="H103" s="303"/>
      <c r="I103" s="303"/>
      <c r="J103" s="303"/>
      <c r="K103" s="304"/>
      <c r="L103" s="302"/>
    </row>
    <row r="104" spans="1:12" s="293" customFormat="1" ht="20.100000000000001" customHeight="1">
      <c r="A104" s="304"/>
      <c r="B104" s="327"/>
      <c r="C104" s="302"/>
      <c r="D104" s="303"/>
      <c r="E104" s="301"/>
      <c r="F104" s="303"/>
      <c r="G104" s="303"/>
      <c r="H104" s="303"/>
      <c r="I104" s="303"/>
      <c r="J104" s="303"/>
      <c r="K104" s="304"/>
      <c r="L104" s="302"/>
    </row>
    <row r="105" spans="1:12" s="293" customFormat="1" ht="20.100000000000001" customHeight="1">
      <c r="A105" s="304"/>
      <c r="B105" s="327"/>
      <c r="C105" s="302"/>
      <c r="D105" s="303"/>
      <c r="E105" s="301"/>
      <c r="F105" s="303"/>
      <c r="G105" s="303"/>
      <c r="H105" s="303"/>
      <c r="I105" s="303"/>
      <c r="J105" s="303"/>
      <c r="K105" s="304"/>
      <c r="L105" s="302"/>
    </row>
    <row r="106" spans="1:12" s="293" customFormat="1" ht="20.100000000000001" customHeight="1">
      <c r="A106" s="304"/>
      <c r="B106" s="327"/>
      <c r="C106" s="302"/>
      <c r="D106" s="303"/>
      <c r="E106" s="301"/>
      <c r="F106" s="303"/>
      <c r="G106" s="303"/>
      <c r="H106" s="303"/>
      <c r="I106" s="303"/>
      <c r="J106" s="303"/>
      <c r="K106" s="304"/>
      <c r="L106" s="302"/>
    </row>
    <row r="107" spans="1:12" s="293" customFormat="1" ht="20.100000000000001" customHeight="1">
      <c r="A107" s="304"/>
      <c r="B107" s="327"/>
      <c r="C107" s="302"/>
      <c r="D107" s="303"/>
      <c r="E107" s="301"/>
      <c r="F107" s="303"/>
      <c r="G107" s="303"/>
      <c r="H107" s="303"/>
      <c r="I107" s="303"/>
      <c r="J107" s="303"/>
      <c r="K107" s="304"/>
      <c r="L107" s="302"/>
    </row>
    <row r="108" spans="1:12" s="293" customFormat="1" ht="20.100000000000001" customHeight="1">
      <c r="A108" s="304"/>
      <c r="B108" s="327"/>
      <c r="C108" s="302"/>
      <c r="D108" s="303"/>
      <c r="E108" s="301"/>
      <c r="F108" s="303"/>
      <c r="G108" s="303"/>
      <c r="H108" s="303"/>
      <c r="I108" s="303"/>
      <c r="J108" s="303"/>
      <c r="K108" s="304"/>
      <c r="L108" s="302"/>
    </row>
    <row r="109" spans="1:12" s="293" customFormat="1" ht="20.100000000000001" customHeight="1">
      <c r="A109" s="304"/>
      <c r="B109" s="327"/>
      <c r="C109" s="302"/>
      <c r="D109" s="303"/>
      <c r="E109" s="301"/>
      <c r="F109" s="303"/>
      <c r="G109" s="303"/>
      <c r="H109" s="303"/>
      <c r="I109" s="303"/>
      <c r="J109" s="303"/>
      <c r="K109" s="304"/>
      <c r="L109" s="302"/>
    </row>
    <row r="110" spans="1:12" s="293" customFormat="1" ht="20.100000000000001" customHeight="1">
      <c r="A110" s="304"/>
      <c r="B110" s="327"/>
      <c r="C110" s="302"/>
      <c r="D110" s="303"/>
      <c r="E110" s="301"/>
      <c r="F110" s="303"/>
      <c r="G110" s="303"/>
      <c r="H110" s="303"/>
      <c r="I110" s="303"/>
      <c r="J110" s="303"/>
      <c r="K110" s="304"/>
      <c r="L110" s="302"/>
    </row>
    <row r="111" spans="1:12" s="293" customFormat="1" ht="20.100000000000001" customHeight="1">
      <c r="A111" s="304"/>
      <c r="B111" s="327"/>
      <c r="C111" s="302"/>
      <c r="D111" s="303"/>
      <c r="E111" s="301"/>
      <c r="F111" s="303"/>
      <c r="G111" s="303"/>
      <c r="H111" s="303"/>
      <c r="I111" s="303"/>
      <c r="J111" s="303"/>
      <c r="K111" s="304"/>
      <c r="L111" s="302"/>
    </row>
    <row r="112" spans="1:12" s="293" customFormat="1" ht="20.100000000000001" customHeight="1">
      <c r="A112" s="304"/>
      <c r="B112" s="327"/>
      <c r="C112" s="302"/>
      <c r="D112" s="303"/>
      <c r="E112" s="301"/>
      <c r="F112" s="303"/>
      <c r="G112" s="303"/>
      <c r="H112" s="303"/>
      <c r="I112" s="303"/>
      <c r="J112" s="303"/>
      <c r="K112" s="304"/>
      <c r="L112" s="302"/>
    </row>
    <row r="113" spans="1:12" s="293" customFormat="1" ht="20.100000000000001" customHeight="1">
      <c r="A113" s="304"/>
      <c r="B113" s="327"/>
      <c r="C113" s="302"/>
      <c r="D113" s="303"/>
      <c r="E113" s="301"/>
      <c r="F113" s="303"/>
      <c r="G113" s="303"/>
      <c r="H113" s="303"/>
      <c r="I113" s="303"/>
      <c r="J113" s="303"/>
      <c r="K113" s="304"/>
      <c r="L113" s="302"/>
    </row>
    <row r="114" spans="1:12" s="293" customFormat="1" ht="20.100000000000001" customHeight="1">
      <c r="A114" s="304"/>
      <c r="B114" s="327"/>
      <c r="C114" s="302"/>
      <c r="D114" s="303"/>
      <c r="E114" s="301"/>
      <c r="F114" s="303"/>
      <c r="G114" s="303"/>
      <c r="H114" s="303"/>
      <c r="I114" s="303"/>
      <c r="J114" s="303"/>
      <c r="K114" s="304"/>
      <c r="L114" s="302"/>
    </row>
    <row r="115" spans="1:12" s="293" customFormat="1" ht="20.100000000000001" customHeight="1">
      <c r="A115" s="304"/>
      <c r="B115" s="327"/>
      <c r="C115" s="302"/>
      <c r="D115" s="303"/>
      <c r="E115" s="301"/>
      <c r="F115" s="303"/>
      <c r="G115" s="303"/>
      <c r="H115" s="303"/>
      <c r="I115" s="303"/>
      <c r="J115" s="303"/>
      <c r="K115" s="304"/>
      <c r="L115" s="302"/>
    </row>
    <row r="116" spans="1:12" s="293" customFormat="1" ht="20.100000000000001" customHeight="1">
      <c r="A116" s="304"/>
      <c r="B116" s="327"/>
      <c r="C116" s="302"/>
      <c r="D116" s="303"/>
      <c r="E116" s="301"/>
      <c r="F116" s="303"/>
      <c r="G116" s="303"/>
      <c r="H116" s="303"/>
      <c r="I116" s="303"/>
      <c r="J116" s="303"/>
      <c r="K116" s="304"/>
      <c r="L116" s="302"/>
    </row>
    <row r="117" spans="1:12" s="293" customFormat="1" ht="20.100000000000001" customHeight="1">
      <c r="A117" s="304"/>
      <c r="B117" s="327"/>
      <c r="C117" s="302"/>
      <c r="D117" s="303"/>
      <c r="E117" s="301"/>
      <c r="F117" s="303"/>
      <c r="G117" s="303"/>
      <c r="H117" s="303"/>
      <c r="I117" s="303"/>
      <c r="J117" s="303"/>
      <c r="K117" s="304"/>
      <c r="L117" s="302"/>
    </row>
    <row r="118" spans="1:12" s="293" customFormat="1" ht="20.100000000000001" customHeight="1">
      <c r="A118" s="304"/>
      <c r="B118" s="316"/>
      <c r="C118" s="302"/>
      <c r="D118" s="303"/>
      <c r="E118" s="301"/>
      <c r="F118" s="303"/>
      <c r="G118" s="303"/>
      <c r="H118" s="303"/>
      <c r="I118" s="303"/>
      <c r="J118" s="303"/>
      <c r="K118" s="304"/>
      <c r="L118" s="302"/>
    </row>
    <row r="119" spans="1:12" s="293" customFormat="1" ht="20.100000000000001" customHeight="1">
      <c r="A119" s="330"/>
      <c r="B119" s="330"/>
      <c r="C119" s="310"/>
      <c r="D119" s="304"/>
      <c r="E119" s="301"/>
      <c r="F119" s="304"/>
      <c r="G119" s="304"/>
      <c r="H119" s="304"/>
      <c r="I119" s="304"/>
      <c r="J119" s="304"/>
      <c r="K119" s="304"/>
      <c r="L119" s="302"/>
    </row>
    <row r="120" spans="1:12" s="293" customFormat="1" ht="20.100000000000001" customHeight="1">
      <c r="A120" s="330"/>
      <c r="B120" s="330"/>
      <c r="C120" s="310"/>
      <c r="D120" s="304"/>
      <c r="E120" s="301"/>
      <c r="F120" s="304"/>
      <c r="G120" s="304"/>
      <c r="H120" s="304"/>
      <c r="I120" s="304"/>
      <c r="J120" s="304"/>
      <c r="K120" s="304"/>
      <c r="L120" s="302"/>
    </row>
    <row r="121" spans="1:12" s="293" customFormat="1" ht="20.100000000000001" customHeight="1">
      <c r="A121" s="328"/>
      <c r="B121" s="328"/>
      <c r="C121" s="310"/>
      <c r="D121" s="304"/>
      <c r="E121" s="301"/>
      <c r="F121" s="304"/>
      <c r="G121" s="304"/>
      <c r="H121" s="304"/>
      <c r="I121" s="304"/>
      <c r="J121" s="304"/>
      <c r="K121" s="304"/>
      <c r="L121" s="302"/>
    </row>
    <row r="122" spans="1:12" s="293" customFormat="1" ht="20.100000000000001" customHeight="1">
      <c r="A122" s="330"/>
      <c r="B122" s="330"/>
      <c r="C122" s="310"/>
      <c r="D122" s="304"/>
      <c r="E122" s="301"/>
      <c r="F122" s="304"/>
      <c r="G122" s="304"/>
      <c r="H122" s="304"/>
      <c r="I122" s="304"/>
      <c r="J122" s="304"/>
      <c r="K122" s="304"/>
      <c r="L122" s="302"/>
    </row>
    <row r="123" spans="1:12" s="293" customFormat="1" ht="19.5" customHeight="1">
      <c r="A123" s="330"/>
      <c r="B123" s="330"/>
      <c r="C123" s="310"/>
      <c r="D123" s="304"/>
      <c r="E123" s="301"/>
      <c r="F123" s="304"/>
      <c r="G123" s="304"/>
      <c r="H123" s="304"/>
      <c r="I123" s="304"/>
      <c r="J123" s="304"/>
      <c r="K123" s="304"/>
      <c r="L123" s="302"/>
    </row>
    <row r="124" spans="1:12" s="293" customFormat="1" ht="20.100000000000001" customHeight="1">
      <c r="A124" s="330"/>
      <c r="B124" s="330"/>
      <c r="C124" s="310"/>
      <c r="D124" s="304"/>
      <c r="E124" s="301"/>
      <c r="F124" s="304"/>
      <c r="G124" s="304"/>
      <c r="H124" s="304"/>
      <c r="I124" s="304"/>
      <c r="J124" s="304"/>
      <c r="K124" s="304"/>
      <c r="L124" s="302"/>
    </row>
    <row r="125" spans="1:12" s="293" customFormat="1" ht="20.100000000000001" customHeight="1">
      <c r="A125" s="330"/>
      <c r="B125" s="330"/>
      <c r="C125" s="310"/>
      <c r="D125" s="304"/>
      <c r="E125" s="301"/>
      <c r="F125" s="304"/>
      <c r="G125" s="304"/>
      <c r="H125" s="304"/>
      <c r="I125" s="304"/>
      <c r="J125" s="304"/>
      <c r="K125" s="304"/>
      <c r="L125" s="302"/>
    </row>
  </sheetData>
  <mergeCells count="33">
    <mergeCell ref="A9:B9"/>
    <mergeCell ref="A1:L1"/>
    <mergeCell ref="A2:A3"/>
    <mergeCell ref="B2:B3"/>
    <mergeCell ref="C2:C3"/>
    <mergeCell ref="D2:D3"/>
    <mergeCell ref="E2:F2"/>
    <mergeCell ref="G2:H2"/>
    <mergeCell ref="I2:J2"/>
    <mergeCell ref="K2:K3"/>
    <mergeCell ref="L2:L3"/>
    <mergeCell ref="A4:B4"/>
    <mergeCell ref="A5:B5"/>
    <mergeCell ref="A6:B6"/>
    <mergeCell ref="A7:B7"/>
    <mergeCell ref="A8:B8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2:B22"/>
    <mergeCell ref="A23:B23"/>
    <mergeCell ref="A24:B24"/>
    <mergeCell ref="A25:B25"/>
    <mergeCell ref="A26:B26"/>
  </mergeCells>
  <phoneticPr fontId="2" type="noConversion"/>
  <pageMargins left="0.78740157480314965" right="0.35433070866141736" top="0.82677165354330717" bottom="0.47244094488188981" header="0.47244094488188981" footer="0.43307086614173229"/>
  <pageSetup paperSize="9" scale="95" orientation="landscape" r:id="rId1"/>
  <headerFooter alignWithMargins="0">
    <oddHeader xml:space="preserve">&amp;C&amp;"굴림체,굵게"&amp;18
&amp;R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29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K7" sqref="K7"/>
    </sheetView>
  </sheetViews>
  <sheetFormatPr defaultRowHeight="23.1" customHeight="1"/>
  <cols>
    <col min="1" max="1" width="9.109375" style="20" hidden="1" customWidth="1"/>
    <col min="2" max="2" width="9.88671875" style="20" hidden="1" customWidth="1"/>
    <col min="3" max="3" width="12.77734375" style="49" customWidth="1"/>
    <col min="4" max="4" width="23.109375" style="49" customWidth="1"/>
    <col min="5" max="5" width="23.77734375" style="49" customWidth="1"/>
    <col min="6" max="6" width="4.6640625" style="30" customWidth="1"/>
    <col min="7" max="7" width="6.44140625" hidden="1" customWidth="1"/>
    <col min="8" max="9" width="11.21875" style="38" customWidth="1"/>
    <col min="10" max="10" width="5" style="38" hidden="1" customWidth="1"/>
    <col min="11" max="13" width="11.21875" style="38" customWidth="1"/>
    <col min="14" max="14" width="11.109375" style="38" customWidth="1"/>
    <col min="15" max="15" width="9.77734375" style="38" hidden="1" customWidth="1"/>
    <col min="16" max="16" width="11.21875" style="38" customWidth="1"/>
    <col min="17" max="17" width="12.21875" customWidth="1"/>
  </cols>
  <sheetData>
    <row r="1" spans="1:17" s="2" customFormat="1" ht="23.1" customHeight="1">
      <c r="A1" s="20"/>
      <c r="B1" s="20" t="s">
        <v>398</v>
      </c>
      <c r="C1" s="507" t="s">
        <v>612</v>
      </c>
      <c r="D1" s="508"/>
      <c r="E1" s="508"/>
      <c r="F1" s="508"/>
      <c r="G1" s="508"/>
      <c r="H1" s="508"/>
      <c r="I1" s="508"/>
      <c r="J1" s="508"/>
      <c r="K1" s="508"/>
      <c r="L1" s="508"/>
      <c r="M1" s="508"/>
      <c r="N1" s="508"/>
      <c r="O1" s="36"/>
      <c r="P1" s="36"/>
      <c r="Q1" s="20"/>
    </row>
    <row r="2" spans="1:17" s="17" customFormat="1" ht="23.1" customHeight="1">
      <c r="A2" s="499" t="s">
        <v>47</v>
      </c>
      <c r="B2" s="501" t="s">
        <v>30</v>
      </c>
      <c r="C2" s="500" t="s">
        <v>486</v>
      </c>
      <c r="D2" s="500" t="s">
        <v>54</v>
      </c>
      <c r="E2" s="500" t="s">
        <v>55</v>
      </c>
      <c r="F2" s="502" t="s">
        <v>0</v>
      </c>
      <c r="G2" s="534" t="s">
        <v>1</v>
      </c>
      <c r="H2" s="496" t="s">
        <v>25</v>
      </c>
      <c r="I2" s="496"/>
      <c r="J2" s="496" t="s">
        <v>26</v>
      </c>
      <c r="K2" s="496"/>
      <c r="L2" s="496"/>
      <c r="M2" s="496" t="s">
        <v>27</v>
      </c>
      <c r="N2" s="496"/>
      <c r="O2" s="53" t="s">
        <v>8</v>
      </c>
      <c r="P2" s="496" t="s">
        <v>37</v>
      </c>
      <c r="Q2" s="500" t="s">
        <v>29</v>
      </c>
    </row>
    <row r="3" spans="1:17" s="17" customFormat="1" ht="23.1" customHeight="1">
      <c r="A3" s="499"/>
      <c r="B3" s="501"/>
      <c r="C3" s="500"/>
      <c r="D3" s="500"/>
      <c r="E3" s="500"/>
      <c r="F3" s="502"/>
      <c r="G3" s="534"/>
      <c r="H3" s="53" t="s">
        <v>32</v>
      </c>
      <c r="I3" s="53" t="s">
        <v>33</v>
      </c>
      <c r="J3" s="53" t="s">
        <v>1</v>
      </c>
      <c r="K3" s="53" t="s">
        <v>32</v>
      </c>
      <c r="L3" s="53" t="s">
        <v>33</v>
      </c>
      <c r="M3" s="53" t="s">
        <v>34</v>
      </c>
      <c r="N3" s="53" t="s">
        <v>33</v>
      </c>
      <c r="O3" s="53" t="s">
        <v>22</v>
      </c>
      <c r="P3" s="496"/>
      <c r="Q3" s="500"/>
    </row>
    <row r="4" spans="1:17" s="2" customFormat="1" ht="23.1" customHeight="1">
      <c r="A4" s="20" t="s">
        <v>323</v>
      </c>
      <c r="B4" s="20" t="s">
        <v>324</v>
      </c>
      <c r="C4" s="3" t="s">
        <v>325</v>
      </c>
      <c r="D4" s="46" t="s">
        <v>326</v>
      </c>
      <c r="E4" s="46" t="s">
        <v>151</v>
      </c>
      <c r="F4" s="26" t="s">
        <v>152</v>
      </c>
      <c r="G4" s="6"/>
      <c r="H4" s="37" t="e">
        <f>일위대가!I11</f>
        <v>#VALUE!</v>
      </c>
      <c r="I4" s="37" t="e">
        <f t="shared" ref="I4:I24" si="0">H4</f>
        <v>#VALUE!</v>
      </c>
      <c r="J4" s="37"/>
      <c r="K4" s="37">
        <f>일위대가!L11</f>
        <v>0</v>
      </c>
      <c r="L4" s="37">
        <f t="shared" ref="L4:L24" si="1">K4</f>
        <v>0</v>
      </c>
      <c r="M4" s="37">
        <f>일위대가!N11</f>
        <v>0</v>
      </c>
      <c r="N4" s="37">
        <f t="shared" ref="N4:N24" si="2">M4</f>
        <v>0</v>
      </c>
      <c r="O4" s="37" t="e">
        <f t="shared" ref="O4:O24" si="3">IF((H4+K4+M4)=0, "", (H4+K4+M4))</f>
        <v>#VALUE!</v>
      </c>
      <c r="P4" s="37" t="e">
        <f t="shared" ref="P4:P24" si="4">SUM(I4,L4,N4)</f>
        <v>#VALUE!</v>
      </c>
      <c r="Q4" s="46" t="s">
        <v>36</v>
      </c>
    </row>
    <row r="5" spans="1:17" s="2" customFormat="1" ht="23.1" customHeight="1">
      <c r="A5" s="20" t="s">
        <v>327</v>
      </c>
      <c r="B5" s="20" t="s">
        <v>328</v>
      </c>
      <c r="C5" s="3" t="s">
        <v>329</v>
      </c>
      <c r="D5" s="46" t="s">
        <v>326</v>
      </c>
      <c r="E5" s="46" t="s">
        <v>156</v>
      </c>
      <c r="F5" s="26" t="s">
        <v>152</v>
      </c>
      <c r="G5" s="6"/>
      <c r="H5" s="37" t="e">
        <f>일위대가!I20</f>
        <v>#VALUE!</v>
      </c>
      <c r="I5" s="37" t="e">
        <f t="shared" si="0"/>
        <v>#VALUE!</v>
      </c>
      <c r="J5" s="37"/>
      <c r="K5" s="37">
        <f>일위대가!L20</f>
        <v>0</v>
      </c>
      <c r="L5" s="37">
        <f t="shared" si="1"/>
        <v>0</v>
      </c>
      <c r="M5" s="37">
        <f>일위대가!N20</f>
        <v>0</v>
      </c>
      <c r="N5" s="37">
        <f t="shared" si="2"/>
        <v>0</v>
      </c>
      <c r="O5" s="37" t="e">
        <f t="shared" si="3"/>
        <v>#VALUE!</v>
      </c>
      <c r="P5" s="37" t="e">
        <f t="shared" si="4"/>
        <v>#VALUE!</v>
      </c>
      <c r="Q5" s="46" t="s">
        <v>2</v>
      </c>
    </row>
    <row r="6" spans="1:17" s="2" customFormat="1" ht="23.1" customHeight="1">
      <c r="A6" s="20" t="s">
        <v>330</v>
      </c>
      <c r="B6" s="20" t="s">
        <v>331</v>
      </c>
      <c r="C6" s="3" t="s">
        <v>332</v>
      </c>
      <c r="D6" s="46" t="s">
        <v>326</v>
      </c>
      <c r="E6" s="46" t="s">
        <v>158</v>
      </c>
      <c r="F6" s="26" t="s">
        <v>152</v>
      </c>
      <c r="G6" s="6"/>
      <c r="H6" s="37" t="e">
        <f>일위대가!I29</f>
        <v>#VALUE!</v>
      </c>
      <c r="I6" s="37" t="e">
        <f t="shared" si="0"/>
        <v>#VALUE!</v>
      </c>
      <c r="J6" s="37"/>
      <c r="K6" s="37">
        <f>일위대가!L29</f>
        <v>0</v>
      </c>
      <c r="L6" s="37">
        <f t="shared" si="1"/>
        <v>0</v>
      </c>
      <c r="M6" s="37">
        <f>일위대가!N29</f>
        <v>0</v>
      </c>
      <c r="N6" s="37">
        <f t="shared" si="2"/>
        <v>0</v>
      </c>
      <c r="O6" s="37" t="e">
        <f t="shared" si="3"/>
        <v>#VALUE!</v>
      </c>
      <c r="P6" s="37" t="e">
        <f t="shared" si="4"/>
        <v>#VALUE!</v>
      </c>
      <c r="Q6" s="46"/>
    </row>
    <row r="7" spans="1:17" s="2" customFormat="1" ht="23.1" customHeight="1">
      <c r="A7" s="20" t="s">
        <v>333</v>
      </c>
      <c r="B7" s="20" t="s">
        <v>334</v>
      </c>
      <c r="C7" s="3" t="s">
        <v>335</v>
      </c>
      <c r="D7" s="46" t="s">
        <v>166</v>
      </c>
      <c r="E7" s="46" t="s">
        <v>167</v>
      </c>
      <c r="F7" s="26" t="s">
        <v>336</v>
      </c>
      <c r="G7" s="6"/>
      <c r="H7" s="37" t="e">
        <f>일위대가!I35</f>
        <v>#VALUE!</v>
      </c>
      <c r="I7" s="37" t="e">
        <f t="shared" si="0"/>
        <v>#VALUE!</v>
      </c>
      <c r="J7" s="37"/>
      <c r="K7" s="37">
        <f>일위대가!L35</f>
        <v>0</v>
      </c>
      <c r="L7" s="37">
        <f t="shared" si="1"/>
        <v>0</v>
      </c>
      <c r="M7" s="37">
        <f>일위대가!N35</f>
        <v>0</v>
      </c>
      <c r="N7" s="37">
        <f t="shared" si="2"/>
        <v>0</v>
      </c>
      <c r="O7" s="37" t="e">
        <f t="shared" si="3"/>
        <v>#VALUE!</v>
      </c>
      <c r="P7" s="37" t="e">
        <f t="shared" si="4"/>
        <v>#VALUE!</v>
      </c>
      <c r="Q7" s="46"/>
    </row>
    <row r="8" spans="1:17" s="2" customFormat="1" ht="23.1" customHeight="1">
      <c r="A8" s="20" t="s">
        <v>337</v>
      </c>
      <c r="B8" s="20" t="s">
        <v>338</v>
      </c>
      <c r="C8" s="3" t="s">
        <v>339</v>
      </c>
      <c r="D8" s="46" t="s">
        <v>166</v>
      </c>
      <c r="E8" s="46" t="s">
        <v>171</v>
      </c>
      <c r="F8" s="26" t="s">
        <v>336</v>
      </c>
      <c r="G8" s="6"/>
      <c r="H8" s="37" t="e">
        <f>일위대가!I41</f>
        <v>#VALUE!</v>
      </c>
      <c r="I8" s="37" t="e">
        <f t="shared" si="0"/>
        <v>#VALUE!</v>
      </c>
      <c r="J8" s="37"/>
      <c r="K8" s="37">
        <f>일위대가!L41</f>
        <v>0</v>
      </c>
      <c r="L8" s="37">
        <f t="shared" si="1"/>
        <v>0</v>
      </c>
      <c r="M8" s="37">
        <f>일위대가!N41</f>
        <v>0</v>
      </c>
      <c r="N8" s="37">
        <f t="shared" si="2"/>
        <v>0</v>
      </c>
      <c r="O8" s="37" t="e">
        <f t="shared" si="3"/>
        <v>#VALUE!</v>
      </c>
      <c r="P8" s="37" t="e">
        <f t="shared" si="4"/>
        <v>#VALUE!</v>
      </c>
      <c r="Q8" s="46"/>
    </row>
    <row r="9" spans="1:17" s="2" customFormat="1" ht="23.1" customHeight="1">
      <c r="A9" s="20" t="s">
        <v>340</v>
      </c>
      <c r="B9" s="20" t="s">
        <v>341</v>
      </c>
      <c r="C9" s="3" t="s">
        <v>342</v>
      </c>
      <c r="D9" s="46" t="s">
        <v>173</v>
      </c>
      <c r="E9" s="46" t="s">
        <v>487</v>
      </c>
      <c r="F9" s="26" t="s">
        <v>162</v>
      </c>
      <c r="G9" s="6"/>
      <c r="H9" s="37" t="e">
        <f>일위대가!I47</f>
        <v>#VALUE!</v>
      </c>
      <c r="I9" s="37" t="e">
        <f t="shared" si="0"/>
        <v>#VALUE!</v>
      </c>
      <c r="J9" s="37"/>
      <c r="K9" s="37">
        <f>일위대가!L47</f>
        <v>0</v>
      </c>
      <c r="L9" s="37">
        <f t="shared" si="1"/>
        <v>0</v>
      </c>
      <c r="M9" s="37">
        <f>일위대가!N47</f>
        <v>0</v>
      </c>
      <c r="N9" s="37">
        <f t="shared" si="2"/>
        <v>0</v>
      </c>
      <c r="O9" s="37" t="e">
        <f t="shared" si="3"/>
        <v>#VALUE!</v>
      </c>
      <c r="P9" s="37" t="e">
        <f t="shared" si="4"/>
        <v>#VALUE!</v>
      </c>
      <c r="Q9" s="46"/>
    </row>
    <row r="10" spans="1:17" s="2" customFormat="1" ht="23.1" customHeight="1">
      <c r="A10" s="20" t="s">
        <v>343</v>
      </c>
      <c r="B10" s="20" t="s">
        <v>344</v>
      </c>
      <c r="C10" s="3" t="s">
        <v>345</v>
      </c>
      <c r="D10" s="46" t="s">
        <v>173</v>
      </c>
      <c r="E10" s="46" t="s">
        <v>488</v>
      </c>
      <c r="F10" s="26" t="s">
        <v>162</v>
      </c>
      <c r="G10" s="6"/>
      <c r="H10" s="37" t="e">
        <f>일위대가!I53</f>
        <v>#VALUE!</v>
      </c>
      <c r="I10" s="37" t="e">
        <f t="shared" si="0"/>
        <v>#VALUE!</v>
      </c>
      <c r="J10" s="37"/>
      <c r="K10" s="37">
        <f>일위대가!L53</f>
        <v>0</v>
      </c>
      <c r="L10" s="37">
        <f t="shared" si="1"/>
        <v>0</v>
      </c>
      <c r="M10" s="37">
        <f>일위대가!N53</f>
        <v>0</v>
      </c>
      <c r="N10" s="37">
        <f t="shared" si="2"/>
        <v>0</v>
      </c>
      <c r="O10" s="37" t="e">
        <f t="shared" si="3"/>
        <v>#VALUE!</v>
      </c>
      <c r="P10" s="37" t="e">
        <f t="shared" si="4"/>
        <v>#VALUE!</v>
      </c>
      <c r="Q10" s="46"/>
    </row>
    <row r="11" spans="1:17" s="2" customFormat="1" ht="23.1" customHeight="1">
      <c r="A11" s="20" t="s">
        <v>346</v>
      </c>
      <c r="B11" s="20" t="s">
        <v>347</v>
      </c>
      <c r="C11" s="3" t="s">
        <v>348</v>
      </c>
      <c r="D11" s="46" t="s">
        <v>173</v>
      </c>
      <c r="E11" s="46" t="s">
        <v>489</v>
      </c>
      <c r="F11" s="26" t="s">
        <v>162</v>
      </c>
      <c r="G11" s="6"/>
      <c r="H11" s="37" t="e">
        <f>일위대가!I59</f>
        <v>#VALUE!</v>
      </c>
      <c r="I11" s="37" t="e">
        <f t="shared" si="0"/>
        <v>#VALUE!</v>
      </c>
      <c r="J11" s="37"/>
      <c r="K11" s="37">
        <f>일위대가!L59</f>
        <v>0</v>
      </c>
      <c r="L11" s="37">
        <f t="shared" si="1"/>
        <v>0</v>
      </c>
      <c r="M11" s="37">
        <f>일위대가!N59</f>
        <v>0</v>
      </c>
      <c r="N11" s="37">
        <f t="shared" si="2"/>
        <v>0</v>
      </c>
      <c r="O11" s="37" t="e">
        <f t="shared" si="3"/>
        <v>#VALUE!</v>
      </c>
      <c r="P11" s="37" t="e">
        <f t="shared" si="4"/>
        <v>#VALUE!</v>
      </c>
      <c r="Q11" s="46"/>
    </row>
    <row r="12" spans="1:17" s="2" customFormat="1" ht="23.1" customHeight="1">
      <c r="A12" s="20" t="s">
        <v>349</v>
      </c>
      <c r="B12" s="20" t="s">
        <v>350</v>
      </c>
      <c r="C12" s="3" t="s">
        <v>351</v>
      </c>
      <c r="D12" s="46" t="s">
        <v>184</v>
      </c>
      <c r="E12" s="46" t="s">
        <v>185</v>
      </c>
      <c r="F12" s="26" t="s">
        <v>336</v>
      </c>
      <c r="G12" s="6"/>
      <c r="H12" s="37" t="e">
        <f>일위대가!I65</f>
        <v>#VALUE!</v>
      </c>
      <c r="I12" s="37" t="e">
        <f t="shared" si="0"/>
        <v>#VALUE!</v>
      </c>
      <c r="J12" s="37"/>
      <c r="K12" s="37">
        <f>일위대가!L65</f>
        <v>0</v>
      </c>
      <c r="L12" s="37">
        <f t="shared" si="1"/>
        <v>0</v>
      </c>
      <c r="M12" s="37">
        <f>일위대가!N65</f>
        <v>0</v>
      </c>
      <c r="N12" s="37">
        <f t="shared" si="2"/>
        <v>0</v>
      </c>
      <c r="O12" s="37" t="e">
        <f t="shared" si="3"/>
        <v>#VALUE!</v>
      </c>
      <c r="P12" s="37" t="e">
        <f t="shared" si="4"/>
        <v>#VALUE!</v>
      </c>
      <c r="Q12" s="46"/>
    </row>
    <row r="13" spans="1:17" s="2" customFormat="1" ht="23.1" customHeight="1">
      <c r="A13" s="20" t="s">
        <v>352</v>
      </c>
      <c r="B13" s="20" t="s">
        <v>353</v>
      </c>
      <c r="C13" s="3" t="s">
        <v>354</v>
      </c>
      <c r="D13" s="46" t="s">
        <v>197</v>
      </c>
      <c r="E13" s="46" t="s">
        <v>198</v>
      </c>
      <c r="F13" s="26" t="s">
        <v>152</v>
      </c>
      <c r="G13" s="6"/>
      <c r="H13" s="37" t="e">
        <f>일위대가!I73</f>
        <v>#VALUE!</v>
      </c>
      <c r="I13" s="37" t="e">
        <f t="shared" si="0"/>
        <v>#VALUE!</v>
      </c>
      <c r="J13" s="37"/>
      <c r="K13" s="37">
        <f>일위대가!L73</f>
        <v>0</v>
      </c>
      <c r="L13" s="37">
        <f t="shared" si="1"/>
        <v>0</v>
      </c>
      <c r="M13" s="37">
        <f>일위대가!N73</f>
        <v>0</v>
      </c>
      <c r="N13" s="37">
        <f t="shared" si="2"/>
        <v>0</v>
      </c>
      <c r="O13" s="37" t="e">
        <f t="shared" si="3"/>
        <v>#VALUE!</v>
      </c>
      <c r="P13" s="37" t="e">
        <f t="shared" si="4"/>
        <v>#VALUE!</v>
      </c>
      <c r="Q13" s="46"/>
    </row>
    <row r="14" spans="1:17" s="2" customFormat="1" ht="23.1" customHeight="1">
      <c r="A14" s="20" t="s">
        <v>355</v>
      </c>
      <c r="B14" s="20" t="s">
        <v>356</v>
      </c>
      <c r="C14" s="3" t="s">
        <v>357</v>
      </c>
      <c r="D14" s="46" t="s">
        <v>202</v>
      </c>
      <c r="E14" s="46" t="s">
        <v>203</v>
      </c>
      <c r="F14" s="26" t="s">
        <v>152</v>
      </c>
      <c r="G14" s="6"/>
      <c r="H14" s="37" t="e">
        <f>일위대가!I81</f>
        <v>#VALUE!</v>
      </c>
      <c r="I14" s="37" t="e">
        <f t="shared" si="0"/>
        <v>#VALUE!</v>
      </c>
      <c r="J14" s="37"/>
      <c r="K14" s="37">
        <f>일위대가!L81</f>
        <v>0</v>
      </c>
      <c r="L14" s="37">
        <f t="shared" si="1"/>
        <v>0</v>
      </c>
      <c r="M14" s="37">
        <f>일위대가!N81</f>
        <v>0</v>
      </c>
      <c r="N14" s="37">
        <f t="shared" si="2"/>
        <v>0</v>
      </c>
      <c r="O14" s="37" t="e">
        <f t="shared" si="3"/>
        <v>#VALUE!</v>
      </c>
      <c r="P14" s="37" t="e">
        <f t="shared" si="4"/>
        <v>#VALUE!</v>
      </c>
      <c r="Q14" s="46"/>
    </row>
    <row r="15" spans="1:17" s="2" customFormat="1" ht="23.1" customHeight="1">
      <c r="A15" s="20" t="s">
        <v>358</v>
      </c>
      <c r="B15" s="20" t="s">
        <v>359</v>
      </c>
      <c r="C15" s="3" t="s">
        <v>360</v>
      </c>
      <c r="D15" s="46" t="s">
        <v>202</v>
      </c>
      <c r="E15" s="46" t="s">
        <v>207</v>
      </c>
      <c r="F15" s="26" t="s">
        <v>152</v>
      </c>
      <c r="G15" s="6"/>
      <c r="H15" s="37" t="e">
        <f>일위대가!I89</f>
        <v>#VALUE!</v>
      </c>
      <c r="I15" s="37" t="e">
        <f t="shared" si="0"/>
        <v>#VALUE!</v>
      </c>
      <c r="J15" s="37"/>
      <c r="K15" s="37">
        <f>일위대가!L89</f>
        <v>0</v>
      </c>
      <c r="L15" s="37">
        <f t="shared" si="1"/>
        <v>0</v>
      </c>
      <c r="M15" s="37">
        <f>일위대가!N89</f>
        <v>0</v>
      </c>
      <c r="N15" s="37">
        <f t="shared" si="2"/>
        <v>0</v>
      </c>
      <c r="O15" s="37" t="e">
        <f t="shared" si="3"/>
        <v>#VALUE!</v>
      </c>
      <c r="P15" s="37" t="e">
        <f t="shared" si="4"/>
        <v>#VALUE!</v>
      </c>
      <c r="Q15" s="46"/>
    </row>
    <row r="16" spans="1:17" s="2" customFormat="1" ht="23.1" customHeight="1">
      <c r="A16" s="20" t="s">
        <v>361</v>
      </c>
      <c r="B16" s="20" t="s">
        <v>362</v>
      </c>
      <c r="C16" s="3" t="s">
        <v>363</v>
      </c>
      <c r="D16" s="46" t="s">
        <v>209</v>
      </c>
      <c r="E16" s="46" t="s">
        <v>210</v>
      </c>
      <c r="F16" s="26" t="s">
        <v>152</v>
      </c>
      <c r="G16" s="6"/>
      <c r="H16" s="37" t="e">
        <f>일위대가!I97</f>
        <v>#VALUE!</v>
      </c>
      <c r="I16" s="37" t="e">
        <f t="shared" si="0"/>
        <v>#VALUE!</v>
      </c>
      <c r="J16" s="37"/>
      <c r="K16" s="37">
        <f>일위대가!L97</f>
        <v>0</v>
      </c>
      <c r="L16" s="37">
        <f t="shared" si="1"/>
        <v>0</v>
      </c>
      <c r="M16" s="37">
        <f>일위대가!N97</f>
        <v>0</v>
      </c>
      <c r="N16" s="37">
        <f t="shared" si="2"/>
        <v>0</v>
      </c>
      <c r="O16" s="37" t="e">
        <f t="shared" si="3"/>
        <v>#VALUE!</v>
      </c>
      <c r="P16" s="37" t="e">
        <f t="shared" si="4"/>
        <v>#VALUE!</v>
      </c>
      <c r="Q16" s="46"/>
    </row>
    <row r="17" spans="1:17" s="2" customFormat="1" ht="23.1" customHeight="1">
      <c r="A17" s="20" t="s">
        <v>364</v>
      </c>
      <c r="B17" s="20" t="s">
        <v>365</v>
      </c>
      <c r="C17" s="3" t="s">
        <v>366</v>
      </c>
      <c r="D17" s="46" t="s">
        <v>209</v>
      </c>
      <c r="E17" s="46" t="s">
        <v>214</v>
      </c>
      <c r="F17" s="26" t="s">
        <v>152</v>
      </c>
      <c r="G17" s="6"/>
      <c r="H17" s="37" t="e">
        <f>일위대가!I105</f>
        <v>#VALUE!</v>
      </c>
      <c r="I17" s="37" t="e">
        <f t="shared" si="0"/>
        <v>#VALUE!</v>
      </c>
      <c r="J17" s="37"/>
      <c r="K17" s="37">
        <f>일위대가!L105</f>
        <v>0</v>
      </c>
      <c r="L17" s="37">
        <f t="shared" si="1"/>
        <v>0</v>
      </c>
      <c r="M17" s="37">
        <f>일위대가!N105</f>
        <v>0</v>
      </c>
      <c r="N17" s="37">
        <f t="shared" si="2"/>
        <v>0</v>
      </c>
      <c r="O17" s="37" t="e">
        <f t="shared" si="3"/>
        <v>#VALUE!</v>
      </c>
      <c r="P17" s="37" t="e">
        <f t="shared" si="4"/>
        <v>#VALUE!</v>
      </c>
      <c r="Q17" s="46"/>
    </row>
    <row r="18" spans="1:17" s="2" customFormat="1" ht="23.1" customHeight="1">
      <c r="A18" s="20" t="s">
        <v>367</v>
      </c>
      <c r="B18" s="20" t="s">
        <v>368</v>
      </c>
      <c r="C18" s="3" t="s">
        <v>369</v>
      </c>
      <c r="D18" s="46" t="s">
        <v>209</v>
      </c>
      <c r="E18" s="46" t="s">
        <v>216</v>
      </c>
      <c r="F18" s="26" t="s">
        <v>152</v>
      </c>
      <c r="G18" s="6"/>
      <c r="H18" s="37" t="e">
        <f>일위대가!I113</f>
        <v>#VALUE!</v>
      </c>
      <c r="I18" s="37" t="e">
        <f t="shared" si="0"/>
        <v>#VALUE!</v>
      </c>
      <c r="J18" s="37"/>
      <c r="K18" s="37">
        <f>일위대가!L113</f>
        <v>0</v>
      </c>
      <c r="L18" s="37">
        <f t="shared" si="1"/>
        <v>0</v>
      </c>
      <c r="M18" s="37">
        <f>일위대가!N113</f>
        <v>0</v>
      </c>
      <c r="N18" s="37">
        <f t="shared" si="2"/>
        <v>0</v>
      </c>
      <c r="O18" s="37" t="e">
        <f t="shared" si="3"/>
        <v>#VALUE!</v>
      </c>
      <c r="P18" s="37" t="e">
        <f t="shared" si="4"/>
        <v>#VALUE!</v>
      </c>
      <c r="Q18" s="46"/>
    </row>
    <row r="19" spans="1:17" s="2" customFormat="1" ht="23.1" customHeight="1">
      <c r="A19" s="20" t="s">
        <v>370</v>
      </c>
      <c r="B19" s="20" t="s">
        <v>371</v>
      </c>
      <c r="C19" s="3" t="s">
        <v>372</v>
      </c>
      <c r="D19" s="46" t="s">
        <v>218</v>
      </c>
      <c r="E19" s="66" t="s">
        <v>490</v>
      </c>
      <c r="F19" s="26" t="s">
        <v>162</v>
      </c>
      <c r="G19" s="6"/>
      <c r="H19" s="37" t="e">
        <f>일위대가!I119</f>
        <v>#VALUE!</v>
      </c>
      <c r="I19" s="37" t="e">
        <f t="shared" si="0"/>
        <v>#VALUE!</v>
      </c>
      <c r="J19" s="37"/>
      <c r="K19" s="37">
        <f>일위대가!L119</f>
        <v>0</v>
      </c>
      <c r="L19" s="37">
        <f t="shared" si="1"/>
        <v>0</v>
      </c>
      <c r="M19" s="37">
        <f>일위대가!N119</f>
        <v>0</v>
      </c>
      <c r="N19" s="37">
        <f t="shared" si="2"/>
        <v>0</v>
      </c>
      <c r="O19" s="37" t="e">
        <f t="shared" si="3"/>
        <v>#VALUE!</v>
      </c>
      <c r="P19" s="37" t="e">
        <f t="shared" si="4"/>
        <v>#VALUE!</v>
      </c>
      <c r="Q19" s="46"/>
    </row>
    <row r="20" spans="1:17" s="2" customFormat="1" ht="23.1" customHeight="1">
      <c r="A20" s="20" t="s">
        <v>373</v>
      </c>
      <c r="B20" s="20" t="s">
        <v>374</v>
      </c>
      <c r="C20" s="3" t="s">
        <v>375</v>
      </c>
      <c r="D20" s="46" t="s">
        <v>376</v>
      </c>
      <c r="E20" s="46" t="s">
        <v>377</v>
      </c>
      <c r="F20" s="26" t="s">
        <v>222</v>
      </c>
      <c r="G20" s="6"/>
      <c r="H20" s="37" t="e">
        <f>일위대가!I130</f>
        <v>#VALUE!</v>
      </c>
      <c r="I20" s="37" t="e">
        <f t="shared" si="0"/>
        <v>#VALUE!</v>
      </c>
      <c r="J20" s="37"/>
      <c r="K20" s="37">
        <f>일위대가!L130</f>
        <v>0</v>
      </c>
      <c r="L20" s="37">
        <f t="shared" si="1"/>
        <v>0</v>
      </c>
      <c r="M20" s="37">
        <f>일위대가!N130</f>
        <v>0</v>
      </c>
      <c r="N20" s="37">
        <f t="shared" si="2"/>
        <v>0</v>
      </c>
      <c r="O20" s="37" t="e">
        <f t="shared" si="3"/>
        <v>#VALUE!</v>
      </c>
      <c r="P20" s="37" t="e">
        <f t="shared" si="4"/>
        <v>#VALUE!</v>
      </c>
      <c r="Q20" s="46"/>
    </row>
    <row r="21" spans="1:17" s="2" customFormat="1" ht="23.1" customHeight="1">
      <c r="A21" s="20" t="s">
        <v>378</v>
      </c>
      <c r="B21" s="20" t="s">
        <v>379</v>
      </c>
      <c r="C21" s="3" t="s">
        <v>380</v>
      </c>
      <c r="D21" s="46" t="s">
        <v>381</v>
      </c>
      <c r="E21" s="46" t="s">
        <v>382</v>
      </c>
      <c r="F21" s="26" t="s">
        <v>383</v>
      </c>
      <c r="G21" s="6"/>
      <c r="H21" s="37">
        <f>일위대가!I137</f>
        <v>0</v>
      </c>
      <c r="I21" s="37">
        <f t="shared" si="0"/>
        <v>0</v>
      </c>
      <c r="J21" s="37"/>
      <c r="K21" s="37">
        <f>일위대가!L137</f>
        <v>0</v>
      </c>
      <c r="L21" s="37">
        <f t="shared" si="1"/>
        <v>0</v>
      </c>
      <c r="M21" s="37">
        <f>일위대가!N137</f>
        <v>0</v>
      </c>
      <c r="N21" s="37">
        <f t="shared" si="2"/>
        <v>0</v>
      </c>
      <c r="O21" s="37" t="str">
        <f t="shared" si="3"/>
        <v/>
      </c>
      <c r="P21" s="37">
        <f t="shared" si="4"/>
        <v>0</v>
      </c>
      <c r="Q21" s="46"/>
    </row>
    <row r="22" spans="1:17" s="2" customFormat="1" ht="23.1" customHeight="1">
      <c r="A22" s="20" t="s">
        <v>384</v>
      </c>
      <c r="B22" s="20" t="s">
        <v>385</v>
      </c>
      <c r="C22" s="3" t="s">
        <v>386</v>
      </c>
      <c r="D22" s="46" t="s">
        <v>381</v>
      </c>
      <c r="E22" s="46" t="s">
        <v>387</v>
      </c>
      <c r="F22" s="26" t="s">
        <v>383</v>
      </c>
      <c r="G22" s="6"/>
      <c r="H22" s="37">
        <f>일위대가!I144</f>
        <v>0</v>
      </c>
      <c r="I22" s="37">
        <f t="shared" si="0"/>
        <v>0</v>
      </c>
      <c r="J22" s="37"/>
      <c r="K22" s="37">
        <f>일위대가!L144</f>
        <v>0</v>
      </c>
      <c r="L22" s="37">
        <f t="shared" si="1"/>
        <v>0</v>
      </c>
      <c r="M22" s="37">
        <f>일위대가!N144</f>
        <v>0</v>
      </c>
      <c r="N22" s="37">
        <f t="shared" si="2"/>
        <v>0</v>
      </c>
      <c r="O22" s="37" t="str">
        <f t="shared" si="3"/>
        <v/>
      </c>
      <c r="P22" s="37">
        <f t="shared" si="4"/>
        <v>0</v>
      </c>
      <c r="Q22" s="46"/>
    </row>
    <row r="23" spans="1:17" s="2" customFormat="1" ht="23.1" customHeight="1">
      <c r="A23" s="20" t="s">
        <v>388</v>
      </c>
      <c r="B23" s="20" t="s">
        <v>389</v>
      </c>
      <c r="C23" s="3" t="s">
        <v>390</v>
      </c>
      <c r="D23" s="46" t="s">
        <v>391</v>
      </c>
      <c r="E23" s="46" t="s">
        <v>392</v>
      </c>
      <c r="F23" s="26" t="s">
        <v>162</v>
      </c>
      <c r="G23" s="6"/>
      <c r="H23" s="37" t="e">
        <f>일위대가!I150</f>
        <v>#VALUE!</v>
      </c>
      <c r="I23" s="37" t="e">
        <f t="shared" si="0"/>
        <v>#VALUE!</v>
      </c>
      <c r="J23" s="37"/>
      <c r="K23" s="37">
        <f>일위대가!L150</f>
        <v>0</v>
      </c>
      <c r="L23" s="37">
        <f t="shared" si="1"/>
        <v>0</v>
      </c>
      <c r="M23" s="37">
        <f>일위대가!N150</f>
        <v>0</v>
      </c>
      <c r="N23" s="37">
        <f t="shared" si="2"/>
        <v>0</v>
      </c>
      <c r="O23" s="37" t="e">
        <f t="shared" si="3"/>
        <v>#VALUE!</v>
      </c>
      <c r="P23" s="37" t="e">
        <f t="shared" si="4"/>
        <v>#VALUE!</v>
      </c>
      <c r="Q23" s="46"/>
    </row>
    <row r="24" spans="1:17" s="2" customFormat="1" ht="23.1" customHeight="1">
      <c r="A24" s="20" t="s">
        <v>393</v>
      </c>
      <c r="B24" s="20" t="s">
        <v>394</v>
      </c>
      <c r="C24" s="3" t="s">
        <v>395</v>
      </c>
      <c r="D24" s="66" t="s">
        <v>396</v>
      </c>
      <c r="E24" s="46" t="s">
        <v>397</v>
      </c>
      <c r="F24" s="26" t="s">
        <v>383</v>
      </c>
      <c r="G24" s="6"/>
      <c r="H24" s="37">
        <f>일위대가!I157</f>
        <v>0</v>
      </c>
      <c r="I24" s="37">
        <f t="shared" si="0"/>
        <v>0</v>
      </c>
      <c r="J24" s="37"/>
      <c r="K24" s="37">
        <f>일위대가!L157</f>
        <v>0</v>
      </c>
      <c r="L24" s="37">
        <f t="shared" si="1"/>
        <v>0</v>
      </c>
      <c r="M24" s="37">
        <f>일위대가!N157</f>
        <v>0</v>
      </c>
      <c r="N24" s="37">
        <f t="shared" si="2"/>
        <v>0</v>
      </c>
      <c r="O24" s="37" t="str">
        <f t="shared" si="3"/>
        <v/>
      </c>
      <c r="P24" s="37">
        <f t="shared" si="4"/>
        <v>0</v>
      </c>
      <c r="Q24" s="46"/>
    </row>
    <row r="25" spans="1:17" s="2" customFormat="1" ht="23.1" customHeight="1">
      <c r="A25" s="20"/>
      <c r="B25" s="20"/>
      <c r="C25" s="3"/>
      <c r="D25" s="46"/>
      <c r="E25" s="46"/>
      <c r="F25" s="26"/>
      <c r="G25" s="6"/>
      <c r="H25" s="37"/>
      <c r="I25" s="37"/>
      <c r="J25" s="37"/>
      <c r="K25" s="37"/>
      <c r="L25" s="37"/>
      <c r="M25" s="37"/>
      <c r="N25" s="37"/>
      <c r="O25" s="37"/>
      <c r="P25" s="37"/>
      <c r="Q25" s="46"/>
    </row>
    <row r="26" spans="1:17" s="2" customFormat="1" ht="23.1" customHeight="1">
      <c r="A26" s="20"/>
      <c r="B26" s="20"/>
      <c r="C26" s="3"/>
      <c r="D26" s="46"/>
      <c r="E26" s="46"/>
      <c r="F26" s="26"/>
      <c r="G26" s="6"/>
      <c r="H26" s="37"/>
      <c r="I26" s="37"/>
      <c r="J26" s="37"/>
      <c r="K26" s="37"/>
      <c r="L26" s="37"/>
      <c r="M26" s="37"/>
      <c r="N26" s="37"/>
      <c r="O26" s="37"/>
      <c r="P26" s="37"/>
      <c r="Q26" s="46"/>
    </row>
    <row r="27" spans="1:17" s="2" customFormat="1" ht="23.1" customHeight="1">
      <c r="A27" s="20"/>
      <c r="B27" s="20"/>
      <c r="C27" s="3"/>
      <c r="D27" s="46"/>
      <c r="E27" s="46"/>
      <c r="F27" s="26"/>
      <c r="G27" s="6"/>
      <c r="H27" s="37"/>
      <c r="I27" s="37"/>
      <c r="J27" s="37"/>
      <c r="K27" s="37"/>
      <c r="L27" s="37"/>
      <c r="M27" s="37"/>
      <c r="N27" s="37"/>
      <c r="O27" s="37"/>
      <c r="P27" s="37"/>
      <c r="Q27" s="46"/>
    </row>
    <row r="28" spans="1:17" s="2" customFormat="1" ht="23.1" customHeight="1">
      <c r="A28" s="20"/>
      <c r="B28" s="20"/>
      <c r="C28" s="3"/>
      <c r="D28" s="46"/>
      <c r="E28" s="46"/>
      <c r="F28" s="26"/>
      <c r="G28" s="6"/>
      <c r="H28" s="37"/>
      <c r="I28" s="37"/>
      <c r="J28" s="37"/>
      <c r="K28" s="37"/>
      <c r="L28" s="37"/>
      <c r="M28" s="37"/>
      <c r="N28" s="37"/>
      <c r="O28" s="37"/>
      <c r="P28" s="37"/>
      <c r="Q28" s="46"/>
    </row>
    <row r="29" spans="1:17" s="2" customFormat="1" ht="23.1" customHeight="1">
      <c r="A29" s="20"/>
      <c r="B29" s="20"/>
      <c r="C29" s="3"/>
      <c r="D29" s="46"/>
      <c r="E29" s="46"/>
      <c r="F29" s="26"/>
      <c r="G29" s="6"/>
      <c r="H29" s="37"/>
      <c r="I29" s="37"/>
      <c r="J29" s="37"/>
      <c r="K29" s="37"/>
      <c r="L29" s="37"/>
      <c r="M29" s="37"/>
      <c r="N29" s="37"/>
      <c r="O29" s="37"/>
      <c r="P29" s="37"/>
      <c r="Q29" s="46"/>
    </row>
  </sheetData>
  <mergeCells count="13">
    <mergeCell ref="A2:A3"/>
    <mergeCell ref="B2:B3"/>
    <mergeCell ref="C2:C3"/>
    <mergeCell ref="D2:D3"/>
    <mergeCell ref="E2:E3"/>
    <mergeCell ref="C1:N1"/>
    <mergeCell ref="M2:N2"/>
    <mergeCell ref="J2:L2"/>
    <mergeCell ref="Q2:Q3"/>
    <mergeCell ref="P2:P3"/>
    <mergeCell ref="F2:F3"/>
    <mergeCell ref="G2:G3"/>
    <mergeCell ref="H2:I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E159"/>
  <sheetViews>
    <sheetView topLeftCell="D1" workbookViewId="0">
      <pane ySplit="3" topLeftCell="A4" activePane="bottomLeft" state="frozen"/>
      <selection activeCell="D1" sqref="D1"/>
      <selection pane="bottomLeft" activeCell="K9" sqref="K9"/>
    </sheetView>
  </sheetViews>
  <sheetFormatPr defaultRowHeight="23.25" customHeight="1"/>
  <cols>
    <col min="1" max="1" width="11.5546875" style="20" hidden="1" customWidth="1"/>
    <col min="2" max="2" width="10.77734375" style="20" hidden="1" customWidth="1"/>
    <col min="3" max="3" width="11.109375" style="1" hidden="1" customWidth="1"/>
    <col min="4" max="4" width="24.33203125" style="20" customWidth="1"/>
    <col min="5" max="5" width="25.33203125" style="20" customWidth="1"/>
    <col min="6" max="6" width="4.21875" style="25" customWidth="1"/>
    <col min="7" max="7" width="8.33203125" style="21" customWidth="1"/>
    <col min="8" max="8" width="11.88671875" style="21" customWidth="1"/>
    <col min="9" max="9" width="12.44140625" style="21" customWidth="1"/>
    <col min="10" max="10" width="6.6640625" style="21" customWidth="1"/>
    <col min="11" max="12" width="11.44140625" style="21" customWidth="1"/>
    <col min="13" max="13" width="6.33203125" style="21" customWidth="1"/>
    <col min="14" max="14" width="8.5546875" style="21" customWidth="1"/>
    <col min="15" max="15" width="9.109375" style="21" hidden="1" customWidth="1"/>
    <col min="16" max="16" width="11" style="21" customWidth="1"/>
    <col min="17" max="17" width="11.5546875" style="20" customWidth="1"/>
    <col min="18" max="16384" width="8.88671875" style="2"/>
  </cols>
  <sheetData>
    <row r="1" spans="1:31" ht="23.25" customHeight="1">
      <c r="A1" s="61"/>
      <c r="B1" s="20" t="s">
        <v>479</v>
      </c>
      <c r="D1" s="535" t="s">
        <v>613</v>
      </c>
      <c r="E1" s="508"/>
      <c r="F1" s="508"/>
      <c r="G1" s="508"/>
      <c r="H1" s="508"/>
      <c r="I1" s="508"/>
      <c r="J1" s="508"/>
      <c r="K1" s="508"/>
      <c r="L1" s="536"/>
      <c r="M1" s="508"/>
      <c r="N1" s="536"/>
      <c r="W1" s="506" t="s">
        <v>60</v>
      </c>
      <c r="X1" s="506"/>
      <c r="Y1" s="506"/>
      <c r="Z1" s="59"/>
      <c r="AA1" s="59" t="s">
        <v>65</v>
      </c>
      <c r="AB1" s="59"/>
      <c r="AC1" s="59"/>
      <c r="AD1" s="59"/>
      <c r="AE1" s="59"/>
    </row>
    <row r="2" spans="1:31" s="17" customFormat="1" ht="23.25" customHeight="1">
      <c r="A2" s="499" t="s">
        <v>48</v>
      </c>
      <c r="B2" s="499" t="s">
        <v>97</v>
      </c>
      <c r="C2" s="501" t="s">
        <v>49</v>
      </c>
      <c r="D2" s="500" t="s">
        <v>54</v>
      </c>
      <c r="E2" s="500" t="s">
        <v>55</v>
      </c>
      <c r="F2" s="502" t="s">
        <v>0</v>
      </c>
      <c r="G2" s="502" t="s">
        <v>1</v>
      </c>
      <c r="H2" s="502" t="s">
        <v>25</v>
      </c>
      <c r="I2" s="502"/>
      <c r="J2" s="502" t="s">
        <v>26</v>
      </c>
      <c r="K2" s="502"/>
      <c r="L2" s="502"/>
      <c r="M2" s="502" t="s">
        <v>27</v>
      </c>
      <c r="N2" s="502"/>
      <c r="O2" s="55"/>
      <c r="P2" s="502" t="s">
        <v>8</v>
      </c>
      <c r="Q2" s="500" t="s">
        <v>29</v>
      </c>
      <c r="W2" s="17" t="s">
        <v>61</v>
      </c>
      <c r="X2" s="17" t="s">
        <v>62</v>
      </c>
      <c r="Y2" s="17" t="s">
        <v>63</v>
      </c>
      <c r="Z2" s="17" t="s">
        <v>64</v>
      </c>
      <c r="AA2" s="39" t="s">
        <v>111</v>
      </c>
      <c r="AB2" s="39" t="s">
        <v>110</v>
      </c>
      <c r="AC2" s="39" t="s">
        <v>66</v>
      </c>
      <c r="AD2" s="39" t="s">
        <v>68</v>
      </c>
      <c r="AE2" s="39" t="s">
        <v>67</v>
      </c>
    </row>
    <row r="3" spans="1:31" s="17" customFormat="1" ht="23.25" customHeight="1">
      <c r="A3" s="499"/>
      <c r="B3" s="499"/>
      <c r="C3" s="501"/>
      <c r="D3" s="500"/>
      <c r="E3" s="500"/>
      <c r="F3" s="502"/>
      <c r="G3" s="502"/>
      <c r="H3" s="55" t="s">
        <v>32</v>
      </c>
      <c r="I3" s="55" t="s">
        <v>33</v>
      </c>
      <c r="J3" s="55" t="s">
        <v>1</v>
      </c>
      <c r="K3" s="55" t="s">
        <v>32</v>
      </c>
      <c r="L3" s="55" t="s">
        <v>33</v>
      </c>
      <c r="M3" s="55" t="s">
        <v>34</v>
      </c>
      <c r="N3" s="55" t="s">
        <v>33</v>
      </c>
      <c r="O3" s="55" t="s">
        <v>50</v>
      </c>
      <c r="P3" s="502"/>
      <c r="Q3" s="500"/>
      <c r="W3" s="2"/>
      <c r="X3" s="2"/>
      <c r="Y3" s="2"/>
      <c r="Z3" s="2"/>
      <c r="AA3" s="36"/>
      <c r="AB3" s="36"/>
      <c r="AC3" s="36"/>
      <c r="AD3" s="36">
        <v>1</v>
      </c>
      <c r="AE3" s="36">
        <v>1</v>
      </c>
    </row>
    <row r="4" spans="1:31" ht="23.25" customHeight="1">
      <c r="A4" s="20" t="s">
        <v>417</v>
      </c>
      <c r="B4" s="20" t="s">
        <v>418</v>
      </c>
      <c r="C4" s="1" t="s">
        <v>419</v>
      </c>
      <c r="D4" s="503" t="s">
        <v>416</v>
      </c>
      <c r="E4" s="505"/>
      <c r="F4" s="26"/>
      <c r="G4" s="23"/>
      <c r="H4" s="23"/>
      <c r="I4" s="51"/>
      <c r="J4" s="23"/>
      <c r="K4" s="23"/>
      <c r="L4" s="51"/>
      <c r="M4" s="23"/>
      <c r="N4" s="51"/>
      <c r="O4" s="23"/>
      <c r="P4" s="23"/>
      <c r="Q4" s="46"/>
    </row>
    <row r="5" spans="1:31" ht="23.25" customHeight="1">
      <c r="A5" s="20" t="s">
        <v>249</v>
      </c>
      <c r="B5" s="20" t="s">
        <v>325</v>
      </c>
      <c r="C5" s="1" t="s">
        <v>149</v>
      </c>
      <c r="D5" s="46" t="s">
        <v>150</v>
      </c>
      <c r="E5" s="46" t="s">
        <v>151</v>
      </c>
      <c r="F5" s="26" t="s">
        <v>152</v>
      </c>
      <c r="G5" s="23">
        <v>1</v>
      </c>
      <c r="H5" s="23">
        <f>'합산자재(출력X)'!H4</f>
        <v>0</v>
      </c>
      <c r="I5" s="51" t="str">
        <f t="shared" ref="I5:I10" si="0">IF(G5*H5&lt;&gt;0, TRUNC(G5*H5, 1), "")</f>
        <v/>
      </c>
      <c r="J5" s="23">
        <v>1</v>
      </c>
      <c r="K5" s="23">
        <f>'합산자재(출력X)'!I4</f>
        <v>0</v>
      </c>
      <c r="L5" s="51" t="str">
        <f t="shared" ref="L5:L10" si="1">IF(G5*K5&lt;&gt;0, TRUNC(G5*K5, 1), "")</f>
        <v/>
      </c>
      <c r="M5" s="23">
        <f>'합산자재(출력X)'!J4</f>
        <v>0</v>
      </c>
      <c r="N5" s="51" t="str">
        <f t="shared" ref="N5:N10" si="2">IF(G5*M5&lt;&gt;0, TRUNC(G5*M5, 1), "")</f>
        <v/>
      </c>
      <c r="O5" s="23" t="str">
        <f t="shared" ref="O5:O11" si="3">IF((H5+K5+M5)=0, "", (H5+K5+M5))</f>
        <v/>
      </c>
      <c r="P5" s="23" t="str">
        <f t="shared" ref="P5:P11" si="4">IF(SUM(I5,L5,N5)&lt;&gt;0,SUM(I5,L5,N5),"")</f>
        <v/>
      </c>
      <c r="Q5" s="46"/>
      <c r="R5" s="2" t="s">
        <v>399</v>
      </c>
    </row>
    <row r="6" spans="1:31" ht="23.25" customHeight="1">
      <c r="A6" s="20" t="s">
        <v>249</v>
      </c>
      <c r="B6" s="20" t="s">
        <v>325</v>
      </c>
      <c r="C6" s="1" t="s">
        <v>149</v>
      </c>
      <c r="D6" s="46" t="s">
        <v>150</v>
      </c>
      <c r="E6" s="46" t="s">
        <v>151</v>
      </c>
      <c r="F6" s="26" t="s">
        <v>152</v>
      </c>
      <c r="G6" s="23">
        <v>0.1</v>
      </c>
      <c r="H6" s="23">
        <f>'합산자재(출력X)'!H4</f>
        <v>0</v>
      </c>
      <c r="I6" s="51" t="str">
        <f t="shared" si="0"/>
        <v/>
      </c>
      <c r="J6" s="23">
        <v>0.1</v>
      </c>
      <c r="K6" s="23">
        <f>'합산자재(출력X)'!I4</f>
        <v>0</v>
      </c>
      <c r="L6" s="51" t="str">
        <f t="shared" si="1"/>
        <v/>
      </c>
      <c r="M6" s="23">
        <f>'합산자재(출력X)'!J4</f>
        <v>0</v>
      </c>
      <c r="N6" s="51" t="str">
        <f t="shared" si="2"/>
        <v/>
      </c>
      <c r="O6" s="23" t="str">
        <f t="shared" si="3"/>
        <v/>
      </c>
      <c r="P6" s="23" t="str">
        <f t="shared" si="4"/>
        <v/>
      </c>
      <c r="Q6" s="46"/>
      <c r="R6" s="2" t="s">
        <v>399</v>
      </c>
    </row>
    <row r="7" spans="1:31" ht="23.25" customHeight="1">
      <c r="A7" s="20" t="s">
        <v>400</v>
      </c>
      <c r="B7" s="20" t="s">
        <v>325</v>
      </c>
      <c r="C7" s="1" t="s">
        <v>401</v>
      </c>
      <c r="D7" s="46" t="s">
        <v>402</v>
      </c>
      <c r="E7" s="46" t="s">
        <v>403</v>
      </c>
      <c r="F7" s="26" t="s">
        <v>222</v>
      </c>
      <c r="G7" s="23">
        <v>1</v>
      </c>
      <c r="H7" s="23" t="e">
        <f>I5*0.15</f>
        <v>#VALUE!</v>
      </c>
      <c r="I7" s="51" t="e">
        <f t="shared" si="0"/>
        <v>#VALUE!</v>
      </c>
      <c r="J7" s="23">
        <v>1</v>
      </c>
      <c r="K7" s="23"/>
      <c r="L7" s="51" t="str">
        <f t="shared" si="1"/>
        <v/>
      </c>
      <c r="M7" s="23"/>
      <c r="N7" s="51" t="str">
        <f t="shared" si="2"/>
        <v/>
      </c>
      <c r="O7" s="23" t="e">
        <f t="shared" si="3"/>
        <v>#VALUE!</v>
      </c>
      <c r="P7" s="23" t="e">
        <f t="shared" si="4"/>
        <v>#VALUE!</v>
      </c>
      <c r="Q7" s="46"/>
    </row>
    <row r="8" spans="1:31" ht="23.25" customHeight="1">
      <c r="A8" s="20" t="s">
        <v>404</v>
      </c>
      <c r="B8" s="20" t="s">
        <v>325</v>
      </c>
      <c r="C8" s="1" t="s">
        <v>405</v>
      </c>
      <c r="D8" s="46" t="s">
        <v>406</v>
      </c>
      <c r="E8" s="46" t="s">
        <v>407</v>
      </c>
      <c r="F8" s="26" t="s">
        <v>222</v>
      </c>
      <c r="G8" s="23">
        <v>1</v>
      </c>
      <c r="H8" s="23" t="e">
        <f>I5*0.02</f>
        <v>#VALUE!</v>
      </c>
      <c r="I8" s="51" t="e">
        <f t="shared" si="0"/>
        <v>#VALUE!</v>
      </c>
      <c r="J8" s="23">
        <v>1</v>
      </c>
      <c r="K8" s="23"/>
      <c r="L8" s="51" t="str">
        <f t="shared" si="1"/>
        <v/>
      </c>
      <c r="M8" s="23"/>
      <c r="N8" s="51" t="str">
        <f t="shared" si="2"/>
        <v/>
      </c>
      <c r="O8" s="23" t="e">
        <f t="shared" si="3"/>
        <v>#VALUE!</v>
      </c>
      <c r="P8" s="23" t="e">
        <f t="shared" si="4"/>
        <v>#VALUE!</v>
      </c>
      <c r="Q8" s="46"/>
    </row>
    <row r="9" spans="1:31" ht="23.25" customHeight="1">
      <c r="A9" s="20" t="s">
        <v>276</v>
      </c>
      <c r="B9" s="20" t="s">
        <v>325</v>
      </c>
      <c r="C9" s="1" t="s">
        <v>238</v>
      </c>
      <c r="D9" s="46" t="s">
        <v>239</v>
      </c>
      <c r="E9" s="46" t="s">
        <v>240</v>
      </c>
      <c r="F9" s="26" t="s">
        <v>241</v>
      </c>
      <c r="G9" s="23">
        <f>일위노임!G6</f>
        <v>0.13200000000000001</v>
      </c>
      <c r="H9" s="23">
        <f>'합산자재(출력X)'!H29</f>
        <v>0</v>
      </c>
      <c r="I9" s="51" t="str">
        <f t="shared" si="0"/>
        <v/>
      </c>
      <c r="J9" s="23">
        <v>0.13200000000000001</v>
      </c>
      <c r="K9" s="23">
        <f>'합산자재(출력X)'!I29</f>
        <v>0</v>
      </c>
      <c r="L9" s="51" t="str">
        <f t="shared" si="1"/>
        <v/>
      </c>
      <c r="M9" s="23">
        <f>'합산자재(출력X)'!J29</f>
        <v>0</v>
      </c>
      <c r="N9" s="51" t="str">
        <f t="shared" si="2"/>
        <v/>
      </c>
      <c r="O9" s="23" t="str">
        <f t="shared" si="3"/>
        <v/>
      </c>
      <c r="P9" s="23" t="str">
        <f t="shared" si="4"/>
        <v/>
      </c>
      <c r="Q9" s="46"/>
    </row>
    <row r="10" spans="1:31" ht="23.25" customHeight="1">
      <c r="A10" s="20" t="s">
        <v>408</v>
      </c>
      <c r="B10" s="20" t="s">
        <v>325</v>
      </c>
      <c r="C10" s="1" t="s">
        <v>409</v>
      </c>
      <c r="D10" s="46" t="s">
        <v>410</v>
      </c>
      <c r="E10" s="46" t="s">
        <v>411</v>
      </c>
      <c r="F10" s="26" t="s">
        <v>222</v>
      </c>
      <c r="G10" s="23">
        <v>1</v>
      </c>
      <c r="H10" s="23" t="e">
        <f>L9*0.03</f>
        <v>#VALUE!</v>
      </c>
      <c r="I10" s="51" t="e">
        <f t="shared" si="0"/>
        <v>#VALUE!</v>
      </c>
      <c r="J10" s="23">
        <v>1</v>
      </c>
      <c r="K10" s="23"/>
      <c r="L10" s="51" t="str">
        <f t="shared" si="1"/>
        <v/>
      </c>
      <c r="M10" s="23"/>
      <c r="N10" s="51" t="str">
        <f t="shared" si="2"/>
        <v/>
      </c>
      <c r="O10" s="23" t="e">
        <f t="shared" si="3"/>
        <v>#VALUE!</v>
      </c>
      <c r="P10" s="23" t="e">
        <f t="shared" si="4"/>
        <v>#VALUE!</v>
      </c>
      <c r="Q10" s="46"/>
    </row>
    <row r="11" spans="1:31" ht="23.25" customHeight="1">
      <c r="B11" s="20" t="s">
        <v>412</v>
      </c>
      <c r="D11" s="46" t="s">
        <v>413</v>
      </c>
      <c r="E11" s="46"/>
      <c r="F11" s="26"/>
      <c r="G11" s="23"/>
      <c r="H11" s="23"/>
      <c r="I11" s="51" t="e">
        <f>TRUNC(SUM(I4:I10))</f>
        <v>#VALUE!</v>
      </c>
      <c r="J11" s="23"/>
      <c r="K11" s="23"/>
      <c r="L11" s="51">
        <f>TRUNC(SUM(L4:L10))</f>
        <v>0</v>
      </c>
      <c r="M11" s="23"/>
      <c r="N11" s="51">
        <f>TRUNC(SUM(N4:N10))</f>
        <v>0</v>
      </c>
      <c r="O11" s="23" t="str">
        <f t="shared" si="3"/>
        <v/>
      </c>
      <c r="P11" s="23" t="e">
        <f t="shared" si="4"/>
        <v>#VALUE!</v>
      </c>
      <c r="Q11" s="46"/>
    </row>
    <row r="12" spans="1:31" ht="23.25" customHeight="1">
      <c r="D12" s="46"/>
      <c r="E12" s="46"/>
      <c r="F12" s="26"/>
      <c r="G12" s="23"/>
      <c r="H12" s="23"/>
      <c r="I12" s="51"/>
      <c r="J12" s="23"/>
      <c r="K12" s="23"/>
      <c r="L12" s="51"/>
      <c r="M12" s="23"/>
      <c r="N12" s="51"/>
      <c r="O12" s="23"/>
      <c r="P12" s="23"/>
      <c r="Q12" s="46"/>
    </row>
    <row r="13" spans="1:31" ht="23.25" customHeight="1">
      <c r="A13" s="20" t="s">
        <v>421</v>
      </c>
      <c r="B13" s="20" t="s">
        <v>418</v>
      </c>
      <c r="C13" s="1" t="s">
        <v>422</v>
      </c>
      <c r="D13" s="503" t="s">
        <v>420</v>
      </c>
      <c r="E13" s="505"/>
      <c r="F13" s="26"/>
      <c r="G13" s="23"/>
      <c r="H13" s="23"/>
      <c r="I13" s="51"/>
      <c r="J13" s="23"/>
      <c r="K13" s="23"/>
      <c r="L13" s="51"/>
      <c r="M13" s="23"/>
      <c r="N13" s="51"/>
      <c r="O13" s="23"/>
      <c r="P13" s="23"/>
      <c r="Q13" s="46"/>
    </row>
    <row r="14" spans="1:31" ht="23.25" customHeight="1">
      <c r="A14" s="20" t="s">
        <v>250</v>
      </c>
      <c r="B14" s="20" t="s">
        <v>329</v>
      </c>
      <c r="C14" s="1" t="s">
        <v>155</v>
      </c>
      <c r="D14" s="46" t="s">
        <v>150</v>
      </c>
      <c r="E14" s="46" t="s">
        <v>156</v>
      </c>
      <c r="F14" s="26" t="s">
        <v>152</v>
      </c>
      <c r="G14" s="23">
        <v>1</v>
      </c>
      <c r="H14" s="23">
        <f>'합산자재(출력X)'!H5</f>
        <v>0</v>
      </c>
      <c r="I14" s="51" t="str">
        <f t="shared" ref="I14:I19" si="5">IF(G14*H14&lt;&gt;0, TRUNC(G14*H14, 1), "")</f>
        <v/>
      </c>
      <c r="J14" s="23">
        <v>1</v>
      </c>
      <c r="K14" s="23">
        <f>'합산자재(출력X)'!I5</f>
        <v>0</v>
      </c>
      <c r="L14" s="51" t="str">
        <f t="shared" ref="L14:L19" si="6">IF(G14*K14&lt;&gt;0, TRUNC(G14*K14, 1), "")</f>
        <v/>
      </c>
      <c r="M14" s="23">
        <f>'합산자재(출력X)'!J5</f>
        <v>0</v>
      </c>
      <c r="N14" s="51" t="str">
        <f t="shared" ref="N14:N19" si="7">IF(G14*M14&lt;&gt;0, TRUNC(G14*M14, 1), "")</f>
        <v/>
      </c>
      <c r="O14" s="23" t="str">
        <f t="shared" ref="O14:O20" si="8">IF((H14+K14+M14)=0, "", (H14+K14+M14))</f>
        <v/>
      </c>
      <c r="P14" s="23" t="str">
        <f t="shared" ref="P14:P20" si="9">IF(SUM(I14,L14,N14)&lt;&gt;0,SUM(I14,L14,N14),"")</f>
        <v/>
      </c>
      <c r="Q14" s="46"/>
      <c r="R14" s="2" t="s">
        <v>399</v>
      </c>
    </row>
    <row r="15" spans="1:31" ht="23.25" customHeight="1">
      <c r="A15" s="20" t="s">
        <v>250</v>
      </c>
      <c r="B15" s="20" t="s">
        <v>329</v>
      </c>
      <c r="C15" s="1" t="s">
        <v>155</v>
      </c>
      <c r="D15" s="46" t="s">
        <v>150</v>
      </c>
      <c r="E15" s="46" t="s">
        <v>156</v>
      </c>
      <c r="F15" s="26" t="s">
        <v>152</v>
      </c>
      <c r="G15" s="23">
        <v>0.1</v>
      </c>
      <c r="H15" s="23">
        <f>'합산자재(출력X)'!H5</f>
        <v>0</v>
      </c>
      <c r="I15" s="51" t="str">
        <f t="shared" si="5"/>
        <v/>
      </c>
      <c r="J15" s="23">
        <v>0.1</v>
      </c>
      <c r="K15" s="23">
        <f>'합산자재(출력X)'!I5</f>
        <v>0</v>
      </c>
      <c r="L15" s="51" t="str">
        <f t="shared" si="6"/>
        <v/>
      </c>
      <c r="M15" s="23">
        <f>'합산자재(출력X)'!J5</f>
        <v>0</v>
      </c>
      <c r="N15" s="51" t="str">
        <f t="shared" si="7"/>
        <v/>
      </c>
      <c r="O15" s="23" t="str">
        <f t="shared" si="8"/>
        <v/>
      </c>
      <c r="P15" s="23" t="str">
        <f t="shared" si="9"/>
        <v/>
      </c>
      <c r="Q15" s="46"/>
      <c r="R15" s="2" t="s">
        <v>399</v>
      </c>
    </row>
    <row r="16" spans="1:31" ht="23.25" customHeight="1">
      <c r="A16" s="20" t="s">
        <v>400</v>
      </c>
      <c r="B16" s="20" t="s">
        <v>329</v>
      </c>
      <c r="C16" s="1" t="s">
        <v>401</v>
      </c>
      <c r="D16" s="46" t="s">
        <v>402</v>
      </c>
      <c r="E16" s="46" t="s">
        <v>403</v>
      </c>
      <c r="F16" s="26" t="s">
        <v>222</v>
      </c>
      <c r="G16" s="23">
        <v>1</v>
      </c>
      <c r="H16" s="23" t="e">
        <f>I14*0.15</f>
        <v>#VALUE!</v>
      </c>
      <c r="I16" s="51" t="e">
        <f t="shared" si="5"/>
        <v>#VALUE!</v>
      </c>
      <c r="J16" s="23">
        <v>1</v>
      </c>
      <c r="K16" s="23"/>
      <c r="L16" s="51" t="str">
        <f t="shared" si="6"/>
        <v/>
      </c>
      <c r="M16" s="23"/>
      <c r="N16" s="51" t="str">
        <f t="shared" si="7"/>
        <v/>
      </c>
      <c r="O16" s="23" t="e">
        <f t="shared" si="8"/>
        <v>#VALUE!</v>
      </c>
      <c r="P16" s="23" t="e">
        <f t="shared" si="9"/>
        <v>#VALUE!</v>
      </c>
      <c r="Q16" s="46"/>
    </row>
    <row r="17" spans="1:18" ht="23.25" customHeight="1">
      <c r="A17" s="20" t="s">
        <v>404</v>
      </c>
      <c r="B17" s="20" t="s">
        <v>329</v>
      </c>
      <c r="C17" s="1" t="s">
        <v>405</v>
      </c>
      <c r="D17" s="46" t="s">
        <v>406</v>
      </c>
      <c r="E17" s="46" t="s">
        <v>407</v>
      </c>
      <c r="F17" s="26" t="s">
        <v>222</v>
      </c>
      <c r="G17" s="23">
        <v>1</v>
      </c>
      <c r="H17" s="23" t="e">
        <f>I14*0.02</f>
        <v>#VALUE!</v>
      </c>
      <c r="I17" s="51" t="e">
        <f t="shared" si="5"/>
        <v>#VALUE!</v>
      </c>
      <c r="J17" s="23">
        <v>1</v>
      </c>
      <c r="K17" s="23"/>
      <c r="L17" s="51" t="str">
        <f t="shared" si="6"/>
        <v/>
      </c>
      <c r="M17" s="23"/>
      <c r="N17" s="51" t="str">
        <f t="shared" si="7"/>
        <v/>
      </c>
      <c r="O17" s="23" t="e">
        <f t="shared" si="8"/>
        <v>#VALUE!</v>
      </c>
      <c r="P17" s="23" t="e">
        <f t="shared" si="9"/>
        <v>#VALUE!</v>
      </c>
      <c r="Q17" s="46"/>
    </row>
    <row r="18" spans="1:18" ht="23.25" customHeight="1">
      <c r="A18" s="20" t="s">
        <v>276</v>
      </c>
      <c r="B18" s="20" t="s">
        <v>329</v>
      </c>
      <c r="C18" s="1" t="s">
        <v>238</v>
      </c>
      <c r="D18" s="46" t="s">
        <v>239</v>
      </c>
      <c r="E18" s="46" t="s">
        <v>240</v>
      </c>
      <c r="F18" s="26" t="s">
        <v>241</v>
      </c>
      <c r="G18" s="23">
        <f>일위노임!G9</f>
        <v>0.24</v>
      </c>
      <c r="H18" s="23">
        <f>'합산자재(출력X)'!H29</f>
        <v>0</v>
      </c>
      <c r="I18" s="51" t="str">
        <f t="shared" si="5"/>
        <v/>
      </c>
      <c r="J18" s="23">
        <v>0.24</v>
      </c>
      <c r="K18" s="23">
        <f>'합산자재(출력X)'!I29</f>
        <v>0</v>
      </c>
      <c r="L18" s="51" t="str">
        <f t="shared" si="6"/>
        <v/>
      </c>
      <c r="M18" s="23">
        <f>'합산자재(출력X)'!J29</f>
        <v>0</v>
      </c>
      <c r="N18" s="51" t="str">
        <f t="shared" si="7"/>
        <v/>
      </c>
      <c r="O18" s="23" t="str">
        <f t="shared" si="8"/>
        <v/>
      </c>
      <c r="P18" s="23" t="str">
        <f t="shared" si="9"/>
        <v/>
      </c>
      <c r="Q18" s="46"/>
    </row>
    <row r="19" spans="1:18" ht="23.25" customHeight="1">
      <c r="A19" s="20" t="s">
        <v>408</v>
      </c>
      <c r="B19" s="20" t="s">
        <v>329</v>
      </c>
      <c r="C19" s="1" t="s">
        <v>409</v>
      </c>
      <c r="D19" s="46" t="s">
        <v>410</v>
      </c>
      <c r="E19" s="46" t="s">
        <v>411</v>
      </c>
      <c r="F19" s="26" t="s">
        <v>222</v>
      </c>
      <c r="G19" s="23">
        <v>1</v>
      </c>
      <c r="H19" s="23" t="e">
        <f>L18*0.03</f>
        <v>#VALUE!</v>
      </c>
      <c r="I19" s="51" t="e">
        <f t="shared" si="5"/>
        <v>#VALUE!</v>
      </c>
      <c r="J19" s="23">
        <v>1</v>
      </c>
      <c r="K19" s="23"/>
      <c r="L19" s="51" t="str">
        <f t="shared" si="6"/>
        <v/>
      </c>
      <c r="M19" s="23"/>
      <c r="N19" s="51" t="str">
        <f t="shared" si="7"/>
        <v/>
      </c>
      <c r="O19" s="23" t="e">
        <f t="shared" si="8"/>
        <v>#VALUE!</v>
      </c>
      <c r="P19" s="23" t="e">
        <f t="shared" si="9"/>
        <v>#VALUE!</v>
      </c>
      <c r="Q19" s="46"/>
    </row>
    <row r="20" spans="1:18" ht="23.25" customHeight="1">
      <c r="B20" s="20" t="s">
        <v>412</v>
      </c>
      <c r="D20" s="46" t="s">
        <v>413</v>
      </c>
      <c r="E20" s="46"/>
      <c r="F20" s="26"/>
      <c r="G20" s="23"/>
      <c r="H20" s="23"/>
      <c r="I20" s="51" t="e">
        <f>TRUNC(SUM(I13:I19))</f>
        <v>#VALUE!</v>
      </c>
      <c r="J20" s="23"/>
      <c r="K20" s="23"/>
      <c r="L20" s="51">
        <f>TRUNC(SUM(L13:L19))</f>
        <v>0</v>
      </c>
      <c r="M20" s="23"/>
      <c r="N20" s="51">
        <f>TRUNC(SUM(N13:N19))</f>
        <v>0</v>
      </c>
      <c r="O20" s="23" t="str">
        <f t="shared" si="8"/>
        <v/>
      </c>
      <c r="P20" s="23" t="e">
        <f t="shared" si="9"/>
        <v>#VALUE!</v>
      </c>
      <c r="Q20" s="46"/>
    </row>
    <row r="21" spans="1:18" ht="23.25" customHeight="1">
      <c r="D21" s="46"/>
      <c r="E21" s="46"/>
      <c r="F21" s="26"/>
      <c r="G21" s="23"/>
      <c r="H21" s="23"/>
      <c r="I21" s="51"/>
      <c r="J21" s="23"/>
      <c r="K21" s="23"/>
      <c r="L21" s="51"/>
      <c r="M21" s="23"/>
      <c r="N21" s="51"/>
      <c r="O21" s="23"/>
      <c r="P21" s="23"/>
      <c r="Q21" s="46"/>
    </row>
    <row r="22" spans="1:18" ht="23.25" customHeight="1">
      <c r="A22" s="20" t="s">
        <v>424</v>
      </c>
      <c r="B22" s="20" t="s">
        <v>418</v>
      </c>
      <c r="C22" s="1" t="s">
        <v>425</v>
      </c>
      <c r="D22" s="503" t="s">
        <v>423</v>
      </c>
      <c r="E22" s="505"/>
      <c r="F22" s="26"/>
      <c r="G22" s="23"/>
      <c r="H22" s="23"/>
      <c r="I22" s="51"/>
      <c r="J22" s="23"/>
      <c r="K22" s="23"/>
      <c r="L22" s="51"/>
      <c r="M22" s="23"/>
      <c r="N22" s="51"/>
      <c r="O22" s="23"/>
      <c r="P22" s="23"/>
      <c r="Q22" s="46"/>
    </row>
    <row r="23" spans="1:18" ht="23.25" customHeight="1">
      <c r="A23" s="20" t="s">
        <v>251</v>
      </c>
      <c r="B23" s="20" t="s">
        <v>332</v>
      </c>
      <c r="C23" s="1" t="s">
        <v>157</v>
      </c>
      <c r="D23" s="46" t="s">
        <v>150</v>
      </c>
      <c r="E23" s="46" t="s">
        <v>158</v>
      </c>
      <c r="F23" s="26" t="s">
        <v>152</v>
      </c>
      <c r="G23" s="23">
        <v>1</v>
      </c>
      <c r="H23" s="23">
        <f>'합산자재(출력X)'!H6</f>
        <v>0</v>
      </c>
      <c r="I23" s="51" t="str">
        <f t="shared" ref="I23:I28" si="10">IF(G23*H23&lt;&gt;0, TRUNC(G23*H23, 1), "")</f>
        <v/>
      </c>
      <c r="J23" s="23">
        <v>1</v>
      </c>
      <c r="K23" s="23">
        <f>'합산자재(출력X)'!I6</f>
        <v>0</v>
      </c>
      <c r="L23" s="51" t="str">
        <f t="shared" ref="L23:L28" si="11">IF(G23*K23&lt;&gt;0, TRUNC(G23*K23, 1), "")</f>
        <v/>
      </c>
      <c r="M23" s="23">
        <f>'합산자재(출력X)'!J6</f>
        <v>0</v>
      </c>
      <c r="N23" s="51" t="str">
        <f t="shared" ref="N23:N28" si="12">IF(G23*M23&lt;&gt;0, TRUNC(G23*M23, 1), "")</f>
        <v/>
      </c>
      <c r="O23" s="23" t="str">
        <f t="shared" ref="O23:O29" si="13">IF((H23+K23+M23)=0, "", (H23+K23+M23))</f>
        <v/>
      </c>
      <c r="P23" s="23" t="str">
        <f t="shared" ref="P23:P29" si="14">IF(SUM(I23,L23,N23)&lt;&gt;0,SUM(I23,L23,N23),"")</f>
        <v/>
      </c>
      <c r="Q23" s="46"/>
      <c r="R23" s="2" t="s">
        <v>399</v>
      </c>
    </row>
    <row r="24" spans="1:18" ht="23.25" customHeight="1">
      <c r="A24" s="20" t="s">
        <v>251</v>
      </c>
      <c r="B24" s="20" t="s">
        <v>332</v>
      </c>
      <c r="C24" s="1" t="s">
        <v>157</v>
      </c>
      <c r="D24" s="46" t="s">
        <v>150</v>
      </c>
      <c r="E24" s="46" t="s">
        <v>158</v>
      </c>
      <c r="F24" s="26" t="s">
        <v>152</v>
      </c>
      <c r="G24" s="23">
        <v>0.1</v>
      </c>
      <c r="H24" s="23">
        <f>'합산자재(출력X)'!H6</f>
        <v>0</v>
      </c>
      <c r="I24" s="51" t="str">
        <f t="shared" si="10"/>
        <v/>
      </c>
      <c r="J24" s="23">
        <v>0.1</v>
      </c>
      <c r="K24" s="23">
        <f>'합산자재(출력X)'!I6</f>
        <v>0</v>
      </c>
      <c r="L24" s="51" t="str">
        <f t="shared" si="11"/>
        <v/>
      </c>
      <c r="M24" s="23">
        <f>'합산자재(출력X)'!J6</f>
        <v>0</v>
      </c>
      <c r="N24" s="51" t="str">
        <f t="shared" si="12"/>
        <v/>
      </c>
      <c r="O24" s="23" t="str">
        <f t="shared" si="13"/>
        <v/>
      </c>
      <c r="P24" s="23" t="str">
        <f t="shared" si="14"/>
        <v/>
      </c>
      <c r="Q24" s="46"/>
      <c r="R24" s="2" t="s">
        <v>399</v>
      </c>
    </row>
    <row r="25" spans="1:18" ht="23.25" customHeight="1">
      <c r="A25" s="20" t="s">
        <v>400</v>
      </c>
      <c r="B25" s="20" t="s">
        <v>332</v>
      </c>
      <c r="C25" s="1" t="s">
        <v>401</v>
      </c>
      <c r="D25" s="46" t="s">
        <v>402</v>
      </c>
      <c r="E25" s="46" t="s">
        <v>403</v>
      </c>
      <c r="F25" s="26" t="s">
        <v>222</v>
      </c>
      <c r="G25" s="23">
        <v>1</v>
      </c>
      <c r="H25" s="23" t="e">
        <f>I23*0.15</f>
        <v>#VALUE!</v>
      </c>
      <c r="I25" s="51" t="e">
        <f t="shared" si="10"/>
        <v>#VALUE!</v>
      </c>
      <c r="J25" s="23">
        <v>1</v>
      </c>
      <c r="K25" s="23"/>
      <c r="L25" s="51" t="str">
        <f t="shared" si="11"/>
        <v/>
      </c>
      <c r="M25" s="23"/>
      <c r="N25" s="51" t="str">
        <f t="shared" si="12"/>
        <v/>
      </c>
      <c r="O25" s="23" t="e">
        <f t="shared" si="13"/>
        <v>#VALUE!</v>
      </c>
      <c r="P25" s="23" t="e">
        <f t="shared" si="14"/>
        <v>#VALUE!</v>
      </c>
      <c r="Q25" s="46"/>
    </row>
    <row r="26" spans="1:18" ht="23.25" customHeight="1">
      <c r="A26" s="20" t="s">
        <v>404</v>
      </c>
      <c r="B26" s="20" t="s">
        <v>332</v>
      </c>
      <c r="C26" s="1" t="s">
        <v>405</v>
      </c>
      <c r="D26" s="46" t="s">
        <v>406</v>
      </c>
      <c r="E26" s="46" t="s">
        <v>407</v>
      </c>
      <c r="F26" s="26" t="s">
        <v>222</v>
      </c>
      <c r="G26" s="23">
        <v>1</v>
      </c>
      <c r="H26" s="23" t="e">
        <f>I23*0.02</f>
        <v>#VALUE!</v>
      </c>
      <c r="I26" s="51" t="e">
        <f t="shared" si="10"/>
        <v>#VALUE!</v>
      </c>
      <c r="J26" s="23">
        <v>1</v>
      </c>
      <c r="K26" s="23"/>
      <c r="L26" s="51" t="str">
        <f t="shared" si="11"/>
        <v/>
      </c>
      <c r="M26" s="23"/>
      <c r="N26" s="51" t="str">
        <f t="shared" si="12"/>
        <v/>
      </c>
      <c r="O26" s="23" t="e">
        <f t="shared" si="13"/>
        <v>#VALUE!</v>
      </c>
      <c r="P26" s="23" t="e">
        <f t="shared" si="14"/>
        <v>#VALUE!</v>
      </c>
      <c r="Q26" s="46"/>
    </row>
    <row r="27" spans="1:18" ht="23.25" customHeight="1">
      <c r="A27" s="20" t="s">
        <v>276</v>
      </c>
      <c r="B27" s="20" t="s">
        <v>332</v>
      </c>
      <c r="C27" s="1" t="s">
        <v>238</v>
      </c>
      <c r="D27" s="46" t="s">
        <v>239</v>
      </c>
      <c r="E27" s="46" t="s">
        <v>240</v>
      </c>
      <c r="F27" s="26" t="s">
        <v>241</v>
      </c>
      <c r="G27" s="23">
        <f>일위노임!G12</f>
        <v>0.40799999999999997</v>
      </c>
      <c r="H27" s="23">
        <f>'합산자재(출력X)'!H29</f>
        <v>0</v>
      </c>
      <c r="I27" s="51" t="str">
        <f t="shared" si="10"/>
        <v/>
      </c>
      <c r="J27" s="23">
        <v>0.40799999999999997</v>
      </c>
      <c r="K27" s="23">
        <f>'합산자재(출력X)'!I29</f>
        <v>0</v>
      </c>
      <c r="L27" s="51" t="str">
        <f t="shared" si="11"/>
        <v/>
      </c>
      <c r="M27" s="23">
        <f>'합산자재(출력X)'!J29</f>
        <v>0</v>
      </c>
      <c r="N27" s="51" t="str">
        <f t="shared" si="12"/>
        <v/>
      </c>
      <c r="O27" s="23" t="str">
        <f t="shared" si="13"/>
        <v/>
      </c>
      <c r="P27" s="23" t="str">
        <f t="shared" si="14"/>
        <v/>
      </c>
      <c r="Q27" s="46"/>
    </row>
    <row r="28" spans="1:18" ht="23.25" customHeight="1">
      <c r="A28" s="20" t="s">
        <v>408</v>
      </c>
      <c r="B28" s="20" t="s">
        <v>332</v>
      </c>
      <c r="C28" s="1" t="s">
        <v>409</v>
      </c>
      <c r="D28" s="46" t="s">
        <v>410</v>
      </c>
      <c r="E28" s="46" t="s">
        <v>411</v>
      </c>
      <c r="F28" s="26" t="s">
        <v>222</v>
      </c>
      <c r="G28" s="23">
        <v>1</v>
      </c>
      <c r="H28" s="23" t="e">
        <f>L27*0.03</f>
        <v>#VALUE!</v>
      </c>
      <c r="I28" s="51" t="e">
        <f t="shared" si="10"/>
        <v>#VALUE!</v>
      </c>
      <c r="J28" s="23">
        <v>1</v>
      </c>
      <c r="K28" s="23"/>
      <c r="L28" s="51" t="str">
        <f t="shared" si="11"/>
        <v/>
      </c>
      <c r="M28" s="23"/>
      <c r="N28" s="51" t="str">
        <f t="shared" si="12"/>
        <v/>
      </c>
      <c r="O28" s="23" t="e">
        <f t="shared" si="13"/>
        <v>#VALUE!</v>
      </c>
      <c r="P28" s="23" t="e">
        <f t="shared" si="14"/>
        <v>#VALUE!</v>
      </c>
      <c r="Q28" s="46"/>
    </row>
    <row r="29" spans="1:18" ht="23.25" customHeight="1">
      <c r="B29" s="20" t="s">
        <v>412</v>
      </c>
      <c r="D29" s="46" t="s">
        <v>413</v>
      </c>
      <c r="E29" s="46"/>
      <c r="F29" s="26"/>
      <c r="G29" s="23"/>
      <c r="H29" s="23"/>
      <c r="I29" s="51" t="e">
        <f>TRUNC(SUM(I22:I28))</f>
        <v>#VALUE!</v>
      </c>
      <c r="J29" s="23"/>
      <c r="K29" s="23"/>
      <c r="L29" s="51">
        <f>TRUNC(SUM(L22:L28))</f>
        <v>0</v>
      </c>
      <c r="M29" s="23"/>
      <c r="N29" s="51">
        <f>TRUNC(SUM(N22:N28))</f>
        <v>0</v>
      </c>
      <c r="O29" s="23" t="str">
        <f t="shared" si="13"/>
        <v/>
      </c>
      <c r="P29" s="23" t="e">
        <f t="shared" si="14"/>
        <v>#VALUE!</v>
      </c>
      <c r="Q29" s="46"/>
    </row>
    <row r="30" spans="1:18" ht="23.25" customHeight="1">
      <c r="D30" s="46"/>
      <c r="E30" s="46"/>
      <c r="F30" s="26"/>
      <c r="G30" s="23"/>
      <c r="H30" s="23"/>
      <c r="I30" s="51"/>
      <c r="J30" s="23"/>
      <c r="K30" s="23"/>
      <c r="L30" s="51"/>
      <c r="M30" s="23"/>
      <c r="N30" s="51"/>
      <c r="O30" s="23"/>
      <c r="P30" s="23"/>
      <c r="Q30" s="46"/>
    </row>
    <row r="31" spans="1:18" ht="23.25" customHeight="1">
      <c r="A31" s="20" t="s">
        <v>427</v>
      </c>
      <c r="B31" s="20" t="s">
        <v>418</v>
      </c>
      <c r="C31" s="1" t="s">
        <v>428</v>
      </c>
      <c r="D31" s="503" t="s">
        <v>426</v>
      </c>
      <c r="E31" s="505"/>
      <c r="F31" s="26"/>
      <c r="G31" s="23"/>
      <c r="H31" s="23"/>
      <c r="I31" s="51"/>
      <c r="J31" s="23"/>
      <c r="K31" s="23"/>
      <c r="L31" s="51"/>
      <c r="M31" s="23"/>
      <c r="N31" s="51"/>
      <c r="O31" s="23"/>
      <c r="P31" s="23"/>
      <c r="Q31" s="46"/>
    </row>
    <row r="32" spans="1:18" ht="23.25" customHeight="1">
      <c r="A32" s="20" t="s">
        <v>253</v>
      </c>
      <c r="B32" s="20" t="s">
        <v>335</v>
      </c>
      <c r="C32" s="1" t="s">
        <v>165</v>
      </c>
      <c r="D32" s="46" t="s">
        <v>166</v>
      </c>
      <c r="E32" s="46" t="s">
        <v>167</v>
      </c>
      <c r="F32" s="26" t="s">
        <v>152</v>
      </c>
      <c r="G32" s="23">
        <v>1.05</v>
      </c>
      <c r="H32" s="23">
        <f>'합산자재(출력X)'!H8</f>
        <v>0</v>
      </c>
      <c r="I32" s="51" t="str">
        <f>IF(G32*H32&lt;&gt;0, TRUNC(G32*H32, 1), "")</f>
        <v/>
      </c>
      <c r="J32" s="23">
        <v>1</v>
      </c>
      <c r="K32" s="23">
        <f>'합산자재(출력X)'!I8</f>
        <v>0</v>
      </c>
      <c r="L32" s="51" t="str">
        <f>IF(G32*K32&lt;&gt;0, TRUNC(G32*K32, 1), "")</f>
        <v/>
      </c>
      <c r="M32" s="23">
        <f>'합산자재(출력X)'!J8</f>
        <v>0</v>
      </c>
      <c r="N32" s="51" t="str">
        <f>IF(G32*M32&lt;&gt;0, TRUNC(G32*M32, 1), "")</f>
        <v/>
      </c>
      <c r="O32" s="23" t="str">
        <f>IF((H32+K32+M32)=0, "", (H32+K32+M32))</f>
        <v/>
      </c>
      <c r="P32" s="23" t="str">
        <f>IF(SUM(I32,L32,N32)&lt;&gt;0,SUM(I32,L32,N32),"")</f>
        <v/>
      </c>
      <c r="Q32" s="46"/>
      <c r="R32" s="2" t="s">
        <v>414</v>
      </c>
    </row>
    <row r="33" spans="1:17" ht="23.25" customHeight="1">
      <c r="A33" s="20" t="s">
        <v>276</v>
      </c>
      <c r="B33" s="20" t="s">
        <v>335</v>
      </c>
      <c r="C33" s="1" t="s">
        <v>238</v>
      </c>
      <c r="D33" s="46" t="s">
        <v>239</v>
      </c>
      <c r="E33" s="46" t="s">
        <v>240</v>
      </c>
      <c r="F33" s="26" t="s">
        <v>241</v>
      </c>
      <c r="G33" s="23">
        <f>일위노임!G15</f>
        <v>0.23</v>
      </c>
      <c r="H33" s="23">
        <f>'합산자재(출력X)'!H29</f>
        <v>0</v>
      </c>
      <c r="I33" s="51" t="str">
        <f>IF(G33*H33&lt;&gt;0, TRUNC(G33*H33, 1), "")</f>
        <v/>
      </c>
      <c r="J33" s="23">
        <v>0.23</v>
      </c>
      <c r="K33" s="23">
        <f>'합산자재(출력X)'!I29</f>
        <v>0</v>
      </c>
      <c r="L33" s="51" t="str">
        <f>IF(G33*K33&lt;&gt;0, TRUNC(G33*K33, 1), "")</f>
        <v/>
      </c>
      <c r="M33" s="23">
        <f>'합산자재(출력X)'!J29</f>
        <v>0</v>
      </c>
      <c r="N33" s="51" t="str">
        <f>IF(G33*M33&lt;&gt;0, TRUNC(G33*M33, 1), "")</f>
        <v/>
      </c>
      <c r="O33" s="23" t="str">
        <f>IF((H33+K33+M33)=0, "", (H33+K33+M33))</f>
        <v/>
      </c>
      <c r="P33" s="23" t="str">
        <f>IF(SUM(I33,L33,N33)&lt;&gt;0,SUM(I33,L33,N33),"")</f>
        <v/>
      </c>
      <c r="Q33" s="46"/>
    </row>
    <row r="34" spans="1:17" ht="23.25" customHeight="1">
      <c r="A34" s="20" t="s">
        <v>408</v>
      </c>
      <c r="B34" s="20" t="s">
        <v>335</v>
      </c>
      <c r="C34" s="1" t="s">
        <v>409</v>
      </c>
      <c r="D34" s="46" t="s">
        <v>410</v>
      </c>
      <c r="E34" s="46" t="s">
        <v>411</v>
      </c>
      <c r="F34" s="26" t="s">
        <v>222</v>
      </c>
      <c r="G34" s="23">
        <v>1</v>
      </c>
      <c r="H34" s="23" t="e">
        <f>L33*0.03</f>
        <v>#VALUE!</v>
      </c>
      <c r="I34" s="51" t="e">
        <f>IF(G34*H34&lt;&gt;0, TRUNC(G34*H34, 1), "")</f>
        <v>#VALUE!</v>
      </c>
      <c r="J34" s="23">
        <v>1</v>
      </c>
      <c r="K34" s="23"/>
      <c r="L34" s="51" t="str">
        <f>IF(G34*K34&lt;&gt;0, TRUNC(G34*K34, 1), "")</f>
        <v/>
      </c>
      <c r="M34" s="23"/>
      <c r="N34" s="51" t="str">
        <f>IF(G34*M34&lt;&gt;0, TRUNC(G34*M34, 1), "")</f>
        <v/>
      </c>
      <c r="O34" s="23" t="e">
        <f>IF((H34+K34+M34)=0, "", (H34+K34+M34))</f>
        <v>#VALUE!</v>
      </c>
      <c r="P34" s="23" t="e">
        <f>IF(SUM(I34,L34,N34)&lt;&gt;0,SUM(I34,L34,N34),"")</f>
        <v>#VALUE!</v>
      </c>
      <c r="Q34" s="46"/>
    </row>
    <row r="35" spans="1:17" ht="23.25" customHeight="1">
      <c r="B35" s="20" t="s">
        <v>412</v>
      </c>
      <c r="D35" s="46" t="s">
        <v>413</v>
      </c>
      <c r="E35" s="46"/>
      <c r="F35" s="26"/>
      <c r="G35" s="23"/>
      <c r="H35" s="23"/>
      <c r="I35" s="51" t="e">
        <f>TRUNC(SUM(I31:I34))</f>
        <v>#VALUE!</v>
      </c>
      <c r="J35" s="23"/>
      <c r="K35" s="23"/>
      <c r="L35" s="51">
        <f>TRUNC(SUM(L31:L34))</f>
        <v>0</v>
      </c>
      <c r="M35" s="23"/>
      <c r="N35" s="51">
        <f>TRUNC(SUM(N31:N34))</f>
        <v>0</v>
      </c>
      <c r="O35" s="23" t="str">
        <f>IF((H35+K35+M35)=0, "", (H35+K35+M35))</f>
        <v/>
      </c>
      <c r="P35" s="23" t="e">
        <f>IF(SUM(I35,L35,N35)&lt;&gt;0,SUM(I35,L35,N35),"")</f>
        <v>#VALUE!</v>
      </c>
      <c r="Q35" s="46"/>
    </row>
    <row r="36" spans="1:17" ht="23.25" customHeight="1">
      <c r="D36" s="46"/>
      <c r="E36" s="46"/>
      <c r="F36" s="26"/>
      <c r="G36" s="23"/>
      <c r="H36" s="23"/>
      <c r="I36" s="51"/>
      <c r="J36" s="23"/>
      <c r="K36" s="23"/>
      <c r="L36" s="51"/>
      <c r="M36" s="23"/>
      <c r="N36" s="51"/>
      <c r="O36" s="23"/>
      <c r="P36" s="23"/>
      <c r="Q36" s="46"/>
    </row>
    <row r="37" spans="1:17" ht="23.25" customHeight="1">
      <c r="A37" s="20" t="s">
        <v>430</v>
      </c>
      <c r="B37" s="20" t="s">
        <v>418</v>
      </c>
      <c r="C37" s="1" t="s">
        <v>431</v>
      </c>
      <c r="D37" s="503" t="s">
        <v>429</v>
      </c>
      <c r="E37" s="505"/>
      <c r="F37" s="26"/>
      <c r="G37" s="23"/>
      <c r="H37" s="23"/>
      <c r="I37" s="51"/>
      <c r="J37" s="23"/>
      <c r="K37" s="23"/>
      <c r="L37" s="51"/>
      <c r="M37" s="23"/>
      <c r="N37" s="51"/>
      <c r="O37" s="23"/>
      <c r="P37" s="23"/>
      <c r="Q37" s="46"/>
    </row>
    <row r="38" spans="1:17" ht="23.25" customHeight="1">
      <c r="A38" s="20" t="s">
        <v>254</v>
      </c>
      <c r="B38" s="20" t="s">
        <v>339</v>
      </c>
      <c r="C38" s="1" t="s">
        <v>170</v>
      </c>
      <c r="D38" s="46" t="s">
        <v>166</v>
      </c>
      <c r="E38" s="46" t="s">
        <v>171</v>
      </c>
      <c r="F38" s="26" t="s">
        <v>152</v>
      </c>
      <c r="G38" s="23">
        <v>1.05</v>
      </c>
      <c r="H38" s="23">
        <f>'합산자재(출력X)'!H9</f>
        <v>0</v>
      </c>
      <c r="I38" s="51" t="str">
        <f>IF(G38*H38&lt;&gt;0, TRUNC(G38*H38, 1), "")</f>
        <v/>
      </c>
      <c r="J38" s="23">
        <v>1</v>
      </c>
      <c r="K38" s="23">
        <f>'합산자재(출력X)'!I9</f>
        <v>0</v>
      </c>
      <c r="L38" s="51" t="str">
        <f>IF(G38*K38&lt;&gt;0, TRUNC(G38*K38, 1), "")</f>
        <v/>
      </c>
      <c r="M38" s="23">
        <f>'합산자재(출력X)'!J9</f>
        <v>0</v>
      </c>
      <c r="N38" s="51" t="str">
        <f>IF(G38*M38&lt;&gt;0, TRUNC(G38*M38, 1), "")</f>
        <v/>
      </c>
      <c r="O38" s="23" t="str">
        <f>IF((H38+K38+M38)=0, "", (H38+K38+M38))</f>
        <v/>
      </c>
      <c r="P38" s="23" t="str">
        <f>IF(SUM(I38,L38,N38)&lt;&gt;0,SUM(I38,L38,N38),"")</f>
        <v/>
      </c>
      <c r="Q38" s="46"/>
    </row>
    <row r="39" spans="1:17" ht="23.25" customHeight="1">
      <c r="A39" s="20" t="s">
        <v>276</v>
      </c>
      <c r="B39" s="20" t="s">
        <v>339</v>
      </c>
      <c r="C39" s="1" t="s">
        <v>238</v>
      </c>
      <c r="D39" s="46" t="s">
        <v>239</v>
      </c>
      <c r="E39" s="46" t="s">
        <v>240</v>
      </c>
      <c r="F39" s="26" t="s">
        <v>241</v>
      </c>
      <c r="G39" s="23">
        <f>일위노임!G18</f>
        <v>4.5999999999999999E-2</v>
      </c>
      <c r="H39" s="23">
        <f>'합산자재(출력X)'!H29</f>
        <v>0</v>
      </c>
      <c r="I39" s="51" t="str">
        <f>IF(G39*H39&lt;&gt;0, TRUNC(G39*H39, 1), "")</f>
        <v/>
      </c>
      <c r="J39" s="23">
        <v>4.5999999999999999E-2</v>
      </c>
      <c r="K39" s="23">
        <f>'합산자재(출력X)'!I29</f>
        <v>0</v>
      </c>
      <c r="L39" s="51" t="str">
        <f>IF(G39*K39&lt;&gt;0, TRUNC(G39*K39, 1), "")</f>
        <v/>
      </c>
      <c r="M39" s="23">
        <f>'합산자재(출력X)'!J29</f>
        <v>0</v>
      </c>
      <c r="N39" s="51" t="str">
        <f>IF(G39*M39&lt;&gt;0, TRUNC(G39*M39, 1), "")</f>
        <v/>
      </c>
      <c r="O39" s="23" t="str">
        <f>IF((H39+K39+M39)=0, "", (H39+K39+M39))</f>
        <v/>
      </c>
      <c r="P39" s="23" t="str">
        <f>IF(SUM(I39,L39,N39)&lt;&gt;0,SUM(I39,L39,N39),"")</f>
        <v/>
      </c>
      <c r="Q39" s="46"/>
    </row>
    <row r="40" spans="1:17" ht="23.25" customHeight="1">
      <c r="A40" s="20" t="s">
        <v>408</v>
      </c>
      <c r="B40" s="20" t="s">
        <v>339</v>
      </c>
      <c r="C40" s="1" t="s">
        <v>409</v>
      </c>
      <c r="D40" s="46" t="s">
        <v>410</v>
      </c>
      <c r="E40" s="46" t="s">
        <v>411</v>
      </c>
      <c r="F40" s="26" t="s">
        <v>222</v>
      </c>
      <c r="G40" s="23">
        <v>1</v>
      </c>
      <c r="H40" s="23" t="e">
        <f>L39*0.03</f>
        <v>#VALUE!</v>
      </c>
      <c r="I40" s="51" t="e">
        <f>IF(G40*H40&lt;&gt;0, TRUNC(G40*H40, 1), "")</f>
        <v>#VALUE!</v>
      </c>
      <c r="J40" s="23">
        <v>1</v>
      </c>
      <c r="K40" s="23"/>
      <c r="L40" s="51" t="str">
        <f>IF(G40*K40&lt;&gt;0, TRUNC(G40*K40, 1), "")</f>
        <v/>
      </c>
      <c r="M40" s="23"/>
      <c r="N40" s="51" t="str">
        <f>IF(G40*M40&lt;&gt;0, TRUNC(G40*M40, 1), "")</f>
        <v/>
      </c>
      <c r="O40" s="23" t="e">
        <f>IF((H40+K40+M40)=0, "", (H40+K40+M40))</f>
        <v>#VALUE!</v>
      </c>
      <c r="P40" s="23" t="e">
        <f>IF(SUM(I40,L40,N40)&lt;&gt;0,SUM(I40,L40,N40),"")</f>
        <v>#VALUE!</v>
      </c>
      <c r="Q40" s="46"/>
    </row>
    <row r="41" spans="1:17" ht="23.25" customHeight="1">
      <c r="B41" s="20" t="s">
        <v>412</v>
      </c>
      <c r="D41" s="46" t="s">
        <v>413</v>
      </c>
      <c r="E41" s="46"/>
      <c r="F41" s="26"/>
      <c r="G41" s="23"/>
      <c r="H41" s="23"/>
      <c r="I41" s="51" t="e">
        <f>TRUNC(SUM(I37:I40))</f>
        <v>#VALUE!</v>
      </c>
      <c r="J41" s="23"/>
      <c r="K41" s="23"/>
      <c r="L41" s="51">
        <f>TRUNC(SUM(L37:L40))</f>
        <v>0</v>
      </c>
      <c r="M41" s="23"/>
      <c r="N41" s="51">
        <f>TRUNC(SUM(N37:N40))</f>
        <v>0</v>
      </c>
      <c r="O41" s="23" t="str">
        <f>IF((H41+K41+M41)=0, "", (H41+K41+M41))</f>
        <v/>
      </c>
      <c r="P41" s="23" t="e">
        <f>IF(SUM(I41,L41,N41)&lt;&gt;0,SUM(I41,L41,N41),"")</f>
        <v>#VALUE!</v>
      </c>
      <c r="Q41" s="46"/>
    </row>
    <row r="42" spans="1:17" ht="23.25" customHeight="1">
      <c r="D42" s="46"/>
      <c r="E42" s="46"/>
      <c r="F42" s="26"/>
      <c r="G42" s="23"/>
      <c r="H42" s="23"/>
      <c r="I42" s="51"/>
      <c r="J42" s="23"/>
      <c r="K42" s="23"/>
      <c r="L42" s="51"/>
      <c r="M42" s="23"/>
      <c r="N42" s="51"/>
      <c r="O42" s="23"/>
      <c r="P42" s="23"/>
      <c r="Q42" s="46"/>
    </row>
    <row r="43" spans="1:17" ht="23.25" customHeight="1">
      <c r="A43" s="20" t="s">
        <v>433</v>
      </c>
      <c r="B43" s="20" t="s">
        <v>418</v>
      </c>
      <c r="C43" s="1" t="s">
        <v>434</v>
      </c>
      <c r="D43" s="64" t="s">
        <v>432</v>
      </c>
      <c r="E43" s="65"/>
      <c r="F43" s="26"/>
      <c r="G43" s="23"/>
      <c r="H43" s="23"/>
      <c r="I43" s="51"/>
      <c r="J43" s="23"/>
      <c r="K43" s="23"/>
      <c r="L43" s="51"/>
      <c r="M43" s="23"/>
      <c r="N43" s="51"/>
      <c r="O43" s="23"/>
      <c r="P43" s="23"/>
      <c r="Q43" s="46"/>
    </row>
    <row r="44" spans="1:17" ht="23.25" customHeight="1">
      <c r="A44" s="20" t="s">
        <v>255</v>
      </c>
      <c r="B44" s="20" t="s">
        <v>342</v>
      </c>
      <c r="C44" s="1" t="s">
        <v>172</v>
      </c>
      <c r="D44" s="46" t="s">
        <v>173</v>
      </c>
      <c r="E44" s="46" t="s">
        <v>174</v>
      </c>
      <c r="F44" s="26" t="s">
        <v>162</v>
      </c>
      <c r="G44" s="23">
        <v>1</v>
      </c>
      <c r="H44" s="23">
        <f>'합산자재(출력X)'!H10</f>
        <v>0</v>
      </c>
      <c r="I44" s="51" t="str">
        <f>IF(G44*H44&lt;&gt;0, TRUNC(G44*H44, 1), "")</f>
        <v/>
      </c>
      <c r="J44" s="23">
        <v>1</v>
      </c>
      <c r="K44" s="23">
        <f>'합산자재(출력X)'!I10</f>
        <v>0</v>
      </c>
      <c r="L44" s="51" t="str">
        <f>IF(G44*K44&lt;&gt;0, TRUNC(G44*K44, 1), "")</f>
        <v/>
      </c>
      <c r="M44" s="23">
        <f>'합산자재(출력X)'!J10</f>
        <v>0</v>
      </c>
      <c r="N44" s="51" t="str">
        <f>IF(G44*M44&lt;&gt;0, TRUNC(G44*M44, 1), "")</f>
        <v/>
      </c>
      <c r="O44" s="23" t="str">
        <f>IF((H44+K44+M44)=0, "", (H44+K44+M44))</f>
        <v/>
      </c>
      <c r="P44" s="23" t="str">
        <f>IF(SUM(I44,L44,N44)&lt;&gt;0,SUM(I44,L44,N44),"")</f>
        <v/>
      </c>
      <c r="Q44" s="46"/>
    </row>
    <row r="45" spans="1:17" ht="23.25" customHeight="1">
      <c r="A45" s="20" t="s">
        <v>276</v>
      </c>
      <c r="B45" s="20" t="s">
        <v>342</v>
      </c>
      <c r="C45" s="1" t="s">
        <v>238</v>
      </c>
      <c r="D45" s="46" t="s">
        <v>239</v>
      </c>
      <c r="E45" s="46" t="s">
        <v>240</v>
      </c>
      <c r="F45" s="26" t="s">
        <v>241</v>
      </c>
      <c r="G45" s="23">
        <f>일위노임!G21</f>
        <v>0.23</v>
      </c>
      <c r="H45" s="23">
        <f>'합산자재(출력X)'!H29</f>
        <v>0</v>
      </c>
      <c r="I45" s="51" t="str">
        <f>IF(G45*H45&lt;&gt;0, TRUNC(G45*H45, 1), "")</f>
        <v/>
      </c>
      <c r="J45" s="23">
        <v>0.23</v>
      </c>
      <c r="K45" s="23">
        <f>'합산자재(출력X)'!I29</f>
        <v>0</v>
      </c>
      <c r="L45" s="51" t="str">
        <f>IF(G45*K45&lt;&gt;0, TRUNC(G45*K45, 1), "")</f>
        <v/>
      </c>
      <c r="M45" s="23">
        <f>'합산자재(출력X)'!J29</f>
        <v>0</v>
      </c>
      <c r="N45" s="51" t="str">
        <f>IF(G45*M45&lt;&gt;0, TRUNC(G45*M45, 1), "")</f>
        <v/>
      </c>
      <c r="O45" s="23" t="str">
        <f>IF((H45+K45+M45)=0, "", (H45+K45+M45))</f>
        <v/>
      </c>
      <c r="P45" s="23" t="str">
        <f>IF(SUM(I45,L45,N45)&lt;&gt;0,SUM(I45,L45,N45),"")</f>
        <v/>
      </c>
      <c r="Q45" s="46"/>
    </row>
    <row r="46" spans="1:17" ht="23.25" customHeight="1">
      <c r="A46" s="20" t="s">
        <v>408</v>
      </c>
      <c r="B46" s="20" t="s">
        <v>342</v>
      </c>
      <c r="C46" s="1" t="s">
        <v>409</v>
      </c>
      <c r="D46" s="46" t="s">
        <v>410</v>
      </c>
      <c r="E46" s="46" t="s">
        <v>411</v>
      </c>
      <c r="F46" s="26" t="s">
        <v>222</v>
      </c>
      <c r="G46" s="23">
        <v>1</v>
      </c>
      <c r="H46" s="23" t="e">
        <f>L45*0.03</f>
        <v>#VALUE!</v>
      </c>
      <c r="I46" s="51" t="e">
        <f>IF(G46*H46&lt;&gt;0, TRUNC(G46*H46, 1), "")</f>
        <v>#VALUE!</v>
      </c>
      <c r="J46" s="23">
        <v>1</v>
      </c>
      <c r="K46" s="23"/>
      <c r="L46" s="51" t="str">
        <f>IF(G46*K46&lt;&gt;0, TRUNC(G46*K46, 1), "")</f>
        <v/>
      </c>
      <c r="M46" s="23"/>
      <c r="N46" s="51" t="str">
        <f>IF(G46*M46&lt;&gt;0, TRUNC(G46*M46, 1), "")</f>
        <v/>
      </c>
      <c r="O46" s="23" t="e">
        <f>IF((H46+K46+M46)=0, "", (H46+K46+M46))</f>
        <v>#VALUE!</v>
      </c>
      <c r="P46" s="23" t="e">
        <f>IF(SUM(I46,L46,N46)&lt;&gt;0,SUM(I46,L46,N46),"")</f>
        <v>#VALUE!</v>
      </c>
      <c r="Q46" s="46"/>
    </row>
    <row r="47" spans="1:17" ht="23.25" customHeight="1">
      <c r="B47" s="20" t="s">
        <v>412</v>
      </c>
      <c r="D47" s="46" t="s">
        <v>413</v>
      </c>
      <c r="E47" s="46"/>
      <c r="F47" s="26"/>
      <c r="G47" s="23"/>
      <c r="H47" s="23"/>
      <c r="I47" s="51" t="e">
        <f>TRUNC(SUM(I43:I46))</f>
        <v>#VALUE!</v>
      </c>
      <c r="J47" s="23"/>
      <c r="K47" s="23"/>
      <c r="L47" s="51">
        <f>TRUNC(SUM(L43:L46))</f>
        <v>0</v>
      </c>
      <c r="M47" s="23"/>
      <c r="N47" s="51">
        <f>TRUNC(SUM(N43:N46))</f>
        <v>0</v>
      </c>
      <c r="O47" s="23" t="str">
        <f>IF((H47+K47+M47)=0, "", (H47+K47+M47))</f>
        <v/>
      </c>
      <c r="P47" s="23" t="e">
        <f>IF(SUM(I47,L47,N47)&lt;&gt;0,SUM(I47,L47,N47),"")</f>
        <v>#VALUE!</v>
      </c>
      <c r="Q47" s="46"/>
    </row>
    <row r="48" spans="1:17" ht="23.25" customHeight="1">
      <c r="D48" s="46"/>
      <c r="E48" s="46"/>
      <c r="F48" s="26"/>
      <c r="G48" s="23"/>
      <c r="H48" s="23"/>
      <c r="I48" s="51"/>
      <c r="J48" s="23"/>
      <c r="K48" s="23"/>
      <c r="L48" s="51"/>
      <c r="M48" s="23"/>
      <c r="N48" s="51"/>
      <c r="O48" s="23"/>
      <c r="P48" s="23"/>
      <c r="Q48" s="46"/>
    </row>
    <row r="49" spans="1:17" ht="23.25" customHeight="1">
      <c r="A49" s="20" t="s">
        <v>436</v>
      </c>
      <c r="B49" s="20" t="s">
        <v>418</v>
      </c>
      <c r="C49" s="1" t="s">
        <v>437</v>
      </c>
      <c r="D49" s="64" t="s">
        <v>435</v>
      </c>
      <c r="E49" s="65"/>
      <c r="F49" s="26"/>
      <c r="G49" s="23"/>
      <c r="H49" s="23"/>
      <c r="I49" s="51"/>
      <c r="J49" s="23"/>
      <c r="K49" s="23"/>
      <c r="L49" s="51"/>
      <c r="M49" s="23"/>
      <c r="N49" s="51"/>
      <c r="O49" s="23"/>
      <c r="P49" s="23"/>
      <c r="Q49" s="46"/>
    </row>
    <row r="50" spans="1:17" ht="23.25" customHeight="1">
      <c r="A50" s="20" t="s">
        <v>256</v>
      </c>
      <c r="B50" s="20" t="s">
        <v>345</v>
      </c>
      <c r="C50" s="1" t="s">
        <v>175</v>
      </c>
      <c r="D50" s="46" t="s">
        <v>173</v>
      </c>
      <c r="E50" s="46" t="s">
        <v>176</v>
      </c>
      <c r="F50" s="26" t="s">
        <v>162</v>
      </c>
      <c r="G50" s="23">
        <v>1</v>
      </c>
      <c r="H50" s="23">
        <f>'합산자재(출력X)'!H11</f>
        <v>0</v>
      </c>
      <c r="I50" s="51" t="str">
        <f>IF(G50*H50&lt;&gt;0, TRUNC(G50*H50, 1), "")</f>
        <v/>
      </c>
      <c r="J50" s="23">
        <v>1</v>
      </c>
      <c r="K50" s="23">
        <f>'합산자재(출력X)'!I11</f>
        <v>0</v>
      </c>
      <c r="L50" s="51" t="str">
        <f>IF(G50*K50&lt;&gt;0, TRUNC(G50*K50, 1), "")</f>
        <v/>
      </c>
      <c r="M50" s="23">
        <f>'합산자재(출력X)'!J11</f>
        <v>0</v>
      </c>
      <c r="N50" s="51" t="str">
        <f>IF(G50*M50&lt;&gt;0, TRUNC(G50*M50, 1), "")</f>
        <v/>
      </c>
      <c r="O50" s="23" t="str">
        <f>IF((H50+K50+M50)=0, "", (H50+K50+M50))</f>
        <v/>
      </c>
      <c r="P50" s="23" t="str">
        <f>IF(SUM(I50,L50,N50)&lt;&gt;0,SUM(I50,L50,N50),"")</f>
        <v/>
      </c>
      <c r="Q50" s="46"/>
    </row>
    <row r="51" spans="1:17" ht="23.25" customHeight="1">
      <c r="A51" s="20" t="s">
        <v>276</v>
      </c>
      <c r="B51" s="20" t="s">
        <v>345</v>
      </c>
      <c r="C51" s="1" t="s">
        <v>238</v>
      </c>
      <c r="D51" s="46" t="s">
        <v>239</v>
      </c>
      <c r="E51" s="46" t="s">
        <v>240</v>
      </c>
      <c r="F51" s="26" t="s">
        <v>241</v>
      </c>
      <c r="G51" s="23">
        <f>일위노임!G24</f>
        <v>0.23</v>
      </c>
      <c r="H51" s="23">
        <f>'합산자재(출력X)'!H29</f>
        <v>0</v>
      </c>
      <c r="I51" s="51" t="str">
        <f>IF(G51*H51&lt;&gt;0, TRUNC(G51*H51, 1), "")</f>
        <v/>
      </c>
      <c r="J51" s="23">
        <v>0.23</v>
      </c>
      <c r="K51" s="23">
        <f>'합산자재(출력X)'!I29</f>
        <v>0</v>
      </c>
      <c r="L51" s="51" t="str">
        <f>IF(G51*K51&lt;&gt;0, TRUNC(G51*K51, 1), "")</f>
        <v/>
      </c>
      <c r="M51" s="23">
        <f>'합산자재(출력X)'!J29</f>
        <v>0</v>
      </c>
      <c r="N51" s="51" t="str">
        <f>IF(G51*M51&lt;&gt;0, TRUNC(G51*M51, 1), "")</f>
        <v/>
      </c>
      <c r="O51" s="23" t="str">
        <f>IF((H51+K51+M51)=0, "", (H51+K51+M51))</f>
        <v/>
      </c>
      <c r="P51" s="23" t="str">
        <f>IF(SUM(I51,L51,N51)&lt;&gt;0,SUM(I51,L51,N51),"")</f>
        <v/>
      </c>
      <c r="Q51" s="46"/>
    </row>
    <row r="52" spans="1:17" ht="23.25" customHeight="1">
      <c r="A52" s="20" t="s">
        <v>408</v>
      </c>
      <c r="B52" s="20" t="s">
        <v>345</v>
      </c>
      <c r="C52" s="1" t="s">
        <v>409</v>
      </c>
      <c r="D52" s="46" t="s">
        <v>410</v>
      </c>
      <c r="E52" s="46" t="s">
        <v>411</v>
      </c>
      <c r="F52" s="26" t="s">
        <v>222</v>
      </c>
      <c r="G52" s="23">
        <v>1</v>
      </c>
      <c r="H52" s="23" t="e">
        <f>L51*0.03</f>
        <v>#VALUE!</v>
      </c>
      <c r="I52" s="51" t="e">
        <f>IF(G52*H52&lt;&gt;0, TRUNC(G52*H52, 1), "")</f>
        <v>#VALUE!</v>
      </c>
      <c r="J52" s="23">
        <v>1</v>
      </c>
      <c r="K52" s="23"/>
      <c r="L52" s="51" t="str">
        <f>IF(G52*K52&lt;&gt;0, TRUNC(G52*K52, 1), "")</f>
        <v/>
      </c>
      <c r="M52" s="23"/>
      <c r="N52" s="51" t="str">
        <f>IF(G52*M52&lt;&gt;0, TRUNC(G52*M52, 1), "")</f>
        <v/>
      </c>
      <c r="O52" s="23" t="e">
        <f>IF((H52+K52+M52)=0, "", (H52+K52+M52))</f>
        <v>#VALUE!</v>
      </c>
      <c r="P52" s="23" t="e">
        <f>IF(SUM(I52,L52,N52)&lt;&gt;0,SUM(I52,L52,N52),"")</f>
        <v>#VALUE!</v>
      </c>
      <c r="Q52" s="46"/>
    </row>
    <row r="53" spans="1:17" ht="23.25" customHeight="1">
      <c r="B53" s="20" t="s">
        <v>412</v>
      </c>
      <c r="D53" s="46" t="s">
        <v>413</v>
      </c>
      <c r="E53" s="46"/>
      <c r="F53" s="26"/>
      <c r="G53" s="23"/>
      <c r="H53" s="23"/>
      <c r="I53" s="51" t="e">
        <f>TRUNC(SUM(I49:I52))</f>
        <v>#VALUE!</v>
      </c>
      <c r="J53" s="23"/>
      <c r="K53" s="23"/>
      <c r="L53" s="51">
        <f>TRUNC(SUM(L49:L52))</f>
        <v>0</v>
      </c>
      <c r="M53" s="23"/>
      <c r="N53" s="51">
        <f>TRUNC(SUM(N49:N52))</f>
        <v>0</v>
      </c>
      <c r="O53" s="23" t="str">
        <f>IF((H53+K53+M53)=0, "", (H53+K53+M53))</f>
        <v/>
      </c>
      <c r="P53" s="23" t="e">
        <f>IF(SUM(I53,L53,N53)&lt;&gt;0,SUM(I53,L53,N53),"")</f>
        <v>#VALUE!</v>
      </c>
      <c r="Q53" s="46"/>
    </row>
    <row r="54" spans="1:17" ht="23.25" customHeight="1">
      <c r="D54" s="46"/>
      <c r="E54" s="46"/>
      <c r="F54" s="26"/>
      <c r="G54" s="23"/>
      <c r="H54" s="23"/>
      <c r="I54" s="51"/>
      <c r="J54" s="23"/>
      <c r="K54" s="23"/>
      <c r="L54" s="51"/>
      <c r="M54" s="23"/>
      <c r="N54" s="51"/>
      <c r="O54" s="23"/>
      <c r="P54" s="23"/>
      <c r="Q54" s="46"/>
    </row>
    <row r="55" spans="1:17" ht="23.25" customHeight="1">
      <c r="A55" s="20" t="s">
        <v>439</v>
      </c>
      <c r="B55" s="20" t="s">
        <v>418</v>
      </c>
      <c r="C55" s="1" t="s">
        <v>440</v>
      </c>
      <c r="D55" s="64" t="s">
        <v>438</v>
      </c>
      <c r="E55" s="65"/>
      <c r="F55" s="26"/>
      <c r="G55" s="23"/>
      <c r="H55" s="23"/>
      <c r="I55" s="51"/>
      <c r="J55" s="23"/>
      <c r="K55" s="23"/>
      <c r="L55" s="51"/>
      <c r="M55" s="23"/>
      <c r="N55" s="51"/>
      <c r="O55" s="23"/>
      <c r="P55" s="23"/>
      <c r="Q55" s="46"/>
    </row>
    <row r="56" spans="1:17" ht="23.25" customHeight="1">
      <c r="A56" s="20" t="s">
        <v>257</v>
      </c>
      <c r="B56" s="20" t="s">
        <v>348</v>
      </c>
      <c r="C56" s="1" t="s">
        <v>177</v>
      </c>
      <c r="D56" s="46" t="s">
        <v>173</v>
      </c>
      <c r="E56" s="46" t="s">
        <v>178</v>
      </c>
      <c r="F56" s="26" t="s">
        <v>162</v>
      </c>
      <c r="G56" s="23">
        <v>1</v>
      </c>
      <c r="H56" s="23">
        <f>'합산자재(출력X)'!H12</f>
        <v>0</v>
      </c>
      <c r="I56" s="51" t="str">
        <f>IF(G56*H56&lt;&gt;0, TRUNC(G56*H56, 1), "")</f>
        <v/>
      </c>
      <c r="J56" s="23">
        <v>1</v>
      </c>
      <c r="K56" s="23">
        <f>'합산자재(출력X)'!I12</f>
        <v>0</v>
      </c>
      <c r="L56" s="51" t="str">
        <f>IF(G56*K56&lt;&gt;0, TRUNC(G56*K56, 1), "")</f>
        <v/>
      </c>
      <c r="M56" s="23">
        <f>'합산자재(출력X)'!J12</f>
        <v>0</v>
      </c>
      <c r="N56" s="51" t="str">
        <f>IF(G56*M56&lt;&gt;0, TRUNC(G56*M56, 1), "")</f>
        <v/>
      </c>
      <c r="O56" s="23" t="str">
        <f>IF((H56+K56+M56)=0, "", (H56+K56+M56))</f>
        <v/>
      </c>
      <c r="P56" s="23" t="str">
        <f>IF(SUM(I56,L56,N56)&lt;&gt;0,SUM(I56,L56,N56),"")</f>
        <v/>
      </c>
      <c r="Q56" s="46"/>
    </row>
    <row r="57" spans="1:17" ht="23.25" customHeight="1">
      <c r="A57" s="20" t="s">
        <v>276</v>
      </c>
      <c r="B57" s="20" t="s">
        <v>348</v>
      </c>
      <c r="C57" s="1" t="s">
        <v>238</v>
      </c>
      <c r="D57" s="46" t="s">
        <v>239</v>
      </c>
      <c r="E57" s="46" t="s">
        <v>240</v>
      </c>
      <c r="F57" s="26" t="s">
        <v>241</v>
      </c>
      <c r="G57" s="23">
        <f>일위노임!G27</f>
        <v>0.23</v>
      </c>
      <c r="H57" s="23">
        <f>'합산자재(출력X)'!H29</f>
        <v>0</v>
      </c>
      <c r="I57" s="51" t="str">
        <f>IF(G57*H57&lt;&gt;0, TRUNC(G57*H57, 1), "")</f>
        <v/>
      </c>
      <c r="J57" s="23">
        <v>0.23</v>
      </c>
      <c r="K57" s="23">
        <f>'합산자재(출력X)'!I29</f>
        <v>0</v>
      </c>
      <c r="L57" s="51" t="str">
        <f>IF(G57*K57&lt;&gt;0, TRUNC(G57*K57, 1), "")</f>
        <v/>
      </c>
      <c r="M57" s="23">
        <f>'합산자재(출력X)'!J29</f>
        <v>0</v>
      </c>
      <c r="N57" s="51" t="str">
        <f>IF(G57*M57&lt;&gt;0, TRUNC(G57*M57, 1), "")</f>
        <v/>
      </c>
      <c r="O57" s="23" t="str">
        <f>IF((H57+K57+M57)=0, "", (H57+K57+M57))</f>
        <v/>
      </c>
      <c r="P57" s="23" t="str">
        <f>IF(SUM(I57,L57,N57)&lt;&gt;0,SUM(I57,L57,N57),"")</f>
        <v/>
      </c>
      <c r="Q57" s="46"/>
    </row>
    <row r="58" spans="1:17" ht="23.25" customHeight="1">
      <c r="A58" s="20" t="s">
        <v>408</v>
      </c>
      <c r="B58" s="20" t="s">
        <v>348</v>
      </c>
      <c r="C58" s="1" t="s">
        <v>409</v>
      </c>
      <c r="D58" s="46" t="s">
        <v>410</v>
      </c>
      <c r="E58" s="46" t="s">
        <v>411</v>
      </c>
      <c r="F58" s="26" t="s">
        <v>222</v>
      </c>
      <c r="G58" s="23">
        <v>1</v>
      </c>
      <c r="H58" s="23" t="e">
        <f>L57*0.03</f>
        <v>#VALUE!</v>
      </c>
      <c r="I58" s="51" t="e">
        <f>IF(G58*H58&lt;&gt;0, TRUNC(G58*H58, 1), "")</f>
        <v>#VALUE!</v>
      </c>
      <c r="J58" s="23">
        <v>1</v>
      </c>
      <c r="K58" s="23"/>
      <c r="L58" s="51" t="str">
        <f>IF(G58*K58&lt;&gt;0, TRUNC(G58*K58, 1), "")</f>
        <v/>
      </c>
      <c r="M58" s="23"/>
      <c r="N58" s="51" t="str">
        <f>IF(G58*M58&lt;&gt;0, TRUNC(G58*M58, 1), "")</f>
        <v/>
      </c>
      <c r="O58" s="23" t="e">
        <f>IF((H58+K58+M58)=0, "", (H58+K58+M58))</f>
        <v>#VALUE!</v>
      </c>
      <c r="P58" s="23" t="e">
        <f>IF(SUM(I58,L58,N58)&lt;&gt;0,SUM(I58,L58,N58),"")</f>
        <v>#VALUE!</v>
      </c>
      <c r="Q58" s="46"/>
    </row>
    <row r="59" spans="1:17" ht="23.25" customHeight="1">
      <c r="B59" s="20" t="s">
        <v>412</v>
      </c>
      <c r="D59" s="46" t="s">
        <v>413</v>
      </c>
      <c r="E59" s="46"/>
      <c r="F59" s="26"/>
      <c r="G59" s="23"/>
      <c r="H59" s="23"/>
      <c r="I59" s="51" t="e">
        <f>TRUNC(SUM(I55:I58))</f>
        <v>#VALUE!</v>
      </c>
      <c r="J59" s="23"/>
      <c r="K59" s="23"/>
      <c r="L59" s="51">
        <f>TRUNC(SUM(L55:L58))</f>
        <v>0</v>
      </c>
      <c r="M59" s="23"/>
      <c r="N59" s="51">
        <f>TRUNC(SUM(N55:N58))</f>
        <v>0</v>
      </c>
      <c r="O59" s="23" t="str">
        <f>IF((H59+K59+M59)=0, "", (H59+K59+M59))</f>
        <v/>
      </c>
      <c r="P59" s="23" t="e">
        <f>IF(SUM(I59,L59,N59)&lt;&gt;0,SUM(I59,L59,N59),"")</f>
        <v>#VALUE!</v>
      </c>
      <c r="Q59" s="46"/>
    </row>
    <row r="60" spans="1:17" ht="23.25" customHeight="1">
      <c r="D60" s="46"/>
      <c r="E60" s="46"/>
      <c r="F60" s="26"/>
      <c r="G60" s="23"/>
      <c r="H60" s="23"/>
      <c r="I60" s="51"/>
      <c r="J60" s="23"/>
      <c r="K60" s="23"/>
      <c r="L60" s="51"/>
      <c r="M60" s="23"/>
      <c r="N60" s="51"/>
      <c r="O60" s="23"/>
      <c r="P60" s="23"/>
      <c r="Q60" s="46"/>
    </row>
    <row r="61" spans="1:17" ht="23.25" customHeight="1">
      <c r="A61" s="20" t="s">
        <v>442</v>
      </c>
      <c r="B61" s="20" t="s">
        <v>418</v>
      </c>
      <c r="C61" s="1" t="s">
        <v>443</v>
      </c>
      <c r="D61" s="503" t="s">
        <v>441</v>
      </c>
      <c r="E61" s="505"/>
      <c r="F61" s="26"/>
      <c r="G61" s="23"/>
      <c r="H61" s="23"/>
      <c r="I61" s="51"/>
      <c r="J61" s="23"/>
      <c r="K61" s="23"/>
      <c r="L61" s="51"/>
      <c r="M61" s="23"/>
      <c r="N61" s="51"/>
      <c r="O61" s="23"/>
      <c r="P61" s="23"/>
      <c r="Q61" s="46"/>
    </row>
    <row r="62" spans="1:17" ht="23.25" customHeight="1">
      <c r="A62" s="20" t="s">
        <v>260</v>
      </c>
      <c r="B62" s="20" t="s">
        <v>351</v>
      </c>
      <c r="C62" s="1" t="s">
        <v>183</v>
      </c>
      <c r="D62" s="46" t="s">
        <v>184</v>
      </c>
      <c r="E62" s="46" t="s">
        <v>185</v>
      </c>
      <c r="F62" s="26" t="s">
        <v>152</v>
      </c>
      <c r="G62" s="23">
        <v>1.05</v>
      </c>
      <c r="H62" s="23">
        <f>'합산자재(출력X)'!H15</f>
        <v>0</v>
      </c>
      <c r="I62" s="51" t="str">
        <f>IF(G62*H62&lt;&gt;0, TRUNC(G62*H62, 1), "")</f>
        <v/>
      </c>
      <c r="J62" s="23">
        <v>1</v>
      </c>
      <c r="K62" s="23">
        <f>'합산자재(출력X)'!I15</f>
        <v>0</v>
      </c>
      <c r="L62" s="51" t="str">
        <f>IF(G62*K62&lt;&gt;0, TRUNC(G62*K62, 1), "")</f>
        <v/>
      </c>
      <c r="M62" s="23">
        <f>'합산자재(출력X)'!J15</f>
        <v>0</v>
      </c>
      <c r="N62" s="51" t="str">
        <f>IF(G62*M62&lt;&gt;0, TRUNC(G62*M62, 1), "")</f>
        <v/>
      </c>
      <c r="O62" s="23" t="str">
        <f>IF((H62+K62+M62)=0, "", (H62+K62+M62))</f>
        <v/>
      </c>
      <c r="P62" s="23" t="str">
        <f>IF(SUM(I62,L62,N62)&lt;&gt;0,SUM(I62,L62,N62),"")</f>
        <v/>
      </c>
      <c r="Q62" s="46"/>
    </row>
    <row r="63" spans="1:17" ht="23.25" customHeight="1">
      <c r="A63" s="20" t="s">
        <v>276</v>
      </c>
      <c r="B63" s="20" t="s">
        <v>351</v>
      </c>
      <c r="C63" s="1" t="s">
        <v>238</v>
      </c>
      <c r="D63" s="46" t="s">
        <v>239</v>
      </c>
      <c r="E63" s="46" t="s">
        <v>240</v>
      </c>
      <c r="F63" s="26" t="s">
        <v>241</v>
      </c>
      <c r="G63" s="23">
        <f>일위노임!G30</f>
        <v>0.14000000000000001</v>
      </c>
      <c r="H63" s="23">
        <f>'합산자재(출력X)'!H29</f>
        <v>0</v>
      </c>
      <c r="I63" s="51" t="str">
        <f>IF(G63*H63&lt;&gt;0, TRUNC(G63*H63, 1), "")</f>
        <v/>
      </c>
      <c r="J63" s="23">
        <v>0.14000000000000001</v>
      </c>
      <c r="K63" s="23">
        <f>'합산자재(출력X)'!I29</f>
        <v>0</v>
      </c>
      <c r="L63" s="51" t="str">
        <f>IF(G63*K63&lt;&gt;0, TRUNC(G63*K63, 1), "")</f>
        <v/>
      </c>
      <c r="M63" s="23">
        <f>'합산자재(출력X)'!J29</f>
        <v>0</v>
      </c>
      <c r="N63" s="51" t="str">
        <f>IF(G63*M63&lt;&gt;0, TRUNC(G63*M63, 1), "")</f>
        <v/>
      </c>
      <c r="O63" s="23" t="str">
        <f>IF((H63+K63+M63)=0, "", (H63+K63+M63))</f>
        <v/>
      </c>
      <c r="P63" s="23" t="str">
        <f>IF(SUM(I63,L63,N63)&lt;&gt;0,SUM(I63,L63,N63),"")</f>
        <v/>
      </c>
      <c r="Q63" s="46"/>
    </row>
    <row r="64" spans="1:17" ht="23.25" customHeight="1">
      <c r="A64" s="20" t="s">
        <v>408</v>
      </c>
      <c r="B64" s="20" t="s">
        <v>351</v>
      </c>
      <c r="C64" s="1" t="s">
        <v>409</v>
      </c>
      <c r="D64" s="46" t="s">
        <v>410</v>
      </c>
      <c r="E64" s="46" t="s">
        <v>411</v>
      </c>
      <c r="F64" s="26" t="s">
        <v>222</v>
      </c>
      <c r="G64" s="23">
        <v>1</v>
      </c>
      <c r="H64" s="23" t="e">
        <f>L63*0.03</f>
        <v>#VALUE!</v>
      </c>
      <c r="I64" s="51" t="e">
        <f>IF(G64*H64&lt;&gt;0, TRUNC(G64*H64, 1), "")</f>
        <v>#VALUE!</v>
      </c>
      <c r="J64" s="23">
        <v>1</v>
      </c>
      <c r="K64" s="23"/>
      <c r="L64" s="51" t="str">
        <f>IF(G64*K64&lt;&gt;0, TRUNC(G64*K64, 1), "")</f>
        <v/>
      </c>
      <c r="M64" s="23"/>
      <c r="N64" s="51" t="str">
        <f>IF(G64*M64&lt;&gt;0, TRUNC(G64*M64, 1), "")</f>
        <v/>
      </c>
      <c r="O64" s="23" t="e">
        <f>IF((H64+K64+M64)=0, "", (H64+K64+M64))</f>
        <v>#VALUE!</v>
      </c>
      <c r="P64" s="23" t="e">
        <f>IF(SUM(I64,L64,N64)&lt;&gt;0,SUM(I64,L64,N64),"")</f>
        <v>#VALUE!</v>
      </c>
      <c r="Q64" s="46"/>
    </row>
    <row r="65" spans="1:17" ht="23.25" customHeight="1">
      <c r="B65" s="20" t="s">
        <v>412</v>
      </c>
      <c r="D65" s="46" t="s">
        <v>413</v>
      </c>
      <c r="E65" s="46"/>
      <c r="F65" s="26"/>
      <c r="G65" s="23"/>
      <c r="H65" s="23"/>
      <c r="I65" s="51" t="e">
        <f>TRUNC(SUM(I61:I64))</f>
        <v>#VALUE!</v>
      </c>
      <c r="J65" s="23"/>
      <c r="K65" s="23"/>
      <c r="L65" s="51">
        <f>TRUNC(SUM(L61:L64))</f>
        <v>0</v>
      </c>
      <c r="M65" s="23"/>
      <c r="N65" s="51">
        <f>TRUNC(SUM(N61:N64))</f>
        <v>0</v>
      </c>
      <c r="O65" s="23" t="str">
        <f>IF((H65+K65+M65)=0, "", (H65+K65+M65))</f>
        <v/>
      </c>
      <c r="P65" s="23" t="e">
        <f>IF(SUM(I65,L65,N65)&lt;&gt;0,SUM(I65,L65,N65),"")</f>
        <v>#VALUE!</v>
      </c>
      <c r="Q65" s="46"/>
    </row>
    <row r="66" spans="1:17" ht="23.25" customHeight="1">
      <c r="D66" s="46"/>
      <c r="E66" s="46"/>
      <c r="F66" s="26"/>
      <c r="G66" s="23"/>
      <c r="H66" s="23"/>
      <c r="I66" s="51"/>
      <c r="J66" s="23"/>
      <c r="K66" s="23"/>
      <c r="L66" s="51"/>
      <c r="M66" s="23"/>
      <c r="N66" s="51"/>
      <c r="O66" s="23"/>
      <c r="P66" s="23"/>
      <c r="Q66" s="46"/>
    </row>
    <row r="67" spans="1:17" ht="23.25" customHeight="1">
      <c r="A67" s="20" t="s">
        <v>445</v>
      </c>
      <c r="B67" s="20" t="s">
        <v>418</v>
      </c>
      <c r="C67" s="1" t="s">
        <v>446</v>
      </c>
      <c r="D67" s="503" t="s">
        <v>444</v>
      </c>
      <c r="E67" s="505"/>
      <c r="F67" s="26"/>
      <c r="G67" s="23"/>
      <c r="H67" s="23"/>
      <c r="I67" s="51"/>
      <c r="J67" s="23"/>
      <c r="K67" s="23"/>
      <c r="L67" s="51"/>
      <c r="M67" s="23"/>
      <c r="N67" s="51"/>
      <c r="O67" s="23"/>
      <c r="P67" s="23"/>
      <c r="Q67" s="46"/>
    </row>
    <row r="68" spans="1:17" ht="23.25" customHeight="1">
      <c r="A68" s="20" t="s">
        <v>263</v>
      </c>
      <c r="B68" s="20" t="s">
        <v>354</v>
      </c>
      <c r="C68" s="1" t="s">
        <v>196</v>
      </c>
      <c r="D68" s="46" t="s">
        <v>197</v>
      </c>
      <c r="E68" s="46" t="s">
        <v>198</v>
      </c>
      <c r="F68" s="26" t="s">
        <v>152</v>
      </c>
      <c r="G68" s="23">
        <v>1</v>
      </c>
      <c r="H68" s="23">
        <f>'합산자재(출력X)'!H18</f>
        <v>0</v>
      </c>
      <c r="I68" s="51" t="str">
        <f>IF(G68*H68&lt;&gt;0, TRUNC(G68*H68, 1), "")</f>
        <v/>
      </c>
      <c r="J68" s="23">
        <v>1</v>
      </c>
      <c r="K68" s="23">
        <f>'합산자재(출력X)'!I18</f>
        <v>0</v>
      </c>
      <c r="L68" s="51" t="str">
        <f>IF(G68*K68&lt;&gt;0, TRUNC(G68*K68, 1), "")</f>
        <v/>
      </c>
      <c r="M68" s="23">
        <f>'합산자재(출력X)'!J18</f>
        <v>0</v>
      </c>
      <c r="N68" s="51" t="str">
        <f>IF(G68*M68&lt;&gt;0, TRUNC(G68*M68, 1), "")</f>
        <v/>
      </c>
      <c r="O68" s="23" t="str">
        <f t="shared" ref="O68:O73" si="15">IF((H68+K68+M68)=0, "", (H68+K68+M68))</f>
        <v/>
      </c>
      <c r="P68" s="23" t="str">
        <f t="shared" ref="P68:P73" si="16">IF(SUM(I68,L68,N68)&lt;&gt;0,SUM(I68,L68,N68),"")</f>
        <v/>
      </c>
      <c r="Q68" s="46"/>
    </row>
    <row r="69" spans="1:17" ht="23.25" customHeight="1">
      <c r="A69" s="20" t="s">
        <v>263</v>
      </c>
      <c r="B69" s="20" t="s">
        <v>354</v>
      </c>
      <c r="C69" s="1" t="s">
        <v>196</v>
      </c>
      <c r="D69" s="46" t="s">
        <v>197</v>
      </c>
      <c r="E69" s="46" t="s">
        <v>198</v>
      </c>
      <c r="F69" s="26" t="s">
        <v>152</v>
      </c>
      <c r="G69" s="23">
        <v>0.1</v>
      </c>
      <c r="H69" s="23">
        <f>'합산자재(출력X)'!H18</f>
        <v>0</v>
      </c>
      <c r="I69" s="51" t="str">
        <f>IF(G69*H69&lt;&gt;0, TRUNC(G69*H69, 1), "")</f>
        <v/>
      </c>
      <c r="J69" s="23">
        <v>0.1</v>
      </c>
      <c r="K69" s="23">
        <f>'합산자재(출력X)'!I18</f>
        <v>0</v>
      </c>
      <c r="L69" s="51" t="str">
        <f>IF(G69*K69&lt;&gt;0, TRUNC(G69*K69, 1), "")</f>
        <v/>
      </c>
      <c r="M69" s="23">
        <f>'합산자재(출력X)'!J18</f>
        <v>0</v>
      </c>
      <c r="N69" s="51" t="str">
        <f>IF(G69*M69&lt;&gt;0, TRUNC(G69*M69, 1), "")</f>
        <v/>
      </c>
      <c r="O69" s="23" t="str">
        <f t="shared" si="15"/>
        <v/>
      </c>
      <c r="P69" s="23" t="str">
        <f t="shared" si="16"/>
        <v/>
      </c>
      <c r="Q69" s="46"/>
    </row>
    <row r="70" spans="1:17" ht="23.25" customHeight="1">
      <c r="A70" s="20" t="s">
        <v>404</v>
      </c>
      <c r="B70" s="20" t="s">
        <v>354</v>
      </c>
      <c r="C70" s="1" t="s">
        <v>405</v>
      </c>
      <c r="D70" s="46" t="s">
        <v>406</v>
      </c>
      <c r="E70" s="46" t="s">
        <v>407</v>
      </c>
      <c r="F70" s="26" t="s">
        <v>222</v>
      </c>
      <c r="G70" s="23">
        <v>1</v>
      </c>
      <c r="H70" s="23" t="e">
        <f>I68*0.02</f>
        <v>#VALUE!</v>
      </c>
      <c r="I70" s="51" t="e">
        <f>IF(G70*H70&lt;&gt;0, TRUNC(G70*H70, 1), "")</f>
        <v>#VALUE!</v>
      </c>
      <c r="J70" s="23">
        <v>1</v>
      </c>
      <c r="K70" s="23"/>
      <c r="L70" s="51" t="str">
        <f>IF(G70*K70&lt;&gt;0, TRUNC(G70*K70, 1), "")</f>
        <v/>
      </c>
      <c r="M70" s="23"/>
      <c r="N70" s="51" t="str">
        <f>IF(G70*M70&lt;&gt;0, TRUNC(G70*M70, 1), "")</f>
        <v/>
      </c>
      <c r="O70" s="23" t="e">
        <f t="shared" si="15"/>
        <v>#VALUE!</v>
      </c>
      <c r="P70" s="23" t="e">
        <f t="shared" si="16"/>
        <v>#VALUE!</v>
      </c>
      <c r="Q70" s="46"/>
    </row>
    <row r="71" spans="1:17" ht="23.25" customHeight="1">
      <c r="A71" s="20" t="s">
        <v>276</v>
      </c>
      <c r="B71" s="20" t="s">
        <v>354</v>
      </c>
      <c r="C71" s="1" t="s">
        <v>238</v>
      </c>
      <c r="D71" s="46" t="s">
        <v>239</v>
      </c>
      <c r="E71" s="46" t="s">
        <v>240</v>
      </c>
      <c r="F71" s="26" t="s">
        <v>241</v>
      </c>
      <c r="G71" s="23">
        <f>일위노임!G33</f>
        <v>8.9999999999999993E-3</v>
      </c>
      <c r="H71" s="23">
        <f>'합산자재(출력X)'!H29</f>
        <v>0</v>
      </c>
      <c r="I71" s="51" t="str">
        <f>IF(G71*H71&lt;&gt;0, TRUNC(G71*H71, 1), "")</f>
        <v/>
      </c>
      <c r="J71" s="23">
        <v>8.9999999999999993E-3</v>
      </c>
      <c r="K71" s="23">
        <f>'합산자재(출력X)'!I29</f>
        <v>0</v>
      </c>
      <c r="L71" s="51" t="str">
        <f>IF(G71*K71&lt;&gt;0, TRUNC(G71*K71, 1), "")</f>
        <v/>
      </c>
      <c r="M71" s="23">
        <f>'합산자재(출력X)'!J29</f>
        <v>0</v>
      </c>
      <c r="N71" s="51" t="str">
        <f>IF(G71*M71&lt;&gt;0, TRUNC(G71*M71, 1), "")</f>
        <v/>
      </c>
      <c r="O71" s="23" t="str">
        <f t="shared" si="15"/>
        <v/>
      </c>
      <c r="P71" s="23" t="str">
        <f t="shared" si="16"/>
        <v/>
      </c>
      <c r="Q71" s="46"/>
    </row>
    <row r="72" spans="1:17" ht="23.25" customHeight="1">
      <c r="A72" s="20" t="s">
        <v>408</v>
      </c>
      <c r="B72" s="20" t="s">
        <v>354</v>
      </c>
      <c r="C72" s="1" t="s">
        <v>409</v>
      </c>
      <c r="D72" s="46" t="s">
        <v>410</v>
      </c>
      <c r="E72" s="46" t="s">
        <v>411</v>
      </c>
      <c r="F72" s="26" t="s">
        <v>222</v>
      </c>
      <c r="G72" s="23">
        <v>1</v>
      </c>
      <c r="H72" s="23" t="e">
        <f>L71*0.03</f>
        <v>#VALUE!</v>
      </c>
      <c r="I72" s="51" t="e">
        <f>IF(G72*H72&lt;&gt;0, TRUNC(G72*H72, 1), "")</f>
        <v>#VALUE!</v>
      </c>
      <c r="J72" s="23">
        <v>1</v>
      </c>
      <c r="K72" s="23"/>
      <c r="L72" s="51" t="str">
        <f>IF(G72*K72&lt;&gt;0, TRUNC(G72*K72, 1), "")</f>
        <v/>
      </c>
      <c r="M72" s="23"/>
      <c r="N72" s="51" t="str">
        <f>IF(G72*M72&lt;&gt;0, TRUNC(G72*M72, 1), "")</f>
        <v/>
      </c>
      <c r="O72" s="23" t="e">
        <f t="shared" si="15"/>
        <v>#VALUE!</v>
      </c>
      <c r="P72" s="23" t="e">
        <f t="shared" si="16"/>
        <v>#VALUE!</v>
      </c>
      <c r="Q72" s="46"/>
    </row>
    <row r="73" spans="1:17" ht="23.25" customHeight="1">
      <c r="B73" s="20" t="s">
        <v>412</v>
      </c>
      <c r="D73" s="46" t="s">
        <v>413</v>
      </c>
      <c r="E73" s="46"/>
      <c r="F73" s="26"/>
      <c r="G73" s="23"/>
      <c r="H73" s="23"/>
      <c r="I73" s="51" t="e">
        <f>TRUNC(SUM(I67:I72))</f>
        <v>#VALUE!</v>
      </c>
      <c r="J73" s="23"/>
      <c r="K73" s="23"/>
      <c r="L73" s="51">
        <f>TRUNC(SUM(L67:L72))</f>
        <v>0</v>
      </c>
      <c r="M73" s="23"/>
      <c r="N73" s="51">
        <f>TRUNC(SUM(N67:N72))</f>
        <v>0</v>
      </c>
      <c r="O73" s="23" t="str">
        <f t="shared" si="15"/>
        <v/>
      </c>
      <c r="P73" s="23" t="e">
        <f t="shared" si="16"/>
        <v>#VALUE!</v>
      </c>
      <c r="Q73" s="46"/>
    </row>
    <row r="74" spans="1:17" ht="23.25" customHeight="1">
      <c r="D74" s="46"/>
      <c r="E74" s="46"/>
      <c r="F74" s="26"/>
      <c r="G74" s="23"/>
      <c r="H74" s="23"/>
      <c r="I74" s="51"/>
      <c r="J74" s="23"/>
      <c r="K74" s="23"/>
      <c r="L74" s="51"/>
      <c r="M74" s="23"/>
      <c r="N74" s="51"/>
      <c r="O74" s="23"/>
      <c r="P74" s="23"/>
      <c r="Q74" s="46"/>
    </row>
    <row r="75" spans="1:17" ht="23.25" customHeight="1">
      <c r="A75" s="20" t="s">
        <v>448</v>
      </c>
      <c r="B75" s="20" t="s">
        <v>418</v>
      </c>
      <c r="C75" s="1" t="s">
        <v>449</v>
      </c>
      <c r="D75" s="64" t="s">
        <v>447</v>
      </c>
      <c r="E75" s="65"/>
      <c r="F75" s="26"/>
      <c r="G75" s="23"/>
      <c r="H75" s="23"/>
      <c r="I75" s="51"/>
      <c r="J75" s="23"/>
      <c r="K75" s="23"/>
      <c r="L75" s="51"/>
      <c r="M75" s="23"/>
      <c r="N75" s="51"/>
      <c r="O75" s="23"/>
      <c r="P75" s="23"/>
      <c r="Q75" s="46"/>
    </row>
    <row r="76" spans="1:17" ht="23.25" customHeight="1">
      <c r="A76" s="20" t="s">
        <v>264</v>
      </c>
      <c r="B76" s="20" t="s">
        <v>357</v>
      </c>
      <c r="C76" s="1" t="s">
        <v>201</v>
      </c>
      <c r="D76" s="46" t="s">
        <v>202</v>
      </c>
      <c r="E76" s="46" t="s">
        <v>203</v>
      </c>
      <c r="F76" s="26" t="s">
        <v>152</v>
      </c>
      <c r="G76" s="23">
        <v>1</v>
      </c>
      <c r="H76" s="23">
        <f>'합산자재(출력X)'!H19</f>
        <v>0</v>
      </c>
      <c r="I76" s="51" t="str">
        <f>IF(G76*H76&lt;&gt;0, TRUNC(G76*H76, 1), "")</f>
        <v/>
      </c>
      <c r="J76" s="23">
        <v>1</v>
      </c>
      <c r="K76" s="23">
        <f>'합산자재(출력X)'!I19</f>
        <v>0</v>
      </c>
      <c r="L76" s="51" t="str">
        <f>IF(G76*K76&lt;&gt;0, TRUNC(G76*K76, 1), "")</f>
        <v/>
      </c>
      <c r="M76" s="23">
        <f>'합산자재(출력X)'!J19</f>
        <v>0</v>
      </c>
      <c r="N76" s="51" t="str">
        <f>IF(G76*M76&lt;&gt;0, TRUNC(G76*M76, 1), "")</f>
        <v/>
      </c>
      <c r="O76" s="23" t="str">
        <f t="shared" ref="O76:O81" si="17">IF((H76+K76+M76)=0, "", (H76+K76+M76))</f>
        <v/>
      </c>
      <c r="P76" s="23" t="str">
        <f t="shared" ref="P76:P81" si="18">IF(SUM(I76,L76,N76)&lt;&gt;0,SUM(I76,L76,N76),"")</f>
        <v/>
      </c>
      <c r="Q76" s="46"/>
    </row>
    <row r="77" spans="1:17" ht="23.25" customHeight="1">
      <c r="A77" s="20" t="s">
        <v>264</v>
      </c>
      <c r="B77" s="20" t="s">
        <v>357</v>
      </c>
      <c r="C77" s="1" t="s">
        <v>201</v>
      </c>
      <c r="D77" s="46" t="s">
        <v>202</v>
      </c>
      <c r="E77" s="46" t="s">
        <v>203</v>
      </c>
      <c r="F77" s="26" t="s">
        <v>152</v>
      </c>
      <c r="G77" s="23">
        <v>0.05</v>
      </c>
      <c r="H77" s="23">
        <f>'합산자재(출력X)'!H19</f>
        <v>0</v>
      </c>
      <c r="I77" s="51" t="str">
        <f>IF(G77*H77&lt;&gt;0, TRUNC(G77*H77, 1), "")</f>
        <v/>
      </c>
      <c r="J77" s="23">
        <v>0.05</v>
      </c>
      <c r="K77" s="23">
        <f>'합산자재(출력X)'!I19</f>
        <v>0</v>
      </c>
      <c r="L77" s="51" t="str">
        <f>IF(G77*K77&lt;&gt;0, TRUNC(G77*K77, 1), "")</f>
        <v/>
      </c>
      <c r="M77" s="23">
        <f>'합산자재(출력X)'!J19</f>
        <v>0</v>
      </c>
      <c r="N77" s="51" t="str">
        <f>IF(G77*M77&lt;&gt;0, TRUNC(G77*M77, 1), "")</f>
        <v/>
      </c>
      <c r="O77" s="23" t="str">
        <f t="shared" si="17"/>
        <v/>
      </c>
      <c r="P77" s="23" t="str">
        <f t="shared" si="18"/>
        <v/>
      </c>
      <c r="Q77" s="46"/>
    </row>
    <row r="78" spans="1:17" ht="23.25" customHeight="1">
      <c r="A78" s="20" t="s">
        <v>404</v>
      </c>
      <c r="B78" s="20" t="s">
        <v>357</v>
      </c>
      <c r="C78" s="1" t="s">
        <v>405</v>
      </c>
      <c r="D78" s="46" t="s">
        <v>406</v>
      </c>
      <c r="E78" s="46" t="s">
        <v>407</v>
      </c>
      <c r="F78" s="26" t="s">
        <v>222</v>
      </c>
      <c r="G78" s="23">
        <v>1</v>
      </c>
      <c r="H78" s="23" t="e">
        <f>I76*0.02</f>
        <v>#VALUE!</v>
      </c>
      <c r="I78" s="51" t="e">
        <f>IF(G78*H78&lt;&gt;0, TRUNC(G78*H78, 1), "")</f>
        <v>#VALUE!</v>
      </c>
      <c r="J78" s="23">
        <v>1</v>
      </c>
      <c r="K78" s="23"/>
      <c r="L78" s="51" t="str">
        <f>IF(G78*K78&lt;&gt;0, TRUNC(G78*K78, 1), "")</f>
        <v/>
      </c>
      <c r="M78" s="23"/>
      <c r="N78" s="51" t="str">
        <f>IF(G78*M78&lt;&gt;0, TRUNC(G78*M78, 1), "")</f>
        <v/>
      </c>
      <c r="O78" s="23" t="e">
        <f t="shared" si="17"/>
        <v>#VALUE!</v>
      </c>
      <c r="P78" s="23" t="e">
        <f t="shared" si="18"/>
        <v>#VALUE!</v>
      </c>
      <c r="Q78" s="46"/>
    </row>
    <row r="79" spans="1:17" ht="23.25" customHeight="1">
      <c r="A79" s="20" t="s">
        <v>277</v>
      </c>
      <c r="B79" s="20" t="s">
        <v>357</v>
      </c>
      <c r="C79" s="1" t="s">
        <v>242</v>
      </c>
      <c r="D79" s="46" t="s">
        <v>239</v>
      </c>
      <c r="E79" s="46" t="s">
        <v>243</v>
      </c>
      <c r="F79" s="26" t="s">
        <v>241</v>
      </c>
      <c r="G79" s="23">
        <f>일위노임!G36</f>
        <v>1.9E-2</v>
      </c>
      <c r="H79" s="23">
        <f>'합산자재(출력X)'!H30</f>
        <v>0</v>
      </c>
      <c r="I79" s="51" t="str">
        <f>IF(G79*H79&lt;&gt;0, TRUNC(G79*H79, 1), "")</f>
        <v/>
      </c>
      <c r="J79" s="23">
        <v>1.9E-2</v>
      </c>
      <c r="K79" s="23">
        <f>'합산자재(출력X)'!I30</f>
        <v>0</v>
      </c>
      <c r="L79" s="51" t="str">
        <f>IF(G79*K79&lt;&gt;0, TRUNC(G79*K79, 1), "")</f>
        <v/>
      </c>
      <c r="M79" s="23">
        <f>'합산자재(출력X)'!J30</f>
        <v>0</v>
      </c>
      <c r="N79" s="51" t="str">
        <f>IF(G79*M79&lt;&gt;0, TRUNC(G79*M79, 1), "")</f>
        <v/>
      </c>
      <c r="O79" s="23" t="str">
        <f t="shared" si="17"/>
        <v/>
      </c>
      <c r="P79" s="23" t="str">
        <f t="shared" si="18"/>
        <v/>
      </c>
      <c r="Q79" s="46"/>
    </row>
    <row r="80" spans="1:17" ht="23.25" customHeight="1">
      <c r="A80" s="20" t="s">
        <v>408</v>
      </c>
      <c r="B80" s="20" t="s">
        <v>357</v>
      </c>
      <c r="C80" s="1" t="s">
        <v>409</v>
      </c>
      <c r="D80" s="46" t="s">
        <v>410</v>
      </c>
      <c r="E80" s="46" t="s">
        <v>411</v>
      </c>
      <c r="F80" s="26" t="s">
        <v>222</v>
      </c>
      <c r="G80" s="23">
        <v>1</v>
      </c>
      <c r="H80" s="23" t="e">
        <f>L79*0.03</f>
        <v>#VALUE!</v>
      </c>
      <c r="I80" s="51" t="e">
        <f>IF(G80*H80&lt;&gt;0, TRUNC(G80*H80, 1), "")</f>
        <v>#VALUE!</v>
      </c>
      <c r="J80" s="23">
        <v>1</v>
      </c>
      <c r="K80" s="23"/>
      <c r="L80" s="51" t="str">
        <f>IF(G80*K80&lt;&gt;0, TRUNC(G80*K80, 1), "")</f>
        <v/>
      </c>
      <c r="M80" s="23"/>
      <c r="N80" s="51" t="str">
        <f>IF(G80*M80&lt;&gt;0, TRUNC(G80*M80, 1), "")</f>
        <v/>
      </c>
      <c r="O80" s="23" t="e">
        <f t="shared" si="17"/>
        <v>#VALUE!</v>
      </c>
      <c r="P80" s="23" t="e">
        <f t="shared" si="18"/>
        <v>#VALUE!</v>
      </c>
      <c r="Q80" s="46"/>
    </row>
    <row r="81" spans="1:17" ht="23.25" customHeight="1">
      <c r="B81" s="20" t="s">
        <v>412</v>
      </c>
      <c r="D81" s="46" t="s">
        <v>413</v>
      </c>
      <c r="E81" s="46"/>
      <c r="F81" s="26"/>
      <c r="G81" s="23"/>
      <c r="H81" s="23"/>
      <c r="I81" s="51" t="e">
        <f>TRUNC(SUM(I75:I80))</f>
        <v>#VALUE!</v>
      </c>
      <c r="J81" s="23"/>
      <c r="K81" s="23"/>
      <c r="L81" s="51">
        <f>TRUNC(SUM(L75:L80))</f>
        <v>0</v>
      </c>
      <c r="M81" s="23"/>
      <c r="N81" s="51">
        <f>TRUNC(SUM(N75:N80))</f>
        <v>0</v>
      </c>
      <c r="O81" s="23" t="str">
        <f t="shared" si="17"/>
        <v/>
      </c>
      <c r="P81" s="23" t="e">
        <f t="shared" si="18"/>
        <v>#VALUE!</v>
      </c>
      <c r="Q81" s="46"/>
    </row>
    <row r="82" spans="1:17" ht="23.25" customHeight="1">
      <c r="D82" s="46"/>
      <c r="E82" s="46"/>
      <c r="F82" s="26"/>
      <c r="G82" s="23"/>
      <c r="H82" s="23"/>
      <c r="I82" s="51"/>
      <c r="J82" s="23"/>
      <c r="K82" s="23"/>
      <c r="L82" s="51"/>
      <c r="M82" s="23"/>
      <c r="N82" s="51"/>
      <c r="O82" s="23"/>
      <c r="P82" s="23"/>
      <c r="Q82" s="46"/>
    </row>
    <row r="83" spans="1:17" ht="23.25" customHeight="1">
      <c r="A83" s="20" t="s">
        <v>451</v>
      </c>
      <c r="B83" s="20" t="s">
        <v>418</v>
      </c>
      <c r="C83" s="1" t="s">
        <v>452</v>
      </c>
      <c r="D83" s="64" t="s">
        <v>450</v>
      </c>
      <c r="E83" s="65"/>
      <c r="F83" s="26"/>
      <c r="G83" s="23"/>
      <c r="H83" s="23"/>
      <c r="I83" s="51"/>
      <c r="J83" s="23"/>
      <c r="K83" s="23"/>
      <c r="L83" s="51"/>
      <c r="M83" s="23"/>
      <c r="N83" s="51"/>
      <c r="O83" s="23"/>
      <c r="P83" s="23"/>
      <c r="Q83" s="46"/>
    </row>
    <row r="84" spans="1:17" ht="23.25" customHeight="1">
      <c r="A84" s="20" t="s">
        <v>265</v>
      </c>
      <c r="B84" s="20" t="s">
        <v>360</v>
      </c>
      <c r="C84" s="1" t="s">
        <v>206</v>
      </c>
      <c r="D84" s="46" t="s">
        <v>202</v>
      </c>
      <c r="E84" s="46" t="s">
        <v>207</v>
      </c>
      <c r="F84" s="26" t="s">
        <v>152</v>
      </c>
      <c r="G84" s="23">
        <v>1</v>
      </c>
      <c r="H84" s="23">
        <f>'합산자재(출력X)'!H20</f>
        <v>0</v>
      </c>
      <c r="I84" s="51" t="str">
        <f>IF(G84*H84&lt;&gt;0, TRUNC(G84*H84, 1), "")</f>
        <v/>
      </c>
      <c r="J84" s="23">
        <v>1</v>
      </c>
      <c r="K84" s="23">
        <f>'합산자재(출력X)'!I20</f>
        <v>0</v>
      </c>
      <c r="L84" s="51" t="str">
        <f>IF(G84*K84&lt;&gt;0, TRUNC(G84*K84, 1), "")</f>
        <v/>
      </c>
      <c r="M84" s="23">
        <f>'합산자재(출력X)'!J20</f>
        <v>0</v>
      </c>
      <c r="N84" s="51" t="str">
        <f>IF(G84*M84&lt;&gt;0, TRUNC(G84*M84, 1), "")</f>
        <v/>
      </c>
      <c r="O84" s="23" t="str">
        <f t="shared" ref="O84:O89" si="19">IF((H84+K84+M84)=0, "", (H84+K84+M84))</f>
        <v/>
      </c>
      <c r="P84" s="23" t="str">
        <f t="shared" ref="P84:P89" si="20">IF(SUM(I84,L84,N84)&lt;&gt;0,SUM(I84,L84,N84),"")</f>
        <v/>
      </c>
      <c r="Q84" s="46"/>
    </row>
    <row r="85" spans="1:17" ht="23.25" customHeight="1">
      <c r="A85" s="20" t="s">
        <v>265</v>
      </c>
      <c r="B85" s="20" t="s">
        <v>360</v>
      </c>
      <c r="C85" s="1" t="s">
        <v>206</v>
      </c>
      <c r="D85" s="46" t="s">
        <v>202</v>
      </c>
      <c r="E85" s="46" t="s">
        <v>207</v>
      </c>
      <c r="F85" s="26" t="s">
        <v>152</v>
      </c>
      <c r="G85" s="23">
        <v>0.05</v>
      </c>
      <c r="H85" s="23">
        <f>'합산자재(출력X)'!H20</f>
        <v>0</v>
      </c>
      <c r="I85" s="51" t="str">
        <f>IF(G85*H85&lt;&gt;0, TRUNC(G85*H85, 1), "")</f>
        <v/>
      </c>
      <c r="J85" s="23">
        <v>0.05</v>
      </c>
      <c r="K85" s="23">
        <f>'합산자재(출력X)'!I20</f>
        <v>0</v>
      </c>
      <c r="L85" s="51" t="str">
        <f>IF(G85*K85&lt;&gt;0, TRUNC(G85*K85, 1), "")</f>
        <v/>
      </c>
      <c r="M85" s="23">
        <f>'합산자재(출력X)'!J20</f>
        <v>0</v>
      </c>
      <c r="N85" s="51" t="str">
        <f>IF(G85*M85&lt;&gt;0, TRUNC(G85*M85, 1), "")</f>
        <v/>
      </c>
      <c r="O85" s="23" t="str">
        <f t="shared" si="19"/>
        <v/>
      </c>
      <c r="P85" s="23" t="str">
        <f t="shared" si="20"/>
        <v/>
      </c>
      <c r="Q85" s="46"/>
    </row>
    <row r="86" spans="1:17" ht="23.25" customHeight="1">
      <c r="A86" s="20" t="s">
        <v>404</v>
      </c>
      <c r="B86" s="20" t="s">
        <v>360</v>
      </c>
      <c r="C86" s="1" t="s">
        <v>405</v>
      </c>
      <c r="D86" s="46" t="s">
        <v>406</v>
      </c>
      <c r="E86" s="46" t="s">
        <v>407</v>
      </c>
      <c r="F86" s="26" t="s">
        <v>222</v>
      </c>
      <c r="G86" s="23">
        <v>1</v>
      </c>
      <c r="H86" s="23" t="e">
        <f>I84*0.02</f>
        <v>#VALUE!</v>
      </c>
      <c r="I86" s="51" t="e">
        <f>IF(G86*H86&lt;&gt;0, TRUNC(G86*H86, 1), "")</f>
        <v>#VALUE!</v>
      </c>
      <c r="J86" s="23">
        <v>1</v>
      </c>
      <c r="K86" s="23"/>
      <c r="L86" s="51" t="str">
        <f>IF(G86*K86&lt;&gt;0, TRUNC(G86*K86, 1), "")</f>
        <v/>
      </c>
      <c r="M86" s="23"/>
      <c r="N86" s="51" t="str">
        <f>IF(G86*M86&lt;&gt;0, TRUNC(G86*M86, 1), "")</f>
        <v/>
      </c>
      <c r="O86" s="23" t="e">
        <f t="shared" si="19"/>
        <v>#VALUE!</v>
      </c>
      <c r="P86" s="23" t="e">
        <f t="shared" si="20"/>
        <v>#VALUE!</v>
      </c>
      <c r="Q86" s="46"/>
    </row>
    <row r="87" spans="1:17" ht="23.25" customHeight="1">
      <c r="A87" s="20" t="s">
        <v>277</v>
      </c>
      <c r="B87" s="20" t="s">
        <v>360</v>
      </c>
      <c r="C87" s="1" t="s">
        <v>242</v>
      </c>
      <c r="D87" s="46" t="s">
        <v>239</v>
      </c>
      <c r="E87" s="46" t="s">
        <v>243</v>
      </c>
      <c r="F87" s="26" t="s">
        <v>241</v>
      </c>
      <c r="G87" s="23">
        <f>일위노임!G39</f>
        <v>4.9000000000000002E-2</v>
      </c>
      <c r="H87" s="23">
        <f>'합산자재(출력X)'!H30</f>
        <v>0</v>
      </c>
      <c r="I87" s="51" t="str">
        <f>IF(G87*H87&lt;&gt;0, TRUNC(G87*H87, 1), "")</f>
        <v/>
      </c>
      <c r="J87" s="23">
        <v>4.9000000000000002E-2</v>
      </c>
      <c r="K87" s="23">
        <f>'합산자재(출력X)'!I30</f>
        <v>0</v>
      </c>
      <c r="L87" s="51" t="str">
        <f>IF(G87*K87&lt;&gt;0, TRUNC(G87*K87, 1), "")</f>
        <v/>
      </c>
      <c r="M87" s="23">
        <f>'합산자재(출력X)'!J30</f>
        <v>0</v>
      </c>
      <c r="N87" s="51" t="str">
        <f>IF(G87*M87&lt;&gt;0, TRUNC(G87*M87, 1), "")</f>
        <v/>
      </c>
      <c r="O87" s="23" t="str">
        <f t="shared" si="19"/>
        <v/>
      </c>
      <c r="P87" s="23" t="str">
        <f t="shared" si="20"/>
        <v/>
      </c>
      <c r="Q87" s="46"/>
    </row>
    <row r="88" spans="1:17" ht="23.25" customHeight="1">
      <c r="A88" s="20" t="s">
        <v>408</v>
      </c>
      <c r="B88" s="20" t="s">
        <v>360</v>
      </c>
      <c r="C88" s="1" t="s">
        <v>409</v>
      </c>
      <c r="D88" s="46" t="s">
        <v>410</v>
      </c>
      <c r="E88" s="46" t="s">
        <v>411</v>
      </c>
      <c r="F88" s="26" t="s">
        <v>222</v>
      </c>
      <c r="G88" s="23">
        <v>1</v>
      </c>
      <c r="H88" s="23" t="e">
        <f>L87*0.03</f>
        <v>#VALUE!</v>
      </c>
      <c r="I88" s="51" t="e">
        <f>IF(G88*H88&lt;&gt;0, TRUNC(G88*H88, 1), "")</f>
        <v>#VALUE!</v>
      </c>
      <c r="J88" s="23">
        <v>1</v>
      </c>
      <c r="K88" s="23"/>
      <c r="L88" s="51" t="str">
        <f>IF(G88*K88&lt;&gt;0, TRUNC(G88*K88, 1), "")</f>
        <v/>
      </c>
      <c r="M88" s="23"/>
      <c r="N88" s="51" t="str">
        <f>IF(G88*M88&lt;&gt;0, TRUNC(G88*M88, 1), "")</f>
        <v/>
      </c>
      <c r="O88" s="23" t="e">
        <f t="shared" si="19"/>
        <v>#VALUE!</v>
      </c>
      <c r="P88" s="23" t="e">
        <f t="shared" si="20"/>
        <v>#VALUE!</v>
      </c>
      <c r="Q88" s="46"/>
    </row>
    <row r="89" spans="1:17" ht="23.25" customHeight="1">
      <c r="B89" s="20" t="s">
        <v>412</v>
      </c>
      <c r="D89" s="46" t="s">
        <v>413</v>
      </c>
      <c r="E89" s="46"/>
      <c r="F89" s="26"/>
      <c r="G89" s="23"/>
      <c r="H89" s="23"/>
      <c r="I89" s="51" t="e">
        <f>TRUNC(SUM(I83:I88))</f>
        <v>#VALUE!</v>
      </c>
      <c r="J89" s="23"/>
      <c r="K89" s="23"/>
      <c r="L89" s="51">
        <f>TRUNC(SUM(L83:L88))</f>
        <v>0</v>
      </c>
      <c r="M89" s="23"/>
      <c r="N89" s="51">
        <f>TRUNC(SUM(N83:N88))</f>
        <v>0</v>
      </c>
      <c r="O89" s="23" t="str">
        <f t="shared" si="19"/>
        <v/>
      </c>
      <c r="P89" s="23" t="e">
        <f t="shared" si="20"/>
        <v>#VALUE!</v>
      </c>
      <c r="Q89" s="46"/>
    </row>
    <row r="90" spans="1:17" ht="23.25" customHeight="1">
      <c r="D90" s="46"/>
      <c r="E90" s="46"/>
      <c r="F90" s="26"/>
      <c r="G90" s="23"/>
      <c r="H90" s="23"/>
      <c r="I90" s="51"/>
      <c r="J90" s="23"/>
      <c r="K90" s="23"/>
      <c r="L90" s="51"/>
      <c r="M90" s="23"/>
      <c r="N90" s="51"/>
      <c r="O90" s="23"/>
      <c r="P90" s="23"/>
      <c r="Q90" s="46"/>
    </row>
    <row r="91" spans="1:17" ht="23.25" customHeight="1">
      <c r="A91" s="20" t="s">
        <v>454</v>
      </c>
      <c r="B91" s="20" t="s">
        <v>418</v>
      </c>
      <c r="C91" s="1" t="s">
        <v>455</v>
      </c>
      <c r="D91" s="503" t="s">
        <v>453</v>
      </c>
      <c r="E91" s="505"/>
      <c r="F91" s="26"/>
      <c r="G91" s="23"/>
      <c r="H91" s="23"/>
      <c r="I91" s="51"/>
      <c r="J91" s="23"/>
      <c r="K91" s="23"/>
      <c r="L91" s="51"/>
      <c r="M91" s="23"/>
      <c r="N91" s="51"/>
      <c r="O91" s="23"/>
      <c r="P91" s="23"/>
      <c r="Q91" s="46"/>
    </row>
    <row r="92" spans="1:17" ht="23.25" customHeight="1">
      <c r="A92" s="20" t="s">
        <v>266</v>
      </c>
      <c r="B92" s="20" t="s">
        <v>363</v>
      </c>
      <c r="C92" s="1" t="s">
        <v>208</v>
      </c>
      <c r="D92" s="46" t="s">
        <v>209</v>
      </c>
      <c r="E92" s="46" t="s">
        <v>210</v>
      </c>
      <c r="F92" s="26" t="s">
        <v>152</v>
      </c>
      <c r="G92" s="23">
        <v>1</v>
      </c>
      <c r="H92" s="23">
        <f>'합산자재(출력X)'!H21</f>
        <v>0</v>
      </c>
      <c r="I92" s="51" t="str">
        <f>IF(G92*H92&lt;&gt;0, TRUNC(G92*H92, 1), "")</f>
        <v/>
      </c>
      <c r="J92" s="23">
        <v>1</v>
      </c>
      <c r="K92" s="23">
        <f>'합산자재(출력X)'!I21</f>
        <v>0</v>
      </c>
      <c r="L92" s="51" t="str">
        <f>IF(G92*K92&lt;&gt;0, TRUNC(G92*K92, 1), "")</f>
        <v/>
      </c>
      <c r="M92" s="23">
        <f>'합산자재(출력X)'!J21</f>
        <v>0</v>
      </c>
      <c r="N92" s="51" t="str">
        <f>IF(G92*M92&lt;&gt;0, TRUNC(G92*M92, 1), "")</f>
        <v/>
      </c>
      <c r="O92" s="23" t="str">
        <f t="shared" ref="O92:O97" si="21">IF((H92+K92+M92)=0, "", (H92+K92+M92))</f>
        <v/>
      </c>
      <c r="P92" s="23" t="str">
        <f t="shared" ref="P92:P97" si="22">IF(SUM(I92,L92,N92)&lt;&gt;0,SUM(I92,L92,N92),"")</f>
        <v/>
      </c>
      <c r="Q92" s="46"/>
    </row>
    <row r="93" spans="1:17" ht="23.25" customHeight="1">
      <c r="A93" s="20" t="s">
        <v>266</v>
      </c>
      <c r="B93" s="20" t="s">
        <v>363</v>
      </c>
      <c r="C93" s="1" t="s">
        <v>208</v>
      </c>
      <c r="D93" s="46" t="s">
        <v>209</v>
      </c>
      <c r="E93" s="46" t="s">
        <v>210</v>
      </c>
      <c r="F93" s="26" t="s">
        <v>152</v>
      </c>
      <c r="G93" s="23">
        <v>0.05</v>
      </c>
      <c r="H93" s="23">
        <f>'합산자재(출력X)'!H21</f>
        <v>0</v>
      </c>
      <c r="I93" s="51" t="str">
        <f>IF(G93*H93&lt;&gt;0, TRUNC(G93*H93, 1), "")</f>
        <v/>
      </c>
      <c r="J93" s="23">
        <v>0.05</v>
      </c>
      <c r="K93" s="23">
        <f>'합산자재(출력X)'!I21</f>
        <v>0</v>
      </c>
      <c r="L93" s="51" t="str">
        <f>IF(G93*K93&lt;&gt;0, TRUNC(G93*K93, 1), "")</f>
        <v/>
      </c>
      <c r="M93" s="23">
        <f>'합산자재(출력X)'!J21</f>
        <v>0</v>
      </c>
      <c r="N93" s="51" t="str">
        <f>IF(G93*M93&lt;&gt;0, TRUNC(G93*M93, 1), "")</f>
        <v/>
      </c>
      <c r="O93" s="23" t="str">
        <f t="shared" si="21"/>
        <v/>
      </c>
      <c r="P93" s="23" t="str">
        <f t="shared" si="22"/>
        <v/>
      </c>
      <c r="Q93" s="46"/>
    </row>
    <row r="94" spans="1:17" ht="23.25" customHeight="1">
      <c r="A94" s="20" t="s">
        <v>404</v>
      </c>
      <c r="B94" s="20" t="s">
        <v>363</v>
      </c>
      <c r="C94" s="1" t="s">
        <v>405</v>
      </c>
      <c r="D94" s="46" t="s">
        <v>406</v>
      </c>
      <c r="E94" s="46" t="s">
        <v>407</v>
      </c>
      <c r="F94" s="26" t="s">
        <v>222</v>
      </c>
      <c r="G94" s="23">
        <v>1</v>
      </c>
      <c r="H94" s="23" t="e">
        <f>I92*0.02</f>
        <v>#VALUE!</v>
      </c>
      <c r="I94" s="51" t="e">
        <f>IF(G94*H94&lt;&gt;0, TRUNC(G94*H94, 1), "")</f>
        <v>#VALUE!</v>
      </c>
      <c r="J94" s="23">
        <v>1</v>
      </c>
      <c r="K94" s="23"/>
      <c r="L94" s="51" t="str">
        <f>IF(G94*K94&lt;&gt;0, TRUNC(G94*K94, 1), "")</f>
        <v/>
      </c>
      <c r="M94" s="23"/>
      <c r="N94" s="51" t="str">
        <f>IF(G94*M94&lt;&gt;0, TRUNC(G94*M94, 1), "")</f>
        <v/>
      </c>
      <c r="O94" s="23" t="e">
        <f t="shared" si="21"/>
        <v>#VALUE!</v>
      </c>
      <c r="P94" s="23" t="e">
        <f t="shared" si="22"/>
        <v>#VALUE!</v>
      </c>
      <c r="Q94" s="46"/>
    </row>
    <row r="95" spans="1:17" ht="23.25" customHeight="1">
      <c r="A95" s="20" t="s">
        <v>277</v>
      </c>
      <c r="B95" s="20" t="s">
        <v>363</v>
      </c>
      <c r="C95" s="1" t="s">
        <v>242</v>
      </c>
      <c r="D95" s="46" t="s">
        <v>239</v>
      </c>
      <c r="E95" s="46" t="s">
        <v>243</v>
      </c>
      <c r="F95" s="26" t="s">
        <v>241</v>
      </c>
      <c r="G95" s="23">
        <f>일위노임!G42</f>
        <v>3.2000000000000001E-2</v>
      </c>
      <c r="H95" s="23">
        <f>'합산자재(출력X)'!H30</f>
        <v>0</v>
      </c>
      <c r="I95" s="51" t="str">
        <f>IF(G95*H95&lt;&gt;0, TRUNC(G95*H95, 1), "")</f>
        <v/>
      </c>
      <c r="J95" s="23">
        <v>3.2000000000000001E-2</v>
      </c>
      <c r="K95" s="23">
        <f>'합산자재(출력X)'!I30</f>
        <v>0</v>
      </c>
      <c r="L95" s="51" t="str">
        <f>IF(G95*K95&lt;&gt;0, TRUNC(G95*K95, 1), "")</f>
        <v/>
      </c>
      <c r="M95" s="23">
        <f>'합산자재(출력X)'!J30</f>
        <v>0</v>
      </c>
      <c r="N95" s="51" t="str">
        <f>IF(G95*M95&lt;&gt;0, TRUNC(G95*M95, 1), "")</f>
        <v/>
      </c>
      <c r="O95" s="23" t="str">
        <f t="shared" si="21"/>
        <v/>
      </c>
      <c r="P95" s="23" t="str">
        <f t="shared" si="22"/>
        <v/>
      </c>
      <c r="Q95" s="46"/>
    </row>
    <row r="96" spans="1:17" ht="23.25" customHeight="1">
      <c r="A96" s="20" t="s">
        <v>408</v>
      </c>
      <c r="B96" s="20" t="s">
        <v>363</v>
      </c>
      <c r="C96" s="1" t="s">
        <v>409</v>
      </c>
      <c r="D96" s="46" t="s">
        <v>410</v>
      </c>
      <c r="E96" s="46" t="s">
        <v>411</v>
      </c>
      <c r="F96" s="26" t="s">
        <v>222</v>
      </c>
      <c r="G96" s="23">
        <v>1</v>
      </c>
      <c r="H96" s="23" t="e">
        <f>L95*0.03</f>
        <v>#VALUE!</v>
      </c>
      <c r="I96" s="51" t="e">
        <f>IF(G96*H96&lt;&gt;0, TRUNC(G96*H96, 1), "")</f>
        <v>#VALUE!</v>
      </c>
      <c r="J96" s="23">
        <v>1</v>
      </c>
      <c r="K96" s="23"/>
      <c r="L96" s="51" t="str">
        <f>IF(G96*K96&lt;&gt;0, TRUNC(G96*K96, 1), "")</f>
        <v/>
      </c>
      <c r="M96" s="23"/>
      <c r="N96" s="51" t="str">
        <f>IF(G96*M96&lt;&gt;0, TRUNC(G96*M96, 1), "")</f>
        <v/>
      </c>
      <c r="O96" s="23" t="e">
        <f t="shared" si="21"/>
        <v>#VALUE!</v>
      </c>
      <c r="P96" s="23" t="e">
        <f t="shared" si="22"/>
        <v>#VALUE!</v>
      </c>
      <c r="Q96" s="46"/>
    </row>
    <row r="97" spans="1:17" ht="23.25" customHeight="1">
      <c r="B97" s="20" t="s">
        <v>412</v>
      </c>
      <c r="D97" s="46" t="s">
        <v>413</v>
      </c>
      <c r="E97" s="46"/>
      <c r="F97" s="26"/>
      <c r="G97" s="23"/>
      <c r="H97" s="23"/>
      <c r="I97" s="51" t="e">
        <f>TRUNC(SUM(I91:I96))</f>
        <v>#VALUE!</v>
      </c>
      <c r="J97" s="23"/>
      <c r="K97" s="23"/>
      <c r="L97" s="51">
        <f>TRUNC(SUM(L91:L96))</f>
        <v>0</v>
      </c>
      <c r="M97" s="23"/>
      <c r="N97" s="51">
        <f>TRUNC(SUM(N91:N96))</f>
        <v>0</v>
      </c>
      <c r="O97" s="23" t="str">
        <f t="shared" si="21"/>
        <v/>
      </c>
      <c r="P97" s="23" t="e">
        <f t="shared" si="22"/>
        <v>#VALUE!</v>
      </c>
      <c r="Q97" s="46"/>
    </row>
    <row r="98" spans="1:17" ht="23.25" customHeight="1">
      <c r="D98" s="46"/>
      <c r="E98" s="46"/>
      <c r="F98" s="26"/>
      <c r="G98" s="23"/>
      <c r="H98" s="23"/>
      <c r="I98" s="51"/>
      <c r="J98" s="23"/>
      <c r="K98" s="23"/>
      <c r="L98" s="51"/>
      <c r="M98" s="23"/>
      <c r="N98" s="51"/>
      <c r="O98" s="23"/>
      <c r="P98" s="23"/>
      <c r="Q98" s="46"/>
    </row>
    <row r="99" spans="1:17" ht="23.25" customHeight="1">
      <c r="A99" s="20" t="s">
        <v>457</v>
      </c>
      <c r="B99" s="20" t="s">
        <v>418</v>
      </c>
      <c r="C99" s="1" t="s">
        <v>458</v>
      </c>
      <c r="D99" s="503" t="s">
        <v>456</v>
      </c>
      <c r="E99" s="505"/>
      <c r="F99" s="26"/>
      <c r="G99" s="23"/>
      <c r="H99" s="23"/>
      <c r="I99" s="51"/>
      <c r="J99" s="23"/>
      <c r="K99" s="23"/>
      <c r="L99" s="51"/>
      <c r="M99" s="23"/>
      <c r="N99" s="51"/>
      <c r="O99" s="23"/>
      <c r="P99" s="23"/>
      <c r="Q99" s="46"/>
    </row>
    <row r="100" spans="1:17" ht="23.25" customHeight="1">
      <c r="A100" s="20" t="s">
        <v>267</v>
      </c>
      <c r="B100" s="20" t="s">
        <v>366</v>
      </c>
      <c r="C100" s="1" t="s">
        <v>213</v>
      </c>
      <c r="D100" s="46" t="s">
        <v>209</v>
      </c>
      <c r="E100" s="46" t="s">
        <v>214</v>
      </c>
      <c r="F100" s="26" t="s">
        <v>152</v>
      </c>
      <c r="G100" s="23">
        <v>1</v>
      </c>
      <c r="H100" s="23">
        <f>'합산자재(출력X)'!H22</f>
        <v>0</v>
      </c>
      <c r="I100" s="51" t="str">
        <f>IF(G100*H100&lt;&gt;0, TRUNC(G100*H100, 1), "")</f>
        <v/>
      </c>
      <c r="J100" s="23">
        <v>1</v>
      </c>
      <c r="K100" s="23">
        <f>'합산자재(출력X)'!I22</f>
        <v>0</v>
      </c>
      <c r="L100" s="51" t="str">
        <f>IF(G100*K100&lt;&gt;0, TRUNC(G100*K100, 1), "")</f>
        <v/>
      </c>
      <c r="M100" s="23">
        <f>'합산자재(출력X)'!J22</f>
        <v>0</v>
      </c>
      <c r="N100" s="51" t="str">
        <f>IF(G100*M100&lt;&gt;0, TRUNC(G100*M100, 1), "")</f>
        <v/>
      </c>
      <c r="O100" s="23" t="str">
        <f t="shared" ref="O100:O105" si="23">IF((H100+K100+M100)=0, "", (H100+K100+M100))</f>
        <v/>
      </c>
      <c r="P100" s="23" t="str">
        <f t="shared" ref="P100:P105" si="24">IF(SUM(I100,L100,N100)&lt;&gt;0,SUM(I100,L100,N100),"")</f>
        <v/>
      </c>
      <c r="Q100" s="46"/>
    </row>
    <row r="101" spans="1:17" ht="23.25" customHeight="1">
      <c r="A101" s="20" t="s">
        <v>267</v>
      </c>
      <c r="B101" s="20" t="s">
        <v>366</v>
      </c>
      <c r="C101" s="1" t="s">
        <v>213</v>
      </c>
      <c r="D101" s="46" t="s">
        <v>209</v>
      </c>
      <c r="E101" s="46" t="s">
        <v>214</v>
      </c>
      <c r="F101" s="26" t="s">
        <v>152</v>
      </c>
      <c r="G101" s="23">
        <v>0.05</v>
      </c>
      <c r="H101" s="23">
        <f>'합산자재(출력X)'!H22</f>
        <v>0</v>
      </c>
      <c r="I101" s="51" t="str">
        <f>IF(G101*H101&lt;&gt;0, TRUNC(G101*H101, 1), "")</f>
        <v/>
      </c>
      <c r="J101" s="23">
        <v>0.05</v>
      </c>
      <c r="K101" s="23">
        <f>'합산자재(출력X)'!I22</f>
        <v>0</v>
      </c>
      <c r="L101" s="51" t="str">
        <f>IF(G101*K101&lt;&gt;0, TRUNC(G101*K101, 1), "")</f>
        <v/>
      </c>
      <c r="M101" s="23">
        <f>'합산자재(출력X)'!J22</f>
        <v>0</v>
      </c>
      <c r="N101" s="51" t="str">
        <f>IF(G101*M101&lt;&gt;0, TRUNC(G101*M101, 1), "")</f>
        <v/>
      </c>
      <c r="O101" s="23" t="str">
        <f t="shared" si="23"/>
        <v/>
      </c>
      <c r="P101" s="23" t="str">
        <f t="shared" si="24"/>
        <v/>
      </c>
      <c r="Q101" s="46"/>
    </row>
    <row r="102" spans="1:17" ht="23.25" customHeight="1">
      <c r="A102" s="20" t="s">
        <v>404</v>
      </c>
      <c r="B102" s="20" t="s">
        <v>366</v>
      </c>
      <c r="C102" s="1" t="s">
        <v>405</v>
      </c>
      <c r="D102" s="46" t="s">
        <v>406</v>
      </c>
      <c r="E102" s="46" t="s">
        <v>407</v>
      </c>
      <c r="F102" s="26" t="s">
        <v>222</v>
      </c>
      <c r="G102" s="23">
        <v>1</v>
      </c>
      <c r="H102" s="23" t="e">
        <f>I100*0.02</f>
        <v>#VALUE!</v>
      </c>
      <c r="I102" s="51" t="e">
        <f>IF(G102*H102&lt;&gt;0, TRUNC(G102*H102, 1), "")</f>
        <v>#VALUE!</v>
      </c>
      <c r="J102" s="23">
        <v>1</v>
      </c>
      <c r="K102" s="23"/>
      <c r="L102" s="51" t="str">
        <f>IF(G102*K102&lt;&gt;0, TRUNC(G102*K102, 1), "")</f>
        <v/>
      </c>
      <c r="M102" s="23"/>
      <c r="N102" s="51" t="str">
        <f>IF(G102*M102&lt;&gt;0, TRUNC(G102*M102, 1), "")</f>
        <v/>
      </c>
      <c r="O102" s="23" t="e">
        <f t="shared" si="23"/>
        <v>#VALUE!</v>
      </c>
      <c r="P102" s="23" t="e">
        <f t="shared" si="24"/>
        <v>#VALUE!</v>
      </c>
      <c r="Q102" s="46"/>
    </row>
    <row r="103" spans="1:17" ht="23.25" customHeight="1">
      <c r="A103" s="20" t="s">
        <v>277</v>
      </c>
      <c r="B103" s="20" t="s">
        <v>366</v>
      </c>
      <c r="C103" s="1" t="s">
        <v>242</v>
      </c>
      <c r="D103" s="46" t="s">
        <v>239</v>
      </c>
      <c r="E103" s="46" t="s">
        <v>243</v>
      </c>
      <c r="F103" s="26" t="s">
        <v>241</v>
      </c>
      <c r="G103" s="23">
        <f>일위노임!G45</f>
        <v>4.8000000000000001E-2</v>
      </c>
      <c r="H103" s="23">
        <f>'합산자재(출력X)'!H30</f>
        <v>0</v>
      </c>
      <c r="I103" s="51" t="str">
        <f>IF(G103*H103&lt;&gt;0, TRUNC(G103*H103, 1), "")</f>
        <v/>
      </c>
      <c r="J103" s="23">
        <v>4.8000000000000001E-2</v>
      </c>
      <c r="K103" s="23">
        <f>'합산자재(출력X)'!I30</f>
        <v>0</v>
      </c>
      <c r="L103" s="51" t="str">
        <f>IF(G103*K103&lt;&gt;0, TRUNC(G103*K103, 1), "")</f>
        <v/>
      </c>
      <c r="M103" s="23">
        <f>'합산자재(출력X)'!J30</f>
        <v>0</v>
      </c>
      <c r="N103" s="51" t="str">
        <f>IF(G103*M103&lt;&gt;0, TRUNC(G103*M103, 1), "")</f>
        <v/>
      </c>
      <c r="O103" s="23" t="str">
        <f t="shared" si="23"/>
        <v/>
      </c>
      <c r="P103" s="23" t="str">
        <f t="shared" si="24"/>
        <v/>
      </c>
      <c r="Q103" s="46"/>
    </row>
    <row r="104" spans="1:17" ht="23.25" customHeight="1">
      <c r="A104" s="20" t="s">
        <v>408</v>
      </c>
      <c r="B104" s="20" t="s">
        <v>366</v>
      </c>
      <c r="C104" s="1" t="s">
        <v>409</v>
      </c>
      <c r="D104" s="46" t="s">
        <v>410</v>
      </c>
      <c r="E104" s="46" t="s">
        <v>411</v>
      </c>
      <c r="F104" s="26" t="s">
        <v>222</v>
      </c>
      <c r="G104" s="23">
        <v>1</v>
      </c>
      <c r="H104" s="23" t="e">
        <f>L103*0.03</f>
        <v>#VALUE!</v>
      </c>
      <c r="I104" s="51" t="e">
        <f>IF(G104*H104&lt;&gt;0, TRUNC(G104*H104, 1), "")</f>
        <v>#VALUE!</v>
      </c>
      <c r="J104" s="23">
        <v>1</v>
      </c>
      <c r="K104" s="23"/>
      <c r="L104" s="51" t="str">
        <f>IF(G104*K104&lt;&gt;0, TRUNC(G104*K104, 1), "")</f>
        <v/>
      </c>
      <c r="M104" s="23"/>
      <c r="N104" s="51" t="str">
        <f>IF(G104*M104&lt;&gt;0, TRUNC(G104*M104, 1), "")</f>
        <v/>
      </c>
      <c r="O104" s="23" t="e">
        <f t="shared" si="23"/>
        <v>#VALUE!</v>
      </c>
      <c r="P104" s="23" t="e">
        <f t="shared" si="24"/>
        <v>#VALUE!</v>
      </c>
      <c r="Q104" s="46"/>
    </row>
    <row r="105" spans="1:17" ht="23.25" customHeight="1">
      <c r="B105" s="20" t="s">
        <v>412</v>
      </c>
      <c r="D105" s="46" t="s">
        <v>413</v>
      </c>
      <c r="E105" s="46"/>
      <c r="F105" s="26"/>
      <c r="G105" s="23"/>
      <c r="H105" s="23"/>
      <c r="I105" s="51" t="e">
        <f>TRUNC(SUM(I99:I104))</f>
        <v>#VALUE!</v>
      </c>
      <c r="J105" s="23"/>
      <c r="K105" s="23"/>
      <c r="L105" s="51">
        <f>TRUNC(SUM(L99:L104))</f>
        <v>0</v>
      </c>
      <c r="M105" s="23"/>
      <c r="N105" s="51">
        <f>TRUNC(SUM(N99:N104))</f>
        <v>0</v>
      </c>
      <c r="O105" s="23" t="str">
        <f t="shared" si="23"/>
        <v/>
      </c>
      <c r="P105" s="23" t="e">
        <f t="shared" si="24"/>
        <v>#VALUE!</v>
      </c>
      <c r="Q105" s="46"/>
    </row>
    <row r="106" spans="1:17" ht="23.25" customHeight="1">
      <c r="D106" s="46"/>
      <c r="E106" s="46"/>
      <c r="F106" s="26"/>
      <c r="G106" s="23"/>
      <c r="H106" s="23"/>
      <c r="I106" s="51"/>
      <c r="J106" s="23"/>
      <c r="K106" s="23"/>
      <c r="L106" s="51"/>
      <c r="M106" s="23"/>
      <c r="N106" s="51"/>
      <c r="O106" s="23"/>
      <c r="P106" s="23"/>
      <c r="Q106" s="46"/>
    </row>
    <row r="107" spans="1:17" ht="23.25" customHeight="1">
      <c r="A107" s="20" t="s">
        <v>460</v>
      </c>
      <c r="B107" s="20" t="s">
        <v>418</v>
      </c>
      <c r="C107" s="1" t="s">
        <v>461</v>
      </c>
      <c r="D107" s="503" t="s">
        <v>459</v>
      </c>
      <c r="E107" s="505"/>
      <c r="F107" s="26"/>
      <c r="G107" s="23"/>
      <c r="H107" s="23"/>
      <c r="I107" s="51"/>
      <c r="J107" s="23"/>
      <c r="K107" s="23"/>
      <c r="L107" s="51"/>
      <c r="M107" s="23"/>
      <c r="N107" s="51"/>
      <c r="O107" s="23"/>
      <c r="P107" s="23"/>
      <c r="Q107" s="46"/>
    </row>
    <row r="108" spans="1:17" ht="23.25" customHeight="1">
      <c r="A108" s="20" t="s">
        <v>268</v>
      </c>
      <c r="B108" s="20" t="s">
        <v>369</v>
      </c>
      <c r="C108" s="1" t="s">
        <v>215</v>
      </c>
      <c r="D108" s="46" t="s">
        <v>209</v>
      </c>
      <c r="E108" s="46" t="s">
        <v>216</v>
      </c>
      <c r="F108" s="26" t="s">
        <v>152</v>
      </c>
      <c r="G108" s="23">
        <v>1</v>
      </c>
      <c r="H108" s="23">
        <f>'합산자재(출력X)'!H23</f>
        <v>0</v>
      </c>
      <c r="I108" s="51" t="str">
        <f>IF(G108*H108&lt;&gt;0, TRUNC(G108*H108, 1), "")</f>
        <v/>
      </c>
      <c r="J108" s="23">
        <v>1</v>
      </c>
      <c r="K108" s="23">
        <f>'합산자재(출력X)'!I23</f>
        <v>0</v>
      </c>
      <c r="L108" s="51" t="str">
        <f>IF(G108*K108&lt;&gt;0, TRUNC(G108*K108, 1), "")</f>
        <v/>
      </c>
      <c r="M108" s="23">
        <f>'합산자재(출력X)'!J23</f>
        <v>0</v>
      </c>
      <c r="N108" s="51" t="str">
        <f>IF(G108*M108&lt;&gt;0, TRUNC(G108*M108, 1), "")</f>
        <v/>
      </c>
      <c r="O108" s="23" t="str">
        <f t="shared" ref="O108:O113" si="25">IF((H108+K108+M108)=0, "", (H108+K108+M108))</f>
        <v/>
      </c>
      <c r="P108" s="23" t="str">
        <f t="shared" ref="P108:P113" si="26">IF(SUM(I108,L108,N108)&lt;&gt;0,SUM(I108,L108,N108),"")</f>
        <v/>
      </c>
      <c r="Q108" s="46"/>
    </row>
    <row r="109" spans="1:17" ht="23.25" customHeight="1">
      <c r="A109" s="20" t="s">
        <v>268</v>
      </c>
      <c r="B109" s="20" t="s">
        <v>369</v>
      </c>
      <c r="C109" s="1" t="s">
        <v>215</v>
      </c>
      <c r="D109" s="46" t="s">
        <v>209</v>
      </c>
      <c r="E109" s="46" t="s">
        <v>216</v>
      </c>
      <c r="F109" s="26" t="s">
        <v>152</v>
      </c>
      <c r="G109" s="23">
        <v>0.05</v>
      </c>
      <c r="H109" s="23">
        <f>'합산자재(출력X)'!H23</f>
        <v>0</v>
      </c>
      <c r="I109" s="51" t="str">
        <f>IF(G109*H109&lt;&gt;0, TRUNC(G109*H109, 1), "")</f>
        <v/>
      </c>
      <c r="J109" s="23">
        <v>0.05</v>
      </c>
      <c r="K109" s="23">
        <f>'합산자재(출력X)'!I23</f>
        <v>0</v>
      </c>
      <c r="L109" s="51" t="str">
        <f>IF(G109*K109&lt;&gt;0, TRUNC(G109*K109, 1), "")</f>
        <v/>
      </c>
      <c r="M109" s="23">
        <f>'합산자재(출력X)'!J23</f>
        <v>0</v>
      </c>
      <c r="N109" s="51" t="str">
        <f>IF(G109*M109&lt;&gt;0, TRUNC(G109*M109, 1), "")</f>
        <v/>
      </c>
      <c r="O109" s="23" t="str">
        <f t="shared" si="25"/>
        <v/>
      </c>
      <c r="P109" s="23" t="str">
        <f t="shared" si="26"/>
        <v/>
      </c>
      <c r="Q109" s="46"/>
    </row>
    <row r="110" spans="1:17" ht="23.25" customHeight="1">
      <c r="A110" s="20" t="s">
        <v>404</v>
      </c>
      <c r="B110" s="20" t="s">
        <v>369</v>
      </c>
      <c r="C110" s="1" t="s">
        <v>405</v>
      </c>
      <c r="D110" s="46" t="s">
        <v>406</v>
      </c>
      <c r="E110" s="46" t="s">
        <v>407</v>
      </c>
      <c r="F110" s="26" t="s">
        <v>222</v>
      </c>
      <c r="G110" s="23">
        <v>1</v>
      </c>
      <c r="H110" s="23" t="e">
        <f>I108*0.02</f>
        <v>#VALUE!</v>
      </c>
      <c r="I110" s="51" t="e">
        <f>IF(G110*H110&lt;&gt;0, TRUNC(G110*H110, 1), "")</f>
        <v>#VALUE!</v>
      </c>
      <c r="J110" s="23">
        <v>1</v>
      </c>
      <c r="K110" s="23"/>
      <c r="L110" s="51" t="str">
        <f>IF(G110*K110&lt;&gt;0, TRUNC(G110*K110, 1), "")</f>
        <v/>
      </c>
      <c r="M110" s="23"/>
      <c r="N110" s="51" t="str">
        <f>IF(G110*M110&lt;&gt;0, TRUNC(G110*M110, 1), "")</f>
        <v/>
      </c>
      <c r="O110" s="23" t="e">
        <f t="shared" si="25"/>
        <v>#VALUE!</v>
      </c>
      <c r="P110" s="23" t="e">
        <f t="shared" si="26"/>
        <v>#VALUE!</v>
      </c>
      <c r="Q110" s="46"/>
    </row>
    <row r="111" spans="1:17" ht="23.25" customHeight="1">
      <c r="A111" s="20" t="s">
        <v>277</v>
      </c>
      <c r="B111" s="20" t="s">
        <v>369</v>
      </c>
      <c r="C111" s="1" t="s">
        <v>242</v>
      </c>
      <c r="D111" s="46" t="s">
        <v>239</v>
      </c>
      <c r="E111" s="46" t="s">
        <v>243</v>
      </c>
      <c r="F111" s="26" t="s">
        <v>241</v>
      </c>
      <c r="G111" s="23">
        <f>일위노임!G48</f>
        <v>1.6799999999999999E-2</v>
      </c>
      <c r="H111" s="23">
        <f>'합산자재(출력X)'!H30</f>
        <v>0</v>
      </c>
      <c r="I111" s="51" t="str">
        <f>IF(G111*H111&lt;&gt;0, TRUNC(G111*H111, 1), "")</f>
        <v/>
      </c>
      <c r="J111" s="23">
        <v>1.6799999999999999E-2</v>
      </c>
      <c r="K111" s="23">
        <f>'합산자재(출력X)'!I30</f>
        <v>0</v>
      </c>
      <c r="L111" s="51" t="str">
        <f>IF(G111*K111&lt;&gt;0, TRUNC(G111*K111, 1), "")</f>
        <v/>
      </c>
      <c r="M111" s="23">
        <f>'합산자재(출력X)'!J30</f>
        <v>0</v>
      </c>
      <c r="N111" s="51" t="str">
        <f>IF(G111*M111&lt;&gt;0, TRUNC(G111*M111, 1), "")</f>
        <v/>
      </c>
      <c r="O111" s="23" t="str">
        <f t="shared" si="25"/>
        <v/>
      </c>
      <c r="P111" s="23" t="str">
        <f t="shared" si="26"/>
        <v/>
      </c>
      <c r="Q111" s="46"/>
    </row>
    <row r="112" spans="1:17" ht="23.25" customHeight="1">
      <c r="A112" s="20" t="s">
        <v>408</v>
      </c>
      <c r="B112" s="20" t="s">
        <v>369</v>
      </c>
      <c r="C112" s="1" t="s">
        <v>409</v>
      </c>
      <c r="D112" s="46" t="s">
        <v>410</v>
      </c>
      <c r="E112" s="46" t="s">
        <v>411</v>
      </c>
      <c r="F112" s="26" t="s">
        <v>222</v>
      </c>
      <c r="G112" s="23">
        <v>1</v>
      </c>
      <c r="H112" s="23" t="e">
        <f>L111*0.03</f>
        <v>#VALUE!</v>
      </c>
      <c r="I112" s="51" t="e">
        <f>IF(G112*H112&lt;&gt;0, TRUNC(G112*H112, 1), "")</f>
        <v>#VALUE!</v>
      </c>
      <c r="J112" s="23">
        <v>1</v>
      </c>
      <c r="K112" s="23"/>
      <c r="L112" s="51" t="str">
        <f>IF(G112*K112&lt;&gt;0, TRUNC(G112*K112, 1), "")</f>
        <v/>
      </c>
      <c r="M112" s="23"/>
      <c r="N112" s="51" t="str">
        <f>IF(G112*M112&lt;&gt;0, TRUNC(G112*M112, 1), "")</f>
        <v/>
      </c>
      <c r="O112" s="23" t="e">
        <f t="shared" si="25"/>
        <v>#VALUE!</v>
      </c>
      <c r="P112" s="23" t="e">
        <f t="shared" si="26"/>
        <v>#VALUE!</v>
      </c>
      <c r="Q112" s="46"/>
    </row>
    <row r="113" spans="1:17" ht="23.25" customHeight="1">
      <c r="B113" s="20" t="s">
        <v>412</v>
      </c>
      <c r="D113" s="46" t="s">
        <v>413</v>
      </c>
      <c r="E113" s="46"/>
      <c r="F113" s="26"/>
      <c r="G113" s="23"/>
      <c r="H113" s="23"/>
      <c r="I113" s="51" t="e">
        <f>TRUNC(SUM(I107:I112))</f>
        <v>#VALUE!</v>
      </c>
      <c r="J113" s="23"/>
      <c r="K113" s="23"/>
      <c r="L113" s="51">
        <f>TRUNC(SUM(L107:L112))</f>
        <v>0</v>
      </c>
      <c r="M113" s="23"/>
      <c r="N113" s="51">
        <f>TRUNC(SUM(N107:N112))</f>
        <v>0</v>
      </c>
      <c r="O113" s="23" t="str">
        <f t="shared" si="25"/>
        <v/>
      </c>
      <c r="P113" s="23" t="e">
        <f t="shared" si="26"/>
        <v>#VALUE!</v>
      </c>
      <c r="Q113" s="46"/>
    </row>
    <row r="114" spans="1:17" ht="23.25" customHeight="1">
      <c r="D114" s="46"/>
      <c r="E114" s="46"/>
      <c r="F114" s="26"/>
      <c r="G114" s="23"/>
      <c r="H114" s="23"/>
      <c r="I114" s="51"/>
      <c r="J114" s="23"/>
      <c r="K114" s="23"/>
      <c r="L114" s="51"/>
      <c r="M114" s="23"/>
      <c r="N114" s="51"/>
      <c r="O114" s="23"/>
      <c r="P114" s="23"/>
      <c r="Q114" s="46"/>
    </row>
    <row r="115" spans="1:17" ht="23.25" customHeight="1">
      <c r="A115" s="20" t="s">
        <v>463</v>
      </c>
      <c r="B115" s="20" t="s">
        <v>418</v>
      </c>
      <c r="C115" s="1" t="s">
        <v>464</v>
      </c>
      <c r="D115" s="503" t="s">
        <v>462</v>
      </c>
      <c r="E115" s="505"/>
      <c r="F115" s="26"/>
      <c r="G115" s="23"/>
      <c r="H115" s="23"/>
      <c r="I115" s="51"/>
      <c r="J115" s="23"/>
      <c r="K115" s="23"/>
      <c r="L115" s="51"/>
      <c r="M115" s="23"/>
      <c r="N115" s="51"/>
      <c r="O115" s="23"/>
      <c r="P115" s="23"/>
      <c r="Q115" s="46"/>
    </row>
    <row r="116" spans="1:17" ht="23.25" customHeight="1">
      <c r="A116" s="20" t="s">
        <v>269</v>
      </c>
      <c r="B116" s="20" t="s">
        <v>372</v>
      </c>
      <c r="C116" s="1" t="s">
        <v>217</v>
      </c>
      <c r="D116" s="46" t="s">
        <v>218</v>
      </c>
      <c r="E116" s="66" t="s">
        <v>219</v>
      </c>
      <c r="F116" s="26" t="s">
        <v>162</v>
      </c>
      <c r="G116" s="23">
        <v>1</v>
      </c>
      <c r="H116" s="23">
        <f>'합산자재(출력X)'!H24</f>
        <v>0</v>
      </c>
      <c r="I116" s="51" t="str">
        <f>IF(G116*H116&lt;&gt;0, TRUNC(G116*H116, 1), "")</f>
        <v/>
      </c>
      <c r="J116" s="23">
        <v>1</v>
      </c>
      <c r="K116" s="23">
        <f>'합산자재(출력X)'!I24</f>
        <v>0</v>
      </c>
      <c r="L116" s="51" t="str">
        <f>IF(G116*K116&lt;&gt;0, TRUNC(G116*K116, 1), "")</f>
        <v/>
      </c>
      <c r="M116" s="23">
        <f>'합산자재(출력X)'!J24</f>
        <v>0</v>
      </c>
      <c r="N116" s="51" t="str">
        <f>IF(G116*M116&lt;&gt;0, TRUNC(G116*M116, 1), "")</f>
        <v/>
      </c>
      <c r="O116" s="23" t="str">
        <f>IF((H116+K116+M116)=0, "", (H116+K116+M116))</f>
        <v/>
      </c>
      <c r="P116" s="23" t="str">
        <f>IF(SUM(I116,L116,N116)&lt;&gt;0,SUM(I116,L116,N116),"")</f>
        <v/>
      </c>
      <c r="Q116" s="46"/>
    </row>
    <row r="117" spans="1:17" ht="23.25" customHeight="1">
      <c r="A117" s="20" t="s">
        <v>276</v>
      </c>
      <c r="B117" s="20" t="s">
        <v>372</v>
      </c>
      <c r="C117" s="1" t="s">
        <v>238</v>
      </c>
      <c r="D117" s="46" t="s">
        <v>239</v>
      </c>
      <c r="E117" s="46" t="s">
        <v>240</v>
      </c>
      <c r="F117" s="26" t="s">
        <v>241</v>
      </c>
      <c r="G117" s="23">
        <f>일위노임!G51</f>
        <v>0.20799999999999999</v>
      </c>
      <c r="H117" s="23">
        <f>'합산자재(출력X)'!H29</f>
        <v>0</v>
      </c>
      <c r="I117" s="51" t="str">
        <f>IF(G117*H117&lt;&gt;0, TRUNC(G117*H117, 1), "")</f>
        <v/>
      </c>
      <c r="J117" s="23">
        <v>0.20799999999999999</v>
      </c>
      <c r="K117" s="23">
        <f>'합산자재(출력X)'!I29</f>
        <v>0</v>
      </c>
      <c r="L117" s="51" t="str">
        <f>IF(G117*K117&lt;&gt;0, TRUNC(G117*K117, 1), "")</f>
        <v/>
      </c>
      <c r="M117" s="23">
        <f>'합산자재(출력X)'!J29</f>
        <v>0</v>
      </c>
      <c r="N117" s="51" t="str">
        <f>IF(G117*M117&lt;&gt;0, TRUNC(G117*M117, 1), "")</f>
        <v/>
      </c>
      <c r="O117" s="23" t="str">
        <f>IF((H117+K117+M117)=0, "", (H117+K117+M117))</f>
        <v/>
      </c>
      <c r="P117" s="23" t="str">
        <f>IF(SUM(I117,L117,N117)&lt;&gt;0,SUM(I117,L117,N117),"")</f>
        <v/>
      </c>
      <c r="Q117" s="46"/>
    </row>
    <row r="118" spans="1:17" ht="23.25" customHeight="1">
      <c r="A118" s="20" t="s">
        <v>408</v>
      </c>
      <c r="B118" s="20" t="s">
        <v>372</v>
      </c>
      <c r="C118" s="1" t="s">
        <v>409</v>
      </c>
      <c r="D118" s="46" t="s">
        <v>410</v>
      </c>
      <c r="E118" s="46" t="s">
        <v>411</v>
      </c>
      <c r="F118" s="26" t="s">
        <v>222</v>
      </c>
      <c r="G118" s="23">
        <v>1</v>
      </c>
      <c r="H118" s="23" t="e">
        <f>L117*0.03</f>
        <v>#VALUE!</v>
      </c>
      <c r="I118" s="51" t="e">
        <f>IF(G118*H118&lt;&gt;0, TRUNC(G118*H118, 1), "")</f>
        <v>#VALUE!</v>
      </c>
      <c r="J118" s="23">
        <v>1</v>
      </c>
      <c r="K118" s="23"/>
      <c r="L118" s="51" t="str">
        <f>IF(G118*K118&lt;&gt;0, TRUNC(G118*K118, 1), "")</f>
        <v/>
      </c>
      <c r="M118" s="23"/>
      <c r="N118" s="51" t="str">
        <f>IF(G118*M118&lt;&gt;0, TRUNC(G118*M118, 1), "")</f>
        <v/>
      </c>
      <c r="O118" s="23" t="e">
        <f>IF((H118+K118+M118)=0, "", (H118+K118+M118))</f>
        <v>#VALUE!</v>
      </c>
      <c r="P118" s="23" t="e">
        <f>IF(SUM(I118,L118,N118)&lt;&gt;0,SUM(I118,L118,N118),"")</f>
        <v>#VALUE!</v>
      </c>
      <c r="Q118" s="46"/>
    </row>
    <row r="119" spans="1:17" ht="23.25" customHeight="1">
      <c r="B119" s="20" t="s">
        <v>412</v>
      </c>
      <c r="D119" s="46" t="s">
        <v>413</v>
      </c>
      <c r="E119" s="46"/>
      <c r="F119" s="26"/>
      <c r="G119" s="23"/>
      <c r="H119" s="23"/>
      <c r="I119" s="51" t="e">
        <f>TRUNC(SUM(I115:I118))</f>
        <v>#VALUE!</v>
      </c>
      <c r="J119" s="23"/>
      <c r="K119" s="23"/>
      <c r="L119" s="51">
        <f>TRUNC(SUM(L115:L118))</f>
        <v>0</v>
      </c>
      <c r="M119" s="23"/>
      <c r="N119" s="51">
        <f>TRUNC(SUM(N115:N118))</f>
        <v>0</v>
      </c>
      <c r="O119" s="23" t="str">
        <f>IF((H119+K119+M119)=0, "", (H119+K119+M119))</f>
        <v/>
      </c>
      <c r="P119" s="23" t="e">
        <f>IF(SUM(I119,L119,N119)&lt;&gt;0,SUM(I119,L119,N119),"")</f>
        <v>#VALUE!</v>
      </c>
      <c r="Q119" s="46"/>
    </row>
    <row r="120" spans="1:17" ht="23.25" customHeight="1">
      <c r="D120" s="46"/>
      <c r="E120" s="46"/>
      <c r="F120" s="26"/>
      <c r="G120" s="23"/>
      <c r="H120" s="23"/>
      <c r="I120" s="51"/>
      <c r="J120" s="23"/>
      <c r="K120" s="23"/>
      <c r="L120" s="51"/>
      <c r="M120" s="23"/>
      <c r="N120" s="51"/>
      <c r="O120" s="23"/>
      <c r="P120" s="23"/>
      <c r="Q120" s="46"/>
    </row>
    <row r="121" spans="1:17" ht="23.25" customHeight="1">
      <c r="A121" s="20" t="s">
        <v>466</v>
      </c>
      <c r="B121" s="20" t="s">
        <v>418</v>
      </c>
      <c r="C121" s="1" t="s">
        <v>467</v>
      </c>
      <c r="D121" s="503" t="s">
        <v>465</v>
      </c>
      <c r="E121" s="505"/>
      <c r="F121" s="26"/>
      <c r="G121" s="23"/>
      <c r="H121" s="23"/>
      <c r="I121" s="51"/>
      <c r="J121" s="23"/>
      <c r="K121" s="23"/>
      <c r="L121" s="51"/>
      <c r="M121" s="23"/>
      <c r="N121" s="51"/>
      <c r="O121" s="23"/>
      <c r="P121" s="23"/>
      <c r="Q121" s="46"/>
    </row>
    <row r="122" spans="1:17" ht="23.25" customHeight="1">
      <c r="A122" s="20" t="s">
        <v>259</v>
      </c>
      <c r="B122" s="20" t="s">
        <v>375</v>
      </c>
      <c r="C122" s="1" t="s">
        <v>181</v>
      </c>
      <c r="D122" s="46" t="s">
        <v>173</v>
      </c>
      <c r="E122" s="46" t="s">
        <v>182</v>
      </c>
      <c r="F122" s="26" t="s">
        <v>152</v>
      </c>
      <c r="G122" s="23">
        <v>0.25</v>
      </c>
      <c r="H122" s="23">
        <f>'합산자재(출력X)'!H14</f>
        <v>0</v>
      </c>
      <c r="I122" s="51" t="str">
        <f t="shared" ref="I122:I129" si="27">IF(G122*H122&lt;&gt;0, TRUNC(G122*H122, 1), "")</f>
        <v/>
      </c>
      <c r="J122" s="23">
        <v>0.25</v>
      </c>
      <c r="K122" s="23">
        <f>'합산자재(출력X)'!I14</f>
        <v>0</v>
      </c>
      <c r="L122" s="51" t="str">
        <f t="shared" ref="L122:L129" si="28">IF(G122*K122&lt;&gt;0, TRUNC(G122*K122, 1), "")</f>
        <v/>
      </c>
      <c r="M122" s="23">
        <f>'합산자재(출력X)'!J14</f>
        <v>0</v>
      </c>
      <c r="N122" s="51" t="str">
        <f t="shared" ref="N122:N129" si="29">IF(G122*M122&lt;&gt;0, TRUNC(G122*M122, 1), "")</f>
        <v/>
      </c>
      <c r="O122" s="23" t="str">
        <f t="shared" ref="O122:O130" si="30">IF((H122+K122+M122)=0, "", (H122+K122+M122))</f>
        <v/>
      </c>
      <c r="P122" s="23" t="str">
        <f t="shared" ref="P122:P130" si="31">IF(SUM(I122,L122,N122)&lt;&gt;0,SUM(I122,L122,N122),"")</f>
        <v/>
      </c>
      <c r="Q122" s="46"/>
    </row>
    <row r="123" spans="1:17" ht="23.25" customHeight="1">
      <c r="A123" s="20" t="s">
        <v>262</v>
      </c>
      <c r="B123" s="20" t="s">
        <v>375</v>
      </c>
      <c r="C123" s="1" t="s">
        <v>192</v>
      </c>
      <c r="D123" s="46" t="s">
        <v>193</v>
      </c>
      <c r="E123" s="46" t="s">
        <v>194</v>
      </c>
      <c r="F123" s="26" t="s">
        <v>162</v>
      </c>
      <c r="G123" s="23">
        <v>2</v>
      </c>
      <c r="H123" s="23">
        <f>'합산자재(출력X)'!H17</f>
        <v>0</v>
      </c>
      <c r="I123" s="51" t="str">
        <f t="shared" si="27"/>
        <v/>
      </c>
      <c r="J123" s="23">
        <v>2</v>
      </c>
      <c r="K123" s="23">
        <f>'합산자재(출력X)'!I17</f>
        <v>0</v>
      </c>
      <c r="L123" s="51" t="str">
        <f t="shared" si="28"/>
        <v/>
      </c>
      <c r="M123" s="23">
        <f>'합산자재(출력X)'!J17</f>
        <v>0</v>
      </c>
      <c r="N123" s="51" t="str">
        <f t="shared" si="29"/>
        <v/>
      </c>
      <c r="O123" s="23" t="str">
        <f t="shared" si="30"/>
        <v/>
      </c>
      <c r="P123" s="23" t="str">
        <f t="shared" si="31"/>
        <v/>
      </c>
      <c r="Q123" s="46"/>
    </row>
    <row r="124" spans="1:17" ht="23.25" customHeight="1">
      <c r="A124" s="20" t="s">
        <v>261</v>
      </c>
      <c r="B124" s="20" t="s">
        <v>375</v>
      </c>
      <c r="C124" s="1" t="s">
        <v>188</v>
      </c>
      <c r="D124" s="46" t="s">
        <v>189</v>
      </c>
      <c r="E124" s="46" t="s">
        <v>190</v>
      </c>
      <c r="F124" s="26" t="s">
        <v>162</v>
      </c>
      <c r="G124" s="23">
        <v>2</v>
      </c>
      <c r="H124" s="23">
        <f>'합산자재(출력X)'!H16</f>
        <v>0</v>
      </c>
      <c r="I124" s="51" t="str">
        <f t="shared" si="27"/>
        <v/>
      </c>
      <c r="J124" s="23">
        <v>2</v>
      </c>
      <c r="K124" s="23">
        <f>'합산자재(출력X)'!I16</f>
        <v>0</v>
      </c>
      <c r="L124" s="51" t="str">
        <f t="shared" si="28"/>
        <v/>
      </c>
      <c r="M124" s="23">
        <f>'합산자재(출력X)'!J16</f>
        <v>0</v>
      </c>
      <c r="N124" s="51" t="str">
        <f t="shared" si="29"/>
        <v/>
      </c>
      <c r="O124" s="23" t="str">
        <f t="shared" si="30"/>
        <v/>
      </c>
      <c r="P124" s="23" t="str">
        <f t="shared" si="31"/>
        <v/>
      </c>
      <c r="Q124" s="46"/>
    </row>
    <row r="125" spans="1:17" ht="23.25" customHeight="1">
      <c r="A125" s="20" t="s">
        <v>272</v>
      </c>
      <c r="B125" s="20" t="s">
        <v>375</v>
      </c>
      <c r="C125" s="1" t="s">
        <v>223</v>
      </c>
      <c r="D125" s="46" t="s">
        <v>224</v>
      </c>
      <c r="E125" s="46" t="s">
        <v>225</v>
      </c>
      <c r="F125" s="26" t="s">
        <v>226</v>
      </c>
      <c r="G125" s="23">
        <v>4</v>
      </c>
      <c r="H125" s="23">
        <f>'합산자재(출력X)'!H26</f>
        <v>0</v>
      </c>
      <c r="I125" s="51" t="str">
        <f t="shared" si="27"/>
        <v/>
      </c>
      <c r="J125" s="23">
        <v>4</v>
      </c>
      <c r="K125" s="23">
        <f>'합산자재(출력X)'!I26</f>
        <v>0</v>
      </c>
      <c r="L125" s="51" t="str">
        <f t="shared" si="28"/>
        <v/>
      </c>
      <c r="M125" s="23">
        <f>'합산자재(출력X)'!J26</f>
        <v>0</v>
      </c>
      <c r="N125" s="51" t="str">
        <f t="shared" si="29"/>
        <v/>
      </c>
      <c r="O125" s="23" t="str">
        <f t="shared" si="30"/>
        <v/>
      </c>
      <c r="P125" s="23" t="str">
        <f t="shared" si="31"/>
        <v/>
      </c>
      <c r="Q125" s="46"/>
    </row>
    <row r="126" spans="1:17" ht="23.25" customHeight="1">
      <c r="A126" s="20" t="s">
        <v>273</v>
      </c>
      <c r="B126" s="20" t="s">
        <v>375</v>
      </c>
      <c r="C126" s="1" t="s">
        <v>228</v>
      </c>
      <c r="D126" s="46" t="s">
        <v>229</v>
      </c>
      <c r="E126" s="46" t="s">
        <v>230</v>
      </c>
      <c r="F126" s="26" t="s">
        <v>226</v>
      </c>
      <c r="G126" s="23">
        <v>4</v>
      </c>
      <c r="H126" s="23">
        <f>'합산자재(출력X)'!H27</f>
        <v>0</v>
      </c>
      <c r="I126" s="51" t="str">
        <f t="shared" si="27"/>
        <v/>
      </c>
      <c r="J126" s="23">
        <v>4</v>
      </c>
      <c r="K126" s="23">
        <f>'합산자재(출력X)'!I27</f>
        <v>0</v>
      </c>
      <c r="L126" s="51" t="str">
        <f t="shared" si="28"/>
        <v/>
      </c>
      <c r="M126" s="23">
        <f>'합산자재(출력X)'!J27</f>
        <v>0</v>
      </c>
      <c r="N126" s="51" t="str">
        <f t="shared" si="29"/>
        <v/>
      </c>
      <c r="O126" s="23" t="str">
        <f t="shared" si="30"/>
        <v/>
      </c>
      <c r="P126" s="23" t="str">
        <f t="shared" si="31"/>
        <v/>
      </c>
      <c r="Q126" s="46"/>
    </row>
    <row r="127" spans="1:17" ht="23.25" customHeight="1">
      <c r="A127" s="20" t="s">
        <v>258</v>
      </c>
      <c r="B127" s="20" t="s">
        <v>375</v>
      </c>
      <c r="C127" s="1" t="s">
        <v>179</v>
      </c>
      <c r="D127" s="46" t="s">
        <v>173</v>
      </c>
      <c r="E127" s="46" t="s">
        <v>180</v>
      </c>
      <c r="F127" s="26" t="s">
        <v>162</v>
      </c>
      <c r="G127" s="23">
        <v>2</v>
      </c>
      <c r="H127" s="23">
        <f>'합산자재(출력X)'!H13</f>
        <v>0</v>
      </c>
      <c r="I127" s="51" t="str">
        <f t="shared" si="27"/>
        <v/>
      </c>
      <c r="J127" s="23">
        <v>2</v>
      </c>
      <c r="K127" s="23">
        <f>'합산자재(출력X)'!I13</f>
        <v>0</v>
      </c>
      <c r="L127" s="51" t="str">
        <f t="shared" si="28"/>
        <v/>
      </c>
      <c r="M127" s="23">
        <f>'합산자재(출력X)'!J13</f>
        <v>0</v>
      </c>
      <c r="N127" s="51" t="str">
        <f t="shared" si="29"/>
        <v/>
      </c>
      <c r="O127" s="23" t="str">
        <f t="shared" si="30"/>
        <v/>
      </c>
      <c r="P127" s="23" t="str">
        <f t="shared" si="31"/>
        <v/>
      </c>
      <c r="Q127" s="46"/>
    </row>
    <row r="128" spans="1:17" ht="23.25" customHeight="1">
      <c r="A128" s="20" t="s">
        <v>276</v>
      </c>
      <c r="B128" s="20" t="s">
        <v>375</v>
      </c>
      <c r="C128" s="1" t="s">
        <v>238</v>
      </c>
      <c r="D128" s="46" t="s">
        <v>239</v>
      </c>
      <c r="E128" s="46" t="s">
        <v>240</v>
      </c>
      <c r="F128" s="26" t="s">
        <v>241</v>
      </c>
      <c r="G128" s="23">
        <f>일위노임!G54</f>
        <v>0.108</v>
      </c>
      <c r="H128" s="23">
        <f>'합산자재(출력X)'!H29</f>
        <v>0</v>
      </c>
      <c r="I128" s="51" t="str">
        <f t="shared" si="27"/>
        <v/>
      </c>
      <c r="J128" s="23">
        <v>0.108</v>
      </c>
      <c r="K128" s="23">
        <f>'합산자재(출력X)'!I29</f>
        <v>0</v>
      </c>
      <c r="L128" s="51" t="str">
        <f t="shared" si="28"/>
        <v/>
      </c>
      <c r="M128" s="23">
        <f>'합산자재(출력X)'!J29</f>
        <v>0</v>
      </c>
      <c r="N128" s="51" t="str">
        <f t="shared" si="29"/>
        <v/>
      </c>
      <c r="O128" s="23" t="str">
        <f t="shared" si="30"/>
        <v/>
      </c>
      <c r="P128" s="23" t="str">
        <f t="shared" si="31"/>
        <v/>
      </c>
      <c r="Q128" s="46"/>
    </row>
    <row r="129" spans="1:18" ht="23.25" customHeight="1">
      <c r="A129" s="20" t="s">
        <v>408</v>
      </c>
      <c r="B129" s="20" t="s">
        <v>375</v>
      </c>
      <c r="C129" s="1" t="s">
        <v>409</v>
      </c>
      <c r="D129" s="46" t="s">
        <v>410</v>
      </c>
      <c r="E129" s="46" t="s">
        <v>411</v>
      </c>
      <c r="F129" s="26" t="s">
        <v>222</v>
      </c>
      <c r="G129" s="23">
        <v>1</v>
      </c>
      <c r="H129" s="23" t="e">
        <f>L128*0.03</f>
        <v>#VALUE!</v>
      </c>
      <c r="I129" s="51" t="e">
        <f t="shared" si="27"/>
        <v>#VALUE!</v>
      </c>
      <c r="J129" s="23">
        <v>1</v>
      </c>
      <c r="K129" s="23"/>
      <c r="L129" s="51" t="str">
        <f t="shared" si="28"/>
        <v/>
      </c>
      <c r="M129" s="23"/>
      <c r="N129" s="51" t="str">
        <f t="shared" si="29"/>
        <v/>
      </c>
      <c r="O129" s="23" t="e">
        <f t="shared" si="30"/>
        <v>#VALUE!</v>
      </c>
      <c r="P129" s="23" t="e">
        <f t="shared" si="31"/>
        <v>#VALUE!</v>
      </c>
      <c r="Q129" s="46"/>
    </row>
    <row r="130" spans="1:18" ht="23.25" customHeight="1">
      <c r="B130" s="20" t="s">
        <v>412</v>
      </c>
      <c r="D130" s="46" t="s">
        <v>413</v>
      </c>
      <c r="E130" s="46"/>
      <c r="F130" s="26"/>
      <c r="G130" s="23"/>
      <c r="H130" s="23"/>
      <c r="I130" s="51" t="e">
        <f>TRUNC(SUM(I121:I129))</f>
        <v>#VALUE!</v>
      </c>
      <c r="J130" s="23"/>
      <c r="K130" s="23"/>
      <c r="L130" s="51">
        <f>TRUNC(SUM(L121:L129))</f>
        <v>0</v>
      </c>
      <c r="M130" s="23"/>
      <c r="N130" s="51">
        <f>TRUNC(SUM(N121:N129))</f>
        <v>0</v>
      </c>
      <c r="O130" s="23" t="str">
        <f t="shared" si="30"/>
        <v/>
      </c>
      <c r="P130" s="23" t="e">
        <f t="shared" si="31"/>
        <v>#VALUE!</v>
      </c>
      <c r="Q130" s="46"/>
    </row>
    <row r="131" spans="1:18" ht="23.25" customHeight="1">
      <c r="D131" s="46"/>
      <c r="E131" s="46"/>
      <c r="F131" s="26"/>
      <c r="G131" s="23"/>
      <c r="H131" s="23"/>
      <c r="I131" s="51"/>
      <c r="J131" s="23"/>
      <c r="K131" s="23"/>
      <c r="L131" s="51"/>
      <c r="M131" s="23"/>
      <c r="N131" s="51"/>
      <c r="O131" s="23"/>
      <c r="P131" s="23"/>
      <c r="Q131" s="46"/>
    </row>
    <row r="132" spans="1:18" ht="23.25" customHeight="1">
      <c r="A132" s="20" t="s">
        <v>469</v>
      </c>
      <c r="B132" s="20" t="s">
        <v>418</v>
      </c>
      <c r="C132" s="1" t="s">
        <v>470</v>
      </c>
      <c r="D132" s="503" t="s">
        <v>468</v>
      </c>
      <c r="E132" s="505"/>
      <c r="F132" s="26"/>
      <c r="G132" s="23"/>
      <c r="H132" s="23"/>
      <c r="I132" s="51"/>
      <c r="J132" s="23"/>
      <c r="K132" s="23"/>
      <c r="L132" s="51"/>
      <c r="M132" s="23"/>
      <c r="N132" s="51"/>
      <c r="O132" s="23"/>
      <c r="P132" s="23"/>
      <c r="Q132" s="46"/>
    </row>
    <row r="133" spans="1:18" ht="23.25" customHeight="1">
      <c r="A133" s="20" t="s">
        <v>274</v>
      </c>
      <c r="B133" s="20" t="s">
        <v>380</v>
      </c>
      <c r="C133" s="1" t="s">
        <v>231</v>
      </c>
      <c r="D133" s="46" t="s">
        <v>232</v>
      </c>
      <c r="E133" s="46" t="s">
        <v>233</v>
      </c>
      <c r="F133" s="26" t="s">
        <v>234</v>
      </c>
      <c r="G133" s="23">
        <v>1.1000000000000001</v>
      </c>
      <c r="H133" s="23">
        <f>'합산자재(출력X)'!H28</f>
        <v>0</v>
      </c>
      <c r="I133" s="51" t="str">
        <f>IF(G133*H133&lt;&gt;0, TRUNC(G133*H133, 1), "")</f>
        <v/>
      </c>
      <c r="J133" s="23">
        <v>1.1000000000000001</v>
      </c>
      <c r="K133" s="23">
        <f>'합산자재(출력X)'!I28</f>
        <v>0</v>
      </c>
      <c r="L133" s="51" t="str">
        <f>IF(G133*K133&lt;&gt;0, TRUNC(G133*K133, 1), "")</f>
        <v/>
      </c>
      <c r="M133" s="23">
        <f>'합산자재(출력X)'!J28</f>
        <v>0</v>
      </c>
      <c r="N133" s="51" t="str">
        <f>IF(G133*M133&lt;&gt;0, TRUNC(G133*M133, 1), "")</f>
        <v/>
      </c>
      <c r="O133" s="23" t="str">
        <f>IF((H133+K133+M133)=0, "", (H133+K133+M133))</f>
        <v/>
      </c>
      <c r="P133" s="23" t="str">
        <f>IF(SUM(I133,L133,N133)&lt;&gt;0,SUM(I133,L133,N133),"")</f>
        <v/>
      </c>
      <c r="Q133" s="46" t="s">
        <v>275</v>
      </c>
      <c r="R133" s="2" t="s">
        <v>415</v>
      </c>
    </row>
    <row r="134" spans="1:18" ht="23.25" customHeight="1">
      <c r="A134" s="20" t="s">
        <v>278</v>
      </c>
      <c r="B134" s="20" t="s">
        <v>380</v>
      </c>
      <c r="C134" s="1" t="s">
        <v>244</v>
      </c>
      <c r="D134" s="46" t="s">
        <v>239</v>
      </c>
      <c r="E134" s="46" t="s">
        <v>245</v>
      </c>
      <c r="F134" s="26" t="s">
        <v>241</v>
      </c>
      <c r="G134" s="23">
        <f>일위노임!G58</f>
        <v>0.26600000000000001</v>
      </c>
      <c r="H134" s="23">
        <f>'합산자재(출력X)'!H31</f>
        <v>0</v>
      </c>
      <c r="I134" s="51" t="str">
        <f>IF(G134*H134&lt;&gt;0, TRUNC(G134*H134, 1), "")</f>
        <v/>
      </c>
      <c r="J134" s="23">
        <v>0.26600000000000001</v>
      </c>
      <c r="K134" s="23">
        <f>'합산자재(출력X)'!I31</f>
        <v>0</v>
      </c>
      <c r="L134" s="51" t="str">
        <f>IF(G134*K134&lt;&gt;0, TRUNC(G134*K134, 1), "")</f>
        <v/>
      </c>
      <c r="M134" s="23">
        <f>'합산자재(출력X)'!J31</f>
        <v>0</v>
      </c>
      <c r="N134" s="51" t="str">
        <f>IF(G134*M134&lt;&gt;0, TRUNC(G134*M134, 1), "")</f>
        <v/>
      </c>
      <c r="O134" s="23" t="str">
        <f>IF((H134+K134+M134)=0, "", (H134+K134+M134))</f>
        <v/>
      </c>
      <c r="P134" s="23" t="str">
        <f>IF(SUM(I134,L134,N134)&lt;&gt;0,SUM(I134,L134,N134),"")</f>
        <v/>
      </c>
      <c r="Q134" s="46"/>
    </row>
    <row r="135" spans="1:18" ht="23.25" customHeight="1">
      <c r="A135" s="20" t="s">
        <v>279</v>
      </c>
      <c r="B135" s="20" t="s">
        <v>380</v>
      </c>
      <c r="C135" s="1" t="s">
        <v>246</v>
      </c>
      <c r="D135" s="46" t="s">
        <v>239</v>
      </c>
      <c r="E135" s="46" t="s">
        <v>247</v>
      </c>
      <c r="F135" s="26" t="s">
        <v>241</v>
      </c>
      <c r="G135" s="23">
        <f>일위노임!G59</f>
        <v>0.26600000000000001</v>
      </c>
      <c r="H135" s="23">
        <f>'합산자재(출력X)'!H32</f>
        <v>0</v>
      </c>
      <c r="I135" s="51" t="str">
        <f>IF(G135*H135&lt;&gt;0, TRUNC(G135*H135, 1), "")</f>
        <v/>
      </c>
      <c r="J135" s="23">
        <v>0.26600000000000001</v>
      </c>
      <c r="K135" s="23">
        <f>'합산자재(출력X)'!I32</f>
        <v>0</v>
      </c>
      <c r="L135" s="51" t="str">
        <f>IF(G135*K135&lt;&gt;0, TRUNC(G135*K135, 1), "")</f>
        <v/>
      </c>
      <c r="M135" s="23">
        <f>'합산자재(출력X)'!J32</f>
        <v>0</v>
      </c>
      <c r="N135" s="51" t="str">
        <f>IF(G135*M135&lt;&gt;0, TRUNC(G135*M135, 1), "")</f>
        <v/>
      </c>
      <c r="O135" s="23" t="str">
        <f>IF((H135+K135+M135)=0, "", (H135+K135+M135))</f>
        <v/>
      </c>
      <c r="P135" s="23" t="str">
        <f>IF(SUM(I135,L135,N135)&lt;&gt;0,SUM(I135,L135,N135),"")</f>
        <v/>
      </c>
      <c r="Q135" s="46"/>
    </row>
    <row r="136" spans="1:18" ht="23.25" customHeight="1">
      <c r="A136" s="20" t="s">
        <v>408</v>
      </c>
      <c r="B136" s="20" t="s">
        <v>380</v>
      </c>
      <c r="C136" s="1" t="s">
        <v>409</v>
      </c>
      <c r="D136" s="46" t="s">
        <v>410</v>
      </c>
      <c r="E136" s="46" t="s">
        <v>411</v>
      </c>
      <c r="F136" s="26" t="s">
        <v>222</v>
      </c>
      <c r="G136" s="23">
        <v>1</v>
      </c>
      <c r="H136" s="23">
        <f>SUM(L134:L135)*0.03</f>
        <v>0</v>
      </c>
      <c r="I136" s="51" t="str">
        <f>IF(G136*H136&lt;&gt;0, TRUNC(G136*H136, 1), "")</f>
        <v/>
      </c>
      <c r="J136" s="23">
        <v>1</v>
      </c>
      <c r="K136" s="23"/>
      <c r="L136" s="51" t="str">
        <f>IF(G136*K136&lt;&gt;0, TRUNC(G136*K136, 1), "")</f>
        <v/>
      </c>
      <c r="M136" s="23"/>
      <c r="N136" s="51" t="str">
        <f>IF(G136*M136&lt;&gt;0, TRUNC(G136*M136, 1), "")</f>
        <v/>
      </c>
      <c r="O136" s="23" t="str">
        <f>IF((H136+K136+M136)=0, "", (H136+K136+M136))</f>
        <v/>
      </c>
      <c r="P136" s="23" t="str">
        <f>IF(SUM(I136,L136,N136)&lt;&gt;0,SUM(I136,L136,N136),"")</f>
        <v/>
      </c>
      <c r="Q136" s="46"/>
    </row>
    <row r="137" spans="1:18" ht="23.25" customHeight="1">
      <c r="B137" s="20" t="s">
        <v>412</v>
      </c>
      <c r="D137" s="46" t="s">
        <v>413</v>
      </c>
      <c r="E137" s="46"/>
      <c r="F137" s="26"/>
      <c r="G137" s="23"/>
      <c r="H137" s="23"/>
      <c r="I137" s="51">
        <f>TRUNC(SUM(I132:I136))</f>
        <v>0</v>
      </c>
      <c r="J137" s="23"/>
      <c r="K137" s="23"/>
      <c r="L137" s="51">
        <f>TRUNC(SUM(L132:L136))</f>
        <v>0</v>
      </c>
      <c r="M137" s="23"/>
      <c r="N137" s="51">
        <f>TRUNC(SUM(N132:N136))</f>
        <v>0</v>
      </c>
      <c r="O137" s="23" t="str">
        <f>IF((H137+K137+M137)=0, "", (H137+K137+M137))</f>
        <v/>
      </c>
      <c r="P137" s="23" t="str">
        <f>IF(SUM(I137,L137,N137)&lt;&gt;0,SUM(I137,L137,N137),"")</f>
        <v/>
      </c>
      <c r="Q137" s="46"/>
    </row>
    <row r="138" spans="1:18" ht="23.25" customHeight="1">
      <c r="D138" s="46"/>
      <c r="E138" s="46"/>
      <c r="F138" s="26"/>
      <c r="G138" s="23"/>
      <c r="H138" s="23"/>
      <c r="I138" s="51"/>
      <c r="J138" s="23"/>
      <c r="K138" s="23"/>
      <c r="L138" s="51"/>
      <c r="M138" s="23"/>
      <c r="N138" s="51"/>
      <c r="O138" s="23"/>
      <c r="P138" s="23"/>
      <c r="Q138" s="46"/>
    </row>
    <row r="139" spans="1:18" ht="23.25" customHeight="1">
      <c r="A139" s="20" t="s">
        <v>472</v>
      </c>
      <c r="B139" s="20" t="s">
        <v>418</v>
      </c>
      <c r="C139" s="1" t="s">
        <v>473</v>
      </c>
      <c r="D139" s="503" t="s">
        <v>471</v>
      </c>
      <c r="E139" s="505"/>
      <c r="F139" s="26"/>
      <c r="G139" s="23"/>
      <c r="H139" s="23"/>
      <c r="I139" s="51"/>
      <c r="J139" s="23"/>
      <c r="K139" s="23"/>
      <c r="L139" s="51"/>
      <c r="M139" s="23"/>
      <c r="N139" s="51"/>
      <c r="O139" s="23"/>
      <c r="P139" s="23"/>
      <c r="Q139" s="46"/>
    </row>
    <row r="140" spans="1:18" ht="23.25" customHeight="1">
      <c r="A140" s="20" t="s">
        <v>274</v>
      </c>
      <c r="B140" s="20" t="s">
        <v>386</v>
      </c>
      <c r="C140" s="1" t="s">
        <v>231</v>
      </c>
      <c r="D140" s="46" t="s">
        <v>232</v>
      </c>
      <c r="E140" s="46" t="s">
        <v>233</v>
      </c>
      <c r="F140" s="26" t="s">
        <v>234</v>
      </c>
      <c r="G140" s="23">
        <v>1.1000000000000001</v>
      </c>
      <c r="H140" s="23">
        <f>'합산자재(출력X)'!H28</f>
        <v>0</v>
      </c>
      <c r="I140" s="51" t="str">
        <f>IF(G140*H140&lt;&gt;0, TRUNC(G140*H140, 1), "")</f>
        <v/>
      </c>
      <c r="J140" s="23">
        <v>1.1000000000000001</v>
      </c>
      <c r="K140" s="23">
        <f>'합산자재(출력X)'!I28</f>
        <v>0</v>
      </c>
      <c r="L140" s="51" t="str">
        <f>IF(G140*K140&lt;&gt;0, TRUNC(G140*K140, 1), "")</f>
        <v/>
      </c>
      <c r="M140" s="23">
        <f>'합산자재(출력X)'!J28</f>
        <v>0</v>
      </c>
      <c r="N140" s="51" t="str">
        <f>IF(G140*M140&lt;&gt;0, TRUNC(G140*M140, 1), "")</f>
        <v/>
      </c>
      <c r="O140" s="23" t="str">
        <f>IF((H140+K140+M140)=0, "", (H140+K140+M140))</f>
        <v/>
      </c>
      <c r="P140" s="23" t="str">
        <f>IF(SUM(I140,L140,N140)&lt;&gt;0,SUM(I140,L140,N140),"")</f>
        <v/>
      </c>
      <c r="Q140" s="46" t="s">
        <v>275</v>
      </c>
      <c r="R140" s="2" t="s">
        <v>415</v>
      </c>
    </row>
    <row r="141" spans="1:18" ht="23.25" customHeight="1">
      <c r="A141" s="20" t="s">
        <v>278</v>
      </c>
      <c r="B141" s="20" t="s">
        <v>386</v>
      </c>
      <c r="C141" s="1" t="s">
        <v>244</v>
      </c>
      <c r="D141" s="46" t="s">
        <v>239</v>
      </c>
      <c r="E141" s="46" t="s">
        <v>245</v>
      </c>
      <c r="F141" s="26" t="s">
        <v>241</v>
      </c>
      <c r="G141" s="23">
        <f>일위노임!G63</f>
        <v>0.26600000000000001</v>
      </c>
      <c r="H141" s="23">
        <f>'합산자재(출력X)'!H31</f>
        <v>0</v>
      </c>
      <c r="I141" s="51" t="str">
        <f>IF(G141*H141&lt;&gt;0, TRUNC(G141*H141, 1), "")</f>
        <v/>
      </c>
      <c r="J141" s="23">
        <v>0.26600000000000001</v>
      </c>
      <c r="K141" s="23">
        <f>'합산자재(출력X)'!I31</f>
        <v>0</v>
      </c>
      <c r="L141" s="51" t="str">
        <f>IF(G141*K141&lt;&gt;0, TRUNC(G141*K141, 1), "")</f>
        <v/>
      </c>
      <c r="M141" s="23">
        <f>'합산자재(출력X)'!J31</f>
        <v>0</v>
      </c>
      <c r="N141" s="51" t="str">
        <f>IF(G141*M141&lt;&gt;0, TRUNC(G141*M141, 1), "")</f>
        <v/>
      </c>
      <c r="O141" s="23" t="str">
        <f>IF((H141+K141+M141)=0, "", (H141+K141+M141))</f>
        <v/>
      </c>
      <c r="P141" s="23" t="str">
        <f>IF(SUM(I141,L141,N141)&lt;&gt;0,SUM(I141,L141,N141),"")</f>
        <v/>
      </c>
      <c r="Q141" s="46"/>
    </row>
    <row r="142" spans="1:18" ht="23.25" customHeight="1">
      <c r="A142" s="20" t="s">
        <v>279</v>
      </c>
      <c r="B142" s="20" t="s">
        <v>386</v>
      </c>
      <c r="C142" s="1" t="s">
        <v>246</v>
      </c>
      <c r="D142" s="46" t="s">
        <v>239</v>
      </c>
      <c r="E142" s="46" t="s">
        <v>247</v>
      </c>
      <c r="F142" s="26" t="s">
        <v>241</v>
      </c>
      <c r="G142" s="23">
        <f>일위노임!G64</f>
        <v>0.26600000000000001</v>
      </c>
      <c r="H142" s="23">
        <f>'합산자재(출력X)'!H32</f>
        <v>0</v>
      </c>
      <c r="I142" s="51" t="str">
        <f>IF(G142*H142&lt;&gt;0, TRUNC(G142*H142, 1), "")</f>
        <v/>
      </c>
      <c r="J142" s="23">
        <v>0.26600000000000001</v>
      </c>
      <c r="K142" s="23">
        <f>'합산자재(출력X)'!I32</f>
        <v>0</v>
      </c>
      <c r="L142" s="51" t="str">
        <f>IF(G142*K142&lt;&gt;0, TRUNC(G142*K142, 1), "")</f>
        <v/>
      </c>
      <c r="M142" s="23">
        <f>'합산자재(출력X)'!J32</f>
        <v>0</v>
      </c>
      <c r="N142" s="51" t="str">
        <f>IF(G142*M142&lt;&gt;0, TRUNC(G142*M142, 1), "")</f>
        <v/>
      </c>
      <c r="O142" s="23" t="str">
        <f>IF((H142+K142+M142)=0, "", (H142+K142+M142))</f>
        <v/>
      </c>
      <c r="P142" s="23" t="str">
        <f>IF(SUM(I142,L142,N142)&lt;&gt;0,SUM(I142,L142,N142),"")</f>
        <v/>
      </c>
      <c r="Q142" s="46"/>
    </row>
    <row r="143" spans="1:18" ht="23.25" customHeight="1">
      <c r="A143" s="20" t="s">
        <v>408</v>
      </c>
      <c r="B143" s="20" t="s">
        <v>386</v>
      </c>
      <c r="C143" s="1" t="s">
        <v>409</v>
      </c>
      <c r="D143" s="46" t="s">
        <v>410</v>
      </c>
      <c r="E143" s="46" t="s">
        <v>411</v>
      </c>
      <c r="F143" s="26" t="s">
        <v>222</v>
      </c>
      <c r="G143" s="23">
        <v>1</v>
      </c>
      <c r="H143" s="23">
        <f>SUM(L141:L142)*0.03</f>
        <v>0</v>
      </c>
      <c r="I143" s="51" t="str">
        <f>IF(G143*H143&lt;&gt;0, TRUNC(G143*H143, 1), "")</f>
        <v/>
      </c>
      <c r="J143" s="23">
        <v>1</v>
      </c>
      <c r="K143" s="23"/>
      <c r="L143" s="51" t="str">
        <f>IF(G143*K143&lt;&gt;0, TRUNC(G143*K143, 1), "")</f>
        <v/>
      </c>
      <c r="M143" s="23"/>
      <c r="N143" s="51" t="str">
        <f>IF(G143*M143&lt;&gt;0, TRUNC(G143*M143, 1), "")</f>
        <v/>
      </c>
      <c r="O143" s="23" t="str">
        <f>IF((H143+K143+M143)=0, "", (H143+K143+M143))</f>
        <v/>
      </c>
      <c r="P143" s="23" t="str">
        <f>IF(SUM(I143,L143,N143)&lt;&gt;0,SUM(I143,L143,N143),"")</f>
        <v/>
      </c>
      <c r="Q143" s="46"/>
    </row>
    <row r="144" spans="1:18" ht="23.25" customHeight="1">
      <c r="B144" s="20" t="s">
        <v>412</v>
      </c>
      <c r="D144" s="46" t="s">
        <v>413</v>
      </c>
      <c r="E144" s="46"/>
      <c r="F144" s="26"/>
      <c r="G144" s="23"/>
      <c r="H144" s="23"/>
      <c r="I144" s="51">
        <f>TRUNC(SUM(I139:I143))</f>
        <v>0</v>
      </c>
      <c r="J144" s="23"/>
      <c r="K144" s="23"/>
      <c r="L144" s="51">
        <f>TRUNC(SUM(L139:L143))</f>
        <v>0</v>
      </c>
      <c r="M144" s="23"/>
      <c r="N144" s="51">
        <f>TRUNC(SUM(N139:N143))</f>
        <v>0</v>
      </c>
      <c r="O144" s="23" t="str">
        <f>IF((H144+K144+M144)=0, "", (H144+K144+M144))</f>
        <v/>
      </c>
      <c r="P144" s="23" t="str">
        <f>IF(SUM(I144,L144,N144)&lt;&gt;0,SUM(I144,L144,N144),"")</f>
        <v/>
      </c>
      <c r="Q144" s="46"/>
    </row>
    <row r="145" spans="1:18" ht="23.25" customHeight="1">
      <c r="D145" s="46"/>
      <c r="E145" s="46"/>
      <c r="F145" s="26"/>
      <c r="G145" s="23"/>
      <c r="H145" s="23"/>
      <c r="I145" s="51"/>
      <c r="J145" s="23"/>
      <c r="K145" s="23"/>
      <c r="L145" s="51"/>
      <c r="M145" s="23"/>
      <c r="N145" s="51"/>
      <c r="O145" s="23"/>
      <c r="P145" s="23"/>
      <c r="Q145" s="46"/>
    </row>
    <row r="146" spans="1:18" ht="23.25" customHeight="1">
      <c r="A146" s="20" t="s">
        <v>475</v>
      </c>
      <c r="B146" s="20" t="s">
        <v>418</v>
      </c>
      <c r="C146" s="1" t="s">
        <v>476</v>
      </c>
      <c r="D146" s="503" t="s">
        <v>474</v>
      </c>
      <c r="E146" s="505"/>
      <c r="F146" s="26"/>
      <c r="G146" s="23"/>
      <c r="H146" s="23"/>
      <c r="I146" s="51"/>
      <c r="J146" s="23"/>
      <c r="K146" s="23"/>
      <c r="L146" s="51"/>
      <c r="M146" s="23"/>
      <c r="N146" s="51"/>
      <c r="O146" s="23"/>
      <c r="P146" s="23"/>
      <c r="Q146" s="46"/>
    </row>
    <row r="147" spans="1:18" ht="23.25" customHeight="1">
      <c r="A147" s="20" t="s">
        <v>252</v>
      </c>
      <c r="B147" s="20" t="s">
        <v>390</v>
      </c>
      <c r="C147" s="1" t="s">
        <v>159</v>
      </c>
      <c r="D147" s="46" t="s">
        <v>160</v>
      </c>
      <c r="E147" s="46" t="s">
        <v>161</v>
      </c>
      <c r="F147" s="26" t="s">
        <v>162</v>
      </c>
      <c r="G147" s="23">
        <v>1</v>
      </c>
      <c r="H147" s="23">
        <f>'합산자재(출력X)'!H7</f>
        <v>0</v>
      </c>
      <c r="I147" s="51" t="str">
        <f>IF(G147*H147&lt;&gt;0, TRUNC(G147*H147, 1), "")</f>
        <v/>
      </c>
      <c r="J147" s="23">
        <v>1</v>
      </c>
      <c r="K147" s="23">
        <f>'합산자재(출력X)'!I7</f>
        <v>0</v>
      </c>
      <c r="L147" s="51" t="str">
        <f>IF(G147*K147&lt;&gt;0, TRUNC(G147*K147, 1), "")</f>
        <v/>
      </c>
      <c r="M147" s="23">
        <f>'합산자재(출력X)'!J7</f>
        <v>0</v>
      </c>
      <c r="N147" s="51" t="str">
        <f>IF(G147*M147&lt;&gt;0, TRUNC(G147*M147, 1), "")</f>
        <v/>
      </c>
      <c r="O147" s="23" t="str">
        <f>IF((H147+K147+M147)=0, "", (H147+K147+M147))</f>
        <v/>
      </c>
      <c r="P147" s="23" t="str">
        <f>IF(SUM(I147,L147,N147)&lt;&gt;0,SUM(I147,L147,N147),"")</f>
        <v/>
      </c>
      <c r="Q147" s="46"/>
    </row>
    <row r="148" spans="1:18" ht="23.25" customHeight="1">
      <c r="A148" s="20" t="s">
        <v>276</v>
      </c>
      <c r="B148" s="20" t="s">
        <v>390</v>
      </c>
      <c r="C148" s="1" t="s">
        <v>238</v>
      </c>
      <c r="D148" s="46" t="s">
        <v>239</v>
      </c>
      <c r="E148" s="46" t="s">
        <v>240</v>
      </c>
      <c r="F148" s="26" t="s">
        <v>241</v>
      </c>
      <c r="G148" s="23">
        <f>일위노임!G67</f>
        <v>0.14399999999999999</v>
      </c>
      <c r="H148" s="23">
        <f>'합산자재(출력X)'!H29</f>
        <v>0</v>
      </c>
      <c r="I148" s="51" t="str">
        <f>IF(G148*H148&lt;&gt;0, TRUNC(G148*H148, 1), "")</f>
        <v/>
      </c>
      <c r="J148" s="23">
        <v>0.14399999999999999</v>
      </c>
      <c r="K148" s="23">
        <f>'합산자재(출력X)'!I29</f>
        <v>0</v>
      </c>
      <c r="L148" s="51" t="str">
        <f>IF(G148*K148&lt;&gt;0, TRUNC(G148*K148, 1), "")</f>
        <v/>
      </c>
      <c r="M148" s="23">
        <f>'합산자재(출력X)'!J29</f>
        <v>0</v>
      </c>
      <c r="N148" s="51" t="str">
        <f>IF(G148*M148&lt;&gt;0, TRUNC(G148*M148, 1), "")</f>
        <v/>
      </c>
      <c r="O148" s="23" t="str">
        <f>IF((H148+K148+M148)=0, "", (H148+K148+M148))</f>
        <v/>
      </c>
      <c r="P148" s="23" t="str">
        <f>IF(SUM(I148,L148,N148)&lt;&gt;0,SUM(I148,L148,N148),"")</f>
        <v/>
      </c>
      <c r="Q148" s="46"/>
    </row>
    <row r="149" spans="1:18" ht="23.25" customHeight="1">
      <c r="A149" s="20" t="s">
        <v>408</v>
      </c>
      <c r="B149" s="20" t="s">
        <v>390</v>
      </c>
      <c r="C149" s="1" t="s">
        <v>409</v>
      </c>
      <c r="D149" s="46" t="s">
        <v>410</v>
      </c>
      <c r="E149" s="46" t="s">
        <v>411</v>
      </c>
      <c r="F149" s="26" t="s">
        <v>222</v>
      </c>
      <c r="G149" s="23">
        <v>1</v>
      </c>
      <c r="H149" s="23" t="e">
        <f>L148*0.03</f>
        <v>#VALUE!</v>
      </c>
      <c r="I149" s="51" t="e">
        <f>IF(G149*H149&lt;&gt;0, TRUNC(G149*H149, 1), "")</f>
        <v>#VALUE!</v>
      </c>
      <c r="J149" s="23">
        <v>1</v>
      </c>
      <c r="K149" s="23"/>
      <c r="L149" s="51" t="str">
        <f>IF(G149*K149&lt;&gt;0, TRUNC(G149*K149, 1), "")</f>
        <v/>
      </c>
      <c r="M149" s="23"/>
      <c r="N149" s="51" t="str">
        <f>IF(G149*M149&lt;&gt;0, TRUNC(G149*M149, 1), "")</f>
        <v/>
      </c>
      <c r="O149" s="23" t="e">
        <f>IF((H149+K149+M149)=0, "", (H149+K149+M149))</f>
        <v>#VALUE!</v>
      </c>
      <c r="P149" s="23" t="e">
        <f>IF(SUM(I149,L149,N149)&lt;&gt;0,SUM(I149,L149,N149),"")</f>
        <v>#VALUE!</v>
      </c>
      <c r="Q149" s="46"/>
    </row>
    <row r="150" spans="1:18" ht="23.25" customHeight="1">
      <c r="B150" s="20" t="s">
        <v>412</v>
      </c>
      <c r="D150" s="46" t="s">
        <v>413</v>
      </c>
      <c r="E150" s="46"/>
      <c r="F150" s="26"/>
      <c r="G150" s="23"/>
      <c r="H150" s="23"/>
      <c r="I150" s="51" t="e">
        <f>TRUNC(SUM(I146:I149))</f>
        <v>#VALUE!</v>
      </c>
      <c r="J150" s="23"/>
      <c r="K150" s="23"/>
      <c r="L150" s="51">
        <f>TRUNC(SUM(L146:L149))</f>
        <v>0</v>
      </c>
      <c r="M150" s="23"/>
      <c r="N150" s="51">
        <f>TRUNC(SUM(N146:N149))</f>
        <v>0</v>
      </c>
      <c r="O150" s="23" t="str">
        <f>IF((H150+K150+M150)=0, "", (H150+K150+M150))</f>
        <v/>
      </c>
      <c r="P150" s="23" t="e">
        <f>IF(SUM(I150,L150,N150)&lt;&gt;0,SUM(I150,L150,N150),"")</f>
        <v>#VALUE!</v>
      </c>
      <c r="Q150" s="46"/>
    </row>
    <row r="151" spans="1:18" ht="23.25" customHeight="1">
      <c r="D151" s="46"/>
      <c r="E151" s="46"/>
      <c r="F151" s="26"/>
      <c r="G151" s="23"/>
      <c r="H151" s="23"/>
      <c r="I151" s="51"/>
      <c r="J151" s="23"/>
      <c r="K151" s="23"/>
      <c r="L151" s="51"/>
      <c r="M151" s="23"/>
      <c r="N151" s="51"/>
      <c r="O151" s="23"/>
      <c r="P151" s="23"/>
      <c r="Q151" s="46"/>
    </row>
    <row r="152" spans="1:18" ht="23.25" customHeight="1">
      <c r="A152" s="20" t="s">
        <v>477</v>
      </c>
      <c r="B152" s="20" t="s">
        <v>418</v>
      </c>
      <c r="C152" s="1" t="s">
        <v>478</v>
      </c>
      <c r="D152" s="503" t="s">
        <v>491</v>
      </c>
      <c r="E152" s="505"/>
      <c r="F152" s="26"/>
      <c r="G152" s="23"/>
      <c r="H152" s="23"/>
      <c r="I152" s="51"/>
      <c r="J152" s="23"/>
      <c r="K152" s="23"/>
      <c r="L152" s="51"/>
      <c r="M152" s="23"/>
      <c r="N152" s="51"/>
      <c r="O152" s="23"/>
      <c r="P152" s="23"/>
      <c r="Q152" s="46"/>
    </row>
    <row r="153" spans="1:18" ht="23.25" customHeight="1">
      <c r="A153" s="20" t="s">
        <v>274</v>
      </c>
      <c r="B153" s="20" t="s">
        <v>395</v>
      </c>
      <c r="C153" s="1" t="s">
        <v>231</v>
      </c>
      <c r="D153" s="46" t="s">
        <v>232</v>
      </c>
      <c r="E153" s="46" t="s">
        <v>233</v>
      </c>
      <c r="F153" s="26" t="s">
        <v>234</v>
      </c>
      <c r="G153" s="23">
        <v>1.32</v>
      </c>
      <c r="H153" s="23">
        <f>'합산자재(출력X)'!H28</f>
        <v>0</v>
      </c>
      <c r="I153" s="51" t="str">
        <f>IF(G153*H153&lt;&gt;0, TRUNC(G153*H153, 1), "")</f>
        <v/>
      </c>
      <c r="J153" s="23">
        <v>1.32</v>
      </c>
      <c r="K153" s="23">
        <f>'합산자재(출력X)'!I28</f>
        <v>0</v>
      </c>
      <c r="L153" s="51" t="str">
        <f>IF(G153*K153&lt;&gt;0, TRUNC(G153*K153, 1), "")</f>
        <v/>
      </c>
      <c r="M153" s="23">
        <f>'합산자재(출력X)'!J28</f>
        <v>0</v>
      </c>
      <c r="N153" s="51" t="str">
        <f>IF(G153*M153&lt;&gt;0, TRUNC(G153*M153, 1), "")</f>
        <v/>
      </c>
      <c r="O153" s="23" t="str">
        <f>IF((H153+K153+M153)=0, "", (H153+K153+M153))</f>
        <v/>
      </c>
      <c r="P153" s="23" t="str">
        <f>IF(SUM(I153,L153,N153)&lt;&gt;0,SUM(I153,L153,N153),"")</f>
        <v/>
      </c>
      <c r="Q153" s="46" t="s">
        <v>275</v>
      </c>
      <c r="R153" s="2" t="s">
        <v>415</v>
      </c>
    </row>
    <row r="154" spans="1:18" ht="23.25" customHeight="1">
      <c r="A154" s="20" t="s">
        <v>278</v>
      </c>
      <c r="B154" s="20" t="s">
        <v>395</v>
      </c>
      <c r="C154" s="1" t="s">
        <v>244</v>
      </c>
      <c r="D154" s="46" t="s">
        <v>239</v>
      </c>
      <c r="E154" s="46" t="s">
        <v>245</v>
      </c>
      <c r="F154" s="26" t="s">
        <v>241</v>
      </c>
      <c r="G154" s="23">
        <f>일위노임!G71</f>
        <v>0.26800000000000002</v>
      </c>
      <c r="H154" s="23">
        <f>'합산자재(출력X)'!H31</f>
        <v>0</v>
      </c>
      <c r="I154" s="51" t="str">
        <f>IF(G154*H154&lt;&gt;0, TRUNC(G154*H154, 1), "")</f>
        <v/>
      </c>
      <c r="J154" s="23">
        <v>0.26800000000000002</v>
      </c>
      <c r="K154" s="23">
        <f>'합산자재(출력X)'!I31</f>
        <v>0</v>
      </c>
      <c r="L154" s="51" t="str">
        <f>IF(G154*K154&lt;&gt;0, TRUNC(G154*K154, 1), "")</f>
        <v/>
      </c>
      <c r="M154" s="23">
        <f>'합산자재(출력X)'!J31</f>
        <v>0</v>
      </c>
      <c r="N154" s="51" t="str">
        <f>IF(G154*M154&lt;&gt;0, TRUNC(G154*M154, 1), "")</f>
        <v/>
      </c>
      <c r="O154" s="23" t="str">
        <f>IF((H154+K154+M154)=0, "", (H154+K154+M154))</f>
        <v/>
      </c>
      <c r="P154" s="23" t="str">
        <f>IF(SUM(I154,L154,N154)&lt;&gt;0,SUM(I154,L154,N154),"")</f>
        <v/>
      </c>
      <c r="Q154" s="46"/>
    </row>
    <row r="155" spans="1:18" ht="23.25" customHeight="1">
      <c r="A155" s="20" t="s">
        <v>279</v>
      </c>
      <c r="B155" s="20" t="s">
        <v>395</v>
      </c>
      <c r="C155" s="1" t="s">
        <v>246</v>
      </c>
      <c r="D155" s="46" t="s">
        <v>239</v>
      </c>
      <c r="E155" s="46" t="s">
        <v>247</v>
      </c>
      <c r="F155" s="26" t="s">
        <v>241</v>
      </c>
      <c r="G155" s="23">
        <f>일위노임!G72</f>
        <v>0.26800000000000002</v>
      </c>
      <c r="H155" s="23">
        <f>'합산자재(출력X)'!H32</f>
        <v>0</v>
      </c>
      <c r="I155" s="51" t="str">
        <f>IF(G155*H155&lt;&gt;0, TRUNC(G155*H155, 1), "")</f>
        <v/>
      </c>
      <c r="J155" s="23">
        <v>0.26800000000000002</v>
      </c>
      <c r="K155" s="23">
        <f>'합산자재(출력X)'!I32</f>
        <v>0</v>
      </c>
      <c r="L155" s="51" t="str">
        <f>IF(G155*K155&lt;&gt;0, TRUNC(G155*K155, 1), "")</f>
        <v/>
      </c>
      <c r="M155" s="23">
        <f>'합산자재(출력X)'!J32</f>
        <v>0</v>
      </c>
      <c r="N155" s="51" t="str">
        <f>IF(G155*M155&lt;&gt;0, TRUNC(G155*M155, 1), "")</f>
        <v/>
      </c>
      <c r="O155" s="23" t="str">
        <f>IF((H155+K155+M155)=0, "", (H155+K155+M155))</f>
        <v/>
      </c>
      <c r="P155" s="23" t="str">
        <f>IF(SUM(I155,L155,N155)&lt;&gt;0,SUM(I155,L155,N155),"")</f>
        <v/>
      </c>
      <c r="Q155" s="46"/>
    </row>
    <row r="156" spans="1:18" ht="23.25" customHeight="1">
      <c r="A156" s="20" t="s">
        <v>408</v>
      </c>
      <c r="B156" s="20" t="s">
        <v>395</v>
      </c>
      <c r="C156" s="1" t="s">
        <v>409</v>
      </c>
      <c r="D156" s="46" t="s">
        <v>410</v>
      </c>
      <c r="E156" s="46" t="s">
        <v>411</v>
      </c>
      <c r="F156" s="26" t="s">
        <v>222</v>
      </c>
      <c r="G156" s="23">
        <v>1</v>
      </c>
      <c r="H156" s="23">
        <f>SUM(L154:L155)*0.03</f>
        <v>0</v>
      </c>
      <c r="I156" s="51" t="str">
        <f>IF(G156*H156&lt;&gt;0, TRUNC(G156*H156, 1), "")</f>
        <v/>
      </c>
      <c r="J156" s="23">
        <v>1</v>
      </c>
      <c r="K156" s="23"/>
      <c r="L156" s="51" t="str">
        <f>IF(G156*K156&lt;&gt;0, TRUNC(G156*K156, 1), "")</f>
        <v/>
      </c>
      <c r="M156" s="23"/>
      <c r="N156" s="51" t="str">
        <f>IF(G156*M156&lt;&gt;0, TRUNC(G156*M156, 1), "")</f>
        <v/>
      </c>
      <c r="O156" s="23" t="str">
        <f>IF((H156+K156+M156)=0, "", (H156+K156+M156))</f>
        <v/>
      </c>
      <c r="P156" s="23" t="str">
        <f>IF(SUM(I156,L156,N156)&lt;&gt;0,SUM(I156,L156,N156),"")</f>
        <v/>
      </c>
      <c r="Q156" s="46"/>
    </row>
    <row r="157" spans="1:18" ht="23.25" customHeight="1">
      <c r="B157" s="20" t="s">
        <v>412</v>
      </c>
      <c r="D157" s="46" t="s">
        <v>413</v>
      </c>
      <c r="E157" s="46"/>
      <c r="F157" s="26"/>
      <c r="G157" s="23"/>
      <c r="H157" s="23"/>
      <c r="I157" s="51">
        <f>TRUNC(SUM(I152:I156))</f>
        <v>0</v>
      </c>
      <c r="J157" s="23"/>
      <c r="K157" s="23"/>
      <c r="L157" s="51">
        <f>TRUNC(SUM(L152:L156))</f>
        <v>0</v>
      </c>
      <c r="M157" s="23"/>
      <c r="N157" s="51">
        <f>TRUNC(SUM(N152:N156))</f>
        <v>0</v>
      </c>
      <c r="O157" s="23" t="str">
        <f>IF((H157+K157+M157)=0, "", (H157+K157+M157))</f>
        <v/>
      </c>
      <c r="P157" s="23" t="str">
        <f>IF(SUM(I157,L157,N157)&lt;&gt;0,SUM(I157,L157,N157),"")</f>
        <v/>
      </c>
      <c r="Q157" s="46"/>
    </row>
    <row r="158" spans="1:18" ht="23.25" customHeight="1">
      <c r="D158" s="46"/>
      <c r="E158" s="46"/>
      <c r="F158" s="26"/>
      <c r="G158" s="23"/>
      <c r="H158" s="23"/>
      <c r="I158" s="51"/>
      <c r="J158" s="23"/>
      <c r="K158" s="23"/>
      <c r="L158" s="51"/>
      <c r="M158" s="23"/>
      <c r="N158" s="51"/>
      <c r="O158" s="23"/>
      <c r="P158" s="23"/>
      <c r="Q158" s="46"/>
    </row>
    <row r="159" spans="1:18" ht="23.25" customHeight="1">
      <c r="D159" s="46"/>
      <c r="E159" s="46"/>
      <c r="F159" s="26"/>
      <c r="G159" s="23"/>
      <c r="H159" s="23"/>
      <c r="I159" s="51"/>
      <c r="J159" s="23"/>
      <c r="K159" s="23"/>
      <c r="L159" s="51"/>
      <c r="M159" s="23"/>
      <c r="N159" s="51"/>
      <c r="O159" s="23"/>
      <c r="P159" s="23"/>
      <c r="Q159" s="46"/>
    </row>
  </sheetData>
  <mergeCells count="30">
    <mergeCell ref="D152:E152"/>
    <mergeCell ref="D115:E115"/>
    <mergeCell ref="D121:E121"/>
    <mergeCell ref="D132:E132"/>
    <mergeCell ref="D139:E139"/>
    <mergeCell ref="D146:E146"/>
    <mergeCell ref="D61:E61"/>
    <mergeCell ref="D67:E67"/>
    <mergeCell ref="D91:E91"/>
    <mergeCell ref="D99:E99"/>
    <mergeCell ref="D107:E107"/>
    <mergeCell ref="D4:E4"/>
    <mergeCell ref="D13:E13"/>
    <mergeCell ref="D22:E22"/>
    <mergeCell ref="D31:E31"/>
    <mergeCell ref="D37:E37"/>
    <mergeCell ref="A2:A3"/>
    <mergeCell ref="E2:E3"/>
    <mergeCell ref="D2:D3"/>
    <mergeCell ref="D1:N1"/>
    <mergeCell ref="M2:N2"/>
    <mergeCell ref="W1:Y1"/>
    <mergeCell ref="B2:B3"/>
    <mergeCell ref="C2:C3"/>
    <mergeCell ref="Q2:Q3"/>
    <mergeCell ref="P2:P3"/>
    <mergeCell ref="J2:L2"/>
    <mergeCell ref="F2:F3"/>
    <mergeCell ref="G2:G3"/>
    <mergeCell ref="H2:I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D81"/>
  <sheetViews>
    <sheetView topLeftCell="D1" workbookViewId="0">
      <pane ySplit="3" topLeftCell="A4" activePane="bottomLeft" state="frozen"/>
      <selection activeCell="W1" sqref="W1:AE3"/>
      <selection pane="bottomLeft" activeCell="D2" sqref="D2:D3"/>
    </sheetView>
  </sheetViews>
  <sheetFormatPr defaultRowHeight="21.95" customHeight="1"/>
  <cols>
    <col min="1" max="1" width="4.6640625" style="2" hidden="1" customWidth="1"/>
    <col min="2" max="2" width="6.5546875" style="20" hidden="1" customWidth="1"/>
    <col min="3" max="3" width="10.77734375" style="20" hidden="1" customWidth="1"/>
    <col min="4" max="5" width="24.33203125" style="20" customWidth="1"/>
    <col min="6" max="6" width="4.5546875" style="21" customWidth="1"/>
    <col min="7" max="7" width="10.109375" style="21" customWidth="1"/>
    <col min="8" max="8" width="9.33203125" style="21" customWidth="1"/>
    <col min="9" max="9" width="10" style="21" customWidth="1"/>
    <col min="10" max="10" width="5.21875" style="21" customWidth="1"/>
    <col min="11" max="11" width="4.77734375" style="20" hidden="1" customWidth="1"/>
    <col min="12" max="12" width="14.109375" style="21" customWidth="1"/>
    <col min="13" max="13" width="7.21875" style="21" customWidth="1"/>
    <col min="14" max="14" width="5.44140625" style="21" customWidth="1"/>
    <col min="15" max="15" width="8.77734375" style="21" customWidth="1"/>
    <col min="16" max="16" width="2.44140625" style="36" hidden="1" customWidth="1"/>
    <col min="17" max="17" width="1.21875" style="36" hidden="1" customWidth="1"/>
    <col min="18" max="18" width="5.109375" style="36" hidden="1" customWidth="1"/>
    <col min="19" max="19" width="9.21875" style="2" customWidth="1"/>
    <col min="20" max="20" width="11.109375" style="2" customWidth="1"/>
    <col min="21" max="29" width="8.88671875" style="2"/>
    <col min="30" max="55" width="11.77734375" style="2" customWidth="1"/>
    <col min="56" max="16384" width="8.88671875" style="2"/>
  </cols>
  <sheetData>
    <row r="1" spans="1:30" ht="21.95" customHeight="1">
      <c r="B1" s="20" t="s">
        <v>322</v>
      </c>
      <c r="D1" s="507" t="s">
        <v>700</v>
      </c>
      <c r="E1" s="508"/>
      <c r="F1" s="508"/>
      <c r="G1" s="508"/>
      <c r="H1" s="508"/>
      <c r="I1" s="508"/>
      <c r="J1" s="508"/>
      <c r="K1" s="508"/>
      <c r="L1" s="508"/>
      <c r="M1" s="508"/>
      <c r="N1" s="508"/>
      <c r="O1" s="508"/>
      <c r="P1" s="47"/>
      <c r="Q1" s="47"/>
      <c r="R1" s="47"/>
      <c r="AA1" s="2" t="s">
        <v>281</v>
      </c>
      <c r="AB1" s="2" t="s">
        <v>282</v>
      </c>
      <c r="AC1" s="2" t="s">
        <v>283</v>
      </c>
      <c r="AD1" s="2" t="s">
        <v>284</v>
      </c>
    </row>
    <row r="2" spans="1:30" s="17" customFormat="1" ht="21.95" customHeight="1">
      <c r="A2" s="537" t="s">
        <v>113</v>
      </c>
      <c r="B2" s="499" t="s">
        <v>114</v>
      </c>
      <c r="C2" s="499" t="s">
        <v>115</v>
      </c>
      <c r="D2" s="500" t="s">
        <v>116</v>
      </c>
      <c r="E2" s="500" t="s">
        <v>117</v>
      </c>
      <c r="F2" s="502" t="s">
        <v>118</v>
      </c>
      <c r="G2" s="502" t="s">
        <v>119</v>
      </c>
      <c r="H2" s="502"/>
      <c r="I2" s="502"/>
      <c r="J2" s="502"/>
      <c r="K2" s="500" t="s">
        <v>115</v>
      </c>
      <c r="L2" s="502" t="s">
        <v>120</v>
      </c>
      <c r="M2" s="502"/>
      <c r="N2" s="502"/>
      <c r="O2" s="502"/>
      <c r="P2" s="502" t="s">
        <v>121</v>
      </c>
      <c r="Q2" s="502"/>
      <c r="R2" s="502"/>
      <c r="S2" s="538" t="s">
        <v>122</v>
      </c>
      <c r="T2" s="538" t="s">
        <v>123</v>
      </c>
    </row>
    <row r="3" spans="1:30" s="17" customFormat="1" ht="21.95" customHeight="1">
      <c r="A3" s="537"/>
      <c r="B3" s="499"/>
      <c r="C3" s="499"/>
      <c r="D3" s="500"/>
      <c r="E3" s="500"/>
      <c r="F3" s="502"/>
      <c r="G3" s="55" t="s">
        <v>124</v>
      </c>
      <c r="H3" s="55" t="s">
        <v>125</v>
      </c>
      <c r="I3" s="55" t="s">
        <v>126</v>
      </c>
      <c r="J3" s="55" t="s">
        <v>127</v>
      </c>
      <c r="K3" s="539"/>
      <c r="L3" s="55" t="s">
        <v>128</v>
      </c>
      <c r="M3" s="55" t="s">
        <v>129</v>
      </c>
      <c r="N3" s="55" t="s">
        <v>130</v>
      </c>
      <c r="O3" s="55" t="s">
        <v>131</v>
      </c>
      <c r="P3" s="55" t="s">
        <v>132</v>
      </c>
      <c r="Q3" s="55" t="s">
        <v>133</v>
      </c>
      <c r="R3" s="55" t="s">
        <v>134</v>
      </c>
      <c r="S3" s="538"/>
      <c r="T3" s="538"/>
    </row>
    <row r="4" spans="1:30" ht="21.95" customHeight="1">
      <c r="B4" s="20" t="s">
        <v>301</v>
      </c>
      <c r="D4" s="503" t="s">
        <v>300</v>
      </c>
      <c r="E4" s="504"/>
      <c r="F4" s="504"/>
      <c r="G4" s="504"/>
      <c r="H4" s="504"/>
      <c r="I4" s="504"/>
      <c r="J4" s="504"/>
      <c r="K4" s="504"/>
      <c r="L4" s="504"/>
      <c r="M4" s="504"/>
      <c r="N4" s="504"/>
      <c r="O4" s="504"/>
      <c r="P4" s="504"/>
      <c r="Q4" s="504"/>
      <c r="R4" s="504"/>
      <c r="S4" s="504"/>
      <c r="T4" s="505"/>
    </row>
    <row r="5" spans="1:30" ht="21.95" customHeight="1">
      <c r="B5" s="20" t="s">
        <v>285</v>
      </c>
      <c r="C5" s="20" t="s">
        <v>149</v>
      </c>
      <c r="D5" s="46" t="s">
        <v>150</v>
      </c>
      <c r="E5" s="46" t="s">
        <v>151</v>
      </c>
      <c r="F5" s="23" t="s">
        <v>152</v>
      </c>
      <c r="G5" s="23">
        <v>1</v>
      </c>
      <c r="H5" s="23">
        <f>IF(I5&lt;&gt;0, G5-I5, "")</f>
        <v>0</v>
      </c>
      <c r="I5" s="23">
        <v>1</v>
      </c>
      <c r="J5" s="23"/>
      <c r="K5" s="46" t="s">
        <v>276</v>
      </c>
      <c r="L5" s="23" t="s">
        <v>240</v>
      </c>
      <c r="M5" s="23">
        <v>0.11</v>
      </c>
      <c r="N5" s="23">
        <v>120</v>
      </c>
      <c r="O5" s="23">
        <f>IF(I5*M5=0, "", I5*M5*(N5/100))</f>
        <v>0.13200000000000001</v>
      </c>
      <c r="P5" s="37"/>
      <c r="Q5" s="37">
        <f>TRUNC(P5*M5*N5/100)</f>
        <v>0</v>
      </c>
      <c r="R5" s="37"/>
      <c r="S5" s="18" t="s">
        <v>286</v>
      </c>
      <c r="T5" s="18"/>
      <c r="AA5" s="2">
        <f>O5</f>
        <v>0.13200000000000001</v>
      </c>
    </row>
    <row r="6" spans="1:30" ht="21.95" customHeight="1">
      <c r="B6" s="20" t="s">
        <v>285</v>
      </c>
      <c r="C6" s="20" t="s">
        <v>238</v>
      </c>
      <c r="D6" s="46" t="s">
        <v>239</v>
      </c>
      <c r="E6" s="46" t="s">
        <v>240</v>
      </c>
      <c r="F6" s="23" t="s">
        <v>241</v>
      </c>
      <c r="G6" s="23">
        <f>IF(H6*I6/100+0.000005 &lt;1, TRUNC(H6*I6/100+0.000005, 옵션!$E$13), TRUNC(H6*I6/100+0.000005, 옵션!$E$13))</f>
        <v>0.13200000000000001</v>
      </c>
      <c r="H6" s="23">
        <f>옵션!$B$13</f>
        <v>100</v>
      </c>
      <c r="I6" s="23">
        <f>SUM(AA5:AA5)</f>
        <v>0.13200000000000001</v>
      </c>
      <c r="J6" s="23"/>
      <c r="K6" s="46"/>
      <c r="L6" s="23"/>
      <c r="M6" s="23"/>
      <c r="N6" s="23"/>
      <c r="O6" s="23" t="str">
        <f>IF(I6*M6=0, "", I6*M6*(N6/100))</f>
        <v/>
      </c>
      <c r="P6" s="37"/>
      <c r="Q6" s="37">
        <f>TRUNC(P6*M6*N6/100)</f>
        <v>0</v>
      </c>
      <c r="R6" s="37"/>
      <c r="S6" s="18"/>
      <c r="T6" s="18"/>
      <c r="Z6" s="2" t="s">
        <v>287</v>
      </c>
      <c r="AA6" s="2">
        <f>SUM(AA5:AA5)</f>
        <v>0.13200000000000001</v>
      </c>
    </row>
    <row r="7" spans="1:30" ht="21.95" customHeight="1">
      <c r="B7" s="20" t="s">
        <v>301</v>
      </c>
      <c r="D7" s="503" t="s">
        <v>302</v>
      </c>
      <c r="E7" s="504"/>
      <c r="F7" s="504"/>
      <c r="G7" s="504"/>
      <c r="H7" s="504"/>
      <c r="I7" s="504"/>
      <c r="J7" s="504"/>
      <c r="K7" s="504"/>
      <c r="L7" s="504"/>
      <c r="M7" s="504"/>
      <c r="N7" s="504"/>
      <c r="O7" s="504"/>
      <c r="P7" s="504"/>
      <c r="Q7" s="504"/>
      <c r="R7" s="504"/>
      <c r="S7" s="504"/>
      <c r="T7" s="505"/>
    </row>
    <row r="8" spans="1:30" ht="21.95" customHeight="1">
      <c r="B8" s="20" t="s">
        <v>285</v>
      </c>
      <c r="C8" s="20" t="s">
        <v>155</v>
      </c>
      <c r="D8" s="46" t="s">
        <v>150</v>
      </c>
      <c r="E8" s="46" t="s">
        <v>156</v>
      </c>
      <c r="F8" s="23" t="s">
        <v>152</v>
      </c>
      <c r="G8" s="23">
        <v>1</v>
      </c>
      <c r="H8" s="23">
        <f>IF(I8&lt;&gt;0, G8-I8, "")</f>
        <v>0</v>
      </c>
      <c r="I8" s="23">
        <v>1</v>
      </c>
      <c r="J8" s="23"/>
      <c r="K8" s="46" t="s">
        <v>276</v>
      </c>
      <c r="L8" s="23" t="s">
        <v>240</v>
      </c>
      <c r="M8" s="23">
        <v>0.2</v>
      </c>
      <c r="N8" s="23">
        <v>120</v>
      </c>
      <c r="O8" s="23">
        <f>IF(I8*M8=0, "", I8*M8*(N8/100))</f>
        <v>0.24</v>
      </c>
      <c r="P8" s="37"/>
      <c r="Q8" s="37">
        <f>TRUNC(P8*M8*N8/100)</f>
        <v>0</v>
      </c>
      <c r="R8" s="37"/>
      <c r="S8" s="18" t="s">
        <v>286</v>
      </c>
      <c r="T8" s="18"/>
      <c r="AA8" s="2">
        <f>O8</f>
        <v>0.24</v>
      </c>
    </row>
    <row r="9" spans="1:30" ht="21.95" customHeight="1">
      <c r="B9" s="20" t="s">
        <v>285</v>
      </c>
      <c r="C9" s="20" t="s">
        <v>238</v>
      </c>
      <c r="D9" s="46" t="s">
        <v>239</v>
      </c>
      <c r="E9" s="46" t="s">
        <v>240</v>
      </c>
      <c r="F9" s="23" t="s">
        <v>241</v>
      </c>
      <c r="G9" s="23">
        <f>IF(H9*I9/100+0.000005 &lt;1, TRUNC(H9*I9/100+0.000005, 옵션!$E$13), TRUNC(H9*I9/100+0.000005, 옵션!$E$13))</f>
        <v>0.24</v>
      </c>
      <c r="H9" s="23">
        <f>옵션!$B$13</f>
        <v>100</v>
      </c>
      <c r="I9" s="23">
        <f>SUM(AA8:AA8)</f>
        <v>0.24</v>
      </c>
      <c r="J9" s="23"/>
      <c r="K9" s="46"/>
      <c r="L9" s="23"/>
      <c r="M9" s="23"/>
      <c r="N9" s="23"/>
      <c r="O9" s="23" t="str">
        <f>IF(I9*M9=0, "", I9*M9*(N9/100))</f>
        <v/>
      </c>
      <c r="P9" s="37"/>
      <c r="Q9" s="37">
        <f>TRUNC(P9*M9*N9/100)</f>
        <v>0</v>
      </c>
      <c r="R9" s="37"/>
      <c r="S9" s="18"/>
      <c r="T9" s="18"/>
      <c r="Z9" s="2" t="s">
        <v>287</v>
      </c>
      <c r="AA9" s="2">
        <f>SUM(AA8:AA8)</f>
        <v>0.24</v>
      </c>
    </row>
    <row r="10" spans="1:30" ht="21.95" customHeight="1">
      <c r="B10" s="20" t="s">
        <v>301</v>
      </c>
      <c r="D10" s="503" t="s">
        <v>303</v>
      </c>
      <c r="E10" s="504"/>
      <c r="F10" s="504"/>
      <c r="G10" s="504"/>
      <c r="H10" s="504"/>
      <c r="I10" s="504"/>
      <c r="J10" s="504"/>
      <c r="K10" s="504"/>
      <c r="L10" s="504"/>
      <c r="M10" s="504"/>
      <c r="N10" s="504"/>
      <c r="O10" s="504"/>
      <c r="P10" s="504"/>
      <c r="Q10" s="504"/>
      <c r="R10" s="504"/>
      <c r="S10" s="504"/>
      <c r="T10" s="505"/>
    </row>
    <row r="11" spans="1:30" ht="21.95" customHeight="1">
      <c r="B11" s="20" t="s">
        <v>285</v>
      </c>
      <c r="C11" s="20" t="s">
        <v>157</v>
      </c>
      <c r="D11" s="46" t="s">
        <v>150</v>
      </c>
      <c r="E11" s="46" t="s">
        <v>158</v>
      </c>
      <c r="F11" s="23" t="s">
        <v>152</v>
      </c>
      <c r="G11" s="23">
        <v>1</v>
      </c>
      <c r="H11" s="23">
        <f>IF(I11&lt;&gt;0, G11-I11, "")</f>
        <v>0</v>
      </c>
      <c r="I11" s="23">
        <v>1</v>
      </c>
      <c r="J11" s="23"/>
      <c r="K11" s="46" t="s">
        <v>276</v>
      </c>
      <c r="L11" s="23" t="s">
        <v>240</v>
      </c>
      <c r="M11" s="23">
        <v>0.34</v>
      </c>
      <c r="N11" s="23">
        <v>120</v>
      </c>
      <c r="O11" s="23">
        <f>IF(I11*M11=0, "", I11*M11*(N11/100))</f>
        <v>0.40800000000000003</v>
      </c>
      <c r="P11" s="37"/>
      <c r="Q11" s="37">
        <f>TRUNC(P11*M11*N11/100)</f>
        <v>0</v>
      </c>
      <c r="R11" s="37"/>
      <c r="S11" s="18" t="s">
        <v>286</v>
      </c>
      <c r="T11" s="18"/>
      <c r="AA11" s="2">
        <f>O11</f>
        <v>0.40800000000000003</v>
      </c>
    </row>
    <row r="12" spans="1:30" ht="21.95" customHeight="1">
      <c r="B12" s="20" t="s">
        <v>285</v>
      </c>
      <c r="C12" s="20" t="s">
        <v>238</v>
      </c>
      <c r="D12" s="46" t="s">
        <v>239</v>
      </c>
      <c r="E12" s="46" t="s">
        <v>240</v>
      </c>
      <c r="F12" s="23" t="s">
        <v>241</v>
      </c>
      <c r="G12" s="23">
        <f>IF(H12*I12/100+0.000005 &lt;1, TRUNC(H12*I12/100+0.000005, 옵션!$E$13), TRUNC(H12*I12/100+0.000005, 옵션!$E$13))</f>
        <v>0.40799999999999997</v>
      </c>
      <c r="H12" s="23">
        <f>옵션!$B$13</f>
        <v>100</v>
      </c>
      <c r="I12" s="23">
        <f>SUM(AA11:AA11)</f>
        <v>0.40800000000000003</v>
      </c>
      <c r="J12" s="23"/>
      <c r="K12" s="46"/>
      <c r="L12" s="23"/>
      <c r="M12" s="23"/>
      <c r="N12" s="23"/>
      <c r="O12" s="23" t="str">
        <f>IF(I12*M12=0, "", I12*M12*(N12/100))</f>
        <v/>
      </c>
      <c r="P12" s="37"/>
      <c r="Q12" s="37">
        <f>TRUNC(P12*M12*N12/100)</f>
        <v>0</v>
      </c>
      <c r="R12" s="37"/>
      <c r="S12" s="18"/>
      <c r="T12" s="18"/>
      <c r="Z12" s="2" t="s">
        <v>287</v>
      </c>
      <c r="AA12" s="2">
        <f>SUM(AA11:AA11)</f>
        <v>0.40800000000000003</v>
      </c>
    </row>
    <row r="13" spans="1:30" ht="21.95" customHeight="1">
      <c r="B13" s="20" t="s">
        <v>301</v>
      </c>
      <c r="D13" s="503" t="s">
        <v>304</v>
      </c>
      <c r="E13" s="504"/>
      <c r="F13" s="504"/>
      <c r="G13" s="504"/>
      <c r="H13" s="504"/>
      <c r="I13" s="504"/>
      <c r="J13" s="504"/>
      <c r="K13" s="504"/>
      <c r="L13" s="504"/>
      <c r="M13" s="504"/>
      <c r="N13" s="504"/>
      <c r="O13" s="504"/>
      <c r="P13" s="504"/>
      <c r="Q13" s="504"/>
      <c r="R13" s="504"/>
      <c r="S13" s="504"/>
      <c r="T13" s="505"/>
    </row>
    <row r="14" spans="1:30" ht="21.95" customHeight="1">
      <c r="B14" s="20" t="s">
        <v>285</v>
      </c>
      <c r="C14" s="20" t="s">
        <v>165</v>
      </c>
      <c r="D14" s="46" t="s">
        <v>166</v>
      </c>
      <c r="E14" s="46" t="s">
        <v>167</v>
      </c>
      <c r="F14" s="23" t="s">
        <v>152</v>
      </c>
      <c r="G14" s="23">
        <v>1.05</v>
      </c>
      <c r="H14" s="23">
        <f>IF(I14&lt;&gt;0, G14-I14, "")</f>
        <v>5.0000000000000044E-2</v>
      </c>
      <c r="I14" s="23">
        <v>1</v>
      </c>
      <c r="J14" s="23">
        <v>5</v>
      </c>
      <c r="K14" s="46" t="s">
        <v>276</v>
      </c>
      <c r="L14" s="23" t="s">
        <v>240</v>
      </c>
      <c r="M14" s="23">
        <v>0.23</v>
      </c>
      <c r="N14" s="23">
        <v>100</v>
      </c>
      <c r="O14" s="23">
        <f>IF(I14*M14=0, "", I14*M14*(N14/100))</f>
        <v>0.23</v>
      </c>
      <c r="P14" s="37"/>
      <c r="Q14" s="37">
        <f>TRUNC(P14*M14*N14/100)</f>
        <v>0</v>
      </c>
      <c r="R14" s="37"/>
      <c r="S14" s="18" t="s">
        <v>288</v>
      </c>
      <c r="T14" s="18"/>
      <c r="AA14" s="2">
        <f>O14</f>
        <v>0.23</v>
      </c>
    </row>
    <row r="15" spans="1:30" ht="21.95" customHeight="1">
      <c r="B15" s="20" t="s">
        <v>285</v>
      </c>
      <c r="C15" s="20" t="s">
        <v>238</v>
      </c>
      <c r="D15" s="46" t="s">
        <v>239</v>
      </c>
      <c r="E15" s="46" t="s">
        <v>240</v>
      </c>
      <c r="F15" s="23" t="s">
        <v>241</v>
      </c>
      <c r="G15" s="23">
        <f>IF(H15*I15/100+0.000005 &lt;1, TRUNC(H15*I15/100+0.000005, 옵션!$E$13), TRUNC(H15*I15/100+0.000005, 옵션!$E$13))</f>
        <v>0.23</v>
      </c>
      <c r="H15" s="23">
        <f>옵션!$B$13</f>
        <v>100</v>
      </c>
      <c r="I15" s="23">
        <f>SUM(AA14:AA14)</f>
        <v>0.23</v>
      </c>
      <c r="J15" s="23"/>
      <c r="K15" s="46"/>
      <c r="L15" s="23"/>
      <c r="M15" s="23"/>
      <c r="N15" s="23"/>
      <c r="O15" s="23" t="str">
        <f>IF(I15*M15=0, "", I15*M15*(N15/100))</f>
        <v/>
      </c>
      <c r="P15" s="37"/>
      <c r="Q15" s="37">
        <f>TRUNC(P15*M15*N15/100)</f>
        <v>0</v>
      </c>
      <c r="R15" s="37"/>
      <c r="S15" s="18"/>
      <c r="T15" s="18"/>
      <c r="Z15" s="2" t="s">
        <v>287</v>
      </c>
      <c r="AA15" s="2">
        <f>SUM(AA14:AA14)</f>
        <v>0.23</v>
      </c>
    </row>
    <row r="16" spans="1:30" ht="21.95" customHeight="1">
      <c r="B16" s="20" t="s">
        <v>301</v>
      </c>
      <c r="D16" s="503" t="s">
        <v>305</v>
      </c>
      <c r="E16" s="504"/>
      <c r="F16" s="504"/>
      <c r="G16" s="504"/>
      <c r="H16" s="504"/>
      <c r="I16" s="504"/>
      <c r="J16" s="504"/>
      <c r="K16" s="504"/>
      <c r="L16" s="504"/>
      <c r="M16" s="504"/>
      <c r="N16" s="504"/>
      <c r="O16" s="504"/>
      <c r="P16" s="504"/>
      <c r="Q16" s="504"/>
      <c r="R16" s="504"/>
      <c r="S16" s="504"/>
      <c r="T16" s="505"/>
    </row>
    <row r="17" spans="2:27" ht="21.95" customHeight="1">
      <c r="B17" s="20" t="s">
        <v>285</v>
      </c>
      <c r="C17" s="20" t="s">
        <v>170</v>
      </c>
      <c r="D17" s="46" t="s">
        <v>166</v>
      </c>
      <c r="E17" s="46" t="s">
        <v>171</v>
      </c>
      <c r="F17" s="23" t="s">
        <v>152</v>
      </c>
      <c r="G17" s="23">
        <v>1.05</v>
      </c>
      <c r="H17" s="23">
        <f>IF(I17&lt;&gt;0, G17-I17, "")</f>
        <v>5.0000000000000044E-2</v>
      </c>
      <c r="I17" s="23">
        <v>1</v>
      </c>
      <c r="J17" s="23">
        <v>5</v>
      </c>
      <c r="K17" s="46" t="s">
        <v>276</v>
      </c>
      <c r="L17" s="23" t="s">
        <v>240</v>
      </c>
      <c r="M17" s="23">
        <v>4.5999999999999999E-2</v>
      </c>
      <c r="N17" s="23">
        <v>100</v>
      </c>
      <c r="O17" s="23">
        <f>IF(I17*M17=0, "", I17*M17*(N17/100))</f>
        <v>4.5999999999999999E-2</v>
      </c>
      <c r="P17" s="37"/>
      <c r="Q17" s="37">
        <f>TRUNC(P17*M17*N17/100)</f>
        <v>0</v>
      </c>
      <c r="R17" s="37"/>
      <c r="S17" s="18" t="s">
        <v>288</v>
      </c>
      <c r="T17" s="18"/>
      <c r="AA17" s="2">
        <f>O17</f>
        <v>4.5999999999999999E-2</v>
      </c>
    </row>
    <row r="18" spans="2:27" ht="21.95" customHeight="1">
      <c r="B18" s="20" t="s">
        <v>285</v>
      </c>
      <c r="C18" s="20" t="s">
        <v>238</v>
      </c>
      <c r="D18" s="46" t="s">
        <v>239</v>
      </c>
      <c r="E18" s="46" t="s">
        <v>240</v>
      </c>
      <c r="F18" s="23" t="s">
        <v>241</v>
      </c>
      <c r="G18" s="23">
        <f>IF(H18*I18/100+0.000005 &lt;1, TRUNC(H18*I18/100+0.000005, 옵션!$E$13), TRUNC(H18*I18/100+0.000005, 옵션!$E$13))</f>
        <v>4.5999999999999999E-2</v>
      </c>
      <c r="H18" s="23">
        <f>옵션!$B$13</f>
        <v>100</v>
      </c>
      <c r="I18" s="23">
        <f>SUM(AA17:AA17)</f>
        <v>4.5999999999999999E-2</v>
      </c>
      <c r="J18" s="23"/>
      <c r="K18" s="46"/>
      <c r="L18" s="23"/>
      <c r="M18" s="23"/>
      <c r="N18" s="23"/>
      <c r="O18" s="23" t="str">
        <f>IF(I18*M18=0, "", I18*M18*(N18/100))</f>
        <v/>
      </c>
      <c r="P18" s="37"/>
      <c r="Q18" s="37">
        <f>TRUNC(P18*M18*N18/100)</f>
        <v>0</v>
      </c>
      <c r="R18" s="37"/>
      <c r="S18" s="18"/>
      <c r="T18" s="18"/>
      <c r="Z18" s="2" t="s">
        <v>287</v>
      </c>
      <c r="AA18" s="2">
        <f>SUM(AA17:AA17)</f>
        <v>4.5999999999999999E-2</v>
      </c>
    </row>
    <row r="19" spans="2:27" ht="21.95" customHeight="1">
      <c r="B19" s="20" t="s">
        <v>301</v>
      </c>
      <c r="D19" s="503" t="s">
        <v>306</v>
      </c>
      <c r="E19" s="504"/>
      <c r="F19" s="504"/>
      <c r="G19" s="504"/>
      <c r="H19" s="504"/>
      <c r="I19" s="504"/>
      <c r="J19" s="504"/>
      <c r="K19" s="504"/>
      <c r="L19" s="504"/>
      <c r="M19" s="504"/>
      <c r="N19" s="504"/>
      <c r="O19" s="504"/>
      <c r="P19" s="504"/>
      <c r="Q19" s="504"/>
      <c r="R19" s="504"/>
      <c r="S19" s="504"/>
      <c r="T19" s="505"/>
    </row>
    <row r="20" spans="2:27" ht="21.95" customHeight="1">
      <c r="B20" s="20" t="s">
        <v>285</v>
      </c>
      <c r="C20" s="20" t="s">
        <v>172</v>
      </c>
      <c r="D20" s="46" t="s">
        <v>173</v>
      </c>
      <c r="E20" s="46" t="s">
        <v>174</v>
      </c>
      <c r="F20" s="23" t="s">
        <v>162</v>
      </c>
      <c r="G20" s="23">
        <v>1</v>
      </c>
      <c r="H20" s="23">
        <f>IF(I20&lt;&gt;0, G20-I20, "")</f>
        <v>0</v>
      </c>
      <c r="I20" s="23">
        <v>1</v>
      </c>
      <c r="J20" s="23"/>
      <c r="K20" s="46" t="s">
        <v>276</v>
      </c>
      <c r="L20" s="23" t="s">
        <v>240</v>
      </c>
      <c r="M20" s="23">
        <v>0.23</v>
      </c>
      <c r="N20" s="23">
        <v>100</v>
      </c>
      <c r="O20" s="23">
        <f>IF(I20*M20=0, "", I20*M20*(N20/100))</f>
        <v>0.23</v>
      </c>
      <c r="P20" s="37"/>
      <c r="Q20" s="37">
        <f>TRUNC(P20*M20*N20/100)</f>
        <v>0</v>
      </c>
      <c r="R20" s="37"/>
      <c r="S20" s="18" t="s">
        <v>288</v>
      </c>
      <c r="T20" s="18"/>
      <c r="AA20" s="2">
        <f>O20</f>
        <v>0.23</v>
      </c>
    </row>
    <row r="21" spans="2:27" ht="21.95" customHeight="1">
      <c r="B21" s="20" t="s">
        <v>285</v>
      </c>
      <c r="C21" s="20" t="s">
        <v>238</v>
      </c>
      <c r="D21" s="46" t="s">
        <v>239</v>
      </c>
      <c r="E21" s="46" t="s">
        <v>240</v>
      </c>
      <c r="F21" s="23" t="s">
        <v>241</v>
      </c>
      <c r="G21" s="23">
        <f>IF(H21*I21/100+0.000005 &lt;1, TRUNC(H21*I21/100+0.000005, 옵션!$E$13), TRUNC(H21*I21/100+0.000005, 옵션!$E$13))</f>
        <v>0.23</v>
      </c>
      <c r="H21" s="23">
        <f>옵션!$B$13</f>
        <v>100</v>
      </c>
      <c r="I21" s="23">
        <f>SUM(AA20:AA20)</f>
        <v>0.23</v>
      </c>
      <c r="J21" s="23"/>
      <c r="K21" s="46"/>
      <c r="L21" s="23"/>
      <c r="M21" s="23"/>
      <c r="N21" s="23"/>
      <c r="O21" s="23" t="str">
        <f>IF(I21*M21=0, "", I21*M21*(N21/100))</f>
        <v/>
      </c>
      <c r="P21" s="37"/>
      <c r="Q21" s="37">
        <f>TRUNC(P21*M21*N21/100)</f>
        <v>0</v>
      </c>
      <c r="R21" s="37"/>
      <c r="S21" s="18"/>
      <c r="T21" s="18"/>
      <c r="Z21" s="2" t="s">
        <v>287</v>
      </c>
      <c r="AA21" s="2">
        <f>SUM(AA20:AA20)</f>
        <v>0.23</v>
      </c>
    </row>
    <row r="22" spans="2:27" ht="21.95" customHeight="1">
      <c r="B22" s="20" t="s">
        <v>301</v>
      </c>
      <c r="D22" s="503" t="s">
        <v>307</v>
      </c>
      <c r="E22" s="504"/>
      <c r="F22" s="504"/>
      <c r="G22" s="504"/>
      <c r="H22" s="504"/>
      <c r="I22" s="504"/>
      <c r="J22" s="504"/>
      <c r="K22" s="504"/>
      <c r="L22" s="504"/>
      <c r="M22" s="504"/>
      <c r="N22" s="504"/>
      <c r="O22" s="504"/>
      <c r="P22" s="504"/>
      <c r="Q22" s="504"/>
      <c r="R22" s="504"/>
      <c r="S22" s="504"/>
      <c r="T22" s="505"/>
    </row>
    <row r="23" spans="2:27" ht="21.95" customHeight="1">
      <c r="B23" s="20" t="s">
        <v>285</v>
      </c>
      <c r="C23" s="20" t="s">
        <v>175</v>
      </c>
      <c r="D23" s="46" t="s">
        <v>173</v>
      </c>
      <c r="E23" s="46" t="s">
        <v>176</v>
      </c>
      <c r="F23" s="23" t="s">
        <v>162</v>
      </c>
      <c r="G23" s="23">
        <v>1</v>
      </c>
      <c r="H23" s="23">
        <f>IF(I23&lt;&gt;0, G23-I23, "")</f>
        <v>0</v>
      </c>
      <c r="I23" s="23">
        <v>1</v>
      </c>
      <c r="J23" s="23"/>
      <c r="K23" s="46" t="s">
        <v>276</v>
      </c>
      <c r="L23" s="23" t="s">
        <v>240</v>
      </c>
      <c r="M23" s="23">
        <v>0.23</v>
      </c>
      <c r="N23" s="23">
        <v>100</v>
      </c>
      <c r="O23" s="23">
        <f>IF(I23*M23=0, "", I23*M23*(N23/100))</f>
        <v>0.23</v>
      </c>
      <c r="P23" s="37"/>
      <c r="Q23" s="37">
        <f>TRUNC(P23*M23*N23/100)</f>
        <v>0</v>
      </c>
      <c r="R23" s="37"/>
      <c r="S23" s="18" t="s">
        <v>288</v>
      </c>
      <c r="T23" s="18"/>
      <c r="AA23" s="2">
        <f>O23</f>
        <v>0.23</v>
      </c>
    </row>
    <row r="24" spans="2:27" ht="21.95" customHeight="1">
      <c r="B24" s="20" t="s">
        <v>285</v>
      </c>
      <c r="C24" s="20" t="s">
        <v>238</v>
      </c>
      <c r="D24" s="46" t="s">
        <v>239</v>
      </c>
      <c r="E24" s="46" t="s">
        <v>240</v>
      </c>
      <c r="F24" s="23" t="s">
        <v>241</v>
      </c>
      <c r="G24" s="23">
        <f>IF(H24*I24/100+0.000005 &lt;1, TRUNC(H24*I24/100+0.000005, 옵션!$E$13), TRUNC(H24*I24/100+0.000005, 옵션!$E$13))</f>
        <v>0.23</v>
      </c>
      <c r="H24" s="23">
        <f>옵션!$B$13</f>
        <v>100</v>
      </c>
      <c r="I24" s="23">
        <f>SUM(AA23:AA23)</f>
        <v>0.23</v>
      </c>
      <c r="J24" s="23"/>
      <c r="K24" s="46"/>
      <c r="L24" s="23"/>
      <c r="M24" s="23"/>
      <c r="N24" s="23"/>
      <c r="O24" s="23" t="str">
        <f>IF(I24*M24=0, "", I24*M24*(N24/100))</f>
        <v/>
      </c>
      <c r="P24" s="37"/>
      <c r="Q24" s="37">
        <f>TRUNC(P24*M24*N24/100)</f>
        <v>0</v>
      </c>
      <c r="R24" s="37"/>
      <c r="S24" s="18"/>
      <c r="T24" s="18"/>
      <c r="Z24" s="2" t="s">
        <v>287</v>
      </c>
      <c r="AA24" s="2">
        <f>SUM(AA23:AA23)</f>
        <v>0.23</v>
      </c>
    </row>
    <row r="25" spans="2:27" ht="21.95" customHeight="1">
      <c r="B25" s="20" t="s">
        <v>301</v>
      </c>
      <c r="D25" s="503" t="s">
        <v>308</v>
      </c>
      <c r="E25" s="504"/>
      <c r="F25" s="504"/>
      <c r="G25" s="504"/>
      <c r="H25" s="504"/>
      <c r="I25" s="504"/>
      <c r="J25" s="504"/>
      <c r="K25" s="504"/>
      <c r="L25" s="504"/>
      <c r="M25" s="504"/>
      <c r="N25" s="504"/>
      <c r="O25" s="504"/>
      <c r="P25" s="504"/>
      <c r="Q25" s="504"/>
      <c r="R25" s="504"/>
      <c r="S25" s="504"/>
      <c r="T25" s="505"/>
    </row>
    <row r="26" spans="2:27" ht="21.95" customHeight="1">
      <c r="B26" s="20" t="s">
        <v>285</v>
      </c>
      <c r="C26" s="20" t="s">
        <v>177</v>
      </c>
      <c r="D26" s="46" t="s">
        <v>173</v>
      </c>
      <c r="E26" s="46" t="s">
        <v>178</v>
      </c>
      <c r="F26" s="23" t="s">
        <v>162</v>
      </c>
      <c r="G26" s="23">
        <v>1</v>
      </c>
      <c r="H26" s="23">
        <f>IF(I26&lt;&gt;0, G26-I26, "")</f>
        <v>0</v>
      </c>
      <c r="I26" s="23">
        <v>1</v>
      </c>
      <c r="J26" s="23"/>
      <c r="K26" s="46" t="s">
        <v>276</v>
      </c>
      <c r="L26" s="23" t="s">
        <v>240</v>
      </c>
      <c r="M26" s="23">
        <v>0.23</v>
      </c>
      <c r="N26" s="23">
        <v>100</v>
      </c>
      <c r="O26" s="23">
        <f>IF(I26*M26=0, "", I26*M26*(N26/100))</f>
        <v>0.23</v>
      </c>
      <c r="P26" s="37"/>
      <c r="Q26" s="37">
        <f>TRUNC(P26*M26*N26/100)</f>
        <v>0</v>
      </c>
      <c r="R26" s="37"/>
      <c r="S26" s="18" t="s">
        <v>288</v>
      </c>
      <c r="T26" s="18"/>
      <c r="AA26" s="2">
        <f>O26</f>
        <v>0.23</v>
      </c>
    </row>
    <row r="27" spans="2:27" ht="21.95" customHeight="1">
      <c r="B27" s="20" t="s">
        <v>285</v>
      </c>
      <c r="C27" s="20" t="s">
        <v>238</v>
      </c>
      <c r="D27" s="46" t="s">
        <v>239</v>
      </c>
      <c r="E27" s="46" t="s">
        <v>240</v>
      </c>
      <c r="F27" s="23" t="s">
        <v>241</v>
      </c>
      <c r="G27" s="23">
        <f>IF(H27*I27/100+0.000005 &lt;1, TRUNC(H27*I27/100+0.000005, 옵션!$E$13), TRUNC(H27*I27/100+0.000005, 옵션!$E$13))</f>
        <v>0.23</v>
      </c>
      <c r="H27" s="23">
        <f>옵션!$B$13</f>
        <v>100</v>
      </c>
      <c r="I27" s="23">
        <f>SUM(AA26:AA26)</f>
        <v>0.23</v>
      </c>
      <c r="J27" s="23"/>
      <c r="K27" s="46"/>
      <c r="L27" s="23"/>
      <c r="M27" s="23"/>
      <c r="N27" s="23"/>
      <c r="O27" s="23" t="str">
        <f>IF(I27*M27=0, "", I27*M27*(N27/100))</f>
        <v/>
      </c>
      <c r="P27" s="37"/>
      <c r="Q27" s="37">
        <f>TRUNC(P27*M27*N27/100)</f>
        <v>0</v>
      </c>
      <c r="R27" s="37"/>
      <c r="S27" s="18"/>
      <c r="T27" s="18"/>
      <c r="Z27" s="2" t="s">
        <v>287</v>
      </c>
      <c r="AA27" s="2">
        <f>SUM(AA26:AA26)</f>
        <v>0.23</v>
      </c>
    </row>
    <row r="28" spans="2:27" ht="21.95" customHeight="1">
      <c r="B28" s="20" t="s">
        <v>301</v>
      </c>
      <c r="D28" s="503" t="s">
        <v>309</v>
      </c>
      <c r="E28" s="504"/>
      <c r="F28" s="504"/>
      <c r="G28" s="504"/>
      <c r="H28" s="504"/>
      <c r="I28" s="504"/>
      <c r="J28" s="504"/>
      <c r="K28" s="504"/>
      <c r="L28" s="504"/>
      <c r="M28" s="504"/>
      <c r="N28" s="504"/>
      <c r="O28" s="504"/>
      <c r="P28" s="504"/>
      <c r="Q28" s="504"/>
      <c r="R28" s="504"/>
      <c r="S28" s="504"/>
      <c r="T28" s="505"/>
    </row>
    <row r="29" spans="2:27" ht="21.95" customHeight="1">
      <c r="B29" s="20" t="s">
        <v>285</v>
      </c>
      <c r="C29" s="20" t="s">
        <v>183</v>
      </c>
      <c r="D29" s="46" t="s">
        <v>184</v>
      </c>
      <c r="E29" s="46" t="s">
        <v>185</v>
      </c>
      <c r="F29" s="23" t="s">
        <v>152</v>
      </c>
      <c r="G29" s="23">
        <v>1.05</v>
      </c>
      <c r="H29" s="23">
        <f>IF(I29&lt;&gt;0, G29-I29, "")</f>
        <v>5.0000000000000044E-2</v>
      </c>
      <c r="I29" s="23">
        <v>1</v>
      </c>
      <c r="J29" s="23">
        <v>5</v>
      </c>
      <c r="K29" s="46" t="s">
        <v>276</v>
      </c>
      <c r="L29" s="23" t="s">
        <v>240</v>
      </c>
      <c r="M29" s="23">
        <v>0.2</v>
      </c>
      <c r="N29" s="23">
        <v>70</v>
      </c>
      <c r="O29" s="23">
        <f>IF(I29*M29=0, "", I29*M29*(N29/100))</f>
        <v>0.13999999999999999</v>
      </c>
      <c r="P29" s="37"/>
      <c r="Q29" s="37">
        <f>TRUNC(P29*M29*N29/100)</f>
        <v>0</v>
      </c>
      <c r="R29" s="37"/>
      <c r="S29" s="18" t="s">
        <v>289</v>
      </c>
      <c r="T29" s="18"/>
      <c r="AA29" s="2">
        <f>O29</f>
        <v>0.13999999999999999</v>
      </c>
    </row>
    <row r="30" spans="2:27" ht="21.95" customHeight="1">
      <c r="B30" s="20" t="s">
        <v>285</v>
      </c>
      <c r="C30" s="20" t="s">
        <v>238</v>
      </c>
      <c r="D30" s="46" t="s">
        <v>239</v>
      </c>
      <c r="E30" s="46" t="s">
        <v>240</v>
      </c>
      <c r="F30" s="23" t="s">
        <v>241</v>
      </c>
      <c r="G30" s="23">
        <f>IF(H30*I30/100+0.000005 &lt;1, TRUNC(H30*I30/100+0.000005, 옵션!$E$13), TRUNC(H30*I30/100+0.000005, 옵션!$E$13))</f>
        <v>0.14000000000000001</v>
      </c>
      <c r="H30" s="23">
        <f>옵션!$B$13</f>
        <v>100</v>
      </c>
      <c r="I30" s="23">
        <f>SUM(AA29:AA29)</f>
        <v>0.13999999999999999</v>
      </c>
      <c r="J30" s="23"/>
      <c r="K30" s="46"/>
      <c r="L30" s="23"/>
      <c r="M30" s="23"/>
      <c r="N30" s="23"/>
      <c r="O30" s="23" t="str">
        <f>IF(I30*M30=0, "", I30*M30*(N30/100))</f>
        <v/>
      </c>
      <c r="P30" s="37"/>
      <c r="Q30" s="37">
        <f>TRUNC(P30*M30*N30/100)</f>
        <v>0</v>
      </c>
      <c r="R30" s="37"/>
      <c r="S30" s="18"/>
      <c r="T30" s="18"/>
      <c r="Z30" s="2" t="s">
        <v>287</v>
      </c>
      <c r="AA30" s="2">
        <f>SUM(AA29:AA29)</f>
        <v>0.13999999999999999</v>
      </c>
    </row>
    <row r="31" spans="2:27" ht="21.95" customHeight="1">
      <c r="B31" s="20" t="s">
        <v>301</v>
      </c>
      <c r="D31" s="503" t="s">
        <v>310</v>
      </c>
      <c r="E31" s="504"/>
      <c r="F31" s="504"/>
      <c r="G31" s="504"/>
      <c r="H31" s="504"/>
      <c r="I31" s="504"/>
      <c r="J31" s="504"/>
      <c r="K31" s="504"/>
      <c r="L31" s="504"/>
      <c r="M31" s="504"/>
      <c r="N31" s="504"/>
      <c r="O31" s="504"/>
      <c r="P31" s="504"/>
      <c r="Q31" s="504"/>
      <c r="R31" s="504"/>
      <c r="S31" s="504"/>
      <c r="T31" s="505"/>
    </row>
    <row r="32" spans="2:27" ht="21.95" customHeight="1">
      <c r="B32" s="20" t="s">
        <v>285</v>
      </c>
      <c r="C32" s="20" t="s">
        <v>196</v>
      </c>
      <c r="D32" s="46" t="s">
        <v>197</v>
      </c>
      <c r="E32" s="46" t="s">
        <v>198</v>
      </c>
      <c r="F32" s="23" t="s">
        <v>152</v>
      </c>
      <c r="G32" s="23">
        <v>1</v>
      </c>
      <c r="H32" s="23">
        <f>IF(I32&lt;&gt;0, G32-I32, "")</f>
        <v>0</v>
      </c>
      <c r="I32" s="23">
        <v>1</v>
      </c>
      <c r="J32" s="23"/>
      <c r="K32" s="46" t="s">
        <v>276</v>
      </c>
      <c r="L32" s="23" t="s">
        <v>240</v>
      </c>
      <c r="M32" s="23">
        <v>6.0000000000000001E-3</v>
      </c>
      <c r="N32" s="23">
        <v>150</v>
      </c>
      <c r="O32" s="23">
        <f>IF(I32*M32=0, "", I32*M32*(N32/100))</f>
        <v>9.0000000000000011E-3</v>
      </c>
      <c r="P32" s="37"/>
      <c r="Q32" s="37">
        <f>TRUNC(P32*M32*N32/100)</f>
        <v>0</v>
      </c>
      <c r="R32" s="37"/>
      <c r="S32" s="18" t="s">
        <v>290</v>
      </c>
      <c r="T32" s="18"/>
      <c r="AA32" s="2">
        <f>O32</f>
        <v>9.0000000000000011E-3</v>
      </c>
    </row>
    <row r="33" spans="2:28" ht="21.95" customHeight="1">
      <c r="B33" s="20" t="s">
        <v>285</v>
      </c>
      <c r="C33" s="20" t="s">
        <v>238</v>
      </c>
      <c r="D33" s="46" t="s">
        <v>239</v>
      </c>
      <c r="E33" s="46" t="s">
        <v>240</v>
      </c>
      <c r="F33" s="23" t="s">
        <v>241</v>
      </c>
      <c r="G33" s="23">
        <f>IF(H33*I33/100+0.000005 &lt;1, TRUNC(H33*I33/100+0.000005, 옵션!$E$13), TRUNC(H33*I33/100+0.000005, 옵션!$E$13))</f>
        <v>8.9999999999999993E-3</v>
      </c>
      <c r="H33" s="23">
        <f>옵션!$B$13</f>
        <v>100</v>
      </c>
      <c r="I33" s="23">
        <f>SUM(AA32:AA32)</f>
        <v>9.0000000000000011E-3</v>
      </c>
      <c r="J33" s="23"/>
      <c r="K33" s="46"/>
      <c r="L33" s="23"/>
      <c r="M33" s="23"/>
      <c r="N33" s="23"/>
      <c r="O33" s="23" t="str">
        <f>IF(I33*M33=0, "", I33*M33*(N33/100))</f>
        <v/>
      </c>
      <c r="P33" s="37"/>
      <c r="Q33" s="37">
        <f>TRUNC(P33*M33*N33/100)</f>
        <v>0</v>
      </c>
      <c r="R33" s="37"/>
      <c r="S33" s="18"/>
      <c r="T33" s="18"/>
      <c r="Z33" s="2" t="s">
        <v>287</v>
      </c>
      <c r="AA33" s="2">
        <f>SUM(AA32:AA32)</f>
        <v>9.0000000000000011E-3</v>
      </c>
    </row>
    <row r="34" spans="2:28" ht="21.95" customHeight="1">
      <c r="B34" s="20" t="s">
        <v>301</v>
      </c>
      <c r="D34" s="503" t="s">
        <v>311</v>
      </c>
      <c r="E34" s="504"/>
      <c r="F34" s="504"/>
      <c r="G34" s="504"/>
      <c r="H34" s="504"/>
      <c r="I34" s="504"/>
      <c r="J34" s="504"/>
      <c r="K34" s="504"/>
      <c r="L34" s="504"/>
      <c r="M34" s="504"/>
      <c r="N34" s="504"/>
      <c r="O34" s="504"/>
      <c r="P34" s="504"/>
      <c r="Q34" s="504"/>
      <c r="R34" s="504"/>
      <c r="S34" s="504"/>
      <c r="T34" s="505"/>
    </row>
    <row r="35" spans="2:28" ht="21.95" customHeight="1">
      <c r="B35" s="20" t="s">
        <v>285</v>
      </c>
      <c r="C35" s="20" t="s">
        <v>201</v>
      </c>
      <c r="D35" s="46" t="s">
        <v>202</v>
      </c>
      <c r="E35" s="46" t="s">
        <v>203</v>
      </c>
      <c r="F35" s="23" t="s">
        <v>152</v>
      </c>
      <c r="G35" s="23">
        <v>1</v>
      </c>
      <c r="H35" s="23">
        <f>IF(I35&lt;&gt;0, G35-I35, "")</f>
        <v>0</v>
      </c>
      <c r="I35" s="23">
        <v>1</v>
      </c>
      <c r="J35" s="23"/>
      <c r="K35" s="46" t="s">
        <v>277</v>
      </c>
      <c r="L35" s="23" t="s">
        <v>243</v>
      </c>
      <c r="M35" s="23">
        <v>1.9E-2</v>
      </c>
      <c r="N35" s="23">
        <v>100</v>
      </c>
      <c r="O35" s="23">
        <f>IF(I35*M35=0, "", I35*M35*(N35/100))</f>
        <v>1.9E-2</v>
      </c>
      <c r="P35" s="37"/>
      <c r="Q35" s="37">
        <f>TRUNC(P35*M35*N35/100)</f>
        <v>0</v>
      </c>
      <c r="R35" s="37"/>
      <c r="S35" s="18" t="s">
        <v>291</v>
      </c>
      <c r="T35" s="18"/>
      <c r="AB35" s="2">
        <f>O35</f>
        <v>1.9E-2</v>
      </c>
    </row>
    <row r="36" spans="2:28" ht="21.95" customHeight="1">
      <c r="B36" s="20" t="s">
        <v>285</v>
      </c>
      <c r="C36" s="20" t="s">
        <v>242</v>
      </c>
      <c r="D36" s="46" t="s">
        <v>239</v>
      </c>
      <c r="E36" s="46" t="s">
        <v>243</v>
      </c>
      <c r="F36" s="23" t="s">
        <v>241</v>
      </c>
      <c r="G36" s="23">
        <f>IF(H36*I36/100+0.000005 &lt;1, TRUNC(H36*I36/100+0.000005, 옵션!$E$13), TRUNC(H36*I36/100+0.000005, 옵션!$E$13))</f>
        <v>1.9E-2</v>
      </c>
      <c r="H36" s="23">
        <f>옵션!$B$13</f>
        <v>100</v>
      </c>
      <c r="I36" s="23">
        <f>SUM(AB35:AB35)</f>
        <v>1.9E-2</v>
      </c>
      <c r="J36" s="23"/>
      <c r="K36" s="46"/>
      <c r="L36" s="23"/>
      <c r="M36" s="23"/>
      <c r="N36" s="23"/>
      <c r="O36" s="23" t="str">
        <f>IF(I36*M36=0, "", I36*M36*(N36/100))</f>
        <v/>
      </c>
      <c r="P36" s="37"/>
      <c r="Q36" s="37">
        <f>TRUNC(P36*M36*N36/100)</f>
        <v>0</v>
      </c>
      <c r="R36" s="37"/>
      <c r="S36" s="18"/>
      <c r="T36" s="18"/>
      <c r="Z36" s="2" t="s">
        <v>287</v>
      </c>
      <c r="AB36" s="2">
        <f>SUM(AB35:AB35)</f>
        <v>1.9E-2</v>
      </c>
    </row>
    <row r="37" spans="2:28" ht="21.95" customHeight="1">
      <c r="B37" s="20" t="s">
        <v>301</v>
      </c>
      <c r="D37" s="503" t="s">
        <v>312</v>
      </c>
      <c r="E37" s="504"/>
      <c r="F37" s="504"/>
      <c r="G37" s="504"/>
      <c r="H37" s="504"/>
      <c r="I37" s="504"/>
      <c r="J37" s="504"/>
      <c r="K37" s="504"/>
      <c r="L37" s="504"/>
      <c r="M37" s="504"/>
      <c r="N37" s="504"/>
      <c r="O37" s="504"/>
      <c r="P37" s="504"/>
      <c r="Q37" s="504"/>
      <c r="R37" s="504"/>
      <c r="S37" s="504"/>
      <c r="T37" s="505"/>
    </row>
    <row r="38" spans="2:28" ht="21.95" customHeight="1">
      <c r="B38" s="20" t="s">
        <v>285</v>
      </c>
      <c r="C38" s="20" t="s">
        <v>206</v>
      </c>
      <c r="D38" s="46" t="s">
        <v>202</v>
      </c>
      <c r="E38" s="46" t="s">
        <v>207</v>
      </c>
      <c r="F38" s="23" t="s">
        <v>152</v>
      </c>
      <c r="G38" s="23">
        <v>1</v>
      </c>
      <c r="H38" s="23">
        <f>IF(I38&lt;&gt;0, G38-I38, "")</f>
        <v>0</v>
      </c>
      <c r="I38" s="23">
        <v>1</v>
      </c>
      <c r="J38" s="23"/>
      <c r="K38" s="46" t="s">
        <v>277</v>
      </c>
      <c r="L38" s="23" t="s">
        <v>243</v>
      </c>
      <c r="M38" s="23">
        <v>4.9000000000000002E-2</v>
      </c>
      <c r="N38" s="23">
        <v>100</v>
      </c>
      <c r="O38" s="23">
        <f>IF(I38*M38=0, "", I38*M38*(N38/100))</f>
        <v>4.9000000000000002E-2</v>
      </c>
      <c r="P38" s="37"/>
      <c r="Q38" s="37">
        <f>TRUNC(P38*M38*N38/100)</f>
        <v>0</v>
      </c>
      <c r="R38" s="37"/>
      <c r="S38" s="18" t="s">
        <v>291</v>
      </c>
      <c r="T38" s="18"/>
      <c r="AB38" s="2">
        <f>O38</f>
        <v>4.9000000000000002E-2</v>
      </c>
    </row>
    <row r="39" spans="2:28" ht="21.95" customHeight="1">
      <c r="B39" s="20" t="s">
        <v>285</v>
      </c>
      <c r="C39" s="20" t="s">
        <v>242</v>
      </c>
      <c r="D39" s="46" t="s">
        <v>239</v>
      </c>
      <c r="E39" s="46" t="s">
        <v>243</v>
      </c>
      <c r="F39" s="23" t="s">
        <v>241</v>
      </c>
      <c r="G39" s="23">
        <f>IF(H39*I39/100+0.000005 &lt;1, TRUNC(H39*I39/100+0.000005, 옵션!$E$13), TRUNC(H39*I39/100+0.000005, 옵션!$E$13))</f>
        <v>4.9000000000000002E-2</v>
      </c>
      <c r="H39" s="23">
        <f>옵션!$B$13</f>
        <v>100</v>
      </c>
      <c r="I39" s="23">
        <f>SUM(AB38:AB38)</f>
        <v>4.9000000000000002E-2</v>
      </c>
      <c r="J39" s="23"/>
      <c r="K39" s="46"/>
      <c r="L39" s="23"/>
      <c r="M39" s="23"/>
      <c r="N39" s="23"/>
      <c r="O39" s="23" t="str">
        <f>IF(I39*M39=0, "", I39*M39*(N39/100))</f>
        <v/>
      </c>
      <c r="P39" s="37"/>
      <c r="Q39" s="37">
        <f>TRUNC(P39*M39*N39/100)</f>
        <v>0</v>
      </c>
      <c r="R39" s="37"/>
      <c r="S39" s="18"/>
      <c r="T39" s="18"/>
      <c r="Z39" s="2" t="s">
        <v>287</v>
      </c>
      <c r="AB39" s="2">
        <f>SUM(AB38:AB38)</f>
        <v>4.9000000000000002E-2</v>
      </c>
    </row>
    <row r="40" spans="2:28" ht="21.95" customHeight="1">
      <c r="B40" s="20" t="s">
        <v>301</v>
      </c>
      <c r="D40" s="503" t="s">
        <v>313</v>
      </c>
      <c r="E40" s="504"/>
      <c r="F40" s="504"/>
      <c r="G40" s="504"/>
      <c r="H40" s="504"/>
      <c r="I40" s="504"/>
      <c r="J40" s="504"/>
      <c r="K40" s="504"/>
      <c r="L40" s="504"/>
      <c r="M40" s="504"/>
      <c r="N40" s="504"/>
      <c r="O40" s="504"/>
      <c r="P40" s="504"/>
      <c r="Q40" s="504"/>
      <c r="R40" s="504"/>
      <c r="S40" s="504"/>
      <c r="T40" s="505"/>
    </row>
    <row r="41" spans="2:28" ht="21.95" customHeight="1">
      <c r="B41" s="20" t="s">
        <v>285</v>
      </c>
      <c r="C41" s="20" t="s">
        <v>208</v>
      </c>
      <c r="D41" s="46" t="s">
        <v>209</v>
      </c>
      <c r="E41" s="46" t="s">
        <v>210</v>
      </c>
      <c r="F41" s="23" t="s">
        <v>152</v>
      </c>
      <c r="G41" s="23">
        <v>1</v>
      </c>
      <c r="H41" s="23">
        <f>IF(I41&lt;&gt;0, G41-I41, "")</f>
        <v>0</v>
      </c>
      <c r="I41" s="23">
        <v>1</v>
      </c>
      <c r="J41" s="23"/>
      <c r="K41" s="46" t="s">
        <v>277</v>
      </c>
      <c r="L41" s="23" t="s">
        <v>243</v>
      </c>
      <c r="M41" s="23">
        <v>3.2000000000000001E-2</v>
      </c>
      <c r="N41" s="23">
        <v>100</v>
      </c>
      <c r="O41" s="23">
        <f>IF(I41*M41=0, "", I41*M41*(N41/100))</f>
        <v>3.2000000000000001E-2</v>
      </c>
      <c r="P41" s="37"/>
      <c r="Q41" s="37">
        <f>TRUNC(P41*M41*N41/100)</f>
        <v>0</v>
      </c>
      <c r="R41" s="37"/>
      <c r="S41" s="18" t="s">
        <v>291</v>
      </c>
      <c r="T41" s="18"/>
      <c r="AB41" s="2">
        <f>O41</f>
        <v>3.2000000000000001E-2</v>
      </c>
    </row>
    <row r="42" spans="2:28" ht="21.95" customHeight="1">
      <c r="B42" s="20" t="s">
        <v>285</v>
      </c>
      <c r="C42" s="20" t="s">
        <v>242</v>
      </c>
      <c r="D42" s="46" t="s">
        <v>239</v>
      </c>
      <c r="E42" s="46" t="s">
        <v>243</v>
      </c>
      <c r="F42" s="23" t="s">
        <v>241</v>
      </c>
      <c r="G42" s="23">
        <f>IF(H42*I42/100+0.000005 &lt;1, TRUNC(H42*I42/100+0.000005, 옵션!$E$13), TRUNC(H42*I42/100+0.000005, 옵션!$E$13))</f>
        <v>3.2000000000000001E-2</v>
      </c>
      <c r="H42" s="23">
        <f>옵션!$B$13</f>
        <v>100</v>
      </c>
      <c r="I42" s="23">
        <f>SUM(AB41:AB41)</f>
        <v>3.2000000000000001E-2</v>
      </c>
      <c r="J42" s="23"/>
      <c r="K42" s="46"/>
      <c r="L42" s="23"/>
      <c r="M42" s="23"/>
      <c r="N42" s="23"/>
      <c r="O42" s="23" t="str">
        <f>IF(I42*M42=0, "", I42*M42*(N42/100))</f>
        <v/>
      </c>
      <c r="P42" s="37"/>
      <c r="Q42" s="37">
        <f>TRUNC(P42*M42*N42/100)</f>
        <v>0</v>
      </c>
      <c r="R42" s="37"/>
      <c r="S42" s="18"/>
      <c r="T42" s="18"/>
      <c r="Z42" s="2" t="s">
        <v>287</v>
      </c>
      <c r="AB42" s="2">
        <f>SUM(AB41:AB41)</f>
        <v>3.2000000000000001E-2</v>
      </c>
    </row>
    <row r="43" spans="2:28" ht="21.95" customHeight="1">
      <c r="B43" s="20" t="s">
        <v>301</v>
      </c>
      <c r="D43" s="503" t="s">
        <v>314</v>
      </c>
      <c r="E43" s="504"/>
      <c r="F43" s="504"/>
      <c r="G43" s="504"/>
      <c r="H43" s="504"/>
      <c r="I43" s="504"/>
      <c r="J43" s="504"/>
      <c r="K43" s="504"/>
      <c r="L43" s="504"/>
      <c r="M43" s="504"/>
      <c r="N43" s="504"/>
      <c r="O43" s="504"/>
      <c r="P43" s="504"/>
      <c r="Q43" s="504"/>
      <c r="R43" s="504"/>
      <c r="S43" s="504"/>
      <c r="T43" s="505"/>
    </row>
    <row r="44" spans="2:28" ht="21.95" customHeight="1">
      <c r="B44" s="20" t="s">
        <v>285</v>
      </c>
      <c r="C44" s="20" t="s">
        <v>213</v>
      </c>
      <c r="D44" s="46" t="s">
        <v>209</v>
      </c>
      <c r="E44" s="46" t="s">
        <v>214</v>
      </c>
      <c r="F44" s="23" t="s">
        <v>152</v>
      </c>
      <c r="G44" s="23">
        <v>1</v>
      </c>
      <c r="H44" s="23">
        <f>IF(I44&lt;&gt;0, G44-I44, "")</f>
        <v>0</v>
      </c>
      <c r="I44" s="23">
        <v>1</v>
      </c>
      <c r="J44" s="23"/>
      <c r="K44" s="46" t="s">
        <v>277</v>
      </c>
      <c r="L44" s="23" t="s">
        <v>243</v>
      </c>
      <c r="M44" s="23">
        <v>4.8000000000000001E-2</v>
      </c>
      <c r="N44" s="23">
        <v>100</v>
      </c>
      <c r="O44" s="23">
        <f>IF(I44*M44=0, "", I44*M44*(N44/100))</f>
        <v>4.8000000000000001E-2</v>
      </c>
      <c r="P44" s="37"/>
      <c r="Q44" s="37">
        <f>TRUNC(P44*M44*N44/100)</f>
        <v>0</v>
      </c>
      <c r="R44" s="37"/>
      <c r="S44" s="18" t="s">
        <v>291</v>
      </c>
      <c r="T44" s="18"/>
      <c r="AB44" s="2">
        <f>O44</f>
        <v>4.8000000000000001E-2</v>
      </c>
    </row>
    <row r="45" spans="2:28" ht="21.95" customHeight="1">
      <c r="B45" s="20" t="s">
        <v>285</v>
      </c>
      <c r="C45" s="20" t="s">
        <v>242</v>
      </c>
      <c r="D45" s="46" t="s">
        <v>239</v>
      </c>
      <c r="E45" s="46" t="s">
        <v>243</v>
      </c>
      <c r="F45" s="23" t="s">
        <v>241</v>
      </c>
      <c r="G45" s="23">
        <f>IF(H45*I45/100+0.000005 &lt;1, TRUNC(H45*I45/100+0.000005, 옵션!$E$13), TRUNC(H45*I45/100+0.000005, 옵션!$E$13))</f>
        <v>4.8000000000000001E-2</v>
      </c>
      <c r="H45" s="23">
        <f>옵션!$B$13</f>
        <v>100</v>
      </c>
      <c r="I45" s="23">
        <f>SUM(AB44:AB44)</f>
        <v>4.8000000000000001E-2</v>
      </c>
      <c r="J45" s="23"/>
      <c r="K45" s="46"/>
      <c r="L45" s="23"/>
      <c r="M45" s="23"/>
      <c r="N45" s="23"/>
      <c r="O45" s="23" t="str">
        <f>IF(I45*M45=0, "", I45*M45*(N45/100))</f>
        <v/>
      </c>
      <c r="P45" s="37"/>
      <c r="Q45" s="37">
        <f>TRUNC(P45*M45*N45/100)</f>
        <v>0</v>
      </c>
      <c r="R45" s="37"/>
      <c r="S45" s="18"/>
      <c r="T45" s="18"/>
      <c r="Z45" s="2" t="s">
        <v>287</v>
      </c>
      <c r="AB45" s="2">
        <f>SUM(AB44:AB44)</f>
        <v>4.8000000000000001E-2</v>
      </c>
    </row>
    <row r="46" spans="2:28" ht="21.95" customHeight="1">
      <c r="B46" s="20" t="s">
        <v>301</v>
      </c>
      <c r="D46" s="503" t="s">
        <v>315</v>
      </c>
      <c r="E46" s="504"/>
      <c r="F46" s="504"/>
      <c r="G46" s="504"/>
      <c r="H46" s="504"/>
      <c r="I46" s="504"/>
      <c r="J46" s="504"/>
      <c r="K46" s="504"/>
      <c r="L46" s="504"/>
      <c r="M46" s="504"/>
      <c r="N46" s="504"/>
      <c r="O46" s="504"/>
      <c r="P46" s="504"/>
      <c r="Q46" s="504"/>
      <c r="R46" s="504"/>
      <c r="S46" s="504"/>
      <c r="T46" s="505"/>
    </row>
    <row r="47" spans="2:28" ht="21.95" customHeight="1">
      <c r="B47" s="20" t="s">
        <v>285</v>
      </c>
      <c r="C47" s="20" t="s">
        <v>215</v>
      </c>
      <c r="D47" s="46" t="s">
        <v>209</v>
      </c>
      <c r="E47" s="46" t="s">
        <v>216</v>
      </c>
      <c r="F47" s="23" t="s">
        <v>152</v>
      </c>
      <c r="G47" s="23">
        <v>1</v>
      </c>
      <c r="H47" s="23">
        <f>IF(I47&lt;&gt;0, G47-I47, "")</f>
        <v>0</v>
      </c>
      <c r="I47" s="23">
        <v>1</v>
      </c>
      <c r="J47" s="23"/>
      <c r="K47" s="46" t="s">
        <v>277</v>
      </c>
      <c r="L47" s="23" t="s">
        <v>243</v>
      </c>
      <c r="M47" s="23">
        <v>1.4E-2</v>
      </c>
      <c r="N47" s="23">
        <v>120</v>
      </c>
      <c r="O47" s="23">
        <f>IF(I47*M47=0, "", I47*M47*(N47/100))</f>
        <v>1.6799999999999999E-2</v>
      </c>
      <c r="P47" s="37"/>
      <c r="Q47" s="37">
        <f>TRUNC(P47*M47*N47/100)</f>
        <v>0</v>
      </c>
      <c r="R47" s="37"/>
      <c r="S47" s="18" t="s">
        <v>291</v>
      </c>
      <c r="T47" s="18"/>
      <c r="AB47" s="2">
        <f>O47</f>
        <v>1.6799999999999999E-2</v>
      </c>
    </row>
    <row r="48" spans="2:28" ht="21.95" customHeight="1">
      <c r="B48" s="20" t="s">
        <v>285</v>
      </c>
      <c r="C48" s="20" t="s">
        <v>242</v>
      </c>
      <c r="D48" s="46" t="s">
        <v>239</v>
      </c>
      <c r="E48" s="46" t="s">
        <v>243</v>
      </c>
      <c r="F48" s="23" t="s">
        <v>241</v>
      </c>
      <c r="G48" s="23">
        <f>IF(H48*I48/100+0.000005 &lt;1, TRUNC(H48*I48/100+0.000005, 옵션!$E$13), TRUNC(H48*I48/100+0.000005, 옵션!$E$13))</f>
        <v>1.6799999999999999E-2</v>
      </c>
      <c r="H48" s="23">
        <f>옵션!$B$13</f>
        <v>100</v>
      </c>
      <c r="I48" s="23">
        <f>SUM(AB47:AB47)</f>
        <v>1.6799999999999999E-2</v>
      </c>
      <c r="J48" s="23"/>
      <c r="K48" s="46"/>
      <c r="L48" s="23"/>
      <c r="M48" s="23"/>
      <c r="N48" s="23"/>
      <c r="O48" s="23" t="str">
        <f>IF(I48*M48=0, "", I48*M48*(N48/100))</f>
        <v/>
      </c>
      <c r="P48" s="37"/>
      <c r="Q48" s="37">
        <f>TRUNC(P48*M48*N48/100)</f>
        <v>0</v>
      </c>
      <c r="R48" s="37"/>
      <c r="S48" s="18"/>
      <c r="T48" s="18"/>
      <c r="Z48" s="2" t="s">
        <v>287</v>
      </c>
      <c r="AB48" s="2">
        <f>SUM(AB47:AB47)</f>
        <v>1.6799999999999999E-2</v>
      </c>
    </row>
    <row r="49" spans="2:30" ht="21.95" customHeight="1">
      <c r="B49" s="20" t="s">
        <v>301</v>
      </c>
      <c r="D49" s="503" t="s">
        <v>316</v>
      </c>
      <c r="E49" s="504"/>
      <c r="F49" s="504"/>
      <c r="G49" s="504"/>
      <c r="H49" s="504"/>
      <c r="I49" s="504"/>
      <c r="J49" s="504"/>
      <c r="K49" s="504"/>
      <c r="L49" s="504"/>
      <c r="M49" s="504"/>
      <c r="N49" s="504"/>
      <c r="O49" s="504"/>
      <c r="P49" s="504"/>
      <c r="Q49" s="504"/>
      <c r="R49" s="504"/>
      <c r="S49" s="504"/>
      <c r="T49" s="505"/>
    </row>
    <row r="50" spans="2:30" ht="21.95" customHeight="1">
      <c r="B50" s="20" t="s">
        <v>285</v>
      </c>
      <c r="C50" s="20" t="s">
        <v>217</v>
      </c>
      <c r="D50" s="46" t="s">
        <v>218</v>
      </c>
      <c r="E50" s="66" t="s">
        <v>219</v>
      </c>
      <c r="F50" s="23" t="s">
        <v>162</v>
      </c>
      <c r="G50" s="23">
        <v>1</v>
      </c>
      <c r="H50" s="23">
        <f>IF(I50&lt;&gt;0, G50-I50, "")</f>
        <v>0</v>
      </c>
      <c r="I50" s="23">
        <v>1</v>
      </c>
      <c r="J50" s="23"/>
      <c r="K50" s="46" t="s">
        <v>276</v>
      </c>
      <c r="L50" s="23" t="s">
        <v>240</v>
      </c>
      <c r="M50" s="23">
        <v>0.20799999999999999</v>
      </c>
      <c r="N50" s="23">
        <v>100</v>
      </c>
      <c r="O50" s="23">
        <f>IF(I50*M50=0, "", I50*M50*(N50/100))</f>
        <v>0.20799999999999999</v>
      </c>
      <c r="P50" s="37"/>
      <c r="Q50" s="37">
        <f>TRUNC(P50*M50*N50/100)</f>
        <v>0</v>
      </c>
      <c r="R50" s="37"/>
      <c r="S50" s="18" t="s">
        <v>292</v>
      </c>
      <c r="T50" s="18"/>
      <c r="AA50" s="2">
        <f>O50</f>
        <v>0.20799999999999999</v>
      </c>
    </row>
    <row r="51" spans="2:30" ht="21.95" customHeight="1">
      <c r="B51" s="20" t="s">
        <v>285</v>
      </c>
      <c r="C51" s="20" t="s">
        <v>238</v>
      </c>
      <c r="D51" s="46" t="s">
        <v>239</v>
      </c>
      <c r="E51" s="46" t="s">
        <v>240</v>
      </c>
      <c r="F51" s="23" t="s">
        <v>241</v>
      </c>
      <c r="G51" s="23">
        <f>IF(H51*I51/100+0.000005 &lt;1, TRUNC(H51*I51/100+0.000005, 옵션!$E$13), TRUNC(H51*I51/100+0.000005, 옵션!$E$13))</f>
        <v>0.20799999999999999</v>
      </c>
      <c r="H51" s="23">
        <f>옵션!$B$13</f>
        <v>100</v>
      </c>
      <c r="I51" s="23">
        <f>SUM(AA50:AA50)</f>
        <v>0.20799999999999999</v>
      </c>
      <c r="J51" s="23"/>
      <c r="K51" s="46"/>
      <c r="L51" s="23"/>
      <c r="M51" s="23"/>
      <c r="N51" s="23"/>
      <c r="O51" s="23" t="str">
        <f>IF(I51*M51=0, "", I51*M51*(N51/100))</f>
        <v/>
      </c>
      <c r="P51" s="37"/>
      <c r="Q51" s="37">
        <f>TRUNC(P51*M51*N51/100)</f>
        <v>0</v>
      </c>
      <c r="R51" s="37"/>
      <c r="S51" s="18"/>
      <c r="T51" s="18"/>
      <c r="Z51" s="2" t="s">
        <v>287</v>
      </c>
      <c r="AA51" s="2">
        <f>SUM(AA50:AA50)</f>
        <v>0.20799999999999999</v>
      </c>
    </row>
    <row r="52" spans="2:30" ht="21.95" customHeight="1">
      <c r="B52" s="20" t="s">
        <v>301</v>
      </c>
      <c r="D52" s="503" t="s">
        <v>317</v>
      </c>
      <c r="E52" s="504"/>
      <c r="F52" s="504"/>
      <c r="G52" s="504"/>
      <c r="H52" s="504"/>
      <c r="I52" s="504"/>
      <c r="J52" s="504"/>
      <c r="K52" s="504"/>
      <c r="L52" s="504"/>
      <c r="M52" s="504"/>
      <c r="N52" s="504"/>
      <c r="O52" s="504"/>
      <c r="P52" s="504"/>
      <c r="Q52" s="504"/>
      <c r="R52" s="504"/>
      <c r="S52" s="504"/>
      <c r="T52" s="505"/>
    </row>
    <row r="53" spans="2:30" ht="21.95" customHeight="1">
      <c r="B53" s="20" t="s">
        <v>285</v>
      </c>
      <c r="C53" s="20" t="s">
        <v>188</v>
      </c>
      <c r="D53" s="46" t="s">
        <v>189</v>
      </c>
      <c r="E53" s="46" t="s">
        <v>190</v>
      </c>
      <c r="F53" s="23" t="s">
        <v>162</v>
      </c>
      <c r="G53" s="23">
        <v>2</v>
      </c>
      <c r="H53" s="23">
        <f>IF(I53&lt;&gt;0, G53-I53, "")</f>
        <v>0</v>
      </c>
      <c r="I53" s="23">
        <v>2</v>
      </c>
      <c r="J53" s="23"/>
      <c r="K53" s="46" t="s">
        <v>276</v>
      </c>
      <c r="L53" s="23" t="s">
        <v>240</v>
      </c>
      <c r="M53" s="23">
        <v>3.5999999999999997E-2</v>
      </c>
      <c r="N53" s="23">
        <v>150</v>
      </c>
      <c r="O53" s="23">
        <f>IF(I53*M53=0, "", I53*M53*(N53/100))</f>
        <v>0.10799999999999998</v>
      </c>
      <c r="P53" s="37"/>
      <c r="Q53" s="37">
        <f>TRUNC(P53*M53*N53/100)</f>
        <v>0</v>
      </c>
      <c r="R53" s="37"/>
      <c r="S53" s="18" t="s">
        <v>293</v>
      </c>
      <c r="T53" s="18"/>
      <c r="AA53" s="2">
        <f>O53</f>
        <v>0.10799999999999998</v>
      </c>
    </row>
    <row r="54" spans="2:30" ht="21.95" customHeight="1">
      <c r="B54" s="20" t="s">
        <v>285</v>
      </c>
      <c r="C54" s="20" t="s">
        <v>238</v>
      </c>
      <c r="D54" s="46" t="s">
        <v>239</v>
      </c>
      <c r="E54" s="46" t="s">
        <v>240</v>
      </c>
      <c r="F54" s="23" t="s">
        <v>241</v>
      </c>
      <c r="G54" s="23">
        <f>IF(H54*I54/100+0.000005 &lt;1, TRUNC(H54*I54/100+0.000005, 옵션!$E$13), TRUNC(H54*I54/100+0.000005, 옵션!$E$13))</f>
        <v>0.108</v>
      </c>
      <c r="H54" s="23">
        <f>옵션!$B$13</f>
        <v>100</v>
      </c>
      <c r="I54" s="23">
        <f>SUM(AA53:AA53)</f>
        <v>0.10799999999999998</v>
      </c>
      <c r="J54" s="23"/>
      <c r="K54" s="46"/>
      <c r="L54" s="23"/>
      <c r="M54" s="23"/>
      <c r="N54" s="23"/>
      <c r="O54" s="23" t="str">
        <f>IF(I54*M54=0, "", I54*M54*(N54/100))</f>
        <v/>
      </c>
      <c r="P54" s="37"/>
      <c r="Q54" s="37">
        <f>TRUNC(P54*M54*N54/100)</f>
        <v>0</v>
      </c>
      <c r="R54" s="37"/>
      <c r="S54" s="18"/>
      <c r="T54" s="18"/>
      <c r="Z54" s="2" t="s">
        <v>287</v>
      </c>
      <c r="AA54" s="2">
        <f>SUM(AA53:AA53)</f>
        <v>0.10799999999999998</v>
      </c>
    </row>
    <row r="55" spans="2:30" ht="21.95" customHeight="1">
      <c r="B55" s="20" t="s">
        <v>301</v>
      </c>
      <c r="D55" s="503" t="s">
        <v>318</v>
      </c>
      <c r="E55" s="504"/>
      <c r="F55" s="504"/>
      <c r="G55" s="504"/>
      <c r="H55" s="504"/>
      <c r="I55" s="504"/>
      <c r="J55" s="504"/>
      <c r="K55" s="504"/>
      <c r="L55" s="504"/>
      <c r="M55" s="504"/>
      <c r="N55" s="504"/>
      <c r="O55" s="504"/>
      <c r="P55" s="504"/>
      <c r="Q55" s="504"/>
      <c r="R55" s="504"/>
      <c r="S55" s="504"/>
      <c r="T55" s="505"/>
    </row>
    <row r="56" spans="2:30" ht="21.95" customHeight="1">
      <c r="B56" s="20" t="s">
        <v>285</v>
      </c>
      <c r="C56" s="20" t="s">
        <v>294</v>
      </c>
      <c r="D56" s="46" t="s">
        <v>295</v>
      </c>
      <c r="E56" s="46" t="s">
        <v>492</v>
      </c>
      <c r="F56" s="23" t="s">
        <v>222</v>
      </c>
      <c r="G56" s="23">
        <v>1</v>
      </c>
      <c r="H56" s="23">
        <f>IF(I56&lt;&gt;0, G56-I56, "")</f>
        <v>0</v>
      </c>
      <c r="I56" s="23">
        <v>1</v>
      </c>
      <c r="J56" s="23"/>
      <c r="K56" s="46" t="s">
        <v>278</v>
      </c>
      <c r="L56" s="23" t="s">
        <v>245</v>
      </c>
      <c r="M56" s="23">
        <v>0.26600000000000001</v>
      </c>
      <c r="N56" s="23">
        <v>100</v>
      </c>
      <c r="O56" s="23">
        <f>IF(I56*M56=0, "", I56*M56*(N56/100))</f>
        <v>0.26600000000000001</v>
      </c>
      <c r="P56" s="37"/>
      <c r="Q56" s="37">
        <f>TRUNC(P56*M56*N56/100)</f>
        <v>0</v>
      </c>
      <c r="R56" s="37"/>
      <c r="S56" s="18" t="s">
        <v>296</v>
      </c>
      <c r="T56" s="18"/>
      <c r="AC56" s="2">
        <f>O56</f>
        <v>0.26600000000000001</v>
      </c>
    </row>
    <row r="57" spans="2:30" ht="21.95" customHeight="1">
      <c r="B57" s="20" t="s">
        <v>285</v>
      </c>
      <c r="C57" s="20" t="s">
        <v>294</v>
      </c>
      <c r="D57" s="46"/>
      <c r="E57" s="46"/>
      <c r="F57" s="23"/>
      <c r="G57" s="23">
        <v>1</v>
      </c>
      <c r="H57" s="23">
        <f>IF(I57&lt;&gt;0, G57-I57, "")</f>
        <v>0</v>
      </c>
      <c r="I57" s="23">
        <v>1</v>
      </c>
      <c r="J57" s="23"/>
      <c r="K57" s="46" t="s">
        <v>279</v>
      </c>
      <c r="L57" s="23" t="s">
        <v>247</v>
      </c>
      <c r="M57" s="23">
        <v>0.26600000000000001</v>
      </c>
      <c r="N57" s="23">
        <v>100</v>
      </c>
      <c r="O57" s="23">
        <f>IF(I57*M57=0, "", I57*M57*(N57/100))</f>
        <v>0.26600000000000001</v>
      </c>
      <c r="P57" s="37"/>
      <c r="Q57" s="37">
        <f>TRUNC(P57*M57*N57/100)</f>
        <v>0</v>
      </c>
      <c r="R57" s="37"/>
      <c r="S57" s="18" t="s">
        <v>296</v>
      </c>
      <c r="T57" s="18"/>
      <c r="AD57" s="2">
        <f>O57</f>
        <v>0.26600000000000001</v>
      </c>
    </row>
    <row r="58" spans="2:30" ht="21.95" customHeight="1">
      <c r="B58" s="20" t="s">
        <v>285</v>
      </c>
      <c r="C58" s="20" t="s">
        <v>244</v>
      </c>
      <c r="D58" s="46" t="s">
        <v>239</v>
      </c>
      <c r="E58" s="46" t="s">
        <v>245</v>
      </c>
      <c r="F58" s="23" t="s">
        <v>241</v>
      </c>
      <c r="G58" s="23">
        <f>IF(H58*I58/100+0.000005 &lt;1, TRUNC(H58*I58/100+0.000005, 옵션!$E$13), TRUNC(H58*I58/100+0.000005, 옵션!$E$13))</f>
        <v>0.26600000000000001</v>
      </c>
      <c r="H58" s="23">
        <f>옵션!$B$13</f>
        <v>100</v>
      </c>
      <c r="I58" s="23">
        <f>SUM(AC56:AC57)</f>
        <v>0.26600000000000001</v>
      </c>
      <c r="J58" s="23"/>
      <c r="K58" s="46"/>
      <c r="L58" s="23"/>
      <c r="M58" s="23"/>
      <c r="N58" s="23"/>
      <c r="O58" s="23" t="str">
        <f>IF(I58*M58=0, "", I58*M58*(N58/100))</f>
        <v/>
      </c>
      <c r="P58" s="37"/>
      <c r="Q58" s="37">
        <f>TRUNC(P58*M58*N58/100)</f>
        <v>0</v>
      </c>
      <c r="R58" s="37"/>
      <c r="S58" s="18"/>
      <c r="T58" s="18"/>
      <c r="Z58" s="2" t="s">
        <v>287</v>
      </c>
      <c r="AC58" s="2">
        <f>SUM(AC56:AC57)</f>
        <v>0.26600000000000001</v>
      </c>
      <c r="AD58" s="2">
        <f>SUM(AD56:AD57)</f>
        <v>0.26600000000000001</v>
      </c>
    </row>
    <row r="59" spans="2:30" ht="21.95" customHeight="1">
      <c r="B59" s="20" t="s">
        <v>285</v>
      </c>
      <c r="C59" s="20" t="s">
        <v>246</v>
      </c>
      <c r="D59" s="46" t="s">
        <v>239</v>
      </c>
      <c r="E59" s="46" t="s">
        <v>247</v>
      </c>
      <c r="F59" s="23" t="s">
        <v>241</v>
      </c>
      <c r="G59" s="23">
        <f>IF(H59*I59/100+0.000005 &lt;1, TRUNC(H59*I59/100+0.000005, 옵션!$E$13), TRUNC(H59*I59/100+0.000005, 옵션!$E$13))</f>
        <v>0.26600000000000001</v>
      </c>
      <c r="H59" s="23">
        <f>옵션!$B$13</f>
        <v>100</v>
      </c>
      <c r="I59" s="23">
        <f>SUM(AD56:AD57)</f>
        <v>0.26600000000000001</v>
      </c>
      <c r="J59" s="23"/>
      <c r="K59" s="46"/>
      <c r="L59" s="23"/>
      <c r="M59" s="23"/>
      <c r="N59" s="23"/>
      <c r="O59" s="23" t="str">
        <f>IF(I59*M59=0, "", I59*M59*(N59/100))</f>
        <v/>
      </c>
      <c r="P59" s="37"/>
      <c r="Q59" s="37">
        <f>TRUNC(P59*M59*N59/100)</f>
        <v>0</v>
      </c>
      <c r="R59" s="37"/>
      <c r="S59" s="18"/>
      <c r="T59" s="18"/>
    </row>
    <row r="60" spans="2:30" ht="21.95" customHeight="1">
      <c r="B60" s="20" t="s">
        <v>301</v>
      </c>
      <c r="D60" s="503" t="s">
        <v>319</v>
      </c>
      <c r="E60" s="504"/>
      <c r="F60" s="504"/>
      <c r="G60" s="504"/>
      <c r="H60" s="504"/>
      <c r="I60" s="504"/>
      <c r="J60" s="504"/>
      <c r="K60" s="504"/>
      <c r="L60" s="504"/>
      <c r="M60" s="504"/>
      <c r="N60" s="504"/>
      <c r="O60" s="504"/>
      <c r="P60" s="504"/>
      <c r="Q60" s="504"/>
      <c r="R60" s="504"/>
      <c r="S60" s="504"/>
      <c r="T60" s="505"/>
    </row>
    <row r="61" spans="2:30" ht="21.95" customHeight="1">
      <c r="B61" s="20" t="s">
        <v>285</v>
      </c>
      <c r="C61" s="20" t="s">
        <v>297</v>
      </c>
      <c r="D61" s="46" t="s">
        <v>295</v>
      </c>
      <c r="E61" s="46" t="s">
        <v>493</v>
      </c>
      <c r="F61" s="23" t="s">
        <v>222</v>
      </c>
      <c r="G61" s="23">
        <v>1</v>
      </c>
      <c r="H61" s="23">
        <f>IF(I61&lt;&gt;0, G61-I61, "")</f>
        <v>0</v>
      </c>
      <c r="I61" s="23">
        <v>1</v>
      </c>
      <c r="J61" s="23"/>
      <c r="K61" s="46" t="s">
        <v>278</v>
      </c>
      <c r="L61" s="23" t="s">
        <v>245</v>
      </c>
      <c r="M61" s="23">
        <v>0.26600000000000001</v>
      </c>
      <c r="N61" s="23">
        <v>100</v>
      </c>
      <c r="O61" s="23">
        <f>IF(I61*M61=0, "", I61*M61*(N61/100))</f>
        <v>0.26600000000000001</v>
      </c>
      <c r="P61" s="37"/>
      <c r="Q61" s="37">
        <f>TRUNC(P61*M61*N61/100)</f>
        <v>0</v>
      </c>
      <c r="R61" s="37"/>
      <c r="S61" s="18" t="s">
        <v>296</v>
      </c>
      <c r="T61" s="18"/>
      <c r="AC61" s="2">
        <f>O61</f>
        <v>0.26600000000000001</v>
      </c>
    </row>
    <row r="62" spans="2:30" ht="21.95" customHeight="1">
      <c r="B62" s="20" t="s">
        <v>285</v>
      </c>
      <c r="C62" s="20" t="s">
        <v>297</v>
      </c>
      <c r="D62" s="46"/>
      <c r="E62" s="46"/>
      <c r="F62" s="23"/>
      <c r="G62" s="23">
        <v>1</v>
      </c>
      <c r="H62" s="23">
        <f>IF(I62&lt;&gt;0, G62-I62, "")</f>
        <v>0</v>
      </c>
      <c r="I62" s="23">
        <v>1</v>
      </c>
      <c r="J62" s="23"/>
      <c r="K62" s="46" t="s">
        <v>279</v>
      </c>
      <c r="L62" s="23" t="s">
        <v>247</v>
      </c>
      <c r="M62" s="23">
        <v>0.26600000000000001</v>
      </c>
      <c r="N62" s="23">
        <v>100</v>
      </c>
      <c r="O62" s="23">
        <f>IF(I62*M62=0, "", I62*M62*(N62/100))</f>
        <v>0.26600000000000001</v>
      </c>
      <c r="P62" s="37"/>
      <c r="Q62" s="37">
        <f>TRUNC(P62*M62*N62/100)</f>
        <v>0</v>
      </c>
      <c r="R62" s="37"/>
      <c r="S62" s="18" t="s">
        <v>296</v>
      </c>
      <c r="T62" s="18"/>
      <c r="AD62" s="2">
        <f>O62</f>
        <v>0.26600000000000001</v>
      </c>
    </row>
    <row r="63" spans="2:30" ht="21.95" customHeight="1">
      <c r="B63" s="20" t="s">
        <v>285</v>
      </c>
      <c r="C63" s="20" t="s">
        <v>244</v>
      </c>
      <c r="D63" s="46" t="s">
        <v>239</v>
      </c>
      <c r="E63" s="46" t="s">
        <v>245</v>
      </c>
      <c r="F63" s="23" t="s">
        <v>241</v>
      </c>
      <c r="G63" s="23">
        <f>IF(H63*I63/100+0.000005 &lt;1, TRUNC(H63*I63/100+0.000005, 옵션!$E$13), TRUNC(H63*I63/100+0.000005, 옵션!$E$13))</f>
        <v>0.26600000000000001</v>
      </c>
      <c r="H63" s="23">
        <f>옵션!$B$13</f>
        <v>100</v>
      </c>
      <c r="I63" s="23">
        <f>SUM(AC61:AC62)</f>
        <v>0.26600000000000001</v>
      </c>
      <c r="J63" s="23"/>
      <c r="K63" s="46"/>
      <c r="L63" s="23"/>
      <c r="M63" s="23"/>
      <c r="N63" s="23"/>
      <c r="O63" s="23" t="str">
        <f>IF(I63*M63=0, "", I63*M63*(N63/100))</f>
        <v/>
      </c>
      <c r="P63" s="37"/>
      <c r="Q63" s="37">
        <f>TRUNC(P63*M63*N63/100)</f>
        <v>0</v>
      </c>
      <c r="R63" s="37"/>
      <c r="S63" s="18"/>
      <c r="T63" s="18"/>
      <c r="Z63" s="2" t="s">
        <v>287</v>
      </c>
      <c r="AC63" s="2">
        <f>SUM(AC61:AC62)</f>
        <v>0.26600000000000001</v>
      </c>
      <c r="AD63" s="2">
        <f>SUM(AD61:AD62)</f>
        <v>0.26600000000000001</v>
      </c>
    </row>
    <row r="64" spans="2:30" ht="21.95" customHeight="1">
      <c r="B64" s="20" t="s">
        <v>285</v>
      </c>
      <c r="C64" s="20" t="s">
        <v>246</v>
      </c>
      <c r="D64" s="46" t="s">
        <v>239</v>
      </c>
      <c r="E64" s="46" t="s">
        <v>247</v>
      </c>
      <c r="F64" s="23" t="s">
        <v>241</v>
      </c>
      <c r="G64" s="23">
        <f>IF(H64*I64/100+0.000005 &lt;1, TRUNC(H64*I64/100+0.000005, 옵션!$E$13), TRUNC(H64*I64/100+0.000005, 옵션!$E$13))</f>
        <v>0.26600000000000001</v>
      </c>
      <c r="H64" s="23">
        <f>옵션!$B$13</f>
        <v>100</v>
      </c>
      <c r="I64" s="23">
        <f>SUM(AD61:AD62)</f>
        <v>0.26600000000000001</v>
      </c>
      <c r="J64" s="23"/>
      <c r="K64" s="46"/>
      <c r="L64" s="23"/>
      <c r="M64" s="23"/>
      <c r="N64" s="23"/>
      <c r="O64" s="23" t="str">
        <f>IF(I64*M64=0, "", I64*M64*(N64/100))</f>
        <v/>
      </c>
      <c r="P64" s="37"/>
      <c r="Q64" s="37">
        <f>TRUNC(P64*M64*N64/100)</f>
        <v>0</v>
      </c>
      <c r="R64" s="37"/>
      <c r="S64" s="18"/>
      <c r="T64" s="18"/>
    </row>
    <row r="65" spans="2:30" ht="21.95" customHeight="1">
      <c r="B65" s="20" t="s">
        <v>301</v>
      </c>
      <c r="D65" s="503" t="s">
        <v>320</v>
      </c>
      <c r="E65" s="504"/>
      <c r="F65" s="504"/>
      <c r="G65" s="504"/>
      <c r="H65" s="504"/>
      <c r="I65" s="504"/>
      <c r="J65" s="504"/>
      <c r="K65" s="504"/>
      <c r="L65" s="504"/>
      <c r="M65" s="504"/>
      <c r="N65" s="504"/>
      <c r="O65" s="504"/>
      <c r="P65" s="504"/>
      <c r="Q65" s="504"/>
      <c r="R65" s="504"/>
      <c r="S65" s="504"/>
      <c r="T65" s="505"/>
    </row>
    <row r="66" spans="2:30" ht="21.95" customHeight="1">
      <c r="B66" s="20" t="s">
        <v>285</v>
      </c>
      <c r="C66" s="20" t="s">
        <v>159</v>
      </c>
      <c r="D66" s="46" t="s">
        <v>160</v>
      </c>
      <c r="E66" s="46" t="s">
        <v>161</v>
      </c>
      <c r="F66" s="23" t="s">
        <v>162</v>
      </c>
      <c r="G66" s="23">
        <v>1</v>
      </c>
      <c r="H66" s="23">
        <f>IF(I66&lt;&gt;0, G66-I66, "")</f>
        <v>0</v>
      </c>
      <c r="I66" s="23">
        <v>1</v>
      </c>
      <c r="J66" s="23"/>
      <c r="K66" s="46" t="s">
        <v>276</v>
      </c>
      <c r="L66" s="23" t="s">
        <v>240</v>
      </c>
      <c r="M66" s="23">
        <v>0.12</v>
      </c>
      <c r="N66" s="23">
        <v>120</v>
      </c>
      <c r="O66" s="23">
        <f>IF(I66*M66=0, "", I66*M66*(N66/100))</f>
        <v>0.14399999999999999</v>
      </c>
      <c r="P66" s="37"/>
      <c r="Q66" s="37">
        <f>TRUNC(P66*M66*N66/100)</f>
        <v>0</v>
      </c>
      <c r="R66" s="37"/>
      <c r="S66" s="18" t="s">
        <v>298</v>
      </c>
      <c r="T66" s="18"/>
      <c r="AA66" s="2">
        <f>O66</f>
        <v>0.14399999999999999</v>
      </c>
    </row>
    <row r="67" spans="2:30" ht="21.95" customHeight="1">
      <c r="B67" s="20" t="s">
        <v>285</v>
      </c>
      <c r="C67" s="20" t="s">
        <v>238</v>
      </c>
      <c r="D67" s="46" t="s">
        <v>239</v>
      </c>
      <c r="E67" s="46" t="s">
        <v>240</v>
      </c>
      <c r="F67" s="23" t="s">
        <v>241</v>
      </c>
      <c r="G67" s="23">
        <f>IF(H67*I67/100+0.000005 &lt;1, TRUNC(H67*I67/100+0.000005, 옵션!$E$13), TRUNC(H67*I67/100+0.000005, 옵션!$E$13))</f>
        <v>0.14399999999999999</v>
      </c>
      <c r="H67" s="23">
        <f>옵션!$B$13</f>
        <v>100</v>
      </c>
      <c r="I67" s="23">
        <f>SUM(AA66:AA66)</f>
        <v>0.14399999999999999</v>
      </c>
      <c r="J67" s="23"/>
      <c r="K67" s="46"/>
      <c r="L67" s="23"/>
      <c r="M67" s="23"/>
      <c r="N67" s="23"/>
      <c r="O67" s="23" t="str">
        <f>IF(I67*M67=0, "", I67*M67*(N67/100))</f>
        <v/>
      </c>
      <c r="P67" s="37"/>
      <c r="Q67" s="37">
        <f>TRUNC(P67*M67*N67/100)</f>
        <v>0</v>
      </c>
      <c r="R67" s="37"/>
      <c r="S67" s="18"/>
      <c r="T67" s="18"/>
      <c r="Z67" s="2" t="s">
        <v>287</v>
      </c>
      <c r="AA67" s="2">
        <f>SUM(AA66:AA66)</f>
        <v>0.14399999999999999</v>
      </c>
    </row>
    <row r="68" spans="2:30" ht="21.95" customHeight="1">
      <c r="B68" s="20" t="s">
        <v>301</v>
      </c>
      <c r="D68" s="503" t="s">
        <v>321</v>
      </c>
      <c r="E68" s="504"/>
      <c r="F68" s="504"/>
      <c r="G68" s="504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4"/>
      <c r="S68" s="504"/>
      <c r="T68" s="505"/>
    </row>
    <row r="69" spans="2:30" ht="21.95" customHeight="1">
      <c r="B69" s="20" t="s">
        <v>285</v>
      </c>
      <c r="C69" s="20" t="s">
        <v>299</v>
      </c>
      <c r="D69" s="46" t="s">
        <v>295</v>
      </c>
      <c r="E69" s="46" t="s">
        <v>494</v>
      </c>
      <c r="F69" s="23" t="s">
        <v>222</v>
      </c>
      <c r="G69" s="23">
        <v>1</v>
      </c>
      <c r="H69" s="23">
        <f>IF(I69&lt;&gt;0, G69-I69, "")</f>
        <v>0</v>
      </c>
      <c r="I69" s="23">
        <v>1</v>
      </c>
      <c r="J69" s="23"/>
      <c r="K69" s="46" t="s">
        <v>278</v>
      </c>
      <c r="L69" s="23" t="s">
        <v>245</v>
      </c>
      <c r="M69" s="23">
        <v>0.26800000000000002</v>
      </c>
      <c r="N69" s="23">
        <v>100</v>
      </c>
      <c r="O69" s="23">
        <f>IF(I69*M69=0, "", I69*M69*(N69/100))</f>
        <v>0.26800000000000002</v>
      </c>
      <c r="P69" s="37"/>
      <c r="Q69" s="37">
        <f>TRUNC(P69*M69*N69/100)</f>
        <v>0</v>
      </c>
      <c r="R69" s="37"/>
      <c r="S69" s="18" t="s">
        <v>296</v>
      </c>
      <c r="T69" s="18"/>
      <c r="AC69" s="2">
        <f>O69</f>
        <v>0.26800000000000002</v>
      </c>
    </row>
    <row r="70" spans="2:30" ht="21.95" customHeight="1">
      <c r="B70" s="20" t="s">
        <v>285</v>
      </c>
      <c r="C70" s="20" t="s">
        <v>299</v>
      </c>
      <c r="D70" s="46"/>
      <c r="E70" s="46"/>
      <c r="F70" s="23"/>
      <c r="G70" s="23">
        <v>1</v>
      </c>
      <c r="H70" s="23">
        <f>IF(I70&lt;&gt;0, G70-I70, "")</f>
        <v>0</v>
      </c>
      <c r="I70" s="23">
        <v>1</v>
      </c>
      <c r="J70" s="23"/>
      <c r="K70" s="46" t="s">
        <v>279</v>
      </c>
      <c r="L70" s="23" t="s">
        <v>247</v>
      </c>
      <c r="M70" s="23">
        <v>0.26800000000000002</v>
      </c>
      <c r="N70" s="23">
        <v>100</v>
      </c>
      <c r="O70" s="23">
        <f>IF(I70*M70=0, "", I70*M70*(N70/100))</f>
        <v>0.26800000000000002</v>
      </c>
      <c r="P70" s="37"/>
      <c r="Q70" s="37">
        <f>TRUNC(P70*M70*N70/100)</f>
        <v>0</v>
      </c>
      <c r="R70" s="37"/>
      <c r="S70" s="18" t="s">
        <v>296</v>
      </c>
      <c r="T70" s="18"/>
      <c r="AD70" s="2">
        <f>O70</f>
        <v>0.26800000000000002</v>
      </c>
    </row>
    <row r="71" spans="2:30" ht="21.95" customHeight="1">
      <c r="B71" s="20" t="s">
        <v>285</v>
      </c>
      <c r="C71" s="20" t="s">
        <v>244</v>
      </c>
      <c r="D71" s="46" t="s">
        <v>239</v>
      </c>
      <c r="E71" s="46" t="s">
        <v>245</v>
      </c>
      <c r="F71" s="23" t="s">
        <v>241</v>
      </c>
      <c r="G71" s="23">
        <f>IF(H71*I71/100+0.000005 &lt;1, TRUNC(H71*I71/100+0.000005, 옵션!$E$13), TRUNC(H71*I71/100+0.000005, 옵션!$E$13))</f>
        <v>0.26800000000000002</v>
      </c>
      <c r="H71" s="23">
        <f>옵션!$B$13</f>
        <v>100</v>
      </c>
      <c r="I71" s="23">
        <f>SUM(AC69:AC70)</f>
        <v>0.26800000000000002</v>
      </c>
      <c r="J71" s="23"/>
      <c r="K71" s="46"/>
      <c r="L71" s="23"/>
      <c r="M71" s="23"/>
      <c r="N71" s="23"/>
      <c r="O71" s="23" t="str">
        <f>IF(I71*M71=0, "", I71*M71*(N71/100))</f>
        <v/>
      </c>
      <c r="P71" s="37"/>
      <c r="Q71" s="37">
        <f>TRUNC(P71*M71*N71/100)</f>
        <v>0</v>
      </c>
      <c r="R71" s="37"/>
      <c r="S71" s="18"/>
      <c r="T71" s="18"/>
      <c r="Z71" s="2" t="s">
        <v>287</v>
      </c>
      <c r="AC71" s="2">
        <f>SUM(AC69:AC70)</f>
        <v>0.26800000000000002</v>
      </c>
      <c r="AD71" s="2">
        <f>SUM(AD69:AD70)</f>
        <v>0.26800000000000002</v>
      </c>
    </row>
    <row r="72" spans="2:30" ht="21.95" customHeight="1">
      <c r="B72" s="20" t="s">
        <v>285</v>
      </c>
      <c r="C72" s="20" t="s">
        <v>246</v>
      </c>
      <c r="D72" s="46" t="s">
        <v>239</v>
      </c>
      <c r="E72" s="46" t="s">
        <v>247</v>
      </c>
      <c r="F72" s="23" t="s">
        <v>241</v>
      </c>
      <c r="G72" s="23">
        <f>IF(H72*I72/100+0.000005 &lt;1, TRUNC(H72*I72/100+0.000005, 옵션!$E$13), TRUNC(H72*I72/100+0.000005, 옵션!$E$13))</f>
        <v>0.26800000000000002</v>
      </c>
      <c r="H72" s="23">
        <f>옵션!$B$13</f>
        <v>100</v>
      </c>
      <c r="I72" s="23">
        <f>SUM(AD69:AD70)</f>
        <v>0.26800000000000002</v>
      </c>
      <c r="J72" s="23"/>
      <c r="K72" s="46"/>
      <c r="L72" s="23"/>
      <c r="M72" s="23"/>
      <c r="N72" s="23"/>
      <c r="O72" s="23" t="str">
        <f>IF(I72*M72=0, "", I72*M72*(N72/100))</f>
        <v/>
      </c>
      <c r="P72" s="37"/>
      <c r="Q72" s="37">
        <f>TRUNC(P72*M72*N72/100)</f>
        <v>0</v>
      </c>
      <c r="R72" s="37"/>
      <c r="S72" s="18"/>
      <c r="T72" s="18"/>
    </row>
    <row r="73" spans="2:30" ht="21.95" customHeight="1">
      <c r="D73" s="46"/>
      <c r="E73" s="46"/>
      <c r="F73" s="23"/>
      <c r="G73" s="23"/>
      <c r="H73" s="23"/>
      <c r="I73" s="23"/>
      <c r="J73" s="23"/>
      <c r="K73" s="46"/>
      <c r="L73" s="23"/>
      <c r="M73" s="23"/>
      <c r="N73" s="23"/>
      <c r="O73" s="23"/>
      <c r="P73" s="37"/>
      <c r="Q73" s="37"/>
      <c r="R73" s="37"/>
      <c r="S73" s="18"/>
      <c r="T73" s="18"/>
    </row>
    <row r="74" spans="2:30" ht="21.95" customHeight="1">
      <c r="D74" s="46"/>
      <c r="E74" s="46"/>
      <c r="F74" s="23"/>
      <c r="G74" s="23"/>
      <c r="H74" s="23"/>
      <c r="I74" s="23"/>
      <c r="J74" s="23"/>
      <c r="K74" s="46"/>
      <c r="L74" s="23"/>
      <c r="M74" s="23"/>
      <c r="N74" s="23"/>
      <c r="O74" s="23"/>
      <c r="P74" s="37"/>
      <c r="Q74" s="37"/>
      <c r="R74" s="37"/>
      <c r="S74" s="18"/>
      <c r="T74" s="18"/>
    </row>
    <row r="75" spans="2:30" ht="21.95" customHeight="1">
      <c r="D75" s="46"/>
      <c r="E75" s="46"/>
      <c r="F75" s="23"/>
      <c r="G75" s="23"/>
      <c r="H75" s="23"/>
      <c r="I75" s="23"/>
      <c r="J75" s="23"/>
      <c r="K75" s="46"/>
      <c r="L75" s="23"/>
      <c r="M75" s="23"/>
      <c r="N75" s="23"/>
      <c r="O75" s="23"/>
      <c r="P75" s="37"/>
      <c r="Q75" s="37"/>
      <c r="R75" s="37"/>
      <c r="S75" s="18"/>
      <c r="T75" s="18"/>
    </row>
    <row r="76" spans="2:30" ht="21.95" customHeight="1">
      <c r="D76" s="46"/>
      <c r="E76" s="46"/>
      <c r="F76" s="23"/>
      <c r="G76" s="23"/>
      <c r="H76" s="23"/>
      <c r="I76" s="23"/>
      <c r="J76" s="23"/>
      <c r="K76" s="46"/>
      <c r="L76" s="23"/>
      <c r="M76" s="23"/>
      <c r="N76" s="23"/>
      <c r="O76" s="23"/>
      <c r="P76" s="37"/>
      <c r="Q76" s="37"/>
      <c r="R76" s="37"/>
      <c r="S76" s="18"/>
      <c r="T76" s="18"/>
    </row>
    <row r="77" spans="2:30" ht="21.95" customHeight="1">
      <c r="D77" s="46"/>
      <c r="E77" s="46"/>
      <c r="F77" s="23"/>
      <c r="G77" s="23"/>
      <c r="H77" s="23"/>
      <c r="I77" s="23"/>
      <c r="J77" s="23"/>
      <c r="K77" s="46"/>
      <c r="L77" s="23"/>
      <c r="M77" s="23"/>
      <c r="N77" s="23"/>
      <c r="O77" s="23"/>
      <c r="P77" s="37"/>
      <c r="Q77" s="37"/>
      <c r="R77" s="37"/>
      <c r="S77" s="18"/>
      <c r="T77" s="18"/>
    </row>
    <row r="78" spans="2:30" ht="21.95" customHeight="1">
      <c r="D78" s="46"/>
      <c r="E78" s="46"/>
      <c r="F78" s="23"/>
      <c r="G78" s="23"/>
      <c r="H78" s="23"/>
      <c r="I78" s="23"/>
      <c r="J78" s="23"/>
      <c r="K78" s="46"/>
      <c r="L78" s="23"/>
      <c r="M78" s="23"/>
      <c r="N78" s="23"/>
      <c r="O78" s="23"/>
      <c r="P78" s="37"/>
      <c r="Q78" s="37"/>
      <c r="R78" s="37"/>
      <c r="S78" s="18"/>
      <c r="T78" s="18"/>
    </row>
    <row r="79" spans="2:30" ht="21.95" customHeight="1">
      <c r="D79" s="46"/>
      <c r="E79" s="46"/>
      <c r="F79" s="23"/>
      <c r="G79" s="23"/>
      <c r="H79" s="23"/>
      <c r="I79" s="23"/>
      <c r="J79" s="23"/>
      <c r="K79" s="46"/>
      <c r="L79" s="23"/>
      <c r="M79" s="23"/>
      <c r="N79" s="23"/>
      <c r="O79" s="23"/>
      <c r="P79" s="37"/>
      <c r="Q79" s="37"/>
      <c r="R79" s="37"/>
      <c r="S79" s="18"/>
      <c r="T79" s="18"/>
    </row>
    <row r="80" spans="2:30" ht="21.95" customHeight="1">
      <c r="D80" s="46"/>
      <c r="E80" s="46"/>
      <c r="F80" s="23"/>
      <c r="G80" s="23"/>
      <c r="H80" s="23"/>
      <c r="I80" s="23"/>
      <c r="J80" s="23"/>
      <c r="K80" s="46"/>
      <c r="L80" s="23"/>
      <c r="M80" s="23"/>
      <c r="N80" s="23"/>
      <c r="O80" s="23"/>
      <c r="P80" s="37"/>
      <c r="Q80" s="37"/>
      <c r="R80" s="37"/>
      <c r="S80" s="18"/>
      <c r="T80" s="18"/>
    </row>
    <row r="81" spans="4:20" ht="21.95" customHeight="1">
      <c r="D81" s="46"/>
      <c r="E81" s="46"/>
      <c r="F81" s="23"/>
      <c r="G81" s="23"/>
      <c r="H81" s="23"/>
      <c r="I81" s="23"/>
      <c r="J81" s="23"/>
      <c r="K81" s="46"/>
      <c r="L81" s="23"/>
      <c r="M81" s="23"/>
      <c r="N81" s="23"/>
      <c r="O81" s="23"/>
      <c r="P81" s="37"/>
      <c r="Q81" s="37"/>
      <c r="R81" s="37"/>
      <c r="S81" s="18"/>
      <c r="T81" s="18"/>
    </row>
  </sheetData>
  <mergeCells count="34">
    <mergeCell ref="D68:T68"/>
    <mergeCell ref="D49:T49"/>
    <mergeCell ref="D52:T52"/>
    <mergeCell ref="D55:T55"/>
    <mergeCell ref="D60:T60"/>
    <mergeCell ref="D65:T65"/>
    <mergeCell ref="D34:T34"/>
    <mergeCell ref="D37:T37"/>
    <mergeCell ref="D40:T40"/>
    <mergeCell ref="D43:T43"/>
    <mergeCell ref="D46:T46"/>
    <mergeCell ref="D19:T19"/>
    <mergeCell ref="D22:T22"/>
    <mergeCell ref="D25:T25"/>
    <mergeCell ref="D28:T28"/>
    <mergeCell ref="D31:T31"/>
    <mergeCell ref="D4:T4"/>
    <mergeCell ref="D7:T7"/>
    <mergeCell ref="D10:T10"/>
    <mergeCell ref="D13:T13"/>
    <mergeCell ref="D16:T16"/>
    <mergeCell ref="D1:O1"/>
    <mergeCell ref="S2:S3"/>
    <mergeCell ref="K2:K3"/>
    <mergeCell ref="P2:R2"/>
    <mergeCell ref="T2:T3"/>
    <mergeCell ref="L2:O2"/>
    <mergeCell ref="G2:J2"/>
    <mergeCell ref="A2:A3"/>
    <mergeCell ref="B2:B3"/>
    <mergeCell ref="E2:E3"/>
    <mergeCell ref="F2:F3"/>
    <mergeCell ref="C2:C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33"/>
  <sheetViews>
    <sheetView topLeftCell="D1" workbookViewId="0">
      <pane ySplit="3" topLeftCell="A8" activePane="bottomLeft" state="frozen"/>
      <selection activeCell="D1" sqref="D1"/>
      <selection pane="bottomLeft" activeCell="H31" sqref="H31"/>
    </sheetView>
  </sheetViews>
  <sheetFormatPr defaultRowHeight="18.95" customHeight="1"/>
  <cols>
    <col min="1" max="1" width="6.21875" style="14" hidden="1" customWidth="1"/>
    <col min="2" max="2" width="10.33203125" style="14" hidden="1" customWidth="1"/>
    <col min="3" max="3" width="15.44140625" style="14" hidden="1" customWidth="1"/>
    <col min="4" max="5" width="22.77734375" style="14" customWidth="1"/>
    <col min="6" max="6" width="4.5546875" style="8" customWidth="1"/>
    <col min="7" max="7" width="11.109375" style="33" customWidth="1"/>
    <col min="8" max="8" width="9.88671875" style="32" customWidth="1"/>
    <col min="9" max="9" width="11.21875" style="1" hidden="1" customWidth="1"/>
    <col min="10" max="10" width="9.88671875" style="32" customWidth="1"/>
    <col min="11" max="11" width="5.44140625" style="7" customWidth="1"/>
    <col min="12" max="12" width="9.88671875" style="32" customWidth="1"/>
    <col min="13" max="13" width="5.44140625" style="7" customWidth="1"/>
    <col min="14" max="14" width="9.88671875" style="32" customWidth="1"/>
    <col min="15" max="15" width="5.44140625" style="7" customWidth="1"/>
    <col min="16" max="16" width="9.88671875" style="32" customWidth="1"/>
    <col min="17" max="17" width="5.44140625" style="7" customWidth="1"/>
    <col min="18" max="18" width="3" style="32" hidden="1" customWidth="1"/>
    <col min="19" max="19" width="4.88671875" style="7" hidden="1" customWidth="1"/>
    <col min="20" max="20" width="10.77734375" style="14" customWidth="1"/>
    <col min="21" max="16384" width="8.88671875" style="12"/>
  </cols>
  <sheetData>
    <row r="1" spans="1:20" ht="18.95" customHeight="1">
      <c r="B1" s="14" t="s">
        <v>248</v>
      </c>
      <c r="D1" s="542" t="s">
        <v>699</v>
      </c>
      <c r="E1" s="508"/>
      <c r="F1" s="508"/>
      <c r="G1" s="508"/>
      <c r="H1" s="508"/>
      <c r="I1" s="508"/>
      <c r="J1" s="508"/>
      <c r="K1" s="508"/>
      <c r="L1" s="540" t="s">
        <v>2</v>
      </c>
      <c r="M1" s="541"/>
      <c r="N1" s="541"/>
      <c r="O1" s="541"/>
      <c r="P1" s="541"/>
      <c r="Q1" s="12"/>
      <c r="R1" s="60"/>
      <c r="S1" s="12"/>
    </row>
    <row r="2" spans="1:20" ht="18.95" customHeight="1">
      <c r="A2" s="499" t="s">
        <v>47</v>
      </c>
      <c r="B2" s="499" t="s">
        <v>23</v>
      </c>
      <c r="C2" s="499" t="s">
        <v>19</v>
      </c>
      <c r="D2" s="500" t="s">
        <v>54</v>
      </c>
      <c r="E2" s="500" t="s">
        <v>55</v>
      </c>
      <c r="F2" s="500" t="s">
        <v>20</v>
      </c>
      <c r="G2" s="496" t="s">
        <v>56</v>
      </c>
      <c r="H2" s="54" t="s">
        <v>142</v>
      </c>
      <c r="I2" s="54"/>
      <c r="J2" s="500" t="s">
        <v>138</v>
      </c>
      <c r="K2" s="500"/>
      <c r="L2" s="500" t="s">
        <v>21</v>
      </c>
      <c r="M2" s="500"/>
      <c r="N2" s="500" t="s">
        <v>148</v>
      </c>
      <c r="O2" s="500"/>
      <c r="P2" s="500" t="s">
        <v>139</v>
      </c>
      <c r="Q2" s="500"/>
      <c r="R2" s="500" t="s">
        <v>140</v>
      </c>
      <c r="S2" s="500"/>
      <c r="T2" s="500" t="s">
        <v>102</v>
      </c>
    </row>
    <row r="3" spans="1:20" ht="18.95" customHeight="1">
      <c r="A3" s="499"/>
      <c r="B3" s="499"/>
      <c r="C3" s="499"/>
      <c r="D3" s="500"/>
      <c r="E3" s="500"/>
      <c r="F3" s="500"/>
      <c r="G3" s="496"/>
      <c r="H3" s="58" t="s">
        <v>22</v>
      </c>
      <c r="I3" s="54" t="s">
        <v>18</v>
      </c>
      <c r="J3" s="58" t="s">
        <v>22</v>
      </c>
      <c r="K3" s="54" t="s">
        <v>57</v>
      </c>
      <c r="L3" s="58" t="s">
        <v>22</v>
      </c>
      <c r="M3" s="54" t="s">
        <v>58</v>
      </c>
      <c r="N3" s="58" t="s">
        <v>103</v>
      </c>
      <c r="O3" s="54" t="s">
        <v>58</v>
      </c>
      <c r="P3" s="58" t="s">
        <v>103</v>
      </c>
      <c r="Q3" s="54" t="s">
        <v>58</v>
      </c>
      <c r="R3" s="58" t="s">
        <v>103</v>
      </c>
      <c r="S3" s="54" t="s">
        <v>58</v>
      </c>
      <c r="T3" s="500"/>
    </row>
    <row r="4" spans="1:20" ht="18.95" customHeight="1">
      <c r="A4" s="62"/>
      <c r="B4" s="62"/>
      <c r="C4" s="62" t="s">
        <v>149</v>
      </c>
      <c r="D4" s="52" t="s">
        <v>150</v>
      </c>
      <c r="E4" s="52" t="s">
        <v>151</v>
      </c>
      <c r="F4" s="10" t="s">
        <v>152</v>
      </c>
      <c r="G4" s="35">
        <f>MIN(J4,L4,N4,P4)</f>
        <v>0</v>
      </c>
      <c r="H4" s="31"/>
      <c r="I4" s="3"/>
      <c r="J4" s="31"/>
      <c r="K4" s="11" t="s">
        <v>153</v>
      </c>
      <c r="L4" s="31"/>
      <c r="M4" s="11" t="s">
        <v>154</v>
      </c>
      <c r="N4" s="31"/>
      <c r="O4" s="11"/>
      <c r="P4" s="31"/>
      <c r="Q4" s="11"/>
      <c r="R4" s="31"/>
      <c r="S4" s="11"/>
      <c r="T4" s="13"/>
    </row>
    <row r="5" spans="1:20" ht="18.95" customHeight="1">
      <c r="A5" s="62"/>
      <c r="B5" s="62"/>
      <c r="C5" s="62" t="s">
        <v>155</v>
      </c>
      <c r="D5" s="52" t="s">
        <v>150</v>
      </c>
      <c r="E5" s="52" t="s">
        <v>156</v>
      </c>
      <c r="F5" s="10" t="s">
        <v>152</v>
      </c>
      <c r="G5" s="35">
        <f t="shared" ref="G5:G27" si="0">MIN(J5,L5,N5,P5)</f>
        <v>0</v>
      </c>
      <c r="H5" s="31"/>
      <c r="I5" s="3"/>
      <c r="J5" s="31"/>
      <c r="K5" s="11" t="s">
        <v>153</v>
      </c>
      <c r="L5" s="31"/>
      <c r="M5" s="11" t="s">
        <v>154</v>
      </c>
      <c r="N5" s="31"/>
      <c r="O5" s="11"/>
      <c r="P5" s="31"/>
      <c r="Q5" s="11"/>
      <c r="R5" s="31"/>
      <c r="S5" s="11"/>
      <c r="T5" s="13"/>
    </row>
    <row r="6" spans="1:20" ht="18.95" customHeight="1">
      <c r="A6" s="62"/>
      <c r="B6" s="62"/>
      <c r="C6" s="62" t="s">
        <v>157</v>
      </c>
      <c r="D6" s="52" t="s">
        <v>150</v>
      </c>
      <c r="E6" s="52" t="s">
        <v>158</v>
      </c>
      <c r="F6" s="10" t="s">
        <v>152</v>
      </c>
      <c r="G6" s="35">
        <f t="shared" si="0"/>
        <v>0</v>
      </c>
      <c r="H6" s="31"/>
      <c r="I6" s="3"/>
      <c r="J6" s="31"/>
      <c r="K6" s="11" t="s">
        <v>153</v>
      </c>
      <c r="L6" s="31"/>
      <c r="M6" s="11" t="s">
        <v>154</v>
      </c>
      <c r="N6" s="31"/>
      <c r="O6" s="11"/>
      <c r="P6" s="31"/>
      <c r="Q6" s="11"/>
      <c r="R6" s="31"/>
      <c r="S6" s="11"/>
      <c r="T6" s="13"/>
    </row>
    <row r="7" spans="1:20" ht="18.95" customHeight="1">
      <c r="A7" s="62"/>
      <c r="B7" s="62"/>
      <c r="C7" s="62" t="s">
        <v>159</v>
      </c>
      <c r="D7" s="52" t="s">
        <v>160</v>
      </c>
      <c r="E7" s="52" t="s">
        <v>161</v>
      </c>
      <c r="F7" s="10" t="s">
        <v>162</v>
      </c>
      <c r="G7" s="35">
        <f t="shared" si="0"/>
        <v>0</v>
      </c>
      <c r="H7" s="31"/>
      <c r="I7" s="3"/>
      <c r="J7" s="31"/>
      <c r="K7" s="11" t="s">
        <v>163</v>
      </c>
      <c r="L7" s="31"/>
      <c r="M7" s="11" t="s">
        <v>164</v>
      </c>
      <c r="N7" s="31"/>
      <c r="O7" s="11"/>
      <c r="P7" s="31"/>
      <c r="Q7" s="11"/>
      <c r="R7" s="31"/>
      <c r="S7" s="11"/>
      <c r="T7" s="13"/>
    </row>
    <row r="8" spans="1:20" ht="18.95" customHeight="1">
      <c r="A8" s="62"/>
      <c r="B8" s="62"/>
      <c r="C8" s="62" t="s">
        <v>165</v>
      </c>
      <c r="D8" s="52" t="s">
        <v>166</v>
      </c>
      <c r="E8" s="52" t="s">
        <v>167</v>
      </c>
      <c r="F8" s="10" t="s">
        <v>152</v>
      </c>
      <c r="G8" s="35">
        <f t="shared" si="0"/>
        <v>0</v>
      </c>
      <c r="H8" s="31"/>
      <c r="I8" s="3"/>
      <c r="J8" s="31"/>
      <c r="K8" s="11" t="s">
        <v>168</v>
      </c>
      <c r="L8" s="31"/>
      <c r="M8" s="11" t="s">
        <v>169</v>
      </c>
      <c r="N8" s="31"/>
      <c r="O8" s="11"/>
      <c r="P8" s="31"/>
      <c r="Q8" s="11"/>
      <c r="R8" s="31"/>
      <c r="S8" s="11"/>
      <c r="T8" s="13"/>
    </row>
    <row r="9" spans="1:20" ht="18.95" customHeight="1">
      <c r="A9" s="62"/>
      <c r="B9" s="62"/>
      <c r="C9" s="62" t="s">
        <v>170</v>
      </c>
      <c r="D9" s="52" t="s">
        <v>166</v>
      </c>
      <c r="E9" s="52" t="s">
        <v>171</v>
      </c>
      <c r="F9" s="10" t="s">
        <v>152</v>
      </c>
      <c r="G9" s="35">
        <f t="shared" si="0"/>
        <v>0</v>
      </c>
      <c r="H9" s="31"/>
      <c r="I9" s="3"/>
      <c r="J9" s="31"/>
      <c r="K9" s="11"/>
      <c r="L9" s="31"/>
      <c r="M9" s="11" t="s">
        <v>169</v>
      </c>
      <c r="N9" s="31"/>
      <c r="O9" s="11"/>
      <c r="P9" s="31"/>
      <c r="Q9" s="11"/>
      <c r="R9" s="31"/>
      <c r="S9" s="11"/>
      <c r="T9" s="13"/>
    </row>
    <row r="10" spans="1:20" ht="18.95" customHeight="1">
      <c r="A10" s="62"/>
      <c r="B10" s="62"/>
      <c r="C10" s="62" t="s">
        <v>172</v>
      </c>
      <c r="D10" s="52" t="s">
        <v>173</v>
      </c>
      <c r="E10" s="52" t="s">
        <v>174</v>
      </c>
      <c r="F10" s="10" t="s">
        <v>162</v>
      </c>
      <c r="G10" s="35">
        <f t="shared" si="0"/>
        <v>0</v>
      </c>
      <c r="H10" s="31"/>
      <c r="I10" s="3"/>
      <c r="J10" s="31"/>
      <c r="K10" s="11" t="s">
        <v>168</v>
      </c>
      <c r="L10" s="31"/>
      <c r="M10" s="11" t="s">
        <v>169</v>
      </c>
      <c r="N10" s="31"/>
      <c r="O10" s="11"/>
      <c r="P10" s="31"/>
      <c r="Q10" s="11"/>
      <c r="R10" s="31"/>
      <c r="S10" s="11"/>
      <c r="T10" s="13"/>
    </row>
    <row r="11" spans="1:20" ht="18.95" customHeight="1">
      <c r="A11" s="62"/>
      <c r="B11" s="62"/>
      <c r="C11" s="62" t="s">
        <v>175</v>
      </c>
      <c r="D11" s="52" t="s">
        <v>173</v>
      </c>
      <c r="E11" s="52" t="s">
        <v>176</v>
      </c>
      <c r="F11" s="10" t="s">
        <v>162</v>
      </c>
      <c r="G11" s="35">
        <f t="shared" si="0"/>
        <v>0</v>
      </c>
      <c r="H11" s="31"/>
      <c r="I11" s="3"/>
      <c r="J11" s="31"/>
      <c r="K11" s="11" t="s">
        <v>168</v>
      </c>
      <c r="L11" s="31"/>
      <c r="M11" s="11" t="s">
        <v>169</v>
      </c>
      <c r="N11" s="31"/>
      <c r="O11" s="11"/>
      <c r="P11" s="31"/>
      <c r="Q11" s="11"/>
      <c r="R11" s="31"/>
      <c r="S11" s="11"/>
      <c r="T11" s="13"/>
    </row>
    <row r="12" spans="1:20" ht="18.95" customHeight="1">
      <c r="A12" s="62"/>
      <c r="B12" s="62"/>
      <c r="C12" s="62" t="s">
        <v>177</v>
      </c>
      <c r="D12" s="52" t="s">
        <v>173</v>
      </c>
      <c r="E12" s="52" t="s">
        <v>178</v>
      </c>
      <c r="F12" s="10" t="s">
        <v>162</v>
      </c>
      <c r="G12" s="35">
        <f t="shared" si="0"/>
        <v>0</v>
      </c>
      <c r="H12" s="31"/>
      <c r="I12" s="3"/>
      <c r="J12" s="31"/>
      <c r="K12" s="11"/>
      <c r="L12" s="31"/>
      <c r="M12" s="11" t="s">
        <v>169</v>
      </c>
      <c r="N12" s="31"/>
      <c r="O12" s="11"/>
      <c r="P12" s="31"/>
      <c r="Q12" s="11"/>
      <c r="R12" s="31"/>
      <c r="S12" s="11"/>
      <c r="T12" s="13"/>
    </row>
    <row r="13" spans="1:20" ht="18.95" customHeight="1">
      <c r="A13" s="62"/>
      <c r="B13" s="62"/>
      <c r="C13" s="62" t="s">
        <v>179</v>
      </c>
      <c r="D13" s="52" t="s">
        <v>173</v>
      </c>
      <c r="E13" s="52" t="s">
        <v>180</v>
      </c>
      <c r="F13" s="10" t="s">
        <v>162</v>
      </c>
      <c r="G13" s="35">
        <f>MIN(H13,J13,L13,N13,P13)</f>
        <v>0</v>
      </c>
      <c r="H13" s="31"/>
      <c r="I13" s="3"/>
      <c r="J13" s="31"/>
      <c r="K13" s="11"/>
      <c r="L13" s="31"/>
      <c r="M13" s="11"/>
      <c r="N13" s="31"/>
      <c r="O13" s="11"/>
      <c r="P13" s="31"/>
      <c r="Q13" s="11"/>
      <c r="R13" s="31"/>
      <c r="S13" s="11"/>
      <c r="T13" s="13"/>
    </row>
    <row r="14" spans="1:20" ht="18.95" customHeight="1">
      <c r="A14" s="62"/>
      <c r="B14" s="62"/>
      <c r="C14" s="62" t="s">
        <v>181</v>
      </c>
      <c r="D14" s="52" t="s">
        <v>173</v>
      </c>
      <c r="E14" s="52" t="s">
        <v>182</v>
      </c>
      <c r="F14" s="10" t="s">
        <v>152</v>
      </c>
      <c r="G14" s="35">
        <f>MIN(H14,J14,L14,N14,P14)</f>
        <v>0</v>
      </c>
      <c r="H14" s="31"/>
      <c r="I14" s="3"/>
      <c r="J14" s="31"/>
      <c r="K14" s="11"/>
      <c r="L14" s="31"/>
      <c r="M14" s="11"/>
      <c r="N14" s="31"/>
      <c r="O14" s="11"/>
      <c r="P14" s="31"/>
      <c r="Q14" s="11"/>
      <c r="R14" s="31"/>
      <c r="S14" s="11"/>
      <c r="T14" s="13"/>
    </row>
    <row r="15" spans="1:20" ht="18.95" customHeight="1">
      <c r="A15" s="62"/>
      <c r="B15" s="62"/>
      <c r="C15" s="62" t="s">
        <v>183</v>
      </c>
      <c r="D15" s="52" t="s">
        <v>184</v>
      </c>
      <c r="E15" s="52" t="s">
        <v>185</v>
      </c>
      <c r="F15" s="10" t="s">
        <v>152</v>
      </c>
      <c r="G15" s="35">
        <f t="shared" si="0"/>
        <v>0</v>
      </c>
      <c r="H15" s="31"/>
      <c r="I15" s="3"/>
      <c r="J15" s="31"/>
      <c r="K15" s="11" t="s">
        <v>186</v>
      </c>
      <c r="L15" s="31"/>
      <c r="M15" s="11" t="s">
        <v>187</v>
      </c>
      <c r="N15" s="31"/>
      <c r="O15" s="11"/>
      <c r="P15" s="31"/>
      <c r="Q15" s="11"/>
      <c r="R15" s="31"/>
      <c r="S15" s="11"/>
      <c r="T15" s="13"/>
    </row>
    <row r="16" spans="1:20" ht="18.95" customHeight="1">
      <c r="A16" s="62"/>
      <c r="B16" s="62"/>
      <c r="C16" s="62" t="s">
        <v>188</v>
      </c>
      <c r="D16" s="52" t="s">
        <v>189</v>
      </c>
      <c r="E16" s="52" t="s">
        <v>190</v>
      </c>
      <c r="F16" s="10" t="s">
        <v>162</v>
      </c>
      <c r="G16" s="35">
        <f t="shared" si="0"/>
        <v>0</v>
      </c>
      <c r="H16" s="31"/>
      <c r="I16" s="3"/>
      <c r="J16" s="31"/>
      <c r="K16" s="11"/>
      <c r="L16" s="31"/>
      <c r="M16" s="11" t="s">
        <v>191</v>
      </c>
      <c r="N16" s="31"/>
      <c r="O16" s="11"/>
      <c r="P16" s="31"/>
      <c r="Q16" s="11"/>
      <c r="R16" s="31"/>
      <c r="S16" s="11"/>
      <c r="T16" s="13"/>
    </row>
    <row r="17" spans="1:20" ht="18.95" customHeight="1">
      <c r="A17" s="62"/>
      <c r="B17" s="62"/>
      <c r="C17" s="62" t="s">
        <v>192</v>
      </c>
      <c r="D17" s="52" t="s">
        <v>193</v>
      </c>
      <c r="E17" s="52" t="s">
        <v>194</v>
      </c>
      <c r="F17" s="10" t="s">
        <v>162</v>
      </c>
      <c r="G17" s="35">
        <f t="shared" si="0"/>
        <v>0</v>
      </c>
      <c r="H17" s="31"/>
      <c r="I17" s="3"/>
      <c r="J17" s="31"/>
      <c r="K17" s="11"/>
      <c r="L17" s="31"/>
      <c r="M17" s="11" t="s">
        <v>195</v>
      </c>
      <c r="N17" s="31"/>
      <c r="O17" s="11"/>
      <c r="P17" s="31"/>
      <c r="Q17" s="11"/>
      <c r="R17" s="31"/>
      <c r="S17" s="11"/>
      <c r="T17" s="13"/>
    </row>
    <row r="18" spans="1:20" ht="18.95" customHeight="1">
      <c r="A18" s="62"/>
      <c r="B18" s="62"/>
      <c r="C18" s="62" t="s">
        <v>196</v>
      </c>
      <c r="D18" s="52" t="s">
        <v>197</v>
      </c>
      <c r="E18" s="52" t="s">
        <v>198</v>
      </c>
      <c r="F18" s="10" t="s">
        <v>152</v>
      </c>
      <c r="G18" s="35">
        <f t="shared" si="0"/>
        <v>0</v>
      </c>
      <c r="H18" s="31"/>
      <c r="I18" s="3"/>
      <c r="J18" s="31"/>
      <c r="K18" s="11" t="s">
        <v>199</v>
      </c>
      <c r="L18" s="31"/>
      <c r="M18" s="11" t="s">
        <v>200</v>
      </c>
      <c r="N18" s="31"/>
      <c r="O18" s="11"/>
      <c r="P18" s="31"/>
      <c r="Q18" s="11"/>
      <c r="R18" s="31"/>
      <c r="S18" s="11"/>
      <c r="T18" s="13"/>
    </row>
    <row r="19" spans="1:20" ht="18.95" customHeight="1">
      <c r="A19" s="62"/>
      <c r="B19" s="62"/>
      <c r="C19" s="62" t="s">
        <v>201</v>
      </c>
      <c r="D19" s="52" t="s">
        <v>202</v>
      </c>
      <c r="E19" s="52" t="s">
        <v>203</v>
      </c>
      <c r="F19" s="10" t="s">
        <v>152</v>
      </c>
      <c r="G19" s="35">
        <f t="shared" si="0"/>
        <v>0</v>
      </c>
      <c r="H19" s="31"/>
      <c r="I19" s="3"/>
      <c r="J19" s="31"/>
      <c r="K19" s="11" t="s">
        <v>204</v>
      </c>
      <c r="L19" s="31"/>
      <c r="M19" s="11" t="s">
        <v>205</v>
      </c>
      <c r="N19" s="31"/>
      <c r="O19" s="11"/>
      <c r="P19" s="31"/>
      <c r="Q19" s="11"/>
      <c r="R19" s="31"/>
      <c r="S19" s="11"/>
      <c r="T19" s="13"/>
    </row>
    <row r="20" spans="1:20" ht="18.95" customHeight="1">
      <c r="A20" s="62"/>
      <c r="B20" s="62"/>
      <c r="C20" s="62" t="s">
        <v>206</v>
      </c>
      <c r="D20" s="52" t="s">
        <v>202</v>
      </c>
      <c r="E20" s="52" t="s">
        <v>207</v>
      </c>
      <c r="F20" s="10" t="s">
        <v>152</v>
      </c>
      <c r="G20" s="35">
        <f t="shared" si="0"/>
        <v>0</v>
      </c>
      <c r="H20" s="31"/>
      <c r="I20" s="3"/>
      <c r="J20" s="31"/>
      <c r="K20" s="11" t="s">
        <v>204</v>
      </c>
      <c r="L20" s="31"/>
      <c r="M20" s="11" t="s">
        <v>205</v>
      </c>
      <c r="N20" s="31"/>
      <c r="O20" s="11"/>
      <c r="P20" s="31"/>
      <c r="Q20" s="11"/>
      <c r="R20" s="31"/>
      <c r="S20" s="11"/>
      <c r="T20" s="13"/>
    </row>
    <row r="21" spans="1:20" ht="18.95" customHeight="1">
      <c r="A21" s="62"/>
      <c r="B21" s="62"/>
      <c r="C21" s="62" t="s">
        <v>208</v>
      </c>
      <c r="D21" s="52" t="s">
        <v>209</v>
      </c>
      <c r="E21" s="52" t="s">
        <v>210</v>
      </c>
      <c r="F21" s="10" t="s">
        <v>152</v>
      </c>
      <c r="G21" s="35">
        <f t="shared" si="0"/>
        <v>0</v>
      </c>
      <c r="H21" s="31"/>
      <c r="I21" s="3"/>
      <c r="J21" s="31"/>
      <c r="K21" s="11" t="s">
        <v>211</v>
      </c>
      <c r="L21" s="31"/>
      <c r="M21" s="11" t="s">
        <v>212</v>
      </c>
      <c r="N21" s="31"/>
      <c r="O21" s="11"/>
      <c r="P21" s="31"/>
      <c r="Q21" s="11"/>
      <c r="R21" s="31"/>
      <c r="S21" s="11"/>
      <c r="T21" s="13"/>
    </row>
    <row r="22" spans="1:20" ht="18.95" customHeight="1">
      <c r="A22" s="62"/>
      <c r="B22" s="62"/>
      <c r="C22" s="62" t="s">
        <v>213</v>
      </c>
      <c r="D22" s="52" t="s">
        <v>209</v>
      </c>
      <c r="E22" s="52" t="s">
        <v>214</v>
      </c>
      <c r="F22" s="10" t="s">
        <v>152</v>
      </c>
      <c r="G22" s="35">
        <f t="shared" si="0"/>
        <v>0</v>
      </c>
      <c r="H22" s="31"/>
      <c r="I22" s="3"/>
      <c r="J22" s="31"/>
      <c r="K22" s="11" t="s">
        <v>211</v>
      </c>
      <c r="L22" s="31"/>
      <c r="M22" s="11" t="s">
        <v>212</v>
      </c>
      <c r="N22" s="31"/>
      <c r="O22" s="11"/>
      <c r="P22" s="31"/>
      <c r="Q22" s="11"/>
      <c r="R22" s="31"/>
      <c r="S22" s="11"/>
      <c r="T22" s="13"/>
    </row>
    <row r="23" spans="1:20" ht="18.95" customHeight="1">
      <c r="A23" s="62"/>
      <c r="B23" s="62"/>
      <c r="C23" s="62" t="s">
        <v>215</v>
      </c>
      <c r="D23" s="52" t="s">
        <v>209</v>
      </c>
      <c r="E23" s="52" t="s">
        <v>216</v>
      </c>
      <c r="F23" s="10" t="s">
        <v>152</v>
      </c>
      <c r="G23" s="35">
        <f t="shared" si="0"/>
        <v>0</v>
      </c>
      <c r="H23" s="31"/>
      <c r="I23" s="3"/>
      <c r="J23" s="31"/>
      <c r="K23" s="11" t="s">
        <v>211</v>
      </c>
      <c r="L23" s="31"/>
      <c r="M23" s="11" t="s">
        <v>212</v>
      </c>
      <c r="N23" s="31"/>
      <c r="O23" s="11"/>
      <c r="P23" s="31"/>
      <c r="Q23" s="11"/>
      <c r="R23" s="31"/>
      <c r="S23" s="11"/>
      <c r="T23" s="13"/>
    </row>
    <row r="24" spans="1:20" ht="18.95" customHeight="1">
      <c r="A24" s="62"/>
      <c r="B24" s="62"/>
      <c r="C24" s="62" t="s">
        <v>217</v>
      </c>
      <c r="D24" s="52" t="s">
        <v>218</v>
      </c>
      <c r="E24" s="52" t="s">
        <v>496</v>
      </c>
      <c r="F24" s="10" t="s">
        <v>162</v>
      </c>
      <c r="G24" s="73">
        <f>MIN(H24,J24,L24,N24,P24)</f>
        <v>0</v>
      </c>
      <c r="H24" s="31"/>
      <c r="I24" s="3"/>
      <c r="J24" s="31"/>
      <c r="K24" s="11"/>
      <c r="L24" s="31"/>
      <c r="M24" s="11"/>
      <c r="N24" s="31"/>
      <c r="O24" s="11"/>
      <c r="P24" s="31"/>
      <c r="Q24" s="11"/>
      <c r="R24" s="31"/>
      <c r="S24" s="11"/>
      <c r="T24" s="13"/>
    </row>
    <row r="25" spans="1:20" ht="18.95" customHeight="1">
      <c r="A25" s="62"/>
      <c r="B25" s="62"/>
      <c r="C25" s="62" t="s">
        <v>220</v>
      </c>
      <c r="D25" s="67" t="s">
        <v>606</v>
      </c>
      <c r="E25" s="67" t="s">
        <v>485</v>
      </c>
      <c r="F25" s="68" t="s">
        <v>222</v>
      </c>
      <c r="G25" s="75">
        <f>MIN(H25,J25,L25,N25,P25)</f>
        <v>13232000</v>
      </c>
      <c r="H25" s="69"/>
      <c r="I25" s="70"/>
      <c r="J25" s="69"/>
      <c r="K25" s="71"/>
      <c r="L25" s="69"/>
      <c r="M25" s="74" t="s">
        <v>498</v>
      </c>
      <c r="N25" s="69">
        <v>13232000</v>
      </c>
      <c r="O25" s="74" t="s">
        <v>499</v>
      </c>
      <c r="P25" s="69">
        <v>13587000</v>
      </c>
      <c r="Q25" s="74" t="s">
        <v>500</v>
      </c>
      <c r="R25" s="69"/>
      <c r="S25" s="71"/>
      <c r="T25" s="68" t="s">
        <v>495</v>
      </c>
    </row>
    <row r="26" spans="1:20" ht="18.95" customHeight="1">
      <c r="A26" s="62"/>
      <c r="B26" s="62"/>
      <c r="C26" s="62" t="s">
        <v>223</v>
      </c>
      <c r="D26" s="52" t="s">
        <v>224</v>
      </c>
      <c r="E26" s="52" t="s">
        <v>225</v>
      </c>
      <c r="F26" s="10" t="s">
        <v>226</v>
      </c>
      <c r="G26" s="35">
        <f t="shared" si="0"/>
        <v>0</v>
      </c>
      <c r="H26" s="31"/>
      <c r="I26" s="3"/>
      <c r="J26" s="31"/>
      <c r="K26" s="11"/>
      <c r="L26" s="31"/>
      <c r="M26" s="11" t="s">
        <v>227</v>
      </c>
      <c r="N26" s="31"/>
      <c r="O26" s="11"/>
      <c r="P26" s="31"/>
      <c r="Q26" s="11"/>
      <c r="R26" s="31"/>
      <c r="S26" s="11"/>
      <c r="T26" s="13"/>
    </row>
    <row r="27" spans="1:20" ht="18.95" customHeight="1">
      <c r="A27" s="62"/>
      <c r="B27" s="62"/>
      <c r="C27" s="62" t="s">
        <v>228</v>
      </c>
      <c r="D27" s="52" t="s">
        <v>229</v>
      </c>
      <c r="E27" s="52" t="s">
        <v>230</v>
      </c>
      <c r="F27" s="10" t="s">
        <v>226</v>
      </c>
      <c r="G27" s="35">
        <f t="shared" si="0"/>
        <v>0</v>
      </c>
      <c r="H27" s="31"/>
      <c r="I27" s="3"/>
      <c r="J27" s="31"/>
      <c r="K27" s="11"/>
      <c r="L27" s="31"/>
      <c r="M27" s="11" t="s">
        <v>195</v>
      </c>
      <c r="N27" s="31"/>
      <c r="O27" s="11"/>
      <c r="P27" s="31"/>
      <c r="Q27" s="11"/>
      <c r="R27" s="31"/>
      <c r="S27" s="11"/>
      <c r="T27" s="13"/>
    </row>
    <row r="28" spans="1:20" ht="18.95" customHeight="1">
      <c r="A28" s="62"/>
      <c r="B28" s="62"/>
      <c r="C28" s="62" t="s">
        <v>231</v>
      </c>
      <c r="D28" s="52" t="s">
        <v>232</v>
      </c>
      <c r="E28" s="52" t="s">
        <v>233</v>
      </c>
      <c r="F28" s="10" t="s">
        <v>234</v>
      </c>
      <c r="G28" s="72" t="s">
        <v>235</v>
      </c>
      <c r="H28" s="31"/>
      <c r="I28" s="3" t="s">
        <v>236</v>
      </c>
      <c r="J28" s="31"/>
      <c r="K28" s="11" t="s">
        <v>237</v>
      </c>
      <c r="L28" s="31"/>
      <c r="M28" s="11" t="s">
        <v>235</v>
      </c>
      <c r="N28" s="31"/>
      <c r="O28" s="11"/>
      <c r="P28" s="31"/>
      <c r="Q28" s="11"/>
      <c r="R28" s="31"/>
      <c r="S28" s="11"/>
      <c r="T28" s="13"/>
    </row>
    <row r="29" spans="1:20" ht="18.95" customHeight="1">
      <c r="A29" s="62"/>
      <c r="B29" s="62"/>
      <c r="C29" s="62" t="s">
        <v>238</v>
      </c>
      <c r="D29" s="52" t="s">
        <v>239</v>
      </c>
      <c r="E29" s="52" t="s">
        <v>240</v>
      </c>
      <c r="F29" s="10" t="s">
        <v>241</v>
      </c>
      <c r="G29" s="35"/>
      <c r="H29" s="31"/>
      <c r="I29" s="3"/>
      <c r="J29" s="31"/>
      <c r="K29" s="11"/>
      <c r="L29" s="31"/>
      <c r="M29" s="11"/>
      <c r="N29" s="31"/>
      <c r="O29" s="11"/>
      <c r="P29" s="31"/>
      <c r="Q29" s="11"/>
      <c r="R29" s="31"/>
      <c r="S29" s="11"/>
      <c r="T29" s="13"/>
    </row>
    <row r="30" spans="1:20" ht="18.95" customHeight="1">
      <c r="A30" s="62"/>
      <c r="B30" s="62"/>
      <c r="C30" s="62" t="s">
        <v>242</v>
      </c>
      <c r="D30" s="52" t="s">
        <v>239</v>
      </c>
      <c r="E30" s="52" t="s">
        <v>243</v>
      </c>
      <c r="F30" s="10" t="s">
        <v>241</v>
      </c>
      <c r="G30" s="35"/>
      <c r="H30" s="31"/>
      <c r="I30" s="3"/>
      <c r="J30" s="31"/>
      <c r="K30" s="11"/>
      <c r="L30" s="31"/>
      <c r="M30" s="11"/>
      <c r="N30" s="31"/>
      <c r="O30" s="11"/>
      <c r="P30" s="31"/>
      <c r="Q30" s="11"/>
      <c r="R30" s="31"/>
      <c r="S30" s="11"/>
      <c r="T30" s="13"/>
    </row>
    <row r="31" spans="1:20" ht="18.95" customHeight="1">
      <c r="A31" s="62"/>
      <c r="B31" s="62"/>
      <c r="C31" s="62" t="s">
        <v>244</v>
      </c>
      <c r="D31" s="52" t="s">
        <v>239</v>
      </c>
      <c r="E31" s="52" t="s">
        <v>245</v>
      </c>
      <c r="F31" s="10" t="s">
        <v>241</v>
      </c>
      <c r="G31" s="35"/>
      <c r="H31" s="31"/>
      <c r="I31" s="3"/>
      <c r="J31" s="31"/>
      <c r="K31" s="11"/>
      <c r="L31" s="31"/>
      <c r="M31" s="11"/>
      <c r="N31" s="31"/>
      <c r="O31" s="11"/>
      <c r="P31" s="31"/>
      <c r="Q31" s="11"/>
      <c r="R31" s="31"/>
      <c r="S31" s="11"/>
      <c r="T31" s="13"/>
    </row>
    <row r="32" spans="1:20" ht="18.95" customHeight="1">
      <c r="A32" s="62"/>
      <c r="B32" s="62"/>
      <c r="C32" s="62" t="s">
        <v>246</v>
      </c>
      <c r="D32" s="52" t="s">
        <v>239</v>
      </c>
      <c r="E32" s="52" t="s">
        <v>247</v>
      </c>
      <c r="F32" s="10" t="s">
        <v>241</v>
      </c>
      <c r="G32" s="35"/>
      <c r="H32" s="31"/>
      <c r="I32" s="3"/>
      <c r="J32" s="31"/>
      <c r="K32" s="11"/>
      <c r="L32" s="31"/>
      <c r="M32" s="11"/>
      <c r="N32" s="31"/>
      <c r="O32" s="11"/>
      <c r="P32" s="31"/>
      <c r="Q32" s="11"/>
      <c r="R32" s="31"/>
      <c r="S32" s="11"/>
      <c r="T32" s="13"/>
    </row>
    <row r="33" spans="1:20" ht="18.95" customHeight="1">
      <c r="A33" s="62"/>
      <c r="B33" s="62"/>
      <c r="C33" s="62"/>
      <c r="D33" s="52"/>
      <c r="E33" s="52"/>
      <c r="F33" s="10"/>
      <c r="G33" s="35"/>
      <c r="H33" s="31"/>
      <c r="I33" s="3"/>
      <c r="J33" s="31"/>
      <c r="K33" s="11"/>
      <c r="L33" s="31"/>
      <c r="M33" s="11"/>
      <c r="N33" s="31"/>
      <c r="O33" s="11"/>
      <c r="P33" s="31"/>
      <c r="Q33" s="11"/>
      <c r="R33" s="31"/>
      <c r="S33" s="11"/>
      <c r="T33" s="13"/>
    </row>
  </sheetData>
  <mergeCells count="15">
    <mergeCell ref="R2:S2"/>
    <mergeCell ref="T2:T3"/>
    <mergeCell ref="A2:A3"/>
    <mergeCell ref="L2:M2"/>
    <mergeCell ref="B2:B3"/>
    <mergeCell ref="C2:C3"/>
    <mergeCell ref="L1:P1"/>
    <mergeCell ref="F2:F3"/>
    <mergeCell ref="G2:G3"/>
    <mergeCell ref="J2:K2"/>
    <mergeCell ref="N2:O2"/>
    <mergeCell ref="D1:K1"/>
    <mergeCell ref="E2:E3"/>
    <mergeCell ref="D2:D3"/>
    <mergeCell ref="P2:Q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04FAF-918E-4EF2-96D1-484B34CEB5DF}">
  <sheetPr>
    <tabColor rgb="FF92D050"/>
  </sheetPr>
  <dimension ref="A1:IT46"/>
  <sheetViews>
    <sheetView view="pageBreakPreview" topLeftCell="A10" zoomScaleNormal="100" zoomScaleSheetLayoutView="100" workbookViewId="0">
      <selection activeCell="G26" sqref="G26"/>
    </sheetView>
  </sheetViews>
  <sheetFormatPr defaultColWidth="8.88671875" defaultRowHeight="16.5"/>
  <cols>
    <col min="1" max="1" width="19" style="76" customWidth="1"/>
    <col min="2" max="2" width="20.6640625" style="76" customWidth="1"/>
    <col min="3" max="3" width="4.6640625" style="128" customWidth="1"/>
    <col min="4" max="4" width="7.109375" style="129" customWidth="1"/>
    <col min="5" max="13" width="5.88671875" style="130" customWidth="1"/>
    <col min="14" max="14" width="7.33203125" style="76" customWidth="1"/>
    <col min="15" max="15" width="15.88671875" style="76" customWidth="1"/>
    <col min="16" max="16" width="10.77734375" style="77" bestFit="1" customWidth="1"/>
    <col min="17" max="17" width="12.5546875" style="76" customWidth="1"/>
    <col min="18" max="254" width="8.88671875" style="76"/>
    <col min="255" max="16384" width="8.88671875" style="132"/>
  </cols>
  <sheetData>
    <row r="1" spans="1:19" ht="5.0999999999999996" customHeight="1">
      <c r="A1" s="543"/>
      <c r="B1" s="543"/>
      <c r="C1" s="543"/>
      <c r="D1" s="543"/>
      <c r="E1" s="543"/>
      <c r="F1" s="543"/>
      <c r="G1" s="543"/>
      <c r="H1" s="543"/>
      <c r="I1" s="543"/>
      <c r="J1" s="543"/>
      <c r="K1" s="543"/>
      <c r="L1" s="543"/>
      <c r="M1" s="543"/>
      <c r="N1" s="543"/>
    </row>
    <row r="2" spans="1:19" ht="20.100000000000001" customHeight="1">
      <c r="A2" s="544" t="s">
        <v>501</v>
      </c>
      <c r="B2" s="544"/>
      <c r="C2" s="78"/>
      <c r="D2" s="79"/>
      <c r="E2" s="80"/>
      <c r="F2" s="81"/>
      <c r="G2" s="81"/>
      <c r="H2" s="81"/>
      <c r="I2" s="81"/>
      <c r="J2" s="81"/>
      <c r="K2" s="81"/>
      <c r="L2" s="81"/>
      <c r="M2" s="81"/>
      <c r="N2" s="82"/>
      <c r="O2" s="82"/>
      <c r="P2" s="83"/>
      <c r="Q2" s="82"/>
      <c r="R2" s="82"/>
    </row>
    <row r="3" spans="1:19" ht="20.100000000000001" customHeight="1">
      <c r="A3" s="545" t="s">
        <v>502</v>
      </c>
      <c r="B3" s="547" t="s">
        <v>503</v>
      </c>
      <c r="C3" s="547" t="s">
        <v>504</v>
      </c>
      <c r="D3" s="549" t="s">
        <v>505</v>
      </c>
      <c r="E3" s="551" t="s">
        <v>506</v>
      </c>
      <c r="F3" s="551"/>
      <c r="G3" s="551"/>
      <c r="H3" s="551"/>
      <c r="I3" s="551"/>
      <c r="J3" s="551"/>
      <c r="K3" s="551"/>
      <c r="L3" s="551"/>
      <c r="M3" s="551"/>
      <c r="N3" s="552" t="s">
        <v>507</v>
      </c>
      <c r="O3" s="82"/>
      <c r="P3" s="83"/>
      <c r="Q3" s="82"/>
      <c r="R3" s="82"/>
    </row>
    <row r="4" spans="1:19" ht="20.100000000000001" customHeight="1">
      <c r="A4" s="546"/>
      <c r="B4" s="548"/>
      <c r="C4" s="548"/>
      <c r="D4" s="550"/>
      <c r="E4" s="84"/>
      <c r="F4" s="85" t="s">
        <v>508</v>
      </c>
      <c r="G4" s="336" t="s">
        <v>509</v>
      </c>
      <c r="H4" s="85" t="s">
        <v>510</v>
      </c>
      <c r="I4" s="336" t="s">
        <v>511</v>
      </c>
      <c r="J4" s="85" t="s">
        <v>512</v>
      </c>
      <c r="K4" s="336" t="s">
        <v>513</v>
      </c>
      <c r="L4" s="86"/>
      <c r="M4" s="86"/>
      <c r="N4" s="553"/>
      <c r="O4" s="82"/>
      <c r="P4" s="83"/>
      <c r="Q4" s="82"/>
      <c r="R4" s="82"/>
    </row>
    <row r="5" spans="1:19" ht="20.100000000000001" customHeight="1">
      <c r="A5" s="87" t="s">
        <v>514</v>
      </c>
      <c r="B5" s="88" t="s">
        <v>515</v>
      </c>
      <c r="C5" s="89" t="s">
        <v>516</v>
      </c>
      <c r="D5" s="90">
        <f>SUM(E5:M5)</f>
        <v>34</v>
      </c>
      <c r="E5" s="90"/>
      <c r="F5" s="91">
        <v>34</v>
      </c>
      <c r="G5" s="337"/>
      <c r="H5" s="91"/>
      <c r="I5" s="337"/>
      <c r="J5" s="91"/>
      <c r="K5" s="337"/>
      <c r="L5" s="92"/>
      <c r="M5" s="92"/>
      <c r="N5" s="93"/>
      <c r="O5" s="82"/>
      <c r="P5" s="83"/>
      <c r="Q5" s="94"/>
      <c r="R5" s="82"/>
      <c r="S5" s="95"/>
    </row>
    <row r="6" spans="1:19" ht="20.100000000000001" customHeight="1">
      <c r="A6" s="87" t="s">
        <v>517</v>
      </c>
      <c r="B6" s="88" t="s">
        <v>518</v>
      </c>
      <c r="C6" s="96" t="s">
        <v>516</v>
      </c>
      <c r="D6" s="90">
        <f t="shared" ref="D6:D26" si="0">SUM(E6:M6)</f>
        <v>34</v>
      </c>
      <c r="E6" s="97"/>
      <c r="F6" s="98">
        <v>34</v>
      </c>
      <c r="G6" s="338"/>
      <c r="H6" s="99"/>
      <c r="I6" s="338"/>
      <c r="J6" s="99"/>
      <c r="K6" s="338"/>
      <c r="L6" s="100"/>
      <c r="M6" s="100"/>
      <c r="N6" s="101"/>
      <c r="O6" s="82"/>
      <c r="P6" s="83"/>
      <c r="Q6" s="94"/>
      <c r="R6" s="82"/>
      <c r="S6" s="95"/>
    </row>
    <row r="7" spans="1:19" ht="20.100000000000001" customHeight="1">
      <c r="A7" s="87" t="s">
        <v>519</v>
      </c>
      <c r="B7" s="88" t="s">
        <v>520</v>
      </c>
      <c r="C7" s="96" t="s">
        <v>537</v>
      </c>
      <c r="D7" s="90">
        <f t="shared" si="0"/>
        <v>1</v>
      </c>
      <c r="E7" s="97"/>
      <c r="F7" s="98">
        <v>1</v>
      </c>
      <c r="G7" s="338"/>
      <c r="H7" s="99"/>
      <c r="I7" s="338"/>
      <c r="J7" s="99"/>
      <c r="K7" s="338"/>
      <c r="L7" s="100"/>
      <c r="M7" s="100"/>
      <c r="N7" s="101"/>
      <c r="O7" s="82"/>
      <c r="P7" s="83"/>
      <c r="Q7" s="94"/>
      <c r="R7" s="82"/>
      <c r="S7" s="95"/>
    </row>
    <row r="8" spans="1:19" ht="20.100000000000001" customHeight="1">
      <c r="A8" s="87" t="s">
        <v>519</v>
      </c>
      <c r="B8" s="88" t="s">
        <v>521</v>
      </c>
      <c r="C8" s="96" t="s">
        <v>537</v>
      </c>
      <c r="D8" s="90">
        <f t="shared" si="0"/>
        <v>3</v>
      </c>
      <c r="E8" s="97"/>
      <c r="F8" s="98">
        <v>3</v>
      </c>
      <c r="G8" s="338"/>
      <c r="H8" s="99"/>
      <c r="I8" s="338"/>
      <c r="J8" s="99"/>
      <c r="K8" s="338"/>
      <c r="L8" s="100"/>
      <c r="M8" s="100"/>
      <c r="N8" s="101"/>
      <c r="O8" s="82"/>
      <c r="P8" s="83"/>
      <c r="Q8" s="94"/>
      <c r="R8" s="82"/>
      <c r="S8" s="95"/>
    </row>
    <row r="9" spans="1:19" ht="20.100000000000001" customHeight="1">
      <c r="A9" s="87" t="s">
        <v>519</v>
      </c>
      <c r="B9" s="88" t="s">
        <v>522</v>
      </c>
      <c r="C9" s="96" t="s">
        <v>537</v>
      </c>
      <c r="D9" s="90">
        <f t="shared" si="0"/>
        <v>1</v>
      </c>
      <c r="E9" s="97"/>
      <c r="F9" s="98">
        <v>1</v>
      </c>
      <c r="G9" s="338"/>
      <c r="H9" s="99"/>
      <c r="I9" s="338"/>
      <c r="J9" s="99"/>
      <c r="K9" s="338"/>
      <c r="L9" s="100"/>
      <c r="M9" s="100"/>
      <c r="N9" s="101"/>
      <c r="O9" s="82"/>
      <c r="P9" s="83"/>
      <c r="Q9" s="94"/>
      <c r="R9" s="82"/>
      <c r="S9" s="95"/>
    </row>
    <row r="10" spans="1:19" ht="20.100000000000001" customHeight="1">
      <c r="A10" s="87" t="s">
        <v>523</v>
      </c>
      <c r="B10" s="88" t="s">
        <v>518</v>
      </c>
      <c r="C10" s="96" t="s">
        <v>539</v>
      </c>
      <c r="D10" s="90">
        <f t="shared" si="0"/>
        <v>23</v>
      </c>
      <c r="E10" s="97"/>
      <c r="F10" s="98">
        <v>23</v>
      </c>
      <c r="G10" s="338"/>
      <c r="H10" s="99"/>
      <c r="I10" s="338"/>
      <c r="J10" s="99"/>
      <c r="K10" s="338"/>
      <c r="L10" s="100"/>
      <c r="M10" s="100"/>
      <c r="N10" s="101"/>
      <c r="O10" s="82"/>
      <c r="P10" s="83"/>
      <c r="Q10" s="94"/>
      <c r="R10" s="82"/>
      <c r="S10" s="95"/>
    </row>
    <row r="11" spans="1:19" ht="20.100000000000001" customHeight="1">
      <c r="A11" s="87" t="s">
        <v>592</v>
      </c>
      <c r="B11" s="334" t="s">
        <v>593</v>
      </c>
      <c r="C11" s="96" t="s">
        <v>603</v>
      </c>
      <c r="D11" s="90">
        <f t="shared" si="0"/>
        <v>3</v>
      </c>
      <c r="E11" s="97"/>
      <c r="F11" s="98">
        <v>3</v>
      </c>
      <c r="G11" s="338"/>
      <c r="H11" s="99"/>
      <c r="I11" s="338"/>
      <c r="J11" s="99"/>
      <c r="K11" s="338"/>
      <c r="L11" s="100"/>
      <c r="M11" s="100"/>
      <c r="N11" s="101"/>
      <c r="O11" s="82"/>
      <c r="P11" s="83"/>
      <c r="Q11" s="94"/>
      <c r="R11" s="82"/>
      <c r="S11" s="95"/>
    </row>
    <row r="12" spans="1:19" ht="20.100000000000001" customHeight="1">
      <c r="A12" s="87" t="s">
        <v>524</v>
      </c>
      <c r="B12" s="88" t="s">
        <v>594</v>
      </c>
      <c r="C12" s="96" t="s">
        <v>603</v>
      </c>
      <c r="D12" s="90">
        <f t="shared" si="0"/>
        <v>2</v>
      </c>
      <c r="E12" s="97"/>
      <c r="F12" s="98"/>
      <c r="G12" s="338"/>
      <c r="H12" s="99">
        <v>1</v>
      </c>
      <c r="I12" s="338"/>
      <c r="J12" s="99">
        <v>1</v>
      </c>
      <c r="K12" s="338"/>
      <c r="L12" s="100"/>
      <c r="M12" s="100"/>
      <c r="N12" s="101"/>
      <c r="O12" s="82"/>
      <c r="P12" s="83"/>
      <c r="Q12" s="94"/>
      <c r="R12" s="82"/>
      <c r="S12" s="95"/>
    </row>
    <row r="13" spans="1:19" ht="20.100000000000001" customHeight="1">
      <c r="A13" s="87" t="s">
        <v>524</v>
      </c>
      <c r="B13" s="88" t="s">
        <v>595</v>
      </c>
      <c r="C13" s="96" t="s">
        <v>603</v>
      </c>
      <c r="D13" s="90">
        <f t="shared" si="0"/>
        <v>2</v>
      </c>
      <c r="E13" s="97"/>
      <c r="F13" s="98"/>
      <c r="G13" s="338">
        <v>1</v>
      </c>
      <c r="H13" s="99"/>
      <c r="I13" s="338">
        <v>1</v>
      </c>
      <c r="J13" s="99"/>
      <c r="K13" s="338"/>
      <c r="L13" s="100"/>
      <c r="M13" s="100"/>
      <c r="N13" s="101"/>
      <c r="O13" s="82"/>
      <c r="P13" s="83"/>
      <c r="Q13" s="94"/>
      <c r="R13" s="82"/>
      <c r="S13" s="95"/>
    </row>
    <row r="14" spans="1:19" ht="20.100000000000001" customHeight="1">
      <c r="A14" s="87" t="s">
        <v>525</v>
      </c>
      <c r="B14" s="88" t="s">
        <v>596</v>
      </c>
      <c r="C14" s="96" t="s">
        <v>516</v>
      </c>
      <c r="D14" s="90">
        <f t="shared" si="0"/>
        <v>10</v>
      </c>
      <c r="E14" s="97"/>
      <c r="F14" s="98">
        <v>10</v>
      </c>
      <c r="G14" s="338"/>
      <c r="H14" s="99"/>
      <c r="I14" s="338"/>
      <c r="J14" s="99"/>
      <c r="K14" s="338"/>
      <c r="L14" s="100"/>
      <c r="M14" s="100"/>
      <c r="N14" s="101"/>
      <c r="O14" s="82"/>
      <c r="P14" s="83"/>
      <c r="Q14" s="94"/>
      <c r="R14" s="82"/>
      <c r="S14" s="95"/>
    </row>
    <row r="15" spans="1:19" ht="20.100000000000001" customHeight="1">
      <c r="A15" s="102" t="s">
        <v>527</v>
      </c>
      <c r="B15" s="103" t="s">
        <v>528</v>
      </c>
      <c r="C15" s="104" t="s">
        <v>516</v>
      </c>
      <c r="D15" s="90">
        <f t="shared" si="0"/>
        <v>4</v>
      </c>
      <c r="E15" s="100"/>
      <c r="F15" s="98"/>
      <c r="G15" s="338"/>
      <c r="H15" s="98">
        <v>2</v>
      </c>
      <c r="I15" s="338"/>
      <c r="J15" s="98">
        <v>2</v>
      </c>
      <c r="K15" s="338"/>
      <c r="L15" s="100"/>
      <c r="M15" s="100"/>
      <c r="N15" s="101"/>
      <c r="O15" s="82"/>
      <c r="P15" s="83"/>
      <c r="Q15" s="94"/>
      <c r="R15" s="82"/>
      <c r="S15" s="95"/>
    </row>
    <row r="16" spans="1:19" ht="20.100000000000001" customHeight="1">
      <c r="A16" s="102" t="s">
        <v>527</v>
      </c>
      <c r="B16" s="103" t="s">
        <v>529</v>
      </c>
      <c r="C16" s="104" t="s">
        <v>516</v>
      </c>
      <c r="D16" s="90">
        <f t="shared" si="0"/>
        <v>4</v>
      </c>
      <c r="E16" s="100"/>
      <c r="F16" s="98"/>
      <c r="G16" s="338">
        <v>2</v>
      </c>
      <c r="H16" s="99"/>
      <c r="I16" s="338">
        <v>2</v>
      </c>
      <c r="J16" s="99"/>
      <c r="K16" s="338"/>
      <c r="L16" s="100"/>
      <c r="M16" s="100"/>
      <c r="N16" s="101"/>
      <c r="O16" s="82"/>
      <c r="P16" s="83"/>
      <c r="Q16" s="94"/>
      <c r="R16" s="82"/>
      <c r="S16" s="95"/>
    </row>
    <row r="17" spans="1:19" ht="20.100000000000001" customHeight="1">
      <c r="A17" s="102" t="s">
        <v>527</v>
      </c>
      <c r="B17" s="103" t="s">
        <v>530</v>
      </c>
      <c r="C17" s="104" t="s">
        <v>516</v>
      </c>
      <c r="D17" s="90">
        <f t="shared" si="0"/>
        <v>4</v>
      </c>
      <c r="E17" s="100"/>
      <c r="F17" s="98"/>
      <c r="G17" s="338"/>
      <c r="H17" s="98"/>
      <c r="I17" s="338"/>
      <c r="J17" s="98"/>
      <c r="K17" s="338">
        <v>4</v>
      </c>
      <c r="L17" s="100"/>
      <c r="M17" s="100"/>
      <c r="N17" s="101"/>
      <c r="O17" s="82"/>
      <c r="P17" s="83"/>
      <c r="Q17" s="94"/>
      <c r="R17" s="82"/>
      <c r="S17" s="95"/>
    </row>
    <row r="18" spans="1:19" ht="20.100000000000001" customHeight="1">
      <c r="A18" s="102" t="s">
        <v>531</v>
      </c>
      <c r="B18" s="103" t="s">
        <v>532</v>
      </c>
      <c r="C18" s="104" t="s">
        <v>516</v>
      </c>
      <c r="D18" s="90">
        <f t="shared" si="0"/>
        <v>109</v>
      </c>
      <c r="E18" s="100"/>
      <c r="F18" s="105"/>
      <c r="G18" s="338">
        <v>50</v>
      </c>
      <c r="H18" s="98"/>
      <c r="I18" s="338">
        <v>59</v>
      </c>
      <c r="J18" s="98"/>
      <c r="K18" s="338"/>
      <c r="L18" s="100"/>
      <c r="M18" s="100"/>
      <c r="N18" s="101"/>
      <c r="O18" s="82"/>
      <c r="P18" s="83"/>
      <c r="Q18" s="94"/>
      <c r="R18" s="82"/>
      <c r="S18" s="95"/>
    </row>
    <row r="19" spans="1:19" ht="20.100000000000001" customHeight="1">
      <c r="A19" s="102" t="s">
        <v>531</v>
      </c>
      <c r="B19" s="103" t="s">
        <v>533</v>
      </c>
      <c r="C19" s="104" t="s">
        <v>516</v>
      </c>
      <c r="D19" s="90">
        <f t="shared" si="0"/>
        <v>76</v>
      </c>
      <c r="E19" s="100"/>
      <c r="F19" s="99"/>
      <c r="G19" s="338"/>
      <c r="H19" s="98"/>
      <c r="I19" s="341">
        <v>59</v>
      </c>
      <c r="J19" s="98"/>
      <c r="K19" s="338">
        <v>17</v>
      </c>
      <c r="L19" s="100"/>
      <c r="M19" s="100"/>
      <c r="N19" s="101"/>
      <c r="O19" s="82"/>
      <c r="P19" s="83"/>
      <c r="Q19" s="94"/>
      <c r="R19" s="82"/>
      <c r="S19" s="95"/>
    </row>
    <row r="20" spans="1:19" ht="20.100000000000001" customHeight="1">
      <c r="A20" s="102" t="s">
        <v>597</v>
      </c>
      <c r="B20" s="103" t="s">
        <v>598</v>
      </c>
      <c r="C20" s="104" t="s">
        <v>516</v>
      </c>
      <c r="D20" s="90">
        <f t="shared" si="0"/>
        <v>118</v>
      </c>
      <c r="E20" s="100"/>
      <c r="F20" s="105"/>
      <c r="G20" s="338"/>
      <c r="H20" s="98">
        <v>55</v>
      </c>
      <c r="I20" s="338">
        <v>63</v>
      </c>
      <c r="J20" s="98"/>
      <c r="K20" s="338"/>
      <c r="L20" s="100"/>
      <c r="M20" s="100"/>
      <c r="N20" s="101"/>
      <c r="O20" s="82"/>
      <c r="P20" s="83"/>
      <c r="Q20" s="94"/>
      <c r="R20" s="82"/>
      <c r="S20" s="95"/>
    </row>
    <row r="21" spans="1:19" ht="20.100000000000001" customHeight="1">
      <c r="A21" s="102" t="s">
        <v>597</v>
      </c>
      <c r="B21" s="103" t="s">
        <v>534</v>
      </c>
      <c r="C21" s="104" t="s">
        <v>516</v>
      </c>
      <c r="D21" s="90">
        <f t="shared" si="0"/>
        <v>118</v>
      </c>
      <c r="E21" s="100"/>
      <c r="F21" s="105"/>
      <c r="G21" s="338"/>
      <c r="H21" s="98">
        <v>55</v>
      </c>
      <c r="I21" s="338">
        <v>63</v>
      </c>
      <c r="J21" s="98"/>
      <c r="K21" s="338"/>
      <c r="L21" s="100"/>
      <c r="M21" s="100"/>
      <c r="N21" s="101"/>
      <c r="O21" s="82"/>
      <c r="P21" s="83"/>
      <c r="Q21" s="94"/>
      <c r="R21" s="82"/>
      <c r="S21" s="95"/>
    </row>
    <row r="22" spans="1:19" ht="20.100000000000001" customHeight="1">
      <c r="A22" s="102" t="s">
        <v>597</v>
      </c>
      <c r="B22" s="103" t="s">
        <v>535</v>
      </c>
      <c r="C22" s="104" t="s">
        <v>516</v>
      </c>
      <c r="D22" s="90">
        <f t="shared" si="0"/>
        <v>118</v>
      </c>
      <c r="E22" s="100"/>
      <c r="F22" s="105"/>
      <c r="G22" s="338"/>
      <c r="H22" s="98">
        <v>55</v>
      </c>
      <c r="I22" s="338">
        <v>63</v>
      </c>
      <c r="J22" s="98"/>
      <c r="K22" s="338"/>
      <c r="L22" s="100"/>
      <c r="M22" s="100"/>
      <c r="N22" s="101"/>
      <c r="O22" s="82"/>
      <c r="P22" s="83"/>
      <c r="Q22" s="94"/>
      <c r="R22" s="82"/>
      <c r="S22" s="95"/>
    </row>
    <row r="23" spans="1:19" s="76" customFormat="1" ht="20.100000000000001" customHeight="1">
      <c r="A23" s="102" t="s">
        <v>599</v>
      </c>
      <c r="B23" s="103" t="s">
        <v>536</v>
      </c>
      <c r="C23" s="104" t="s">
        <v>516</v>
      </c>
      <c r="D23" s="90">
        <f t="shared" si="0"/>
        <v>59</v>
      </c>
      <c r="E23" s="100"/>
      <c r="F23" s="105"/>
      <c r="G23" s="338">
        <v>59</v>
      </c>
      <c r="H23" s="99"/>
      <c r="I23" s="338"/>
      <c r="J23" s="98"/>
      <c r="K23" s="338"/>
      <c r="L23" s="100"/>
      <c r="M23" s="100"/>
      <c r="N23" s="101"/>
      <c r="O23" s="82"/>
      <c r="P23" s="83"/>
      <c r="Q23" s="94"/>
      <c r="R23" s="82"/>
      <c r="S23" s="95"/>
    </row>
    <row r="24" spans="1:19" s="76" customFormat="1" ht="20.100000000000001" customHeight="1">
      <c r="A24" s="106" t="s">
        <v>601</v>
      </c>
      <c r="B24" s="107" t="s">
        <v>600</v>
      </c>
      <c r="C24" s="108" t="s">
        <v>537</v>
      </c>
      <c r="D24" s="109">
        <f t="shared" si="0"/>
        <v>2</v>
      </c>
      <c r="E24" s="110"/>
      <c r="F24" s="111"/>
      <c r="G24" s="339"/>
      <c r="H24" s="111"/>
      <c r="I24" s="339"/>
      <c r="J24" s="111"/>
      <c r="K24" s="339">
        <v>2</v>
      </c>
      <c r="L24" s="109"/>
      <c r="M24" s="109"/>
      <c r="N24" s="112"/>
      <c r="O24" s="82"/>
      <c r="P24" s="83"/>
      <c r="Q24" s="82"/>
      <c r="R24" s="82"/>
    </row>
    <row r="25" spans="1:19" ht="20.100000000000001" customHeight="1">
      <c r="A25" s="113" t="s">
        <v>538</v>
      </c>
      <c r="B25" s="114" t="s">
        <v>490</v>
      </c>
      <c r="C25" s="115" t="s">
        <v>537</v>
      </c>
      <c r="D25" s="116">
        <f t="shared" si="0"/>
        <v>2</v>
      </c>
      <c r="E25" s="116"/>
      <c r="F25" s="117"/>
      <c r="G25" s="340"/>
      <c r="H25" s="91"/>
      <c r="I25" s="340"/>
      <c r="J25" s="118"/>
      <c r="K25" s="337">
        <v>2</v>
      </c>
      <c r="L25" s="92"/>
      <c r="M25" s="92"/>
      <c r="N25" s="93"/>
      <c r="O25" s="82"/>
      <c r="P25" s="83"/>
      <c r="Q25" s="94"/>
      <c r="R25" s="82"/>
      <c r="S25" s="95"/>
    </row>
    <row r="26" spans="1:19" ht="20.100000000000001" customHeight="1">
      <c r="A26" s="351" t="s">
        <v>606</v>
      </c>
      <c r="B26" s="352" t="s">
        <v>602</v>
      </c>
      <c r="C26" s="96" t="s">
        <v>539</v>
      </c>
      <c r="D26" s="90">
        <f t="shared" si="0"/>
        <v>1</v>
      </c>
      <c r="E26" s="97"/>
      <c r="F26" s="99">
        <v>1</v>
      </c>
      <c r="G26" s="338"/>
      <c r="H26" s="98"/>
      <c r="I26" s="338"/>
      <c r="J26" s="98"/>
      <c r="K26" s="338"/>
      <c r="L26" s="100"/>
      <c r="M26" s="100"/>
      <c r="N26" s="101" t="s">
        <v>495</v>
      </c>
      <c r="O26" s="82"/>
      <c r="P26" s="83"/>
      <c r="Q26" s="94"/>
      <c r="R26" s="82"/>
      <c r="S26" s="95"/>
    </row>
    <row r="27" spans="1:19" ht="20.100000000000001" customHeight="1">
      <c r="A27" s="119"/>
      <c r="B27" s="120"/>
      <c r="C27" s="96"/>
      <c r="D27" s="90"/>
      <c r="E27" s="97"/>
      <c r="F27" s="123"/>
      <c r="G27" s="123"/>
      <c r="H27" s="100"/>
      <c r="I27" s="335"/>
      <c r="J27" s="100"/>
      <c r="K27" s="100"/>
      <c r="L27" s="100"/>
      <c r="M27" s="100"/>
      <c r="N27" s="101"/>
      <c r="O27" s="82"/>
      <c r="P27" s="83"/>
      <c r="Q27" s="94"/>
      <c r="R27" s="82"/>
      <c r="S27" s="95"/>
    </row>
    <row r="28" spans="1:19" ht="20.100000000000001" customHeight="1">
      <c r="A28" s="121"/>
      <c r="B28" s="122"/>
      <c r="C28" s="104"/>
      <c r="D28" s="90"/>
      <c r="E28" s="100"/>
      <c r="F28" s="100"/>
      <c r="G28" s="100"/>
      <c r="H28" s="100"/>
      <c r="I28" s="100"/>
      <c r="J28" s="100"/>
      <c r="K28" s="100"/>
      <c r="L28" s="100"/>
      <c r="M28" s="100"/>
      <c r="N28" s="101"/>
      <c r="O28" s="82"/>
      <c r="P28" s="83"/>
      <c r="Q28" s="94"/>
      <c r="R28" s="82"/>
      <c r="S28" s="95"/>
    </row>
    <row r="29" spans="1:19" s="76" customFormat="1" ht="20.100000000000001" customHeight="1">
      <c r="A29" s="119"/>
      <c r="B29" s="120"/>
      <c r="C29" s="96"/>
      <c r="D29" s="90"/>
      <c r="E29" s="97"/>
      <c r="F29" s="100"/>
      <c r="G29" s="123"/>
      <c r="H29" s="100"/>
      <c r="I29" s="100"/>
      <c r="J29" s="100"/>
      <c r="K29" s="100"/>
      <c r="L29" s="100"/>
      <c r="M29" s="100"/>
      <c r="N29" s="101"/>
      <c r="O29" s="82"/>
      <c r="P29" s="83"/>
      <c r="Q29" s="94"/>
      <c r="R29" s="82"/>
      <c r="S29" s="95"/>
    </row>
    <row r="30" spans="1:19" s="76" customFormat="1" ht="20.100000000000001" customHeight="1">
      <c r="A30" s="119"/>
      <c r="B30" s="120"/>
      <c r="C30" s="96"/>
      <c r="D30" s="90"/>
      <c r="E30" s="97"/>
      <c r="F30" s="100"/>
      <c r="G30" s="100"/>
      <c r="H30" s="100"/>
      <c r="I30" s="100"/>
      <c r="J30" s="100"/>
      <c r="K30" s="100"/>
      <c r="L30" s="100"/>
      <c r="M30" s="100"/>
      <c r="N30" s="101"/>
      <c r="O30" s="82"/>
      <c r="P30" s="83"/>
      <c r="Q30" s="94"/>
      <c r="R30" s="82"/>
      <c r="S30" s="95"/>
    </row>
    <row r="31" spans="1:19" ht="20.100000000000001" customHeight="1">
      <c r="A31" s="119"/>
      <c r="B31" s="120"/>
      <c r="C31" s="96"/>
      <c r="D31" s="90"/>
      <c r="E31" s="97"/>
      <c r="F31" s="123"/>
      <c r="G31" s="100"/>
      <c r="H31" s="100"/>
      <c r="I31" s="100"/>
      <c r="J31" s="100"/>
      <c r="K31" s="100"/>
      <c r="L31" s="100"/>
      <c r="M31" s="100"/>
      <c r="N31" s="101"/>
      <c r="O31" s="82"/>
      <c r="P31" s="83"/>
      <c r="Q31" s="94"/>
      <c r="R31" s="82"/>
      <c r="S31" s="95"/>
    </row>
    <row r="32" spans="1:19" s="76" customFormat="1" ht="20.100000000000001" customHeight="1">
      <c r="A32" s="124"/>
      <c r="B32" s="120"/>
      <c r="C32" s="96"/>
      <c r="D32" s="90"/>
      <c r="E32" s="97"/>
      <c r="F32" s="100"/>
      <c r="G32" s="100"/>
      <c r="H32" s="100"/>
      <c r="I32" s="100"/>
      <c r="J32" s="100"/>
      <c r="K32" s="100"/>
      <c r="L32" s="97"/>
      <c r="M32" s="97"/>
      <c r="N32" s="101"/>
      <c r="O32" s="82"/>
      <c r="P32" s="83"/>
      <c r="Q32" s="82"/>
      <c r="R32" s="82"/>
    </row>
    <row r="33" spans="1:19" ht="20.100000000000001" customHeight="1">
      <c r="A33" s="121"/>
      <c r="B33" s="122"/>
      <c r="C33" s="104"/>
      <c r="D33" s="90"/>
      <c r="E33" s="100"/>
      <c r="F33" s="100"/>
      <c r="G33" s="100"/>
      <c r="H33" s="100"/>
      <c r="I33" s="100"/>
      <c r="J33" s="100"/>
      <c r="K33" s="100"/>
      <c r="L33" s="100"/>
      <c r="M33" s="100"/>
      <c r="N33" s="101"/>
      <c r="O33" s="82"/>
      <c r="P33" s="83"/>
      <c r="Q33" s="94"/>
      <c r="R33" s="82"/>
      <c r="S33" s="95"/>
    </row>
    <row r="34" spans="1:19" s="76" customFormat="1" ht="20.100000000000001" customHeight="1">
      <c r="A34" s="119"/>
      <c r="B34" s="120"/>
      <c r="C34" s="96"/>
      <c r="D34" s="90"/>
      <c r="E34" s="97"/>
      <c r="F34" s="100"/>
      <c r="G34" s="123"/>
      <c r="H34" s="100"/>
      <c r="I34" s="100"/>
      <c r="J34" s="100"/>
      <c r="K34" s="100"/>
      <c r="L34" s="100"/>
      <c r="M34" s="100"/>
      <c r="N34" s="101"/>
      <c r="O34" s="82"/>
      <c r="P34" s="83"/>
      <c r="Q34" s="94"/>
      <c r="R34" s="82"/>
      <c r="S34" s="95"/>
    </row>
    <row r="35" spans="1:19" s="76" customFormat="1" ht="20.100000000000001" customHeight="1">
      <c r="A35" s="119"/>
      <c r="B35" s="120"/>
      <c r="C35" s="96"/>
      <c r="D35" s="90"/>
      <c r="E35" s="97"/>
      <c r="F35" s="100"/>
      <c r="G35" s="100"/>
      <c r="H35" s="100"/>
      <c r="I35" s="100"/>
      <c r="J35" s="100"/>
      <c r="K35" s="100"/>
      <c r="L35" s="100"/>
      <c r="M35" s="100"/>
      <c r="N35" s="101"/>
      <c r="O35" s="82"/>
      <c r="P35" s="83"/>
      <c r="Q35" s="94"/>
      <c r="R35" s="82"/>
      <c r="S35" s="95"/>
    </row>
    <row r="36" spans="1:19" ht="20.100000000000001" customHeight="1">
      <c r="A36" s="119"/>
      <c r="B36" s="120"/>
      <c r="C36" s="96"/>
      <c r="D36" s="90"/>
      <c r="E36" s="97"/>
      <c r="F36" s="123"/>
      <c r="G36" s="100"/>
      <c r="H36" s="100"/>
      <c r="I36" s="100"/>
      <c r="J36" s="100"/>
      <c r="K36" s="100"/>
      <c r="L36" s="100"/>
      <c r="M36" s="100"/>
      <c r="N36" s="101"/>
      <c r="O36" s="82"/>
      <c r="P36" s="83"/>
      <c r="Q36" s="94"/>
      <c r="R36" s="82"/>
      <c r="S36" s="95"/>
    </row>
    <row r="37" spans="1:19" ht="20.100000000000001" customHeight="1">
      <c r="A37" s="121"/>
      <c r="B37" s="122"/>
      <c r="C37" s="104"/>
      <c r="D37" s="90"/>
      <c r="E37" s="100"/>
      <c r="F37" s="100"/>
      <c r="G37" s="100"/>
      <c r="H37" s="100"/>
      <c r="I37" s="100"/>
      <c r="J37" s="100"/>
      <c r="K37" s="100"/>
      <c r="L37" s="100"/>
      <c r="M37" s="100"/>
      <c r="N37" s="101"/>
      <c r="O37" s="82"/>
      <c r="P37" s="83"/>
      <c r="Q37" s="94"/>
      <c r="R37" s="82"/>
      <c r="S37" s="95"/>
    </row>
    <row r="38" spans="1:19" s="76" customFormat="1" ht="20.100000000000001" customHeight="1">
      <c r="A38" s="119"/>
      <c r="B38" s="120"/>
      <c r="C38" s="96"/>
      <c r="D38" s="90"/>
      <c r="E38" s="97"/>
      <c r="F38" s="100"/>
      <c r="G38" s="123"/>
      <c r="H38" s="100"/>
      <c r="I38" s="100"/>
      <c r="J38" s="100"/>
      <c r="K38" s="100"/>
      <c r="L38" s="100"/>
      <c r="M38" s="100"/>
      <c r="N38" s="101"/>
      <c r="O38" s="82"/>
      <c r="P38" s="83"/>
      <c r="Q38" s="94"/>
      <c r="R38" s="82"/>
      <c r="S38" s="95"/>
    </row>
    <row r="39" spans="1:19" ht="20.100000000000001" customHeight="1">
      <c r="A39" s="121"/>
      <c r="B39" s="122"/>
      <c r="C39" s="104"/>
      <c r="D39" s="90"/>
      <c r="E39" s="100"/>
      <c r="F39" s="100"/>
      <c r="G39" s="100"/>
      <c r="H39" s="100"/>
      <c r="I39" s="100"/>
      <c r="J39" s="100"/>
      <c r="K39" s="100"/>
      <c r="L39" s="100"/>
      <c r="M39" s="100"/>
      <c r="N39" s="101"/>
      <c r="O39" s="82"/>
      <c r="P39" s="83"/>
      <c r="Q39" s="94"/>
      <c r="R39" s="82"/>
      <c r="S39" s="95"/>
    </row>
    <row r="40" spans="1:19" s="76" customFormat="1" ht="20.100000000000001" customHeight="1">
      <c r="A40" s="119"/>
      <c r="B40" s="120"/>
      <c r="C40" s="96"/>
      <c r="D40" s="90"/>
      <c r="E40" s="97"/>
      <c r="F40" s="100"/>
      <c r="G40" s="123"/>
      <c r="H40" s="100"/>
      <c r="I40" s="100"/>
      <c r="J40" s="100"/>
      <c r="K40" s="100"/>
      <c r="L40" s="100"/>
      <c r="M40" s="100"/>
      <c r="N40" s="101"/>
      <c r="O40" s="82"/>
      <c r="P40" s="83"/>
      <c r="Q40" s="94"/>
      <c r="R40" s="82"/>
      <c r="S40" s="95"/>
    </row>
    <row r="41" spans="1:19" s="76" customFormat="1" ht="20.100000000000001" customHeight="1">
      <c r="A41" s="119"/>
      <c r="B41" s="120"/>
      <c r="C41" s="96"/>
      <c r="D41" s="90"/>
      <c r="E41" s="97"/>
      <c r="F41" s="100"/>
      <c r="G41" s="100"/>
      <c r="H41" s="100"/>
      <c r="I41" s="100"/>
      <c r="J41" s="100"/>
      <c r="K41" s="100"/>
      <c r="L41" s="100"/>
      <c r="M41" s="100"/>
      <c r="N41" s="101"/>
      <c r="O41" s="82"/>
      <c r="P41" s="83"/>
      <c r="Q41" s="94"/>
      <c r="R41" s="82"/>
      <c r="S41" s="95"/>
    </row>
    <row r="42" spans="1:19" ht="20.100000000000001" customHeight="1">
      <c r="A42" s="119"/>
      <c r="B42" s="120"/>
      <c r="C42" s="96"/>
      <c r="D42" s="90"/>
      <c r="E42" s="97"/>
      <c r="F42" s="123"/>
      <c r="G42" s="100"/>
      <c r="H42" s="100"/>
      <c r="I42" s="100"/>
      <c r="J42" s="100"/>
      <c r="K42" s="100"/>
      <c r="L42" s="100"/>
      <c r="M42" s="100"/>
      <c r="N42" s="101"/>
      <c r="O42" s="82"/>
      <c r="P42" s="83"/>
      <c r="Q42" s="94"/>
      <c r="R42" s="82"/>
      <c r="S42" s="95"/>
    </row>
    <row r="43" spans="1:19" s="76" customFormat="1" ht="20.100000000000001" customHeight="1">
      <c r="A43" s="124"/>
      <c r="B43" s="120"/>
      <c r="C43" s="96"/>
      <c r="D43" s="90"/>
      <c r="E43" s="97"/>
      <c r="F43" s="100"/>
      <c r="G43" s="100"/>
      <c r="H43" s="100"/>
      <c r="I43" s="100"/>
      <c r="J43" s="100"/>
      <c r="K43" s="100"/>
      <c r="L43" s="97"/>
      <c r="M43" s="97"/>
      <c r="N43" s="101"/>
      <c r="O43" s="82"/>
      <c r="P43" s="83"/>
      <c r="Q43" s="82"/>
      <c r="R43" s="82"/>
    </row>
    <row r="44" spans="1:19" s="76" customFormat="1" ht="20.100000000000001" customHeight="1">
      <c r="A44" s="125"/>
      <c r="B44" s="126"/>
      <c r="C44" s="127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12"/>
      <c r="O44" s="82"/>
      <c r="P44" s="83"/>
      <c r="Q44" s="82"/>
      <c r="R44" s="82"/>
    </row>
    <row r="45" spans="1:19" ht="22.5" customHeight="1"/>
    <row r="46" spans="1:19" ht="22.5" customHeight="1">
      <c r="E46" s="131"/>
      <c r="F46" s="131"/>
      <c r="G46" s="131"/>
      <c r="H46" s="131"/>
      <c r="I46" s="131"/>
      <c r="J46" s="131"/>
      <c r="K46" s="131"/>
      <c r="L46" s="131"/>
      <c r="M46" s="131"/>
    </row>
  </sheetData>
  <mergeCells count="8">
    <mergeCell ref="A1:N1"/>
    <mergeCell ref="A2:B2"/>
    <mergeCell ref="A3:A4"/>
    <mergeCell ref="B3:B4"/>
    <mergeCell ref="C3:C4"/>
    <mergeCell ref="D3:D4"/>
    <mergeCell ref="E3:M3"/>
    <mergeCell ref="N3:N4"/>
  </mergeCells>
  <phoneticPr fontId="2" type="noConversion"/>
  <printOptions horizontalCentered="1"/>
  <pageMargins left="0.78740157480314965" right="0.39370078740157483" top="0.98425196850393704" bottom="0.6692913385826772" header="0.47244094488188981" footer="0.43307086614173229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2F14C-ED3C-46C1-8478-A0F393E6C79E}">
  <sheetPr>
    <tabColor rgb="FF99CC00"/>
  </sheetPr>
  <dimension ref="A1:IW202"/>
  <sheetViews>
    <sheetView view="pageBreakPreview" topLeftCell="A10" zoomScaleNormal="100" zoomScaleSheetLayoutView="100" workbookViewId="0">
      <selection activeCell="J26" sqref="J26"/>
    </sheetView>
  </sheetViews>
  <sheetFormatPr defaultColWidth="8.88671875" defaultRowHeight="16.5"/>
  <cols>
    <col min="1" max="1" width="8.109375" style="133" customWidth="1"/>
    <col min="2" max="2" width="6.21875" style="285" customWidth="1"/>
    <col min="3" max="3" width="12.5546875" style="133" customWidth="1"/>
    <col min="4" max="4" width="3.21875" style="133" customWidth="1"/>
    <col min="5" max="5" width="8.33203125" style="133" customWidth="1"/>
    <col min="6" max="6" width="3.21875" style="133" customWidth="1"/>
    <col min="7" max="7" width="10.77734375" style="133" customWidth="1"/>
    <col min="8" max="8" width="3" style="133" customWidth="1"/>
    <col min="9" max="9" width="16.88671875" style="133" customWidth="1"/>
    <col min="10" max="10" width="23.77734375" style="286" customWidth="1"/>
    <col min="11" max="14" width="5.109375" style="133" customWidth="1"/>
    <col min="15" max="15" width="5.44140625" style="133" customWidth="1"/>
    <col min="16" max="16" width="11.5546875" style="133" customWidth="1"/>
    <col min="17" max="17" width="14.44140625" style="133" customWidth="1"/>
    <col min="18" max="257" width="8.88671875" style="133"/>
    <col min="258" max="16384" width="8.88671875" style="132"/>
  </cols>
  <sheetData>
    <row r="1" spans="1:19" ht="5.0999999999999996" customHeight="1">
      <c r="A1" s="554"/>
      <c r="B1" s="554"/>
      <c r="C1" s="554"/>
      <c r="D1" s="554"/>
      <c r="E1" s="554"/>
      <c r="F1" s="554"/>
      <c r="G1" s="554"/>
      <c r="H1" s="554"/>
      <c r="I1" s="554"/>
      <c r="J1" s="554"/>
      <c r="K1" s="554"/>
      <c r="L1" s="554"/>
      <c r="M1" s="554"/>
      <c r="N1" s="554"/>
    </row>
    <row r="2" spans="1:19" ht="20.100000000000001" customHeight="1">
      <c r="A2" s="134" t="str">
        <f>[210]수량산출1!A2</f>
        <v>1.전기공사</v>
      </c>
      <c r="B2" s="134"/>
      <c r="C2" s="134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6"/>
      <c r="O2" s="137"/>
      <c r="P2" s="137"/>
      <c r="Q2" s="137"/>
      <c r="R2" s="137"/>
      <c r="S2" s="137"/>
    </row>
    <row r="3" spans="1:19" s="141" customFormat="1" ht="20.100000000000001" customHeight="1">
      <c r="A3" s="138" t="s">
        <v>540</v>
      </c>
      <c r="B3" s="139" t="s">
        <v>541</v>
      </c>
      <c r="C3" s="555" t="s">
        <v>542</v>
      </c>
      <c r="D3" s="556"/>
      <c r="E3" s="556"/>
      <c r="F3" s="556"/>
      <c r="G3" s="556"/>
      <c r="H3" s="557"/>
      <c r="I3" s="140" t="s">
        <v>543</v>
      </c>
      <c r="J3" s="140" t="s">
        <v>544</v>
      </c>
      <c r="K3" s="140" t="s">
        <v>545</v>
      </c>
      <c r="L3" s="555" t="s">
        <v>546</v>
      </c>
      <c r="M3" s="556"/>
      <c r="N3" s="558"/>
    </row>
    <row r="4" spans="1:19" s="95" customFormat="1" ht="20.100000000000001" customHeight="1">
      <c r="A4" s="142" t="s">
        <v>508</v>
      </c>
      <c r="B4" s="143" t="s">
        <v>547</v>
      </c>
      <c r="C4" s="144"/>
      <c r="D4" s="145"/>
      <c r="E4" s="146"/>
      <c r="F4" s="145"/>
      <c r="G4" s="147"/>
      <c r="H4" s="148"/>
      <c r="I4" s="149"/>
      <c r="J4" s="150"/>
      <c r="K4" s="151"/>
      <c r="L4" s="151"/>
      <c r="M4" s="152"/>
      <c r="N4" s="153"/>
    </row>
    <row r="5" spans="1:19" s="95" customFormat="1" ht="20.100000000000001" customHeight="1">
      <c r="A5" s="154" t="s">
        <v>548</v>
      </c>
      <c r="B5" s="155" t="s">
        <v>549</v>
      </c>
      <c r="C5" s="156" t="s">
        <v>515</v>
      </c>
      <c r="D5" s="157"/>
      <c r="E5" s="158"/>
      <c r="F5" s="157"/>
      <c r="G5" s="158"/>
      <c r="H5" s="159"/>
      <c r="I5" s="160"/>
      <c r="J5" s="149" t="s">
        <v>550</v>
      </c>
      <c r="K5" s="151">
        <v>34</v>
      </c>
      <c r="L5" s="151"/>
      <c r="M5" s="152"/>
      <c r="N5" s="153"/>
      <c r="Q5" s="82"/>
    </row>
    <row r="6" spans="1:19" s="95" customFormat="1" ht="20.100000000000001" customHeight="1">
      <c r="A6" s="161" t="s">
        <v>551</v>
      </c>
      <c r="B6" s="162" t="s">
        <v>552</v>
      </c>
      <c r="C6" s="163" t="s">
        <v>526</v>
      </c>
      <c r="D6" s="164"/>
      <c r="E6" s="165"/>
      <c r="F6" s="164"/>
      <c r="G6" s="146"/>
      <c r="H6" s="166"/>
      <c r="I6" s="150"/>
      <c r="J6" s="150">
        <v>10</v>
      </c>
      <c r="K6" s="152">
        <v>10</v>
      </c>
      <c r="L6" s="152"/>
      <c r="M6" s="152"/>
      <c r="N6" s="153"/>
    </row>
    <row r="7" spans="1:19" s="95" customFormat="1" ht="20.100000000000001" customHeight="1">
      <c r="A7" s="167"/>
      <c r="B7" s="168"/>
      <c r="C7" s="169"/>
      <c r="D7" s="157"/>
      <c r="E7" s="146"/>
      <c r="F7" s="145"/>
      <c r="G7" s="146"/>
      <c r="H7" s="166"/>
      <c r="I7" s="150"/>
      <c r="J7" s="149"/>
      <c r="K7" s="151"/>
      <c r="L7" s="151"/>
      <c r="M7" s="152"/>
      <c r="N7" s="153"/>
      <c r="P7" s="133"/>
      <c r="Q7" s="82"/>
    </row>
    <row r="8" spans="1:19" s="95" customFormat="1" ht="20.100000000000001" customHeight="1">
      <c r="A8" s="170"/>
      <c r="B8" s="171"/>
      <c r="C8" s="172"/>
      <c r="D8" s="173"/>
      <c r="E8" s="174"/>
      <c r="F8" s="175"/>
      <c r="H8" s="176"/>
      <c r="I8" s="177"/>
      <c r="J8" s="178"/>
      <c r="K8" s="179"/>
      <c r="L8" s="179"/>
      <c r="M8" s="180"/>
      <c r="N8" s="181"/>
      <c r="P8" s="133"/>
      <c r="Q8" s="82"/>
    </row>
    <row r="9" spans="1:19" s="95" customFormat="1" ht="20.100000000000001" customHeight="1">
      <c r="A9" s="142" t="s">
        <v>509</v>
      </c>
      <c r="B9" s="182" t="s">
        <v>553</v>
      </c>
      <c r="C9" s="183" t="s">
        <v>554</v>
      </c>
      <c r="D9" s="184"/>
      <c r="E9" s="146"/>
      <c r="F9" s="184"/>
      <c r="G9" s="185"/>
      <c r="H9" s="186"/>
      <c r="I9" s="187"/>
      <c r="J9" s="187"/>
      <c r="K9" s="188"/>
      <c r="L9" s="188"/>
      <c r="M9" s="189"/>
      <c r="N9" s="153"/>
      <c r="Q9" s="82"/>
    </row>
    <row r="10" spans="1:19" s="95" customFormat="1" ht="20.100000000000001" customHeight="1">
      <c r="A10" s="167" t="s">
        <v>555</v>
      </c>
      <c r="B10" s="168" t="s">
        <v>553</v>
      </c>
      <c r="C10" s="156" t="s">
        <v>556</v>
      </c>
      <c r="D10" s="157"/>
      <c r="E10" s="158" t="s">
        <v>557</v>
      </c>
      <c r="F10" s="145"/>
      <c r="G10" s="146" t="s">
        <v>558</v>
      </c>
      <c r="H10" s="166"/>
      <c r="I10" s="150" t="s">
        <v>559</v>
      </c>
      <c r="J10" s="150"/>
      <c r="K10" s="151"/>
      <c r="L10" s="343">
        <v>44</v>
      </c>
      <c r="M10" s="344">
        <v>44</v>
      </c>
      <c r="N10" s="153"/>
      <c r="P10" s="133"/>
      <c r="Q10" s="82"/>
    </row>
    <row r="11" spans="1:19" s="95" customFormat="1" ht="20.100000000000001" customHeight="1">
      <c r="A11" s="161"/>
      <c r="B11" s="168"/>
      <c r="C11" s="169"/>
      <c r="D11" s="190"/>
      <c r="E11" s="165"/>
      <c r="F11" s="191"/>
      <c r="G11" s="165" t="s">
        <v>529</v>
      </c>
      <c r="H11" s="192"/>
      <c r="I11" s="193" t="s">
        <v>560</v>
      </c>
      <c r="J11" s="193">
        <v>2</v>
      </c>
      <c r="K11" s="194">
        <v>2</v>
      </c>
      <c r="L11" s="345">
        <v>6</v>
      </c>
      <c r="M11" s="346">
        <v>6</v>
      </c>
      <c r="N11" s="195"/>
      <c r="Q11" s="82"/>
    </row>
    <row r="12" spans="1:19" s="95" customFormat="1" ht="20.100000000000001" customHeight="1">
      <c r="A12" s="167"/>
      <c r="B12" s="196"/>
      <c r="C12" s="197"/>
      <c r="D12" s="157"/>
      <c r="E12" s="146"/>
      <c r="F12" s="145"/>
      <c r="G12" s="146"/>
      <c r="H12" s="166"/>
      <c r="I12" s="198"/>
      <c r="J12" s="199"/>
      <c r="K12" s="200" t="s">
        <v>8</v>
      </c>
      <c r="L12" s="347">
        <f>SUM(L10:L11)</f>
        <v>50</v>
      </c>
      <c r="M12" s="348">
        <f>SUM(M10:M11)</f>
        <v>50</v>
      </c>
      <c r="N12" s="153"/>
      <c r="P12" s="133"/>
      <c r="Q12" s="82"/>
    </row>
    <row r="13" spans="1:19" s="95" customFormat="1" ht="20.100000000000001" customHeight="1">
      <c r="A13" s="167"/>
      <c r="B13" s="168"/>
      <c r="C13" s="169"/>
      <c r="D13" s="157"/>
      <c r="E13" s="146"/>
      <c r="F13" s="145"/>
      <c r="G13" s="146"/>
      <c r="H13" s="166"/>
      <c r="I13" s="150"/>
      <c r="J13" s="149"/>
      <c r="K13" s="151"/>
      <c r="L13" s="151"/>
      <c r="M13" s="152"/>
      <c r="N13" s="153"/>
      <c r="P13" s="133"/>
      <c r="Q13" s="82"/>
    </row>
    <row r="14" spans="1:19" s="95" customFormat="1" ht="20.100000000000001" customHeight="1">
      <c r="A14" s="167"/>
      <c r="B14" s="201"/>
      <c r="C14" s="202"/>
      <c r="D14" s="157"/>
      <c r="E14" s="146"/>
      <c r="F14" s="145"/>
      <c r="G14" s="146"/>
      <c r="H14" s="203"/>
      <c r="I14" s="177"/>
      <c r="J14" s="178"/>
      <c r="K14" s="179"/>
      <c r="L14" s="179"/>
      <c r="M14" s="152"/>
      <c r="N14" s="153"/>
      <c r="P14" s="133"/>
      <c r="Q14" s="82"/>
    </row>
    <row r="15" spans="1:19" s="95" customFormat="1" ht="20.100000000000001" customHeight="1">
      <c r="A15" s="204" t="s">
        <v>510</v>
      </c>
      <c r="B15" s="205" t="s">
        <v>553</v>
      </c>
      <c r="C15" s="206" t="s">
        <v>561</v>
      </c>
      <c r="D15" s="207"/>
      <c r="E15" s="185"/>
      <c r="F15" s="208"/>
      <c r="G15" s="209"/>
      <c r="H15" s="148"/>
      <c r="I15" s="210"/>
      <c r="J15" s="187"/>
      <c r="K15" s="188"/>
      <c r="L15" s="211" t="s">
        <v>562</v>
      </c>
      <c r="M15" s="211" t="s">
        <v>563</v>
      </c>
      <c r="N15" s="212" t="s">
        <v>564</v>
      </c>
    </row>
    <row r="16" spans="1:19" s="95" customFormat="1" ht="20.100000000000001" customHeight="1">
      <c r="A16" s="213" t="s">
        <v>565</v>
      </c>
      <c r="B16" s="143" t="s">
        <v>553</v>
      </c>
      <c r="C16" s="158" t="s">
        <v>604</v>
      </c>
      <c r="D16" s="214"/>
      <c r="E16" s="215"/>
      <c r="F16" s="175"/>
      <c r="G16" s="158" t="s">
        <v>558</v>
      </c>
      <c r="H16" s="148"/>
      <c r="I16" s="216" t="s">
        <v>566</v>
      </c>
      <c r="J16" s="149"/>
      <c r="K16" s="151"/>
      <c r="L16" s="151"/>
      <c r="M16" s="152"/>
      <c r="N16" s="153"/>
      <c r="Q16" s="82"/>
    </row>
    <row r="17" spans="1:17" s="95" customFormat="1" ht="20.100000000000001" customHeight="1">
      <c r="A17" s="161"/>
      <c r="B17" s="168"/>
      <c r="C17" s="158" t="s">
        <v>535</v>
      </c>
      <c r="D17" s="191"/>
      <c r="E17" s="217"/>
      <c r="F17" s="218"/>
      <c r="G17" s="146" t="s">
        <v>528</v>
      </c>
      <c r="H17" s="166"/>
      <c r="I17" s="150" t="s">
        <v>560</v>
      </c>
      <c r="J17" s="150">
        <v>2</v>
      </c>
      <c r="K17" s="151">
        <v>2</v>
      </c>
      <c r="L17" s="151">
        <v>55</v>
      </c>
      <c r="M17" s="152">
        <v>55</v>
      </c>
      <c r="N17" s="153">
        <v>55</v>
      </c>
      <c r="Q17" s="82"/>
    </row>
    <row r="18" spans="1:17" s="95" customFormat="1" ht="20.100000000000001" customHeight="1">
      <c r="A18" s="161"/>
      <c r="B18" s="168"/>
      <c r="C18" s="158" t="s">
        <v>534</v>
      </c>
      <c r="D18" s="219"/>
      <c r="E18" s="220"/>
      <c r="F18" s="164"/>
      <c r="G18" s="146"/>
      <c r="H18" s="166"/>
      <c r="I18" s="150"/>
      <c r="J18" s="150"/>
      <c r="K18" s="151"/>
      <c r="L18" s="151"/>
      <c r="M18" s="152"/>
      <c r="N18" s="153"/>
      <c r="Q18" s="82"/>
    </row>
    <row r="19" spans="1:17" s="95" customFormat="1" ht="20.100000000000001" customHeight="1">
      <c r="A19" s="167"/>
      <c r="B19" s="168"/>
      <c r="C19" s="169"/>
      <c r="D19" s="157"/>
      <c r="E19" s="146"/>
      <c r="F19" s="145"/>
      <c r="G19" s="146"/>
      <c r="H19" s="166"/>
      <c r="I19" s="150"/>
      <c r="J19" s="149"/>
      <c r="K19" s="151"/>
      <c r="L19" s="151"/>
      <c r="M19" s="152"/>
      <c r="N19" s="153"/>
      <c r="P19" s="133"/>
      <c r="Q19" s="82"/>
    </row>
    <row r="20" spans="1:17" s="95" customFormat="1" ht="20.100000000000001" customHeight="1">
      <c r="A20" s="221"/>
      <c r="B20" s="201"/>
      <c r="C20" s="222"/>
      <c r="D20" s="223"/>
      <c r="E20" s="224"/>
      <c r="F20" s="223"/>
      <c r="G20" s="174"/>
      <c r="H20" s="176"/>
      <c r="I20" s="225"/>
      <c r="J20" s="177"/>
      <c r="K20" s="179"/>
      <c r="L20" s="179"/>
      <c r="M20" s="226"/>
      <c r="N20" s="227"/>
      <c r="Q20" s="82"/>
    </row>
    <row r="21" spans="1:17" s="95" customFormat="1" ht="20.100000000000001" customHeight="1">
      <c r="A21" s="142" t="s">
        <v>511</v>
      </c>
      <c r="B21" s="228" t="s">
        <v>567</v>
      </c>
      <c r="C21" s="229" t="s">
        <v>554</v>
      </c>
      <c r="D21" s="208"/>
      <c r="E21" s="185"/>
      <c r="F21" s="208"/>
      <c r="G21" s="147"/>
      <c r="H21" s="230"/>
      <c r="I21" s="149"/>
      <c r="J21" s="187"/>
      <c r="K21" s="188"/>
      <c r="L21" s="188"/>
      <c r="M21" s="152"/>
      <c r="N21" s="231"/>
    </row>
    <row r="22" spans="1:17" s="95" customFormat="1" ht="20.100000000000001" customHeight="1">
      <c r="A22" s="154" t="s">
        <v>555</v>
      </c>
      <c r="B22" s="143" t="s">
        <v>567</v>
      </c>
      <c r="C22" s="156" t="s">
        <v>556</v>
      </c>
      <c r="D22" s="157"/>
      <c r="E22" s="158" t="s">
        <v>557</v>
      </c>
      <c r="F22" s="157"/>
      <c r="G22" s="158" t="s">
        <v>558</v>
      </c>
      <c r="H22" s="159"/>
      <c r="I22" s="160" t="s">
        <v>559</v>
      </c>
      <c r="J22" s="149"/>
      <c r="K22" s="151"/>
      <c r="L22" s="343">
        <v>44</v>
      </c>
      <c r="M22" s="344">
        <v>44</v>
      </c>
      <c r="N22" s="153"/>
      <c r="Q22" s="82"/>
    </row>
    <row r="23" spans="1:17" s="95" customFormat="1" ht="20.100000000000001" customHeight="1">
      <c r="A23" s="232"/>
      <c r="B23" s="168"/>
      <c r="C23" s="169"/>
      <c r="D23" s="157"/>
      <c r="E23" s="146"/>
      <c r="F23" s="145"/>
      <c r="G23" s="146" t="s">
        <v>529</v>
      </c>
      <c r="H23" s="166"/>
      <c r="I23" s="150" t="s">
        <v>560</v>
      </c>
      <c r="J23" s="149">
        <v>2</v>
      </c>
      <c r="K23" s="151">
        <v>2</v>
      </c>
      <c r="L23" s="343">
        <v>6</v>
      </c>
      <c r="M23" s="344">
        <v>6</v>
      </c>
      <c r="N23" s="153"/>
      <c r="P23" s="133"/>
      <c r="Q23" s="82"/>
    </row>
    <row r="24" spans="1:17" s="95" customFormat="1" ht="20.100000000000001" customHeight="1">
      <c r="A24" s="232"/>
      <c r="B24" s="168"/>
      <c r="C24" s="169"/>
      <c r="D24" s="157"/>
      <c r="E24" s="146"/>
      <c r="F24" s="145"/>
      <c r="G24" s="146" t="s">
        <v>568</v>
      </c>
      <c r="H24" s="166"/>
      <c r="I24" s="150">
        <v>9</v>
      </c>
      <c r="J24" s="149"/>
      <c r="K24" s="151"/>
      <c r="L24" s="343">
        <v>9</v>
      </c>
      <c r="M24" s="344">
        <v>9</v>
      </c>
      <c r="N24" s="153"/>
      <c r="P24" s="133"/>
      <c r="Q24" s="82"/>
    </row>
    <row r="25" spans="1:17" s="95" customFormat="1" ht="20.100000000000001" customHeight="1">
      <c r="A25" s="233"/>
      <c r="B25" s="234"/>
      <c r="C25" s="235"/>
      <c r="D25" s="236"/>
      <c r="E25" s="237"/>
      <c r="F25" s="236"/>
      <c r="G25" s="237"/>
      <c r="H25" s="238"/>
      <c r="I25" s="239"/>
      <c r="J25" s="240"/>
      <c r="K25" s="241" t="s">
        <v>8</v>
      </c>
      <c r="L25" s="349">
        <f>SUM(L22:L24)</f>
        <v>59</v>
      </c>
      <c r="M25" s="350">
        <f>SUM(M22:M24)</f>
        <v>59</v>
      </c>
      <c r="N25" s="242"/>
      <c r="P25" s="133"/>
      <c r="Q25" s="82"/>
    </row>
    <row r="26" spans="1:17" s="95" customFormat="1" ht="20.100000000000001" customHeight="1">
      <c r="A26" s="142" t="s">
        <v>512</v>
      </c>
      <c r="B26" s="205" t="s">
        <v>567</v>
      </c>
      <c r="C26" s="206" t="s">
        <v>561</v>
      </c>
      <c r="D26" s="243"/>
      <c r="E26" s="146"/>
      <c r="F26" s="145"/>
      <c r="G26" s="147"/>
      <c r="H26" s="148"/>
      <c r="I26" s="216"/>
      <c r="J26" s="198"/>
      <c r="K26" s="244"/>
      <c r="L26" s="245" t="s">
        <v>562</v>
      </c>
      <c r="M26" s="245" t="s">
        <v>563</v>
      </c>
      <c r="N26" s="246" t="s">
        <v>564</v>
      </c>
      <c r="O26" s="247"/>
    </row>
    <row r="27" spans="1:17" s="95" customFormat="1" ht="20.100000000000001" customHeight="1">
      <c r="A27" s="213" t="s">
        <v>565</v>
      </c>
      <c r="B27" s="143" t="s">
        <v>553</v>
      </c>
      <c r="C27" s="158" t="s">
        <v>604</v>
      </c>
      <c r="D27" s="214"/>
      <c r="E27" s="215"/>
      <c r="F27" s="175"/>
      <c r="G27" s="158" t="s">
        <v>558</v>
      </c>
      <c r="H27" s="148"/>
      <c r="I27" s="216" t="s">
        <v>566</v>
      </c>
      <c r="J27" s="149"/>
      <c r="K27" s="151"/>
      <c r="L27" s="151"/>
      <c r="M27" s="152"/>
      <c r="N27" s="153"/>
      <c r="Q27" s="82"/>
    </row>
    <row r="28" spans="1:17" s="95" customFormat="1" ht="20.100000000000001" customHeight="1">
      <c r="A28" s="161"/>
      <c r="B28" s="168"/>
      <c r="C28" s="158" t="s">
        <v>535</v>
      </c>
      <c r="D28" s="191"/>
      <c r="E28" s="217"/>
      <c r="F28" s="218"/>
      <c r="G28" s="146" t="s">
        <v>528</v>
      </c>
      <c r="H28" s="166"/>
      <c r="I28" s="150" t="s">
        <v>560</v>
      </c>
      <c r="J28" s="150">
        <v>2</v>
      </c>
      <c r="K28" s="151">
        <v>2</v>
      </c>
      <c r="L28" s="151">
        <v>63</v>
      </c>
      <c r="M28" s="152">
        <v>63</v>
      </c>
      <c r="N28" s="153">
        <v>63</v>
      </c>
      <c r="Q28" s="82"/>
    </row>
    <row r="29" spans="1:17" s="95" customFormat="1" ht="20.100000000000001" customHeight="1">
      <c r="A29" s="161"/>
      <c r="B29" s="168"/>
      <c r="C29" s="158" t="s">
        <v>534</v>
      </c>
      <c r="D29" s="219"/>
      <c r="E29" s="220"/>
      <c r="F29" s="164"/>
      <c r="G29" s="146"/>
      <c r="H29" s="166"/>
      <c r="I29" s="150" t="s">
        <v>569</v>
      </c>
      <c r="J29" s="150"/>
      <c r="K29" s="151"/>
      <c r="L29" s="151"/>
      <c r="M29" s="152"/>
      <c r="N29" s="153"/>
      <c r="Q29" s="82"/>
    </row>
    <row r="30" spans="1:17" s="95" customFormat="1" ht="20.100000000000001" customHeight="1">
      <c r="A30" s="167"/>
      <c r="B30" s="168"/>
      <c r="C30" s="169"/>
      <c r="D30" s="157"/>
      <c r="E30" s="146"/>
      <c r="F30" s="145"/>
      <c r="G30" s="146"/>
      <c r="H30" s="166"/>
      <c r="I30" s="150"/>
      <c r="J30" s="149"/>
      <c r="K30" s="151"/>
      <c r="L30" s="151"/>
      <c r="M30" s="152"/>
      <c r="N30" s="153"/>
      <c r="P30" s="133"/>
      <c r="Q30" s="82"/>
    </row>
    <row r="31" spans="1:17" s="95" customFormat="1" ht="20.100000000000001" customHeight="1">
      <c r="A31" s="221"/>
      <c r="B31" s="201"/>
      <c r="C31" s="222"/>
      <c r="D31" s="223"/>
      <c r="E31" s="224"/>
      <c r="F31" s="223"/>
      <c r="G31" s="174"/>
      <c r="H31" s="176"/>
      <c r="I31" s="225"/>
      <c r="J31" s="225"/>
      <c r="K31" s="179"/>
      <c r="L31" s="179"/>
      <c r="M31" s="226"/>
      <c r="N31" s="227"/>
      <c r="Q31" s="82"/>
    </row>
    <row r="32" spans="1:17" s="95" customFormat="1" ht="20.100000000000001" customHeight="1">
      <c r="A32" s="142" t="s">
        <v>513</v>
      </c>
      <c r="B32" s="228" t="s">
        <v>570</v>
      </c>
      <c r="C32" s="229"/>
      <c r="D32" s="208"/>
      <c r="E32" s="185"/>
      <c r="F32" s="207"/>
      <c r="G32" s="147"/>
      <c r="H32" s="230"/>
      <c r="I32" s="149"/>
      <c r="J32" s="187"/>
      <c r="K32" s="188"/>
      <c r="L32" s="248"/>
      <c r="M32" s="152"/>
      <c r="N32" s="231"/>
    </row>
    <row r="33" spans="1:17" s="95" customFormat="1" ht="20.100000000000001" customHeight="1">
      <c r="A33" s="154" t="s">
        <v>553</v>
      </c>
      <c r="B33" s="228" t="s">
        <v>570</v>
      </c>
      <c r="C33" s="156" t="s">
        <v>571</v>
      </c>
      <c r="D33" s="157"/>
      <c r="E33" s="158"/>
      <c r="F33" s="157"/>
      <c r="G33" s="158" t="s">
        <v>568</v>
      </c>
      <c r="H33" s="159"/>
      <c r="I33" s="160">
        <v>10</v>
      </c>
      <c r="J33" s="149"/>
      <c r="K33" s="151"/>
      <c r="L33" s="249"/>
      <c r="M33" s="152"/>
      <c r="N33" s="153"/>
      <c r="Q33" s="82"/>
    </row>
    <row r="34" spans="1:17" s="95" customFormat="1" ht="20.100000000000001" customHeight="1">
      <c r="A34" s="232"/>
      <c r="B34" s="168"/>
      <c r="C34" s="169"/>
      <c r="D34" s="157"/>
      <c r="E34" s="146"/>
      <c r="F34" s="145"/>
      <c r="G34" s="146" t="s">
        <v>530</v>
      </c>
      <c r="H34" s="166"/>
      <c r="I34" s="150" t="s">
        <v>572</v>
      </c>
      <c r="J34" s="149" t="s">
        <v>573</v>
      </c>
      <c r="K34" s="151">
        <v>4</v>
      </c>
      <c r="L34" s="151">
        <v>17</v>
      </c>
      <c r="M34" s="152"/>
      <c r="N34" s="153"/>
      <c r="P34" s="133"/>
      <c r="Q34" s="82"/>
    </row>
    <row r="35" spans="1:17" s="95" customFormat="1" ht="20.100000000000001" customHeight="1">
      <c r="A35" s="167"/>
      <c r="B35" s="168"/>
      <c r="C35" s="169"/>
      <c r="D35" s="157"/>
      <c r="E35" s="146"/>
      <c r="F35" s="145"/>
      <c r="G35" s="146"/>
      <c r="H35" s="166"/>
      <c r="I35" s="150"/>
      <c r="J35" s="250"/>
      <c r="K35" s="151"/>
      <c r="L35" s="151"/>
      <c r="M35" s="251"/>
      <c r="N35" s="252"/>
      <c r="P35" s="133"/>
      <c r="Q35" s="82"/>
    </row>
    <row r="36" spans="1:17" s="95" customFormat="1" ht="20.100000000000001" customHeight="1">
      <c r="A36" s="161"/>
      <c r="B36" s="168"/>
      <c r="C36" s="169"/>
      <c r="D36" s="191"/>
      <c r="E36" s="165"/>
      <c r="F36" s="164"/>
      <c r="G36" s="146"/>
      <c r="H36" s="166"/>
      <c r="I36" s="150"/>
      <c r="J36" s="150"/>
      <c r="K36" s="151"/>
      <c r="L36" s="151"/>
      <c r="M36" s="152"/>
      <c r="N36" s="153"/>
    </row>
    <row r="37" spans="1:17" s="95" customFormat="1" ht="20.100000000000001" customHeight="1">
      <c r="A37" s="161"/>
      <c r="B37" s="168"/>
      <c r="C37" s="144"/>
      <c r="D37" s="164"/>
      <c r="E37" s="165"/>
      <c r="F37" s="164"/>
      <c r="G37" s="146"/>
      <c r="H37" s="166"/>
      <c r="I37" s="150"/>
      <c r="J37" s="150"/>
      <c r="K37" s="152"/>
      <c r="L37" s="152"/>
      <c r="M37" s="152"/>
      <c r="N37" s="153"/>
    </row>
    <row r="38" spans="1:17" s="95" customFormat="1" ht="20.100000000000001" customHeight="1">
      <c r="A38" s="167"/>
      <c r="B38" s="168"/>
      <c r="C38" s="169"/>
      <c r="D38" s="157"/>
      <c r="E38" s="146"/>
      <c r="F38" s="145"/>
      <c r="G38" s="146"/>
      <c r="H38" s="166"/>
      <c r="I38" s="150"/>
      <c r="J38" s="250"/>
      <c r="K38" s="151"/>
      <c r="L38" s="151"/>
      <c r="M38" s="251"/>
      <c r="N38" s="252"/>
      <c r="P38" s="133"/>
      <c r="Q38" s="82"/>
    </row>
    <row r="39" spans="1:17" s="95" customFormat="1" ht="20.100000000000001" customHeight="1">
      <c r="A39" s="167"/>
      <c r="B39" s="168"/>
      <c r="C39" s="169"/>
      <c r="D39" s="157"/>
      <c r="E39" s="146"/>
      <c r="F39" s="145"/>
      <c r="G39" s="146"/>
      <c r="H39" s="166"/>
      <c r="I39" s="150"/>
      <c r="J39" s="250"/>
      <c r="K39" s="151"/>
      <c r="L39" s="151"/>
      <c r="M39" s="251"/>
      <c r="N39" s="252"/>
      <c r="P39" s="133"/>
      <c r="Q39" s="82"/>
    </row>
    <row r="40" spans="1:17" s="95" customFormat="1" ht="20.100000000000001" customHeight="1">
      <c r="A40" s="161"/>
      <c r="B40" s="168"/>
      <c r="C40" s="169"/>
      <c r="D40" s="191"/>
      <c r="E40" s="165"/>
      <c r="F40" s="164"/>
      <c r="G40" s="146"/>
      <c r="H40" s="166"/>
      <c r="I40" s="150"/>
      <c r="J40" s="150"/>
      <c r="K40" s="151"/>
      <c r="L40" s="151"/>
      <c r="M40" s="152"/>
      <c r="N40" s="153"/>
    </row>
    <row r="41" spans="1:17" s="95" customFormat="1" ht="20.100000000000001" customHeight="1">
      <c r="A41" s="167"/>
      <c r="B41" s="168"/>
      <c r="C41" s="169"/>
      <c r="D41" s="157"/>
      <c r="E41" s="146"/>
      <c r="F41" s="145"/>
      <c r="G41" s="146"/>
      <c r="H41" s="166"/>
      <c r="I41" s="150"/>
      <c r="J41" s="250"/>
      <c r="K41" s="151"/>
      <c r="L41" s="151"/>
      <c r="M41" s="251"/>
      <c r="N41" s="252"/>
      <c r="P41" s="133"/>
      <c r="Q41" s="82"/>
    </row>
    <row r="42" spans="1:17" s="95" customFormat="1" ht="20.100000000000001" customHeight="1">
      <c r="A42" s="161"/>
      <c r="B42" s="168"/>
      <c r="C42" s="169"/>
      <c r="D42" s="191"/>
      <c r="E42" s="165"/>
      <c r="F42" s="164"/>
      <c r="G42" s="146"/>
      <c r="H42" s="166"/>
      <c r="I42" s="150"/>
      <c r="J42" s="150"/>
      <c r="K42" s="151"/>
      <c r="L42" s="151"/>
      <c r="M42" s="152"/>
      <c r="N42" s="153"/>
    </row>
    <row r="43" spans="1:17" s="95" customFormat="1" ht="20.100000000000001" customHeight="1">
      <c r="A43" s="161"/>
      <c r="B43" s="168"/>
      <c r="C43" s="144"/>
      <c r="D43" s="164"/>
      <c r="E43" s="165"/>
      <c r="F43" s="164"/>
      <c r="G43" s="146"/>
      <c r="H43" s="166"/>
      <c r="I43" s="150"/>
      <c r="J43" s="150"/>
      <c r="K43" s="152"/>
      <c r="L43" s="152"/>
      <c r="M43" s="152"/>
      <c r="N43" s="153"/>
    </row>
    <row r="44" spans="1:17" s="95" customFormat="1" ht="20.100000000000001" customHeight="1">
      <c r="A44" s="167"/>
      <c r="B44" s="168"/>
      <c r="C44" s="169"/>
      <c r="D44" s="157"/>
      <c r="E44" s="146"/>
      <c r="F44" s="145"/>
      <c r="G44" s="146"/>
      <c r="H44" s="166"/>
      <c r="I44" s="150"/>
      <c r="J44" s="250"/>
      <c r="K44" s="151"/>
      <c r="L44" s="151"/>
      <c r="M44" s="251"/>
      <c r="N44" s="252"/>
      <c r="P44" s="133"/>
      <c r="Q44" s="82"/>
    </row>
    <row r="45" spans="1:17" s="95" customFormat="1" ht="20.100000000000001" customHeight="1">
      <c r="A45" s="161"/>
      <c r="B45" s="168"/>
      <c r="C45" s="169"/>
      <c r="D45" s="191"/>
      <c r="E45" s="165"/>
      <c r="F45" s="164"/>
      <c r="G45" s="146"/>
      <c r="H45" s="166"/>
      <c r="I45" s="150"/>
      <c r="J45" s="150"/>
      <c r="K45" s="151"/>
      <c r="L45" s="151"/>
      <c r="M45" s="152"/>
      <c r="N45" s="153"/>
    </row>
    <row r="46" spans="1:17" s="95" customFormat="1" ht="20.100000000000001" customHeight="1">
      <c r="A46" s="161"/>
      <c r="B46" s="168"/>
      <c r="C46" s="144"/>
      <c r="D46" s="164"/>
      <c r="E46" s="165"/>
      <c r="F46" s="164"/>
      <c r="G46" s="146"/>
      <c r="H46" s="166"/>
      <c r="I46" s="150"/>
      <c r="J46" s="150"/>
      <c r="K46" s="152"/>
      <c r="L46" s="152"/>
      <c r="M46" s="152"/>
      <c r="N46" s="153"/>
    </row>
    <row r="47" spans="1:17" s="95" customFormat="1" ht="20.100000000000001" customHeight="1">
      <c r="A47" s="233"/>
      <c r="B47" s="234"/>
      <c r="C47" s="235"/>
      <c r="D47" s="236"/>
      <c r="E47" s="237"/>
      <c r="F47" s="236"/>
      <c r="G47" s="237"/>
      <c r="H47" s="238"/>
      <c r="I47" s="239"/>
      <c r="J47" s="253"/>
      <c r="K47" s="254"/>
      <c r="L47" s="254"/>
      <c r="M47" s="255"/>
      <c r="N47" s="242"/>
      <c r="P47" s="133"/>
      <c r="Q47" s="82"/>
    </row>
    <row r="48" spans="1:17" s="133" customFormat="1" ht="20.100000000000001" customHeight="1">
      <c r="A48" s="256"/>
      <c r="B48" s="257"/>
      <c r="C48" s="144"/>
      <c r="D48" s="145"/>
      <c r="E48" s="146"/>
      <c r="F48" s="145"/>
      <c r="G48" s="147"/>
      <c r="H48" s="148"/>
      <c r="I48" s="258"/>
      <c r="J48" s="150"/>
      <c r="K48" s="151"/>
      <c r="L48" s="151"/>
      <c r="M48" s="151"/>
      <c r="N48" s="259"/>
      <c r="O48" s="260"/>
    </row>
    <row r="49" spans="1:15" s="133" customFormat="1" ht="20.100000000000001" customHeight="1">
      <c r="A49" s="256"/>
      <c r="B49" s="257"/>
      <c r="C49" s="144"/>
      <c r="D49" s="145"/>
      <c r="E49" s="146"/>
      <c r="F49" s="145"/>
      <c r="G49" s="147"/>
      <c r="H49" s="148"/>
      <c r="I49" s="149"/>
      <c r="J49" s="150"/>
      <c r="K49" s="151"/>
      <c r="L49" s="151"/>
      <c r="M49" s="151"/>
      <c r="N49" s="259"/>
      <c r="O49" s="260"/>
    </row>
    <row r="50" spans="1:15" s="133" customFormat="1" ht="20.100000000000001" customHeight="1">
      <c r="A50" s="256"/>
      <c r="B50" s="257"/>
      <c r="C50" s="144"/>
      <c r="D50" s="145"/>
      <c r="E50" s="146"/>
      <c r="F50" s="145"/>
      <c r="G50" s="147"/>
      <c r="H50" s="148"/>
      <c r="I50" s="149"/>
      <c r="J50" s="150"/>
      <c r="K50" s="152"/>
      <c r="L50" s="152"/>
      <c r="M50" s="151"/>
      <c r="N50" s="259"/>
      <c r="O50" s="260"/>
    </row>
    <row r="51" spans="1:15" s="133" customFormat="1" ht="20.100000000000001" customHeight="1">
      <c r="A51" s="256"/>
      <c r="B51" s="257"/>
      <c r="C51" s="144"/>
      <c r="D51" s="145"/>
      <c r="E51" s="146"/>
      <c r="F51" s="145"/>
      <c r="G51" s="147"/>
      <c r="H51" s="148"/>
      <c r="I51" s="149"/>
      <c r="J51" s="150"/>
      <c r="K51" s="151"/>
      <c r="L51" s="151"/>
      <c r="M51" s="151"/>
      <c r="N51" s="259"/>
      <c r="O51" s="260"/>
    </row>
    <row r="52" spans="1:15" s="133" customFormat="1" ht="20.100000000000001" customHeight="1">
      <c r="A52" s="256"/>
      <c r="B52" s="257"/>
      <c r="C52" s="144"/>
      <c r="D52" s="145"/>
      <c r="E52" s="146"/>
      <c r="F52" s="145"/>
      <c r="G52" s="147"/>
      <c r="H52" s="148"/>
      <c r="I52" s="149"/>
      <c r="J52" s="150"/>
      <c r="K52" s="151"/>
      <c r="L52" s="151"/>
      <c r="M52" s="151"/>
      <c r="N52" s="259"/>
      <c r="O52" s="260"/>
    </row>
    <row r="53" spans="1:15" s="133" customFormat="1" ht="20.100000000000001" customHeight="1">
      <c r="A53" s="256"/>
      <c r="B53" s="257"/>
      <c r="C53" s="144"/>
      <c r="D53" s="145"/>
      <c r="E53" s="146"/>
      <c r="F53" s="145"/>
      <c r="G53" s="147"/>
      <c r="H53" s="148"/>
      <c r="I53" s="149"/>
      <c r="J53" s="150"/>
      <c r="K53" s="152"/>
      <c r="L53" s="152"/>
      <c r="M53" s="151"/>
      <c r="N53" s="259"/>
      <c r="O53" s="260"/>
    </row>
    <row r="54" spans="1:15" s="133" customFormat="1" ht="20.100000000000001" customHeight="1">
      <c r="A54" s="261"/>
      <c r="B54" s="257"/>
      <c r="C54" s="144"/>
      <c r="D54" s="145"/>
      <c r="E54" s="146"/>
      <c r="F54" s="145"/>
      <c r="G54" s="147"/>
      <c r="H54" s="159"/>
      <c r="I54" s="149"/>
      <c r="J54" s="150"/>
      <c r="K54" s="151"/>
      <c r="L54" s="151"/>
      <c r="M54" s="249"/>
      <c r="N54" s="259"/>
      <c r="O54" s="260"/>
    </row>
    <row r="55" spans="1:15" s="133" customFormat="1" ht="20.100000000000001" customHeight="1">
      <c r="A55" s="262"/>
      <c r="B55" s="168"/>
      <c r="C55" s="263"/>
      <c r="D55" s="157"/>
      <c r="E55" s="165"/>
      <c r="F55" s="157"/>
      <c r="G55" s="264"/>
      <c r="H55" s="159"/>
      <c r="I55" s="160"/>
      <c r="J55" s="265"/>
      <c r="K55" s="266"/>
      <c r="L55" s="266"/>
      <c r="M55" s="249"/>
      <c r="N55" s="249"/>
      <c r="O55" s="260"/>
    </row>
    <row r="56" spans="1:15" s="133" customFormat="1" ht="20.100000000000001" customHeight="1">
      <c r="A56" s="267"/>
      <c r="B56" s="168"/>
      <c r="C56" s="263"/>
      <c r="D56" s="157"/>
      <c r="E56" s="165"/>
      <c r="F56" s="157"/>
      <c r="G56" s="264"/>
      <c r="H56" s="159"/>
      <c r="I56" s="160"/>
      <c r="J56" s="265"/>
      <c r="K56" s="266"/>
      <c r="L56" s="266"/>
      <c r="M56" s="249"/>
      <c r="N56" s="249"/>
      <c r="O56" s="260"/>
    </row>
    <row r="57" spans="1:15" s="133" customFormat="1" ht="20.100000000000001" customHeight="1">
      <c r="A57" s="262"/>
      <c r="B57" s="262"/>
      <c r="C57" s="263"/>
      <c r="D57" s="157"/>
      <c r="E57" s="165"/>
      <c r="F57" s="157"/>
      <c r="G57" s="264"/>
      <c r="H57" s="159"/>
      <c r="I57" s="160"/>
      <c r="J57" s="265"/>
      <c r="K57" s="266"/>
      <c r="L57" s="266"/>
      <c r="M57" s="249"/>
      <c r="N57" s="249"/>
      <c r="O57" s="260"/>
    </row>
    <row r="58" spans="1:15" s="133" customFormat="1" ht="20.100000000000001" customHeight="1">
      <c r="A58" s="262"/>
      <c r="B58" s="262"/>
      <c r="C58" s="263"/>
      <c r="D58" s="157"/>
      <c r="E58" s="165"/>
      <c r="F58" s="157"/>
      <c r="G58" s="264"/>
      <c r="H58" s="159"/>
      <c r="I58" s="160"/>
      <c r="J58" s="265"/>
      <c r="K58" s="266"/>
      <c r="L58" s="266"/>
      <c r="M58" s="249"/>
      <c r="N58" s="249"/>
      <c r="O58" s="260"/>
    </row>
    <row r="59" spans="1:15" s="133" customFormat="1" ht="20.100000000000001" customHeight="1">
      <c r="A59" s="262"/>
      <c r="B59" s="262"/>
      <c r="C59" s="263"/>
      <c r="D59" s="157"/>
      <c r="E59" s="165"/>
      <c r="F59" s="157"/>
      <c r="G59" s="264"/>
      <c r="H59" s="159"/>
      <c r="I59" s="160"/>
      <c r="J59" s="265"/>
      <c r="K59" s="266"/>
      <c r="L59" s="266"/>
      <c r="M59" s="249"/>
      <c r="N59" s="249"/>
      <c r="O59" s="260"/>
    </row>
    <row r="60" spans="1:15" s="133" customFormat="1" ht="20.100000000000001" customHeight="1">
      <c r="A60" s="262"/>
      <c r="B60" s="262"/>
      <c r="C60" s="263"/>
      <c r="D60" s="157"/>
      <c r="E60" s="165"/>
      <c r="F60" s="157"/>
      <c r="G60" s="264"/>
      <c r="H60" s="159"/>
      <c r="I60" s="160"/>
      <c r="J60" s="265"/>
      <c r="K60" s="266"/>
      <c r="L60" s="266"/>
      <c r="M60" s="249"/>
      <c r="N60" s="249"/>
      <c r="O60" s="260"/>
    </row>
    <row r="61" spans="1:15" s="133" customFormat="1" ht="20.100000000000001" customHeight="1">
      <c r="A61" s="268"/>
      <c r="B61" s="268"/>
      <c r="C61" s="144"/>
      <c r="D61" s="164"/>
      <c r="E61" s="146"/>
      <c r="F61" s="164"/>
      <c r="G61" s="269"/>
      <c r="H61" s="166"/>
      <c r="I61" s="193"/>
      <c r="J61" s="160"/>
      <c r="K61" s="266"/>
      <c r="L61" s="266"/>
      <c r="M61" s="266"/>
      <c r="N61" s="270"/>
      <c r="O61" s="260"/>
    </row>
    <row r="62" spans="1:15" s="133" customFormat="1" ht="20.100000000000001" customHeight="1">
      <c r="A62" s="262"/>
      <c r="B62" s="262"/>
      <c r="C62" s="263"/>
      <c r="D62" s="157"/>
      <c r="E62" s="165"/>
      <c r="F62" s="157"/>
      <c r="G62" s="264"/>
      <c r="H62" s="159"/>
      <c r="I62" s="160"/>
      <c r="J62" s="265"/>
      <c r="K62" s="266"/>
      <c r="L62" s="266"/>
      <c r="M62" s="249"/>
      <c r="N62" s="249"/>
      <c r="O62" s="260"/>
    </row>
    <row r="63" spans="1:15" s="133" customFormat="1" ht="20.100000000000001" customHeight="1">
      <c r="A63" s="268"/>
      <c r="B63" s="268"/>
      <c r="C63" s="144"/>
      <c r="D63" s="164"/>
      <c r="E63" s="146"/>
      <c r="F63" s="164"/>
      <c r="G63" s="269"/>
      <c r="H63" s="166"/>
      <c r="I63" s="193"/>
      <c r="J63" s="160"/>
      <c r="K63" s="266"/>
      <c r="L63" s="266"/>
      <c r="M63" s="266"/>
      <c r="N63" s="270"/>
      <c r="O63" s="260"/>
    </row>
    <row r="64" spans="1:15" s="133" customFormat="1" ht="20.100000000000001" customHeight="1">
      <c r="A64" s="268"/>
      <c r="B64" s="268"/>
      <c r="C64" s="144"/>
      <c r="D64" s="164"/>
      <c r="E64" s="146"/>
      <c r="F64" s="164"/>
      <c r="G64" s="269"/>
      <c r="H64" s="166"/>
      <c r="I64" s="193"/>
      <c r="J64" s="160"/>
      <c r="K64" s="266"/>
      <c r="L64" s="266"/>
      <c r="M64" s="266"/>
      <c r="N64" s="270"/>
      <c r="O64" s="260"/>
    </row>
    <row r="65" spans="1:15" s="133" customFormat="1" ht="20.100000000000001" customHeight="1">
      <c r="A65" s="256"/>
      <c r="B65" s="257"/>
      <c r="C65" s="144"/>
      <c r="D65" s="145"/>
      <c r="E65" s="146"/>
      <c r="F65" s="145"/>
      <c r="G65" s="147"/>
      <c r="H65" s="148"/>
      <c r="I65" s="149"/>
      <c r="J65" s="150"/>
      <c r="K65" s="151"/>
      <c r="L65" s="151"/>
      <c r="M65" s="151"/>
      <c r="N65" s="259"/>
      <c r="O65" s="260"/>
    </row>
    <row r="66" spans="1:15" s="133" customFormat="1" ht="20.100000000000001" customHeight="1">
      <c r="A66" s="256"/>
      <c r="B66" s="257"/>
      <c r="C66" s="144"/>
      <c r="D66" s="145"/>
      <c r="E66" s="146"/>
      <c r="F66" s="145"/>
      <c r="G66" s="147"/>
      <c r="H66" s="148"/>
      <c r="I66" s="149"/>
      <c r="J66" s="150"/>
      <c r="K66" s="151"/>
      <c r="L66" s="151"/>
      <c r="M66" s="151"/>
      <c r="N66" s="259"/>
      <c r="O66" s="260"/>
    </row>
    <row r="67" spans="1:15" s="133" customFormat="1" ht="20.100000000000001" customHeight="1">
      <c r="A67" s="256"/>
      <c r="B67" s="257"/>
      <c r="C67" s="144"/>
      <c r="D67" s="145"/>
      <c r="E67" s="146"/>
      <c r="F67" s="145"/>
      <c r="G67" s="147"/>
      <c r="H67" s="148"/>
      <c r="I67" s="149"/>
      <c r="J67" s="150"/>
      <c r="K67" s="152"/>
      <c r="L67" s="152"/>
      <c r="M67" s="151"/>
      <c r="N67" s="259"/>
      <c r="O67" s="260"/>
    </row>
    <row r="68" spans="1:15" s="133" customFormat="1" ht="20.100000000000001" customHeight="1">
      <c r="A68" s="256"/>
      <c r="B68" s="257"/>
      <c r="C68" s="144"/>
      <c r="D68" s="145"/>
      <c r="E68" s="146"/>
      <c r="F68" s="145"/>
      <c r="G68" s="147"/>
      <c r="H68" s="148"/>
      <c r="I68" s="149"/>
      <c r="J68" s="150"/>
      <c r="K68" s="151"/>
      <c r="L68" s="151"/>
      <c r="M68" s="151"/>
      <c r="N68" s="259"/>
      <c r="O68" s="260"/>
    </row>
    <row r="69" spans="1:15" s="133" customFormat="1" ht="20.100000000000001" customHeight="1">
      <c r="A69" s="256"/>
      <c r="B69" s="257"/>
      <c r="C69" s="144"/>
      <c r="D69" s="145"/>
      <c r="E69" s="146"/>
      <c r="F69" s="145"/>
      <c r="G69" s="147"/>
      <c r="H69" s="148"/>
      <c r="I69" s="149"/>
      <c r="J69" s="150"/>
      <c r="K69" s="151"/>
      <c r="L69" s="151"/>
      <c r="M69" s="151"/>
      <c r="N69" s="259"/>
      <c r="O69" s="260"/>
    </row>
    <row r="70" spans="1:15" s="133" customFormat="1" ht="20.100000000000001" customHeight="1">
      <c r="A70" s="256"/>
      <c r="B70" s="257"/>
      <c r="C70" s="144"/>
      <c r="D70" s="145"/>
      <c r="E70" s="146"/>
      <c r="F70" s="145"/>
      <c r="G70" s="147"/>
      <c r="H70" s="148"/>
      <c r="I70" s="149"/>
      <c r="J70" s="150"/>
      <c r="K70" s="152"/>
      <c r="L70" s="152"/>
      <c r="M70" s="151"/>
      <c r="N70" s="259"/>
      <c r="O70" s="260"/>
    </row>
    <row r="71" spans="1:15" s="133" customFormat="1" ht="20.100000000000001" customHeight="1">
      <c r="A71" s="256"/>
      <c r="B71" s="257"/>
      <c r="C71" s="144"/>
      <c r="D71" s="145"/>
      <c r="E71" s="146"/>
      <c r="F71" s="145"/>
      <c r="G71" s="147"/>
      <c r="H71" s="148"/>
      <c r="I71" s="149"/>
      <c r="J71" s="150"/>
      <c r="K71" s="151"/>
      <c r="L71" s="151"/>
      <c r="M71" s="151"/>
      <c r="N71" s="259"/>
      <c r="O71" s="260"/>
    </row>
    <row r="72" spans="1:15" s="133" customFormat="1" ht="20.100000000000001" customHeight="1">
      <c r="A72" s="256"/>
      <c r="B72" s="257"/>
      <c r="C72" s="144"/>
      <c r="D72" s="145"/>
      <c r="E72" s="146"/>
      <c r="F72" s="145"/>
      <c r="G72" s="147"/>
      <c r="H72" s="148"/>
      <c r="I72" s="149"/>
      <c r="J72" s="150"/>
      <c r="K72" s="151"/>
      <c r="L72" s="151"/>
      <c r="M72" s="151"/>
      <c r="N72" s="259"/>
      <c r="O72" s="260"/>
    </row>
    <row r="73" spans="1:15" s="133" customFormat="1" ht="20.100000000000001" customHeight="1">
      <c r="A73" s="256"/>
      <c r="B73" s="257"/>
      <c r="C73" s="144"/>
      <c r="D73" s="145"/>
      <c r="E73" s="146"/>
      <c r="F73" s="145"/>
      <c r="G73" s="147"/>
      <c r="H73" s="148"/>
      <c r="I73" s="149"/>
      <c r="J73" s="150"/>
      <c r="K73" s="152"/>
      <c r="L73" s="152"/>
      <c r="M73" s="151"/>
      <c r="N73" s="259"/>
      <c r="O73" s="260"/>
    </row>
    <row r="74" spans="1:15" s="133" customFormat="1" ht="20.100000000000001" customHeight="1">
      <c r="A74" s="256"/>
      <c r="B74" s="257"/>
      <c r="C74" s="144"/>
      <c r="D74" s="145"/>
      <c r="E74" s="146"/>
      <c r="F74" s="145"/>
      <c r="G74" s="147"/>
      <c r="H74" s="148"/>
      <c r="I74" s="149"/>
      <c r="J74" s="150"/>
      <c r="K74" s="151"/>
      <c r="L74" s="151"/>
      <c r="M74" s="151"/>
      <c r="N74" s="259"/>
      <c r="O74" s="260"/>
    </row>
    <row r="75" spans="1:15" s="133" customFormat="1" ht="20.100000000000001" customHeight="1">
      <c r="A75" s="256"/>
      <c r="B75" s="257"/>
      <c r="C75" s="144"/>
      <c r="D75" s="145"/>
      <c r="E75" s="146"/>
      <c r="F75" s="145"/>
      <c r="G75" s="147"/>
      <c r="H75" s="148"/>
      <c r="I75" s="149"/>
      <c r="J75" s="150"/>
      <c r="K75" s="151"/>
      <c r="L75" s="151"/>
      <c r="M75" s="151"/>
      <c r="N75" s="259"/>
      <c r="O75" s="260"/>
    </row>
    <row r="76" spans="1:15" s="133" customFormat="1" ht="20.100000000000001" customHeight="1">
      <c r="A76" s="256"/>
      <c r="B76" s="257"/>
      <c r="C76" s="144"/>
      <c r="D76" s="145"/>
      <c r="E76" s="146"/>
      <c r="F76" s="145"/>
      <c r="G76" s="147"/>
      <c r="H76" s="148"/>
      <c r="I76" s="149"/>
      <c r="J76" s="150"/>
      <c r="K76" s="152"/>
      <c r="L76" s="152"/>
      <c r="M76" s="151"/>
      <c r="N76" s="259"/>
      <c r="O76" s="260"/>
    </row>
    <row r="77" spans="1:15" s="133" customFormat="1" ht="20.100000000000001" customHeight="1">
      <c r="A77" s="261"/>
      <c r="B77" s="257"/>
      <c r="C77" s="144"/>
      <c r="D77" s="145"/>
      <c r="E77" s="146"/>
      <c r="F77" s="145"/>
      <c r="G77" s="147"/>
      <c r="H77" s="159"/>
      <c r="I77" s="149"/>
      <c r="J77" s="150"/>
      <c r="K77" s="151"/>
      <c r="L77" s="151"/>
      <c r="M77" s="249"/>
      <c r="N77" s="259"/>
      <c r="O77" s="260"/>
    </row>
    <row r="78" spans="1:15" s="133" customFormat="1" ht="20.100000000000001" customHeight="1">
      <c r="A78" s="262"/>
      <c r="B78" s="168"/>
      <c r="C78" s="263"/>
      <c r="D78" s="157"/>
      <c r="E78" s="165"/>
      <c r="F78" s="157"/>
      <c r="G78" s="264"/>
      <c r="H78" s="159"/>
      <c r="I78" s="160"/>
      <c r="J78" s="265"/>
      <c r="K78" s="266"/>
      <c r="L78" s="266"/>
      <c r="M78" s="249"/>
      <c r="N78" s="249"/>
      <c r="O78" s="260"/>
    </row>
    <row r="79" spans="1:15" s="133" customFormat="1" ht="20.100000000000001" customHeight="1">
      <c r="A79" s="267"/>
      <c r="B79" s="168"/>
      <c r="C79" s="263"/>
      <c r="D79" s="157"/>
      <c r="E79" s="165"/>
      <c r="F79" s="157"/>
      <c r="G79" s="264"/>
      <c r="H79" s="159"/>
      <c r="I79" s="160"/>
      <c r="J79" s="265"/>
      <c r="K79" s="266"/>
      <c r="L79" s="266"/>
      <c r="M79" s="249"/>
      <c r="N79" s="249"/>
      <c r="O79" s="260"/>
    </row>
    <row r="80" spans="1:15" s="133" customFormat="1" ht="20.100000000000001" customHeight="1">
      <c r="A80" s="262"/>
      <c r="B80" s="262"/>
      <c r="C80" s="263"/>
      <c r="D80" s="157"/>
      <c r="E80" s="165"/>
      <c r="F80" s="157"/>
      <c r="G80" s="264"/>
      <c r="H80" s="159"/>
      <c r="I80" s="160"/>
      <c r="J80" s="265"/>
      <c r="K80" s="266"/>
      <c r="L80" s="266"/>
      <c r="M80" s="249"/>
      <c r="N80" s="249"/>
      <c r="O80" s="260"/>
    </row>
    <row r="81" spans="1:17" s="133" customFormat="1" ht="20.100000000000001" customHeight="1">
      <c r="A81" s="262"/>
      <c r="B81" s="262"/>
      <c r="C81" s="263"/>
      <c r="D81" s="157"/>
      <c r="E81" s="165"/>
      <c r="F81" s="157"/>
      <c r="G81" s="264"/>
      <c r="H81" s="159"/>
      <c r="I81" s="160"/>
      <c r="J81" s="265"/>
      <c r="K81" s="266"/>
      <c r="L81" s="266"/>
      <c r="M81" s="249"/>
      <c r="N81" s="249"/>
      <c r="O81" s="260"/>
    </row>
    <row r="82" spans="1:17" s="133" customFormat="1" ht="20.100000000000001" customHeight="1">
      <c r="A82" s="262"/>
      <c r="B82" s="262"/>
      <c r="C82" s="263"/>
      <c r="D82" s="157"/>
      <c r="E82" s="165"/>
      <c r="F82" s="157"/>
      <c r="G82" s="264"/>
      <c r="H82" s="159"/>
      <c r="I82" s="160"/>
      <c r="J82" s="265"/>
      <c r="K82" s="266"/>
      <c r="L82" s="266"/>
      <c r="M82" s="249"/>
      <c r="N82" s="249"/>
      <c r="O82" s="260"/>
    </row>
    <row r="83" spans="1:17" s="133" customFormat="1" ht="20.100000000000001" customHeight="1">
      <c r="A83" s="262"/>
      <c r="B83" s="262"/>
      <c r="C83" s="263"/>
      <c r="D83" s="157"/>
      <c r="E83" s="165"/>
      <c r="F83" s="157"/>
      <c r="G83" s="264"/>
      <c r="H83" s="159"/>
      <c r="I83" s="160"/>
      <c r="J83" s="265"/>
      <c r="K83" s="266"/>
      <c r="L83" s="266"/>
      <c r="M83" s="249"/>
      <c r="N83" s="249"/>
      <c r="O83" s="260"/>
    </row>
    <row r="84" spans="1:17" s="133" customFormat="1" ht="20.100000000000001" customHeight="1">
      <c r="A84" s="268"/>
      <c r="B84" s="268"/>
      <c r="C84" s="144"/>
      <c r="D84" s="164"/>
      <c r="E84" s="146"/>
      <c r="F84" s="164"/>
      <c r="G84" s="269"/>
      <c r="H84" s="166"/>
      <c r="I84" s="193"/>
      <c r="J84" s="160"/>
      <c r="K84" s="266"/>
      <c r="L84" s="266"/>
      <c r="M84" s="266"/>
      <c r="N84" s="270"/>
      <c r="O84" s="260"/>
    </row>
    <row r="85" spans="1:17" s="133" customFormat="1" ht="20.100000000000001" customHeight="1">
      <c r="A85" s="262"/>
      <c r="B85" s="262"/>
      <c r="C85" s="263"/>
      <c r="D85" s="157"/>
      <c r="E85" s="165"/>
      <c r="F85" s="157"/>
      <c r="G85" s="264"/>
      <c r="H85" s="159"/>
      <c r="I85" s="160"/>
      <c r="J85" s="265"/>
      <c r="K85" s="266"/>
      <c r="L85" s="266"/>
      <c r="M85" s="249"/>
      <c r="N85" s="249"/>
      <c r="O85" s="260"/>
    </row>
    <row r="86" spans="1:17" s="133" customFormat="1" ht="20.100000000000001" customHeight="1">
      <c r="A86" s="268"/>
      <c r="B86" s="268"/>
      <c r="C86" s="144"/>
      <c r="D86" s="164"/>
      <c r="E86" s="146"/>
      <c r="F86" s="164"/>
      <c r="G86" s="269"/>
      <c r="H86" s="166"/>
      <c r="I86" s="193"/>
      <c r="J86" s="160"/>
      <c r="K86" s="266"/>
      <c r="L86" s="266"/>
      <c r="M86" s="266"/>
      <c r="N86" s="270"/>
    </row>
    <row r="87" spans="1:17" s="133" customFormat="1" ht="20.100000000000001" customHeight="1">
      <c r="A87" s="271"/>
      <c r="B87" s="272"/>
      <c r="C87" s="273"/>
      <c r="D87" s="274"/>
      <c r="E87" s="275"/>
      <c r="F87" s="276"/>
      <c r="G87" s="277"/>
      <c r="H87" s="276"/>
      <c r="I87" s="278"/>
      <c r="J87" s="278"/>
      <c r="K87" s="279"/>
      <c r="L87" s="279"/>
      <c r="M87" s="279"/>
      <c r="N87" s="280"/>
    </row>
    <row r="88" spans="1:17" s="133" customFormat="1" ht="20.100000000000001" customHeight="1">
      <c r="A88" s="281"/>
      <c r="B88" s="257"/>
      <c r="C88" s="147"/>
      <c r="D88" s="145"/>
      <c r="E88" s="147"/>
      <c r="F88" s="145"/>
      <c r="G88" s="147"/>
      <c r="H88" s="148"/>
      <c r="I88" s="282"/>
      <c r="J88" s="282"/>
      <c r="K88" s="152"/>
      <c r="L88" s="152"/>
      <c r="M88" s="152"/>
      <c r="N88" s="151"/>
      <c r="P88" s="95"/>
    </row>
    <row r="89" spans="1:17" s="133" customFormat="1" ht="20.100000000000001" customHeight="1">
      <c r="A89" s="256"/>
      <c r="B89" s="257"/>
      <c r="C89" s="144"/>
      <c r="D89" s="145"/>
      <c r="E89" s="146"/>
      <c r="F89" s="145"/>
      <c r="G89" s="147"/>
      <c r="H89" s="148"/>
      <c r="I89" s="149"/>
      <c r="J89" s="150"/>
      <c r="K89" s="151"/>
      <c r="L89" s="151"/>
      <c r="M89" s="151"/>
      <c r="N89" s="259"/>
      <c r="Q89" s="95"/>
    </row>
    <row r="90" spans="1:17" s="133" customFormat="1" ht="20.100000000000001" customHeight="1">
      <c r="A90" s="256"/>
      <c r="B90" s="257"/>
      <c r="C90" s="144"/>
      <c r="D90" s="145"/>
      <c r="E90" s="146"/>
      <c r="F90" s="145"/>
      <c r="G90" s="147"/>
      <c r="H90" s="148"/>
      <c r="I90" s="149"/>
      <c r="J90" s="150"/>
      <c r="K90" s="151"/>
      <c r="L90" s="151"/>
      <c r="M90" s="151"/>
      <c r="N90" s="259"/>
      <c r="Q90" s="95"/>
    </row>
    <row r="91" spans="1:17" s="133" customFormat="1" ht="19.5" customHeight="1">
      <c r="A91" s="256"/>
      <c r="B91" s="257"/>
      <c r="C91" s="144"/>
      <c r="D91" s="145"/>
      <c r="E91" s="146"/>
      <c r="F91" s="145"/>
      <c r="G91" s="147"/>
      <c r="H91" s="148"/>
      <c r="I91" s="149"/>
      <c r="J91" s="150"/>
      <c r="K91" s="152"/>
      <c r="L91" s="152"/>
      <c r="M91" s="151"/>
      <c r="N91" s="259"/>
      <c r="P91" s="95"/>
      <c r="Q91" s="95"/>
    </row>
    <row r="92" spans="1:17" s="133" customFormat="1" ht="20.100000000000001" customHeight="1">
      <c r="A92" s="256"/>
      <c r="B92" s="257"/>
      <c r="C92" s="144"/>
      <c r="D92" s="145"/>
      <c r="E92" s="146"/>
      <c r="F92" s="145"/>
      <c r="G92" s="147"/>
      <c r="H92" s="148"/>
      <c r="I92" s="149"/>
      <c r="J92" s="150"/>
      <c r="K92" s="151"/>
      <c r="L92" s="151"/>
      <c r="M92" s="151"/>
      <c r="N92" s="259"/>
      <c r="Q92" s="95"/>
    </row>
    <row r="93" spans="1:17" s="133" customFormat="1" ht="20.100000000000001" customHeight="1">
      <c r="A93" s="256"/>
      <c r="B93" s="257"/>
      <c r="C93" s="144"/>
      <c r="D93" s="145"/>
      <c r="E93" s="146"/>
      <c r="F93" s="145"/>
      <c r="G93" s="147"/>
      <c r="H93" s="148"/>
      <c r="I93" s="149"/>
      <c r="J93" s="150"/>
      <c r="K93" s="151"/>
      <c r="L93" s="151"/>
      <c r="M93" s="151"/>
      <c r="N93" s="259"/>
      <c r="Q93" s="95"/>
    </row>
    <row r="94" spans="1:17" s="133" customFormat="1" ht="20.100000000000001" customHeight="1">
      <c r="A94" s="256"/>
      <c r="B94" s="257"/>
      <c r="C94" s="144"/>
      <c r="D94" s="145"/>
      <c r="E94" s="146"/>
      <c r="F94" s="145"/>
      <c r="G94" s="147"/>
      <c r="H94" s="148"/>
      <c r="I94" s="149"/>
      <c r="J94" s="150"/>
      <c r="K94" s="152"/>
      <c r="L94" s="152"/>
      <c r="M94" s="151"/>
      <c r="N94" s="259"/>
    </row>
    <row r="95" spans="1:17" s="133" customFormat="1" ht="20.100000000000001" customHeight="1">
      <c r="A95" s="256"/>
      <c r="B95" s="257"/>
      <c r="C95" s="144"/>
      <c r="D95" s="145"/>
      <c r="E95" s="146"/>
      <c r="F95" s="145"/>
      <c r="G95" s="147"/>
      <c r="H95" s="148"/>
      <c r="I95" s="149"/>
      <c r="J95" s="150"/>
      <c r="K95" s="151"/>
      <c r="L95" s="151"/>
      <c r="M95" s="151"/>
      <c r="N95" s="259"/>
    </row>
    <row r="96" spans="1:17" s="133" customFormat="1" ht="20.100000000000001" customHeight="1">
      <c r="A96" s="256"/>
      <c r="B96" s="257"/>
      <c r="C96" s="144"/>
      <c r="D96" s="145"/>
      <c r="E96" s="146"/>
      <c r="F96" s="145"/>
      <c r="G96" s="147"/>
      <c r="H96" s="148"/>
      <c r="I96" s="149"/>
      <c r="J96" s="150"/>
      <c r="K96" s="151"/>
      <c r="L96" s="151"/>
      <c r="M96" s="151"/>
      <c r="N96" s="259"/>
    </row>
    <row r="97" spans="1:14" s="133" customFormat="1" ht="20.100000000000001" customHeight="1">
      <c r="A97" s="256"/>
      <c r="B97" s="257"/>
      <c r="C97" s="144"/>
      <c r="D97" s="145"/>
      <c r="E97" s="146"/>
      <c r="F97" s="145"/>
      <c r="G97" s="147"/>
      <c r="H97" s="148"/>
      <c r="I97" s="149"/>
      <c r="J97" s="150"/>
      <c r="K97" s="152"/>
      <c r="L97" s="152"/>
      <c r="M97" s="151"/>
      <c r="N97" s="259"/>
    </row>
    <row r="98" spans="1:14" s="133" customFormat="1" ht="20.100000000000001" customHeight="1">
      <c r="A98" s="256"/>
      <c r="B98" s="257"/>
      <c r="C98" s="144"/>
      <c r="D98" s="145"/>
      <c r="E98" s="146"/>
      <c r="F98" s="145"/>
      <c r="G98" s="147"/>
      <c r="H98" s="148"/>
      <c r="I98" s="149"/>
      <c r="J98" s="150"/>
      <c r="K98" s="151"/>
      <c r="L98" s="151"/>
      <c r="M98" s="151"/>
      <c r="N98" s="259"/>
    </row>
    <row r="99" spans="1:14" s="133" customFormat="1" ht="20.100000000000001" customHeight="1">
      <c r="A99" s="256"/>
      <c r="B99" s="257"/>
      <c r="C99" s="144"/>
      <c r="D99" s="145"/>
      <c r="E99" s="146"/>
      <c r="F99" s="145"/>
      <c r="G99" s="147"/>
      <c r="H99" s="148"/>
      <c r="I99" s="149"/>
      <c r="J99" s="150"/>
      <c r="K99" s="151"/>
      <c r="L99" s="151"/>
      <c r="M99" s="151"/>
      <c r="N99" s="259"/>
    </row>
    <row r="100" spans="1:14" s="133" customFormat="1" ht="20.100000000000001" customHeight="1">
      <c r="A100" s="256"/>
      <c r="B100" s="257"/>
      <c r="C100" s="144"/>
      <c r="D100" s="145"/>
      <c r="E100" s="146"/>
      <c r="F100" s="145"/>
      <c r="G100" s="147"/>
      <c r="H100" s="148"/>
      <c r="I100" s="149"/>
      <c r="J100" s="150"/>
      <c r="K100" s="152"/>
      <c r="L100" s="152"/>
      <c r="M100" s="151"/>
      <c r="N100" s="259"/>
    </row>
    <row r="101" spans="1:14" s="133" customFormat="1" ht="20.100000000000001" customHeight="1">
      <c r="A101" s="261"/>
      <c r="B101" s="257"/>
      <c r="C101" s="144"/>
      <c r="D101" s="145"/>
      <c r="E101" s="146"/>
      <c r="F101" s="145"/>
      <c r="G101" s="147"/>
      <c r="H101" s="159"/>
      <c r="I101" s="149"/>
      <c r="J101" s="150"/>
      <c r="K101" s="151"/>
      <c r="L101" s="151"/>
      <c r="M101" s="249"/>
      <c r="N101" s="259"/>
    </row>
    <row r="102" spans="1:14" s="133" customFormat="1" ht="20.100000000000001" customHeight="1">
      <c r="A102" s="262"/>
      <c r="B102" s="168"/>
      <c r="C102" s="263"/>
      <c r="D102" s="157"/>
      <c r="E102" s="165"/>
      <c r="F102" s="157"/>
      <c r="G102" s="264"/>
      <c r="H102" s="159"/>
      <c r="I102" s="160"/>
      <c r="J102" s="265"/>
      <c r="K102" s="266"/>
      <c r="L102" s="266"/>
      <c r="M102" s="249"/>
      <c r="N102" s="249"/>
    </row>
    <row r="103" spans="1:14" s="133" customFormat="1" ht="20.100000000000001" customHeight="1">
      <c r="A103" s="256"/>
      <c r="B103" s="257"/>
      <c r="C103" s="146"/>
      <c r="D103" s="145"/>
      <c r="E103" s="146"/>
      <c r="F103" s="145"/>
      <c r="G103" s="147"/>
      <c r="H103" s="148"/>
      <c r="I103" s="149"/>
      <c r="J103" s="150"/>
      <c r="K103" s="151"/>
      <c r="L103" s="151"/>
      <c r="M103" s="151"/>
      <c r="N103" s="259"/>
    </row>
    <row r="104" spans="1:14" s="133" customFormat="1" ht="20.100000000000001" customHeight="1">
      <c r="A104" s="256"/>
      <c r="B104" s="257"/>
      <c r="C104" s="146"/>
      <c r="D104" s="145"/>
      <c r="E104" s="146"/>
      <c r="F104" s="145"/>
      <c r="G104" s="147"/>
      <c r="H104" s="148"/>
      <c r="I104" s="149"/>
      <c r="J104" s="150"/>
      <c r="K104" s="151"/>
      <c r="L104" s="151"/>
      <c r="M104" s="151"/>
      <c r="N104" s="259"/>
    </row>
    <row r="105" spans="1:14" s="133" customFormat="1" ht="20.100000000000001" customHeight="1">
      <c r="A105" s="256"/>
      <c r="B105" s="257"/>
      <c r="C105" s="146"/>
      <c r="D105" s="145"/>
      <c r="E105" s="146"/>
      <c r="F105" s="145"/>
      <c r="G105" s="147"/>
      <c r="H105" s="148"/>
      <c r="I105" s="149"/>
      <c r="J105" s="150"/>
      <c r="K105" s="151"/>
      <c r="L105" s="151"/>
      <c r="M105" s="151"/>
      <c r="N105" s="259"/>
    </row>
    <row r="106" spans="1:14" s="133" customFormat="1" ht="20.100000000000001" customHeight="1">
      <c r="A106" s="256"/>
      <c r="B106" s="257"/>
      <c r="C106" s="146"/>
      <c r="D106" s="145"/>
      <c r="E106" s="146"/>
      <c r="F106" s="145"/>
      <c r="G106" s="147"/>
      <c r="H106" s="148"/>
      <c r="I106" s="149"/>
      <c r="J106" s="150"/>
      <c r="K106" s="151"/>
      <c r="L106" s="151"/>
      <c r="M106" s="151"/>
      <c r="N106" s="259"/>
    </row>
    <row r="107" spans="1:14" s="133" customFormat="1" ht="20.100000000000001" customHeight="1">
      <c r="A107" s="256"/>
      <c r="B107" s="257"/>
      <c r="C107" s="146"/>
      <c r="D107" s="145"/>
      <c r="E107" s="146"/>
      <c r="F107" s="145"/>
      <c r="G107" s="147"/>
      <c r="H107" s="148"/>
      <c r="I107" s="149"/>
      <c r="J107" s="150"/>
      <c r="K107" s="151"/>
      <c r="L107" s="151"/>
      <c r="M107" s="151"/>
      <c r="N107" s="259"/>
    </row>
    <row r="108" spans="1:14" s="133" customFormat="1" ht="20.100000000000001" customHeight="1">
      <c r="A108" s="256"/>
      <c r="B108" s="257"/>
      <c r="C108" s="146"/>
      <c r="D108" s="145"/>
      <c r="E108" s="146"/>
      <c r="F108" s="145"/>
      <c r="G108" s="147"/>
      <c r="H108" s="148"/>
      <c r="I108" s="149"/>
      <c r="J108" s="150"/>
      <c r="K108" s="151"/>
      <c r="L108" s="151"/>
      <c r="M108" s="151"/>
      <c r="N108" s="259"/>
    </row>
    <row r="109" spans="1:14" s="133" customFormat="1" ht="20.100000000000001" customHeight="1">
      <c r="A109" s="256"/>
      <c r="B109" s="257"/>
      <c r="C109" s="146"/>
      <c r="D109" s="145"/>
      <c r="E109" s="146"/>
      <c r="F109" s="145"/>
      <c r="G109" s="147"/>
      <c r="H109" s="148"/>
      <c r="I109" s="149"/>
      <c r="J109" s="150"/>
      <c r="K109" s="151"/>
      <c r="L109" s="151"/>
      <c r="M109" s="151"/>
      <c r="N109" s="259"/>
    </row>
    <row r="110" spans="1:14" s="133" customFormat="1" ht="20.100000000000001" customHeight="1">
      <c r="A110" s="256"/>
      <c r="B110" s="257"/>
      <c r="C110" s="146"/>
      <c r="D110" s="145"/>
      <c r="E110" s="146"/>
      <c r="F110" s="145"/>
      <c r="G110" s="147"/>
      <c r="H110" s="148"/>
      <c r="I110" s="149"/>
      <c r="J110" s="150"/>
      <c r="K110" s="151"/>
      <c r="L110" s="151"/>
      <c r="M110" s="151"/>
      <c r="N110" s="259"/>
    </row>
    <row r="111" spans="1:14" s="133" customFormat="1" ht="20.100000000000001" customHeight="1">
      <c r="A111" s="256"/>
      <c r="B111" s="257"/>
      <c r="C111" s="144"/>
      <c r="D111" s="145"/>
      <c r="E111" s="146"/>
      <c r="F111" s="145"/>
      <c r="G111" s="147"/>
      <c r="H111" s="148"/>
      <c r="I111" s="149"/>
      <c r="J111" s="150"/>
      <c r="K111" s="151"/>
      <c r="L111" s="151"/>
      <c r="M111" s="151"/>
      <c r="N111" s="259"/>
    </row>
    <row r="112" spans="1:14" s="133" customFormat="1" ht="20.100000000000001" customHeight="1">
      <c r="A112" s="256"/>
      <c r="B112" s="257"/>
      <c r="C112" s="144"/>
      <c r="D112" s="145"/>
      <c r="E112" s="146"/>
      <c r="F112" s="145"/>
      <c r="G112" s="147"/>
      <c r="H112" s="148"/>
      <c r="I112" s="149"/>
      <c r="J112" s="150"/>
      <c r="K112" s="151"/>
      <c r="L112" s="151"/>
      <c r="M112" s="151"/>
      <c r="N112" s="259"/>
    </row>
    <row r="113" spans="1:14" s="133" customFormat="1" ht="20.100000000000001" customHeight="1">
      <c r="A113" s="256"/>
      <c r="B113" s="257"/>
      <c r="C113" s="144"/>
      <c r="D113" s="145"/>
      <c r="E113" s="146"/>
      <c r="F113" s="145"/>
      <c r="G113" s="147"/>
      <c r="H113" s="148"/>
      <c r="I113" s="149"/>
      <c r="J113" s="150"/>
      <c r="K113" s="152"/>
      <c r="L113" s="152"/>
      <c r="M113" s="151"/>
      <c r="N113" s="259"/>
    </row>
    <row r="114" spans="1:14" s="133" customFormat="1" ht="20.100000000000001" customHeight="1">
      <c r="A114" s="256"/>
      <c r="B114" s="257"/>
      <c r="C114" s="144"/>
      <c r="D114" s="145"/>
      <c r="E114" s="146"/>
      <c r="F114" s="145"/>
      <c r="G114" s="147"/>
      <c r="H114" s="148"/>
      <c r="I114" s="149"/>
      <c r="J114" s="150"/>
      <c r="K114" s="151"/>
      <c r="L114" s="151"/>
      <c r="M114" s="151"/>
      <c r="N114" s="259"/>
    </row>
    <row r="115" spans="1:14" s="133" customFormat="1" ht="20.100000000000001" customHeight="1">
      <c r="A115" s="256"/>
      <c r="B115" s="257"/>
      <c r="C115" s="144"/>
      <c r="D115" s="145"/>
      <c r="E115" s="146"/>
      <c r="F115" s="145"/>
      <c r="G115" s="147"/>
      <c r="H115" s="148"/>
      <c r="I115" s="149"/>
      <c r="J115" s="150"/>
      <c r="K115" s="151"/>
      <c r="L115" s="151"/>
      <c r="M115" s="151"/>
      <c r="N115" s="259"/>
    </row>
    <row r="116" spans="1:14" s="133" customFormat="1" ht="20.100000000000001" customHeight="1">
      <c r="A116" s="256"/>
      <c r="B116" s="257"/>
      <c r="C116" s="144"/>
      <c r="D116" s="145"/>
      <c r="E116" s="146"/>
      <c r="F116" s="145"/>
      <c r="G116" s="147"/>
      <c r="H116" s="148"/>
      <c r="I116" s="149"/>
      <c r="J116" s="150"/>
      <c r="K116" s="152"/>
      <c r="L116" s="152"/>
      <c r="M116" s="151"/>
      <c r="N116" s="259"/>
    </row>
    <row r="117" spans="1:14" s="133" customFormat="1" ht="20.100000000000001" customHeight="1">
      <c r="A117" s="256"/>
      <c r="B117" s="257"/>
      <c r="C117" s="144"/>
      <c r="D117" s="145"/>
      <c r="E117" s="146"/>
      <c r="F117" s="145"/>
      <c r="G117" s="147"/>
      <c r="H117" s="148"/>
      <c r="I117" s="149"/>
      <c r="J117" s="150"/>
      <c r="K117" s="151"/>
      <c r="L117" s="151"/>
      <c r="M117" s="151"/>
      <c r="N117" s="259"/>
    </row>
    <row r="118" spans="1:14" s="133" customFormat="1" ht="20.100000000000001" customHeight="1">
      <c r="A118" s="256"/>
      <c r="B118" s="257"/>
      <c r="C118" s="144"/>
      <c r="D118" s="145"/>
      <c r="E118" s="146"/>
      <c r="F118" s="145"/>
      <c r="G118" s="147"/>
      <c r="H118" s="148"/>
      <c r="I118" s="149"/>
      <c r="J118" s="150"/>
      <c r="K118" s="151"/>
      <c r="L118" s="151"/>
      <c r="M118" s="151"/>
      <c r="N118" s="259"/>
    </row>
    <row r="119" spans="1:14" s="133" customFormat="1" ht="20.100000000000001" customHeight="1">
      <c r="A119" s="256"/>
      <c r="B119" s="257"/>
      <c r="C119" s="144"/>
      <c r="D119" s="145"/>
      <c r="E119" s="146"/>
      <c r="F119" s="145"/>
      <c r="G119" s="147"/>
      <c r="H119" s="148"/>
      <c r="I119" s="149"/>
      <c r="J119" s="150"/>
      <c r="K119" s="152"/>
      <c r="L119" s="152"/>
      <c r="M119" s="151"/>
      <c r="N119" s="259"/>
    </row>
    <row r="120" spans="1:14" s="133" customFormat="1" ht="20.100000000000001" customHeight="1">
      <c r="A120" s="256"/>
      <c r="B120" s="257"/>
      <c r="C120" s="144"/>
      <c r="D120" s="145"/>
      <c r="E120" s="146"/>
      <c r="F120" s="145"/>
      <c r="G120" s="147"/>
      <c r="H120" s="148"/>
      <c r="I120" s="149"/>
      <c r="J120" s="150"/>
      <c r="K120" s="151"/>
      <c r="L120" s="151"/>
      <c r="M120" s="151"/>
      <c r="N120" s="259"/>
    </row>
    <row r="121" spans="1:14" s="133" customFormat="1" ht="20.100000000000001" customHeight="1">
      <c r="A121" s="256"/>
      <c r="B121" s="257"/>
      <c r="C121" s="144"/>
      <c r="D121" s="145"/>
      <c r="E121" s="146"/>
      <c r="F121" s="145"/>
      <c r="G121" s="147"/>
      <c r="H121" s="148"/>
      <c r="I121" s="149"/>
      <c r="J121" s="150"/>
      <c r="K121" s="151"/>
      <c r="L121" s="151"/>
      <c r="M121" s="151"/>
      <c r="N121" s="259"/>
    </row>
    <row r="122" spans="1:14" s="133" customFormat="1" ht="20.100000000000001" customHeight="1">
      <c r="A122" s="256"/>
      <c r="B122" s="257"/>
      <c r="C122" s="144"/>
      <c r="D122" s="145"/>
      <c r="E122" s="146"/>
      <c r="F122" s="145"/>
      <c r="G122" s="147"/>
      <c r="H122" s="148"/>
      <c r="I122" s="149"/>
      <c r="J122" s="150"/>
      <c r="K122" s="152"/>
      <c r="L122" s="152"/>
      <c r="M122" s="151"/>
      <c r="N122" s="259"/>
    </row>
    <row r="123" spans="1:14" s="133" customFormat="1" ht="20.100000000000001" customHeight="1">
      <c r="A123" s="261"/>
      <c r="B123" s="257"/>
      <c r="C123" s="144"/>
      <c r="D123" s="145"/>
      <c r="E123" s="146"/>
      <c r="F123" s="145"/>
      <c r="G123" s="147"/>
      <c r="H123" s="159"/>
      <c r="I123" s="149"/>
      <c r="J123" s="150"/>
      <c r="K123" s="151"/>
      <c r="L123" s="151"/>
      <c r="M123" s="249"/>
      <c r="N123" s="259"/>
    </row>
    <row r="124" spans="1:14" s="133" customFormat="1" ht="20.100000000000001" customHeight="1">
      <c r="A124" s="262"/>
      <c r="B124" s="168"/>
      <c r="C124" s="263"/>
      <c r="D124" s="157"/>
      <c r="E124" s="165"/>
      <c r="F124" s="157"/>
      <c r="G124" s="264"/>
      <c r="H124" s="159"/>
      <c r="I124" s="160"/>
      <c r="J124" s="265"/>
      <c r="K124" s="266"/>
      <c r="L124" s="266"/>
      <c r="M124" s="249"/>
      <c r="N124" s="249"/>
    </row>
    <row r="125" spans="1:14" s="133" customFormat="1" ht="20.100000000000001" customHeight="1">
      <c r="A125" s="256"/>
      <c r="B125" s="257"/>
      <c r="C125" s="146"/>
      <c r="D125" s="145"/>
      <c r="E125" s="146"/>
      <c r="F125" s="145"/>
      <c r="G125" s="147"/>
      <c r="H125" s="148"/>
      <c r="I125" s="149"/>
      <c r="J125" s="150"/>
      <c r="K125" s="151"/>
      <c r="L125" s="151"/>
      <c r="M125" s="151"/>
      <c r="N125" s="259"/>
    </row>
    <row r="126" spans="1:14" s="133" customFormat="1" ht="20.100000000000001" customHeight="1">
      <c r="A126" s="256"/>
      <c r="B126" s="257"/>
      <c r="C126" s="146"/>
      <c r="D126" s="145"/>
      <c r="E126" s="146"/>
      <c r="F126" s="145"/>
      <c r="G126" s="147"/>
      <c r="H126" s="148"/>
      <c r="I126" s="149"/>
      <c r="J126" s="150"/>
      <c r="K126" s="151"/>
      <c r="L126" s="151"/>
      <c r="M126" s="151"/>
      <c r="N126" s="259"/>
    </row>
    <row r="127" spans="1:14" s="133" customFormat="1" ht="20.100000000000001" customHeight="1">
      <c r="A127" s="256"/>
      <c r="B127" s="257"/>
      <c r="C127" s="146"/>
      <c r="D127" s="145"/>
      <c r="E127" s="146"/>
      <c r="F127" s="145"/>
      <c r="G127" s="147"/>
      <c r="H127" s="148"/>
      <c r="I127" s="149"/>
      <c r="J127" s="150"/>
      <c r="K127" s="151"/>
      <c r="L127" s="151"/>
      <c r="M127" s="151"/>
      <c r="N127" s="259"/>
    </row>
    <row r="128" spans="1:14" s="133" customFormat="1" ht="20.100000000000001" customHeight="1">
      <c r="A128" s="256"/>
      <c r="B128" s="257"/>
      <c r="C128" s="146"/>
      <c r="D128" s="145"/>
      <c r="E128" s="146"/>
      <c r="F128" s="145"/>
      <c r="G128" s="147"/>
      <c r="H128" s="148"/>
      <c r="I128" s="149"/>
      <c r="J128" s="150"/>
      <c r="K128" s="151"/>
      <c r="L128" s="151"/>
      <c r="M128" s="151"/>
      <c r="N128" s="259"/>
    </row>
    <row r="129" spans="1:14" s="133" customFormat="1" ht="20.100000000000001" customHeight="1">
      <c r="A129" s="256"/>
      <c r="B129" s="257"/>
      <c r="C129" s="146"/>
      <c r="D129" s="145"/>
      <c r="E129" s="146"/>
      <c r="F129" s="145"/>
      <c r="G129" s="147"/>
      <c r="H129" s="148"/>
      <c r="I129" s="149"/>
      <c r="J129" s="150"/>
      <c r="K129" s="151"/>
      <c r="L129" s="151"/>
      <c r="M129" s="151"/>
      <c r="N129" s="259"/>
    </row>
    <row r="130" spans="1:14" s="133" customFormat="1" ht="20.100000000000001" customHeight="1">
      <c r="A130" s="256"/>
      <c r="B130" s="257"/>
      <c r="C130" s="146"/>
      <c r="D130" s="145"/>
      <c r="E130" s="146"/>
      <c r="F130" s="145"/>
      <c r="G130" s="147"/>
      <c r="H130" s="148"/>
      <c r="I130" s="149"/>
      <c r="J130" s="150"/>
      <c r="K130" s="151"/>
      <c r="L130" s="151"/>
      <c r="M130" s="151"/>
      <c r="N130" s="259"/>
    </row>
    <row r="131" spans="1:14" s="133" customFormat="1" ht="20.100000000000001" customHeight="1">
      <c r="A131" s="256"/>
      <c r="B131" s="257"/>
      <c r="C131" s="146"/>
      <c r="D131" s="145"/>
      <c r="E131" s="146"/>
      <c r="F131" s="145"/>
      <c r="G131" s="147"/>
      <c r="H131" s="148"/>
      <c r="I131" s="149"/>
      <c r="J131" s="150"/>
      <c r="K131" s="151"/>
      <c r="L131" s="151"/>
      <c r="M131" s="151"/>
      <c r="N131" s="259"/>
    </row>
    <row r="132" spans="1:14" s="133" customFormat="1" ht="20.100000000000001" customHeight="1">
      <c r="A132" s="256"/>
      <c r="B132" s="257"/>
      <c r="C132" s="146"/>
      <c r="D132" s="145"/>
      <c r="E132" s="146"/>
      <c r="F132" s="145"/>
      <c r="G132" s="147"/>
      <c r="H132" s="148"/>
      <c r="I132" s="149"/>
      <c r="J132" s="150"/>
      <c r="K132" s="151"/>
      <c r="L132" s="151"/>
      <c r="M132" s="151"/>
      <c r="N132" s="259"/>
    </row>
    <row r="133" spans="1:14" s="133" customFormat="1" ht="20.100000000000001" customHeight="1">
      <c r="A133" s="256"/>
      <c r="B133" s="257"/>
      <c r="C133" s="146"/>
      <c r="D133" s="145"/>
      <c r="E133" s="146"/>
      <c r="F133" s="145"/>
      <c r="G133" s="147"/>
      <c r="H133" s="148"/>
      <c r="I133" s="149"/>
      <c r="J133" s="150"/>
      <c r="K133" s="151"/>
      <c r="L133" s="151"/>
      <c r="M133" s="151"/>
      <c r="N133" s="259"/>
    </row>
    <row r="134" spans="1:14" s="133" customFormat="1" ht="20.100000000000001" customHeight="1">
      <c r="A134" s="256"/>
      <c r="B134" s="257"/>
      <c r="C134" s="144"/>
      <c r="D134" s="145"/>
      <c r="E134" s="146"/>
      <c r="F134" s="145"/>
      <c r="G134" s="147"/>
      <c r="H134" s="148"/>
      <c r="I134" s="149"/>
      <c r="J134" s="150"/>
      <c r="K134" s="151"/>
      <c r="L134" s="151"/>
      <c r="M134" s="151"/>
      <c r="N134" s="259"/>
    </row>
    <row r="135" spans="1:14" s="133" customFormat="1" ht="20.100000000000001" customHeight="1">
      <c r="A135" s="256"/>
      <c r="B135" s="257"/>
      <c r="C135" s="144"/>
      <c r="D135" s="145"/>
      <c r="E135" s="146"/>
      <c r="F135" s="145"/>
      <c r="G135" s="147"/>
      <c r="H135" s="148"/>
      <c r="I135" s="149"/>
      <c r="J135" s="150"/>
      <c r="K135" s="151"/>
      <c r="L135" s="151"/>
      <c r="M135" s="151"/>
      <c r="N135" s="259"/>
    </row>
    <row r="136" spans="1:14" s="133" customFormat="1" ht="20.100000000000001" customHeight="1">
      <c r="A136" s="256"/>
      <c r="B136" s="257"/>
      <c r="C136" s="144"/>
      <c r="D136" s="145"/>
      <c r="E136" s="146"/>
      <c r="F136" s="145"/>
      <c r="G136" s="147"/>
      <c r="H136" s="148"/>
      <c r="I136" s="149"/>
      <c r="J136" s="150"/>
      <c r="K136" s="152"/>
      <c r="L136" s="152"/>
      <c r="M136" s="151"/>
      <c r="N136" s="259"/>
    </row>
    <row r="137" spans="1:14" s="133" customFormat="1" ht="20.100000000000001" customHeight="1">
      <c r="A137" s="256"/>
      <c r="B137" s="257"/>
      <c r="C137" s="144"/>
      <c r="D137" s="145"/>
      <c r="E137" s="146"/>
      <c r="F137" s="145"/>
      <c r="G137" s="147"/>
      <c r="H137" s="148"/>
      <c r="I137" s="149"/>
      <c r="J137" s="150"/>
      <c r="K137" s="151"/>
      <c r="L137" s="151"/>
      <c r="M137" s="151"/>
      <c r="N137" s="259"/>
    </row>
    <row r="138" spans="1:14" s="133" customFormat="1" ht="20.100000000000001" customHeight="1">
      <c r="A138" s="256"/>
      <c r="B138" s="257"/>
      <c r="C138" s="144"/>
      <c r="D138" s="145"/>
      <c r="E138" s="146"/>
      <c r="F138" s="145"/>
      <c r="G138" s="147"/>
      <c r="H138" s="148"/>
      <c r="I138" s="149"/>
      <c r="J138" s="150"/>
      <c r="K138" s="151"/>
      <c r="L138" s="151"/>
      <c r="M138" s="151"/>
      <c r="N138" s="259"/>
    </row>
    <row r="139" spans="1:14" s="133" customFormat="1" ht="20.100000000000001" customHeight="1">
      <c r="A139" s="256"/>
      <c r="B139" s="257"/>
      <c r="C139" s="144"/>
      <c r="D139" s="145"/>
      <c r="E139" s="146"/>
      <c r="F139" s="145"/>
      <c r="G139" s="147"/>
      <c r="H139" s="148"/>
      <c r="I139" s="149"/>
      <c r="J139" s="150"/>
      <c r="K139" s="152"/>
      <c r="L139" s="152"/>
      <c r="M139" s="151"/>
      <c r="N139" s="259"/>
    </row>
    <row r="140" spans="1:14" s="133" customFormat="1" ht="20.100000000000001" customHeight="1">
      <c r="A140" s="256"/>
      <c r="B140" s="257"/>
      <c r="C140" s="144"/>
      <c r="D140" s="145"/>
      <c r="E140" s="146"/>
      <c r="F140" s="145"/>
      <c r="G140" s="147"/>
      <c r="H140" s="148"/>
      <c r="I140" s="149"/>
      <c r="J140" s="150"/>
      <c r="K140" s="151"/>
      <c r="L140" s="151"/>
      <c r="M140" s="151"/>
      <c r="N140" s="259"/>
    </row>
    <row r="141" spans="1:14" s="133" customFormat="1" ht="20.100000000000001" customHeight="1">
      <c r="A141" s="256"/>
      <c r="B141" s="257"/>
      <c r="C141" s="144"/>
      <c r="D141" s="145"/>
      <c r="E141" s="146"/>
      <c r="F141" s="145"/>
      <c r="G141" s="147"/>
      <c r="H141" s="148"/>
      <c r="I141" s="149"/>
      <c r="J141" s="150"/>
      <c r="K141" s="151"/>
      <c r="L141" s="151"/>
      <c r="M141" s="151"/>
      <c r="N141" s="259"/>
    </row>
    <row r="142" spans="1:14" s="133" customFormat="1" ht="20.100000000000001" customHeight="1">
      <c r="A142" s="256"/>
      <c r="B142" s="257"/>
      <c r="C142" s="144"/>
      <c r="D142" s="145"/>
      <c r="E142" s="146"/>
      <c r="F142" s="145"/>
      <c r="G142" s="147"/>
      <c r="H142" s="148"/>
      <c r="I142" s="149"/>
      <c r="J142" s="150"/>
      <c r="K142" s="152"/>
      <c r="L142" s="152"/>
      <c r="M142" s="151"/>
      <c r="N142" s="259"/>
    </row>
    <row r="143" spans="1:14" s="133" customFormat="1" ht="20.100000000000001" customHeight="1">
      <c r="A143" s="256"/>
      <c r="B143" s="257"/>
      <c r="C143" s="144"/>
      <c r="D143" s="145"/>
      <c r="E143" s="146"/>
      <c r="F143" s="145"/>
      <c r="G143" s="147"/>
      <c r="H143" s="148"/>
      <c r="I143" s="149"/>
      <c r="J143" s="150"/>
      <c r="K143" s="151"/>
      <c r="L143" s="151"/>
      <c r="M143" s="151"/>
      <c r="N143" s="259"/>
    </row>
    <row r="144" spans="1:14" s="133" customFormat="1" ht="19.5" customHeight="1">
      <c r="A144" s="256"/>
      <c r="B144" s="257"/>
      <c r="C144" s="144"/>
      <c r="D144" s="145"/>
      <c r="E144" s="146"/>
      <c r="F144" s="145"/>
      <c r="G144" s="147"/>
      <c r="H144" s="148"/>
      <c r="I144" s="149"/>
      <c r="J144" s="150"/>
      <c r="K144" s="151"/>
      <c r="L144" s="151"/>
      <c r="M144" s="151"/>
      <c r="N144" s="259"/>
    </row>
    <row r="145" spans="1:17" s="133" customFormat="1" ht="20.100000000000001" customHeight="1">
      <c r="A145" s="256"/>
      <c r="B145" s="257"/>
      <c r="C145" s="144"/>
      <c r="D145" s="145"/>
      <c r="E145" s="146"/>
      <c r="F145" s="145"/>
      <c r="G145" s="147"/>
      <c r="H145" s="148"/>
      <c r="I145" s="149"/>
      <c r="J145" s="150"/>
      <c r="K145" s="152"/>
      <c r="L145" s="152"/>
      <c r="M145" s="151"/>
      <c r="N145" s="259"/>
    </row>
    <row r="146" spans="1:17" s="133" customFormat="1" ht="20.100000000000001" customHeight="1">
      <c r="A146" s="261"/>
      <c r="B146" s="257"/>
      <c r="C146" s="144"/>
      <c r="D146" s="145"/>
      <c r="E146" s="146"/>
      <c r="F146" s="145"/>
      <c r="G146" s="147"/>
      <c r="H146" s="159"/>
      <c r="I146" s="149"/>
      <c r="J146" s="150"/>
      <c r="K146" s="151"/>
      <c r="L146" s="151"/>
      <c r="M146" s="249"/>
      <c r="N146" s="259"/>
    </row>
    <row r="147" spans="1:17" s="133" customFormat="1" ht="20.100000000000001" customHeight="1">
      <c r="A147" s="262"/>
      <c r="B147" s="168"/>
      <c r="C147" s="263"/>
      <c r="D147" s="157"/>
      <c r="E147" s="165"/>
      <c r="F147" s="157"/>
      <c r="G147" s="264"/>
      <c r="H147" s="159"/>
      <c r="I147" s="160"/>
      <c r="J147" s="265"/>
      <c r="K147" s="266"/>
      <c r="L147" s="266"/>
      <c r="M147" s="249"/>
      <c r="N147" s="249"/>
    </row>
    <row r="148" spans="1:17" s="133" customFormat="1" ht="20.100000000000001" customHeight="1">
      <c r="A148" s="256"/>
      <c r="B148" s="257"/>
      <c r="C148" s="146"/>
      <c r="D148" s="145"/>
      <c r="E148" s="146"/>
      <c r="F148" s="145"/>
      <c r="G148" s="147"/>
      <c r="H148" s="148"/>
      <c r="I148" s="149"/>
      <c r="J148" s="150"/>
      <c r="K148" s="151"/>
      <c r="L148" s="151"/>
      <c r="M148" s="151"/>
      <c r="N148" s="259"/>
    </row>
    <row r="149" spans="1:17" s="133" customFormat="1" ht="20.100000000000001" customHeight="1">
      <c r="A149" s="256"/>
      <c r="B149" s="257"/>
      <c r="C149" s="146"/>
      <c r="D149" s="145"/>
      <c r="E149" s="146"/>
      <c r="F149" s="145"/>
      <c r="G149" s="147"/>
      <c r="H149" s="148"/>
      <c r="I149" s="149"/>
      <c r="J149" s="150"/>
      <c r="K149" s="151"/>
      <c r="L149" s="151"/>
      <c r="M149" s="151"/>
      <c r="N149" s="259"/>
    </row>
    <row r="150" spans="1:17" s="133" customFormat="1" ht="20.100000000000001" customHeight="1">
      <c r="A150" s="256"/>
      <c r="B150" s="257"/>
      <c r="C150" s="146"/>
      <c r="D150" s="145"/>
      <c r="E150" s="146"/>
      <c r="F150" s="145"/>
      <c r="G150" s="147"/>
      <c r="H150" s="148"/>
      <c r="I150" s="149"/>
      <c r="J150" s="150"/>
      <c r="K150" s="151"/>
      <c r="L150" s="151"/>
      <c r="M150" s="151"/>
      <c r="N150" s="259"/>
    </row>
    <row r="151" spans="1:17" s="133" customFormat="1" ht="20.100000000000001" customHeight="1">
      <c r="A151" s="256"/>
      <c r="B151" s="257"/>
      <c r="C151" s="146"/>
      <c r="D151" s="145"/>
      <c r="E151" s="146"/>
      <c r="F151" s="145"/>
      <c r="G151" s="147"/>
      <c r="H151" s="148"/>
      <c r="I151" s="149"/>
      <c r="J151" s="150"/>
      <c r="K151" s="151"/>
      <c r="L151" s="151"/>
      <c r="M151" s="151"/>
      <c r="N151" s="259"/>
    </row>
    <row r="152" spans="1:17" s="133" customFormat="1" ht="20.100000000000001" customHeight="1">
      <c r="A152" s="256"/>
      <c r="B152" s="257"/>
      <c r="C152" s="146"/>
      <c r="D152" s="145"/>
      <c r="E152" s="146"/>
      <c r="F152" s="145"/>
      <c r="G152" s="147"/>
      <c r="H152" s="148"/>
      <c r="I152" s="149"/>
      <c r="J152" s="150"/>
      <c r="K152" s="151"/>
      <c r="L152" s="151"/>
      <c r="M152" s="151"/>
      <c r="N152" s="259"/>
    </row>
    <row r="153" spans="1:17" s="133" customFormat="1" ht="20.100000000000001" customHeight="1">
      <c r="A153" s="256"/>
      <c r="B153" s="257"/>
      <c r="C153" s="146"/>
      <c r="D153" s="145"/>
      <c r="E153" s="146"/>
      <c r="F153" s="145"/>
      <c r="G153" s="147"/>
      <c r="H153" s="148"/>
      <c r="I153" s="149"/>
      <c r="J153" s="150"/>
      <c r="K153" s="151"/>
      <c r="L153" s="151"/>
      <c r="M153" s="151"/>
      <c r="N153" s="259"/>
    </row>
    <row r="154" spans="1:17" s="133" customFormat="1" ht="20.100000000000001" customHeight="1">
      <c r="A154" s="256"/>
      <c r="B154" s="257"/>
      <c r="C154" s="146"/>
      <c r="D154" s="145"/>
      <c r="E154" s="146"/>
      <c r="F154" s="145"/>
      <c r="G154" s="147"/>
      <c r="H154" s="148"/>
      <c r="I154" s="149"/>
      <c r="J154" s="150"/>
      <c r="K154" s="151"/>
      <c r="L154" s="151"/>
      <c r="M154" s="151"/>
      <c r="N154" s="259"/>
    </row>
    <row r="155" spans="1:17" s="133" customFormat="1" ht="20.100000000000001" customHeight="1">
      <c r="A155" s="256"/>
      <c r="B155" s="257"/>
      <c r="C155" s="146"/>
      <c r="D155" s="145"/>
      <c r="E155" s="146"/>
      <c r="F155" s="145"/>
      <c r="G155" s="147"/>
      <c r="H155" s="148"/>
      <c r="I155" s="149"/>
      <c r="J155" s="150"/>
      <c r="K155" s="151"/>
      <c r="L155" s="151"/>
      <c r="M155" s="151"/>
      <c r="N155" s="259"/>
    </row>
    <row r="156" spans="1:17" s="133" customFormat="1" ht="20.100000000000001" customHeight="1">
      <c r="A156" s="271"/>
      <c r="B156" s="272"/>
      <c r="C156" s="273"/>
      <c r="D156" s="274"/>
      <c r="E156" s="275"/>
      <c r="F156" s="276"/>
      <c r="G156" s="277"/>
      <c r="H156" s="276"/>
      <c r="I156" s="278"/>
      <c r="J156" s="278"/>
      <c r="K156" s="279"/>
      <c r="L156" s="279"/>
      <c r="M156" s="279"/>
      <c r="N156" s="280"/>
    </row>
    <row r="157" spans="1:17" s="133" customFormat="1" ht="20.100000000000001" customHeight="1">
      <c r="A157" s="283"/>
      <c r="B157" s="257"/>
      <c r="C157" s="144"/>
      <c r="D157" s="145"/>
      <c r="E157" s="146"/>
      <c r="F157" s="145"/>
      <c r="G157" s="147"/>
      <c r="H157" s="148"/>
      <c r="I157" s="149"/>
      <c r="J157" s="150"/>
      <c r="K157" s="151"/>
      <c r="L157" s="151"/>
      <c r="M157" s="151"/>
      <c r="N157" s="259"/>
    </row>
    <row r="158" spans="1:17" s="133" customFormat="1" ht="20.100000000000001" customHeight="1">
      <c r="A158" s="256"/>
      <c r="B158" s="257"/>
      <c r="C158" s="144"/>
      <c r="D158" s="145"/>
      <c r="E158" s="146"/>
      <c r="F158" s="145"/>
      <c r="G158" s="147"/>
      <c r="H158" s="148"/>
      <c r="I158" s="149"/>
      <c r="J158" s="150"/>
      <c r="K158" s="151"/>
      <c r="L158" s="151"/>
      <c r="M158" s="151"/>
      <c r="N158" s="259"/>
    </row>
    <row r="159" spans="1:17" s="133" customFormat="1" ht="20.100000000000001" customHeight="1">
      <c r="A159" s="256"/>
      <c r="B159" s="257"/>
      <c r="C159" s="144"/>
      <c r="D159" s="145"/>
      <c r="E159" s="146"/>
      <c r="F159" s="145"/>
      <c r="G159" s="147"/>
      <c r="H159" s="148"/>
      <c r="I159" s="149"/>
      <c r="J159" s="150"/>
      <c r="K159" s="152"/>
      <c r="L159" s="152"/>
      <c r="M159" s="151"/>
      <c r="N159" s="259"/>
      <c r="P159" s="95"/>
    </row>
    <row r="160" spans="1:17" s="133" customFormat="1" ht="20.100000000000001" customHeight="1">
      <c r="A160" s="256"/>
      <c r="B160" s="257"/>
      <c r="C160" s="146"/>
      <c r="D160" s="145"/>
      <c r="E160" s="146"/>
      <c r="F160" s="145"/>
      <c r="G160" s="147"/>
      <c r="H160" s="148"/>
      <c r="I160" s="149"/>
      <c r="J160" s="150"/>
      <c r="K160" s="151"/>
      <c r="L160" s="151"/>
      <c r="M160" s="151"/>
      <c r="N160" s="259"/>
      <c r="Q160" s="95"/>
    </row>
    <row r="161" spans="1:17" s="133" customFormat="1" ht="20.100000000000001" customHeight="1">
      <c r="A161" s="256"/>
      <c r="B161" s="257"/>
      <c r="C161" s="146"/>
      <c r="D161" s="145"/>
      <c r="E161" s="146"/>
      <c r="F161" s="145"/>
      <c r="G161" s="147"/>
      <c r="H161" s="148"/>
      <c r="I161" s="149"/>
      <c r="J161" s="150"/>
      <c r="K161" s="151"/>
      <c r="L161" s="151"/>
      <c r="M161" s="151"/>
      <c r="N161" s="259"/>
      <c r="Q161" s="95"/>
    </row>
    <row r="162" spans="1:17" s="133" customFormat="1" ht="19.5" customHeight="1">
      <c r="A162" s="256"/>
      <c r="B162" s="257"/>
      <c r="C162" s="144"/>
      <c r="D162" s="145"/>
      <c r="E162" s="146"/>
      <c r="F162" s="145"/>
      <c r="G162" s="147"/>
      <c r="H162" s="148"/>
      <c r="I162" s="149"/>
      <c r="J162" s="150"/>
      <c r="K162" s="151"/>
      <c r="L162" s="151"/>
      <c r="M162" s="151"/>
      <c r="N162" s="259"/>
      <c r="P162" s="95"/>
      <c r="Q162" s="95"/>
    </row>
    <row r="163" spans="1:17" s="133" customFormat="1" ht="20.100000000000001" customHeight="1">
      <c r="A163" s="256"/>
      <c r="B163" s="257"/>
      <c r="C163" s="144"/>
      <c r="D163" s="145"/>
      <c r="E163" s="146"/>
      <c r="F163" s="145"/>
      <c r="G163" s="147"/>
      <c r="H163" s="148"/>
      <c r="I163" s="149"/>
      <c r="J163" s="150"/>
      <c r="K163" s="151"/>
      <c r="L163" s="151"/>
      <c r="M163" s="151"/>
      <c r="N163" s="259"/>
      <c r="Q163" s="95"/>
    </row>
    <row r="164" spans="1:17" s="133" customFormat="1" ht="20.100000000000001" customHeight="1">
      <c r="A164" s="256"/>
      <c r="B164" s="257"/>
      <c r="C164" s="144"/>
      <c r="D164" s="145"/>
      <c r="E164" s="146"/>
      <c r="F164" s="145"/>
      <c r="G164" s="147"/>
      <c r="H164" s="148"/>
      <c r="I164" s="149"/>
      <c r="J164" s="150"/>
      <c r="K164" s="151"/>
      <c r="L164" s="151"/>
      <c r="M164" s="151"/>
      <c r="N164" s="259"/>
      <c r="Q164" s="95"/>
    </row>
    <row r="165" spans="1:17" s="133" customFormat="1" ht="20.100000000000001" customHeight="1">
      <c r="A165" s="256"/>
      <c r="B165" s="257"/>
      <c r="C165" s="144"/>
      <c r="D165" s="145"/>
      <c r="E165" s="146"/>
      <c r="F165" s="145"/>
      <c r="G165" s="147"/>
      <c r="H165" s="148"/>
      <c r="I165" s="149"/>
      <c r="J165" s="150"/>
      <c r="K165" s="151"/>
      <c r="L165" s="151"/>
      <c r="M165" s="151"/>
      <c r="N165" s="259"/>
    </row>
    <row r="166" spans="1:17" s="133" customFormat="1" ht="20.100000000000001" customHeight="1">
      <c r="A166" s="256"/>
      <c r="B166" s="257"/>
      <c r="C166" s="144"/>
      <c r="D166" s="145"/>
      <c r="E166" s="146"/>
      <c r="F166" s="145"/>
      <c r="G166" s="147"/>
      <c r="H166" s="148"/>
      <c r="I166" s="149"/>
      <c r="J166" s="150"/>
      <c r="K166" s="151"/>
      <c r="L166" s="151"/>
      <c r="M166" s="151"/>
      <c r="N166" s="259"/>
    </row>
    <row r="167" spans="1:17" s="133" customFormat="1" ht="20.100000000000001" customHeight="1">
      <c r="A167" s="256"/>
      <c r="B167" s="257"/>
      <c r="C167" s="144"/>
      <c r="D167" s="145"/>
      <c r="E167" s="146"/>
      <c r="F167" s="145"/>
      <c r="G167" s="147"/>
      <c r="H167" s="148"/>
      <c r="I167" s="149"/>
      <c r="J167" s="150"/>
      <c r="K167" s="151"/>
      <c r="L167" s="151"/>
      <c r="M167" s="151"/>
      <c r="N167" s="259"/>
    </row>
    <row r="168" spans="1:17" s="133" customFormat="1" ht="20.100000000000001" customHeight="1">
      <c r="A168" s="256"/>
      <c r="B168" s="257"/>
      <c r="C168" s="144"/>
      <c r="D168" s="145"/>
      <c r="E168" s="146"/>
      <c r="F168" s="145"/>
      <c r="G168" s="147"/>
      <c r="H168" s="148"/>
      <c r="I168" s="149"/>
      <c r="J168" s="150"/>
      <c r="K168" s="151"/>
      <c r="L168" s="151"/>
      <c r="M168" s="151"/>
      <c r="N168" s="259"/>
    </row>
    <row r="169" spans="1:17" s="133" customFormat="1" ht="20.100000000000001" customHeight="1">
      <c r="A169" s="256"/>
      <c r="B169" s="257"/>
      <c r="C169" s="144"/>
      <c r="D169" s="145"/>
      <c r="E169" s="146"/>
      <c r="F169" s="145"/>
      <c r="G169" s="147"/>
      <c r="H169" s="148"/>
      <c r="I169" s="149"/>
      <c r="J169" s="150"/>
      <c r="K169" s="151"/>
      <c r="L169" s="151"/>
      <c r="M169" s="151"/>
      <c r="N169" s="259"/>
    </row>
    <row r="170" spans="1:17" s="133" customFormat="1" ht="20.100000000000001" customHeight="1">
      <c r="A170" s="256"/>
      <c r="B170" s="257"/>
      <c r="C170" s="144"/>
      <c r="D170" s="145"/>
      <c r="E170" s="146"/>
      <c r="F170" s="145"/>
      <c r="G170" s="147"/>
      <c r="H170" s="148"/>
      <c r="I170" s="149"/>
      <c r="J170" s="150"/>
      <c r="K170" s="151"/>
      <c r="L170" s="151"/>
      <c r="M170" s="151"/>
      <c r="N170" s="259"/>
    </row>
    <row r="171" spans="1:17" s="133" customFormat="1" ht="20.100000000000001" customHeight="1">
      <c r="A171" s="256"/>
      <c r="B171" s="257"/>
      <c r="C171" s="144"/>
      <c r="D171" s="145"/>
      <c r="E171" s="146"/>
      <c r="F171" s="145"/>
      <c r="G171" s="147"/>
      <c r="H171" s="148"/>
      <c r="I171" s="149"/>
      <c r="J171" s="150"/>
      <c r="K171" s="151"/>
      <c r="L171" s="151"/>
      <c r="M171" s="151"/>
      <c r="N171" s="259"/>
    </row>
    <row r="172" spans="1:17" s="133" customFormat="1" ht="20.100000000000001" customHeight="1">
      <c r="A172" s="256"/>
      <c r="B172" s="257"/>
      <c r="C172" s="144"/>
      <c r="D172" s="145"/>
      <c r="E172" s="146"/>
      <c r="F172" s="145"/>
      <c r="G172" s="147"/>
      <c r="H172" s="148"/>
      <c r="I172" s="149"/>
      <c r="J172" s="150"/>
      <c r="K172" s="151"/>
      <c r="L172" s="151"/>
      <c r="M172" s="151"/>
      <c r="N172" s="259"/>
    </row>
    <row r="173" spans="1:17" s="133" customFormat="1" ht="20.100000000000001" customHeight="1">
      <c r="A173" s="256"/>
      <c r="B173" s="257"/>
      <c r="C173" s="144"/>
      <c r="D173" s="145"/>
      <c r="E173" s="146"/>
      <c r="F173" s="145"/>
      <c r="G173" s="147"/>
      <c r="H173" s="148"/>
      <c r="I173" s="149"/>
      <c r="J173" s="150"/>
      <c r="K173" s="151"/>
      <c r="L173" s="151"/>
      <c r="M173" s="151"/>
      <c r="N173" s="259"/>
    </row>
    <row r="174" spans="1:17" s="133" customFormat="1" ht="20.100000000000001" customHeight="1">
      <c r="A174" s="284"/>
      <c r="B174" s="257"/>
      <c r="C174" s="146"/>
      <c r="D174" s="145"/>
      <c r="E174" s="146"/>
      <c r="F174" s="145"/>
      <c r="G174" s="147"/>
      <c r="H174" s="148"/>
      <c r="I174" s="149"/>
      <c r="J174" s="150"/>
      <c r="K174" s="151"/>
      <c r="L174" s="151"/>
      <c r="M174" s="151"/>
      <c r="N174" s="151"/>
    </row>
    <row r="175" spans="1:17" s="133" customFormat="1" ht="20.100000000000001" customHeight="1">
      <c r="A175" s="284"/>
      <c r="B175" s="257"/>
      <c r="C175" s="146"/>
      <c r="D175" s="145"/>
      <c r="E175" s="146"/>
      <c r="F175" s="145"/>
      <c r="G175" s="147"/>
      <c r="H175" s="148"/>
      <c r="I175" s="149"/>
      <c r="J175" s="150"/>
      <c r="K175" s="151"/>
      <c r="L175" s="151"/>
      <c r="M175" s="151"/>
      <c r="N175" s="151"/>
    </row>
    <row r="176" spans="1:17" s="133" customFormat="1" ht="20.100000000000001" customHeight="1">
      <c r="A176" s="284"/>
      <c r="B176" s="257"/>
      <c r="C176" s="146"/>
      <c r="D176" s="145"/>
      <c r="E176" s="146"/>
      <c r="F176" s="145"/>
      <c r="G176" s="147"/>
      <c r="H176" s="148"/>
      <c r="I176" s="149"/>
      <c r="J176" s="150"/>
      <c r="K176" s="151"/>
      <c r="L176" s="151"/>
      <c r="M176" s="151"/>
      <c r="N176" s="151"/>
    </row>
    <row r="177" spans="1:17" s="133" customFormat="1" ht="20.100000000000001" customHeight="1">
      <c r="A177" s="256"/>
      <c r="B177" s="143"/>
      <c r="C177" s="147"/>
      <c r="D177" s="145"/>
      <c r="E177" s="147"/>
      <c r="F177" s="145"/>
      <c r="G177" s="147"/>
      <c r="H177" s="148"/>
      <c r="I177" s="282"/>
      <c r="J177" s="282"/>
      <c r="K177" s="151"/>
      <c r="L177" s="151"/>
      <c r="M177" s="152"/>
      <c r="N177" s="151"/>
    </row>
    <row r="178" spans="1:17" s="133" customFormat="1" ht="20.100000000000001" customHeight="1">
      <c r="A178" s="256"/>
      <c r="B178" s="143"/>
      <c r="C178" s="147"/>
      <c r="D178" s="145"/>
      <c r="E178" s="147"/>
      <c r="F178" s="145"/>
      <c r="G178" s="147"/>
      <c r="H178" s="148"/>
      <c r="I178" s="282"/>
      <c r="J178" s="282"/>
      <c r="K178" s="151"/>
      <c r="L178" s="151"/>
      <c r="M178" s="152"/>
      <c r="N178" s="151"/>
    </row>
    <row r="179" spans="1:17" s="133" customFormat="1" ht="20.100000000000001" customHeight="1">
      <c r="A179" s="271"/>
      <c r="B179" s="272"/>
      <c r="C179" s="273"/>
      <c r="D179" s="274"/>
      <c r="E179" s="275"/>
      <c r="F179" s="276"/>
      <c r="G179" s="277"/>
      <c r="H179" s="276"/>
      <c r="I179" s="278"/>
      <c r="J179" s="278"/>
      <c r="K179" s="279"/>
      <c r="L179" s="279"/>
      <c r="M179" s="279"/>
      <c r="N179" s="280"/>
    </row>
    <row r="180" spans="1:17" s="133" customFormat="1" ht="20.100000000000001" customHeight="1">
      <c r="A180" s="283"/>
      <c r="B180" s="257"/>
      <c r="C180" s="144"/>
      <c r="D180" s="145"/>
      <c r="E180" s="146"/>
      <c r="F180" s="145"/>
      <c r="G180" s="147"/>
      <c r="H180" s="148"/>
      <c r="I180" s="149"/>
      <c r="J180" s="150"/>
      <c r="K180" s="151"/>
      <c r="L180" s="151"/>
      <c r="M180" s="151"/>
      <c r="N180" s="259"/>
    </row>
    <row r="181" spans="1:17" s="133" customFormat="1" ht="20.100000000000001" customHeight="1">
      <c r="A181" s="256"/>
      <c r="B181" s="257"/>
      <c r="C181" s="144"/>
      <c r="D181" s="145"/>
      <c r="E181" s="146"/>
      <c r="F181" s="145"/>
      <c r="G181" s="147"/>
      <c r="H181" s="148"/>
      <c r="I181" s="149"/>
      <c r="J181" s="150"/>
      <c r="K181" s="151"/>
      <c r="L181" s="151"/>
      <c r="M181" s="151"/>
      <c r="N181" s="259"/>
    </row>
    <row r="182" spans="1:17" s="133" customFormat="1" ht="20.100000000000001" customHeight="1">
      <c r="A182" s="256"/>
      <c r="B182" s="257"/>
      <c r="C182" s="144"/>
      <c r="D182" s="145"/>
      <c r="E182" s="146"/>
      <c r="F182" s="145"/>
      <c r="G182" s="147"/>
      <c r="H182" s="148"/>
      <c r="I182" s="149"/>
      <c r="J182" s="150"/>
      <c r="K182" s="152"/>
      <c r="L182" s="152"/>
      <c r="M182" s="151"/>
      <c r="N182" s="259"/>
      <c r="P182" s="95"/>
    </row>
    <row r="183" spans="1:17" s="133" customFormat="1" ht="20.100000000000001" customHeight="1">
      <c r="A183" s="256"/>
      <c r="B183" s="257"/>
      <c r="C183" s="146"/>
      <c r="D183" s="145"/>
      <c r="E183" s="146"/>
      <c r="F183" s="145"/>
      <c r="G183" s="147"/>
      <c r="H183" s="148"/>
      <c r="I183" s="149"/>
      <c r="J183" s="150"/>
      <c r="K183" s="151"/>
      <c r="L183" s="151"/>
      <c r="M183" s="151"/>
      <c r="N183" s="259"/>
      <c r="Q183" s="95"/>
    </row>
    <row r="184" spans="1:17" s="133" customFormat="1" ht="20.100000000000001" customHeight="1">
      <c r="A184" s="256"/>
      <c r="B184" s="257"/>
      <c r="C184" s="146"/>
      <c r="D184" s="145"/>
      <c r="E184" s="146"/>
      <c r="F184" s="145"/>
      <c r="G184" s="147"/>
      <c r="H184" s="148"/>
      <c r="I184" s="149"/>
      <c r="J184" s="150"/>
      <c r="K184" s="151"/>
      <c r="L184" s="151"/>
      <c r="M184" s="151"/>
      <c r="N184" s="259"/>
      <c r="Q184" s="95"/>
    </row>
    <row r="185" spans="1:17" s="133" customFormat="1" ht="19.5" customHeight="1">
      <c r="A185" s="256"/>
      <c r="B185" s="257"/>
      <c r="C185" s="144"/>
      <c r="D185" s="145"/>
      <c r="E185" s="146"/>
      <c r="F185" s="145"/>
      <c r="G185" s="147"/>
      <c r="H185" s="148"/>
      <c r="I185" s="149"/>
      <c r="J185" s="150"/>
      <c r="K185" s="151"/>
      <c r="L185" s="151"/>
      <c r="M185" s="151"/>
      <c r="N185" s="259"/>
      <c r="P185" s="95"/>
      <c r="Q185" s="95"/>
    </row>
    <row r="186" spans="1:17" s="133" customFormat="1" ht="20.100000000000001" customHeight="1">
      <c r="A186" s="256"/>
      <c r="B186" s="257"/>
      <c r="C186" s="144"/>
      <c r="D186" s="145"/>
      <c r="E186" s="146"/>
      <c r="F186" s="145"/>
      <c r="G186" s="147"/>
      <c r="H186" s="148"/>
      <c r="I186" s="149"/>
      <c r="J186" s="150"/>
      <c r="K186" s="151"/>
      <c r="L186" s="151"/>
      <c r="M186" s="151"/>
      <c r="N186" s="259"/>
      <c r="Q186" s="95"/>
    </row>
    <row r="187" spans="1:17" s="133" customFormat="1" ht="20.100000000000001" customHeight="1">
      <c r="A187" s="256"/>
      <c r="B187" s="257"/>
      <c r="C187" s="144"/>
      <c r="D187" s="145"/>
      <c r="E187" s="146"/>
      <c r="F187" s="145"/>
      <c r="G187" s="147"/>
      <c r="H187" s="148"/>
      <c r="I187" s="149"/>
      <c r="J187" s="150"/>
      <c r="K187" s="151"/>
      <c r="L187" s="151"/>
      <c r="M187" s="151"/>
      <c r="N187" s="259"/>
      <c r="Q187" s="95"/>
    </row>
    <row r="188" spans="1:17" s="133" customFormat="1" ht="20.100000000000001" customHeight="1">
      <c r="A188" s="256"/>
      <c r="B188" s="257"/>
      <c r="C188" s="144"/>
      <c r="D188" s="145"/>
      <c r="E188" s="146"/>
      <c r="F188" s="145"/>
      <c r="G188" s="147"/>
      <c r="H188" s="148"/>
      <c r="I188" s="149"/>
      <c r="J188" s="150"/>
      <c r="K188" s="151"/>
      <c r="L188" s="151"/>
      <c r="M188" s="151"/>
      <c r="N188" s="259"/>
    </row>
    <row r="189" spans="1:17" s="133" customFormat="1" ht="20.100000000000001" customHeight="1">
      <c r="A189" s="256"/>
      <c r="B189" s="257"/>
      <c r="C189" s="144"/>
      <c r="D189" s="145"/>
      <c r="E189" s="146"/>
      <c r="F189" s="145"/>
      <c r="G189" s="147"/>
      <c r="H189" s="148"/>
      <c r="I189" s="149"/>
      <c r="J189" s="150"/>
      <c r="K189" s="151"/>
      <c r="L189" s="151"/>
      <c r="M189" s="151"/>
      <c r="N189" s="259"/>
    </row>
    <row r="190" spans="1:17" s="133" customFormat="1" ht="20.100000000000001" customHeight="1">
      <c r="A190" s="256"/>
      <c r="B190" s="257"/>
      <c r="C190" s="144"/>
      <c r="D190" s="145"/>
      <c r="E190" s="146"/>
      <c r="F190" s="145"/>
      <c r="G190" s="147"/>
      <c r="H190" s="148"/>
      <c r="I190" s="149"/>
      <c r="J190" s="150"/>
      <c r="K190" s="151"/>
      <c r="L190" s="151"/>
      <c r="M190" s="151"/>
      <c r="N190" s="259"/>
    </row>
    <row r="191" spans="1:17" s="133" customFormat="1" ht="20.100000000000001" customHeight="1">
      <c r="A191" s="256"/>
      <c r="B191" s="257"/>
      <c r="C191" s="144"/>
      <c r="D191" s="145"/>
      <c r="E191" s="146"/>
      <c r="F191" s="145"/>
      <c r="G191" s="147"/>
      <c r="H191" s="148"/>
      <c r="I191" s="149"/>
      <c r="J191" s="150"/>
      <c r="K191" s="151"/>
      <c r="L191" s="151"/>
      <c r="M191" s="151"/>
      <c r="N191" s="259"/>
    </row>
    <row r="192" spans="1:17" s="133" customFormat="1" ht="20.100000000000001" customHeight="1">
      <c r="A192" s="256"/>
      <c r="B192" s="257"/>
      <c r="C192" s="144"/>
      <c r="D192" s="145"/>
      <c r="E192" s="146"/>
      <c r="F192" s="145"/>
      <c r="G192" s="147"/>
      <c r="H192" s="148"/>
      <c r="I192" s="149"/>
      <c r="J192" s="150"/>
      <c r="K192" s="151"/>
      <c r="L192" s="151"/>
      <c r="M192" s="151"/>
      <c r="N192" s="259"/>
    </row>
    <row r="193" spans="1:14" s="133" customFormat="1" ht="20.100000000000001" customHeight="1">
      <c r="A193" s="256"/>
      <c r="B193" s="257"/>
      <c r="C193" s="144"/>
      <c r="D193" s="145"/>
      <c r="E193" s="146"/>
      <c r="F193" s="145"/>
      <c r="G193" s="147"/>
      <c r="H193" s="148"/>
      <c r="I193" s="149"/>
      <c r="J193" s="150"/>
      <c r="K193" s="151"/>
      <c r="L193" s="151"/>
      <c r="M193" s="151"/>
      <c r="N193" s="259"/>
    </row>
    <row r="194" spans="1:14" s="133" customFormat="1" ht="20.100000000000001" customHeight="1">
      <c r="A194" s="256"/>
      <c r="B194" s="257"/>
      <c r="C194" s="144"/>
      <c r="D194" s="145"/>
      <c r="E194" s="146"/>
      <c r="F194" s="145"/>
      <c r="G194" s="147"/>
      <c r="H194" s="148"/>
      <c r="I194" s="149"/>
      <c r="J194" s="150"/>
      <c r="K194" s="151"/>
      <c r="L194" s="151"/>
      <c r="M194" s="151"/>
      <c r="N194" s="259"/>
    </row>
    <row r="195" spans="1:14" s="133" customFormat="1" ht="20.100000000000001" customHeight="1">
      <c r="A195" s="256"/>
      <c r="B195" s="257"/>
      <c r="C195" s="144"/>
      <c r="D195" s="145"/>
      <c r="E195" s="146"/>
      <c r="F195" s="145"/>
      <c r="G195" s="147"/>
      <c r="H195" s="148"/>
      <c r="I195" s="149"/>
      <c r="J195" s="150"/>
      <c r="K195" s="151"/>
      <c r="L195" s="151"/>
      <c r="M195" s="151"/>
      <c r="N195" s="259"/>
    </row>
    <row r="196" spans="1:14" s="133" customFormat="1" ht="20.100000000000001" customHeight="1">
      <c r="A196" s="256"/>
      <c r="B196" s="257"/>
      <c r="C196" s="144"/>
      <c r="D196" s="145"/>
      <c r="E196" s="146"/>
      <c r="F196" s="145"/>
      <c r="G196" s="147"/>
      <c r="H196" s="148"/>
      <c r="I196" s="149"/>
      <c r="J196" s="150"/>
      <c r="K196" s="151"/>
      <c r="L196" s="151"/>
      <c r="M196" s="151"/>
      <c r="N196" s="259"/>
    </row>
    <row r="197" spans="1:14" s="133" customFormat="1" ht="20.100000000000001" customHeight="1">
      <c r="A197" s="284"/>
      <c r="B197" s="257"/>
      <c r="C197" s="146"/>
      <c r="D197" s="145"/>
      <c r="E197" s="146"/>
      <c r="F197" s="145"/>
      <c r="G197" s="147"/>
      <c r="H197" s="148"/>
      <c r="I197" s="149"/>
      <c r="J197" s="150"/>
      <c r="K197" s="151"/>
      <c r="L197" s="151"/>
      <c r="M197" s="151"/>
      <c r="N197" s="151"/>
    </row>
    <row r="198" spans="1:14" s="133" customFormat="1" ht="20.100000000000001" customHeight="1">
      <c r="A198" s="284"/>
      <c r="B198" s="257"/>
      <c r="C198" s="146"/>
      <c r="D198" s="145"/>
      <c r="E198" s="146"/>
      <c r="F198" s="145"/>
      <c r="G198" s="147"/>
      <c r="H198" s="148"/>
      <c r="I198" s="149"/>
      <c r="J198" s="150"/>
      <c r="K198" s="151"/>
      <c r="L198" s="151"/>
      <c r="M198" s="151"/>
      <c r="N198" s="151"/>
    </row>
    <row r="199" spans="1:14" s="133" customFormat="1" ht="20.100000000000001" customHeight="1">
      <c r="A199" s="284"/>
      <c r="B199" s="257"/>
      <c r="C199" s="146"/>
      <c r="D199" s="145"/>
      <c r="E199" s="146"/>
      <c r="F199" s="145"/>
      <c r="G199" s="147"/>
      <c r="H199" s="148"/>
      <c r="I199" s="149"/>
      <c r="J199" s="150"/>
      <c r="K199" s="151"/>
      <c r="L199" s="151"/>
      <c r="M199" s="151"/>
      <c r="N199" s="151"/>
    </row>
    <row r="200" spans="1:14" s="133" customFormat="1" ht="20.100000000000001" customHeight="1">
      <c r="A200" s="256"/>
      <c r="B200" s="143"/>
      <c r="C200" s="147"/>
      <c r="D200" s="145"/>
      <c r="E200" s="147"/>
      <c r="F200" s="145"/>
      <c r="G200" s="147"/>
      <c r="H200" s="148"/>
      <c r="I200" s="282"/>
      <c r="J200" s="282"/>
      <c r="K200" s="151"/>
      <c r="L200" s="151"/>
      <c r="M200" s="152"/>
      <c r="N200" s="151"/>
    </row>
    <row r="201" spans="1:14" s="133" customFormat="1" ht="20.100000000000001" customHeight="1">
      <c r="A201" s="256"/>
      <c r="B201" s="143"/>
      <c r="C201" s="147"/>
      <c r="D201" s="145"/>
      <c r="E201" s="147"/>
      <c r="F201" s="145"/>
      <c r="G201" s="147"/>
      <c r="H201" s="148"/>
      <c r="I201" s="282"/>
      <c r="J201" s="282"/>
      <c r="K201" s="151"/>
      <c r="L201" s="151"/>
      <c r="M201" s="152"/>
      <c r="N201" s="151"/>
    </row>
    <row r="202" spans="1:14">
      <c r="A202" s="271"/>
      <c r="B202" s="272"/>
      <c r="C202" s="273"/>
      <c r="D202" s="274"/>
      <c r="E202" s="275"/>
      <c r="F202" s="276"/>
      <c r="G202" s="277"/>
      <c r="H202" s="276"/>
      <c r="I202" s="278"/>
      <c r="J202" s="278"/>
      <c r="K202" s="279"/>
      <c r="L202" s="279"/>
      <c r="M202" s="279"/>
      <c r="N202" s="280"/>
    </row>
  </sheetData>
  <mergeCells count="3">
    <mergeCell ref="A1:N1"/>
    <mergeCell ref="C3:H3"/>
    <mergeCell ref="L3:N3"/>
  </mergeCells>
  <phoneticPr fontId="2" type="noConversion"/>
  <printOptions horizontalCentered="1"/>
  <pageMargins left="0.78740157480314965" right="0.39370078740157483" top="0.78740157480314965" bottom="0.6692913385826772" header="0.43307086614173229" footer="0.43307086614173229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56"/>
  <sheetViews>
    <sheetView topLeftCell="C1" zoomScaleNormal="100" workbookViewId="0">
      <pane ySplit="3" topLeftCell="A4" activePane="bottomLeft" state="frozen"/>
      <selection activeCell="C1" sqref="C1"/>
      <selection pane="bottomLeft" activeCell="O13" sqref="O13"/>
    </sheetView>
  </sheetViews>
  <sheetFormatPr defaultRowHeight="21.6" customHeight="1"/>
  <cols>
    <col min="1" max="1" width="6.6640625" style="29" hidden="1" customWidth="1"/>
    <col min="2" max="2" width="8.5546875" style="15" hidden="1" customWidth="1"/>
    <col min="3" max="3" width="16.77734375" style="14" customWidth="1"/>
    <col min="4" max="4" width="24.33203125" style="14" customWidth="1"/>
    <col min="5" max="5" width="25.33203125" style="14" customWidth="1"/>
    <col min="6" max="6" width="4.77734375" style="25" customWidth="1"/>
    <col min="7" max="7" width="11.21875" style="16" customWidth="1"/>
    <col min="8" max="8" width="13.88671875" style="33" customWidth="1"/>
    <col min="9" max="9" width="11.6640625" style="33" customWidth="1"/>
    <col min="10" max="10" width="10" style="33" customWidth="1"/>
    <col min="11" max="11" width="7" style="33" customWidth="1"/>
    <col min="12" max="12" width="14.6640625" style="33" customWidth="1"/>
    <col min="13" max="13" width="12.33203125" style="12" customWidth="1"/>
    <col min="14" max="16384" width="8.88671875" style="12"/>
  </cols>
  <sheetData>
    <row r="1" spans="1:13" ht="21.6" customHeight="1">
      <c r="B1" s="15" t="s">
        <v>280</v>
      </c>
      <c r="C1" s="559" t="s">
        <v>614</v>
      </c>
      <c r="D1" s="559"/>
      <c r="E1" s="559"/>
      <c r="F1" s="559"/>
      <c r="G1" s="559"/>
      <c r="H1" s="559"/>
      <c r="K1" s="563"/>
      <c r="L1" s="563"/>
    </row>
    <row r="2" spans="1:13" s="9" customFormat="1" ht="21.6" customHeight="1">
      <c r="A2" s="19" t="s">
        <v>48</v>
      </c>
      <c r="B2" s="50" t="s">
        <v>51</v>
      </c>
      <c r="C2" s="500" t="s">
        <v>18</v>
      </c>
      <c r="D2" s="500" t="s">
        <v>54</v>
      </c>
      <c r="E2" s="500" t="s">
        <v>55</v>
      </c>
      <c r="F2" s="502" t="s">
        <v>0</v>
      </c>
      <c r="G2" s="502" t="s">
        <v>1</v>
      </c>
      <c r="H2" s="496" t="s">
        <v>25</v>
      </c>
      <c r="I2" s="496" t="s">
        <v>26</v>
      </c>
      <c r="J2" s="496" t="s">
        <v>27</v>
      </c>
      <c r="K2" s="496" t="s">
        <v>28</v>
      </c>
      <c r="L2" s="496" t="s">
        <v>8</v>
      </c>
      <c r="M2" s="538" t="s">
        <v>52</v>
      </c>
    </row>
    <row r="3" spans="1:13" ht="21.6" customHeight="1">
      <c r="C3" s="560"/>
      <c r="D3" s="560"/>
      <c r="E3" s="560"/>
      <c r="F3" s="561"/>
      <c r="G3" s="562"/>
      <c r="H3" s="562"/>
      <c r="I3" s="562"/>
      <c r="J3" s="562"/>
      <c r="K3" s="562"/>
      <c r="L3" s="562"/>
      <c r="M3" s="562"/>
    </row>
    <row r="4" spans="1:13" ht="21.6" customHeight="1">
      <c r="B4" s="15" t="s">
        <v>249</v>
      </c>
      <c r="C4" s="13" t="s">
        <v>149</v>
      </c>
      <c r="D4" s="13" t="s">
        <v>150</v>
      </c>
      <c r="E4" s="13" t="s">
        <v>151</v>
      </c>
      <c r="F4" s="26" t="s">
        <v>152</v>
      </c>
      <c r="G4" s="24">
        <v>4.4000000000000004</v>
      </c>
      <c r="H4" s="35">
        <f>ROUNDDOWN(단가조사!G4*옵션!$D$11, 0)</f>
        <v>0</v>
      </c>
      <c r="I4" s="35"/>
      <c r="J4" s="35"/>
      <c r="K4" s="35"/>
      <c r="L4" s="35">
        <f t="shared" ref="L4:L32" si="0">SUM(H4,I4,J4)</f>
        <v>0</v>
      </c>
      <c r="M4" s="57"/>
    </row>
    <row r="5" spans="1:13" ht="21.6" customHeight="1">
      <c r="B5" s="15" t="s">
        <v>250</v>
      </c>
      <c r="C5" s="13" t="s">
        <v>155</v>
      </c>
      <c r="D5" s="13" t="s">
        <v>150</v>
      </c>
      <c r="E5" s="13" t="s">
        <v>156</v>
      </c>
      <c r="F5" s="26" t="s">
        <v>152</v>
      </c>
      <c r="G5" s="24">
        <v>4.4000000000000004</v>
      </c>
      <c r="H5" s="35">
        <f>ROUNDDOWN(단가조사!G5*옵션!$D$11, 0)</f>
        <v>0</v>
      </c>
      <c r="I5" s="35"/>
      <c r="J5" s="35"/>
      <c r="K5" s="35"/>
      <c r="L5" s="35">
        <f t="shared" si="0"/>
        <v>0</v>
      </c>
      <c r="M5" s="57"/>
    </row>
    <row r="6" spans="1:13" ht="21.6" customHeight="1">
      <c r="B6" s="15" t="s">
        <v>251</v>
      </c>
      <c r="C6" s="13" t="s">
        <v>157</v>
      </c>
      <c r="D6" s="13" t="s">
        <v>150</v>
      </c>
      <c r="E6" s="13" t="s">
        <v>158</v>
      </c>
      <c r="F6" s="26" t="s">
        <v>152</v>
      </c>
      <c r="G6" s="24">
        <v>4.4000000000000004</v>
      </c>
      <c r="H6" s="35">
        <f>ROUNDDOWN(단가조사!G6*옵션!$D$11, 0)</f>
        <v>0</v>
      </c>
      <c r="I6" s="35"/>
      <c r="J6" s="35"/>
      <c r="K6" s="35"/>
      <c r="L6" s="35">
        <f t="shared" si="0"/>
        <v>0</v>
      </c>
      <c r="M6" s="57"/>
    </row>
    <row r="7" spans="1:13" ht="21.6" customHeight="1">
      <c r="B7" s="15" t="s">
        <v>252</v>
      </c>
      <c r="C7" s="13" t="s">
        <v>159</v>
      </c>
      <c r="D7" s="13" t="s">
        <v>160</v>
      </c>
      <c r="E7" s="13" t="s">
        <v>161</v>
      </c>
      <c r="F7" s="26" t="s">
        <v>162</v>
      </c>
      <c r="G7" s="24">
        <v>2</v>
      </c>
      <c r="H7" s="35">
        <f>ROUNDDOWN(단가조사!G7*옵션!$D$11, 0)</f>
        <v>0</v>
      </c>
      <c r="I7" s="35"/>
      <c r="J7" s="35"/>
      <c r="K7" s="35"/>
      <c r="L7" s="35">
        <f t="shared" si="0"/>
        <v>0</v>
      </c>
      <c r="M7" s="57"/>
    </row>
    <row r="8" spans="1:13" ht="21.6" customHeight="1">
      <c r="B8" s="15" t="s">
        <v>253</v>
      </c>
      <c r="C8" s="13" t="s">
        <v>165</v>
      </c>
      <c r="D8" s="13" t="s">
        <v>166</v>
      </c>
      <c r="E8" s="13" t="s">
        <v>167</v>
      </c>
      <c r="F8" s="26" t="s">
        <v>152</v>
      </c>
      <c r="G8" s="24">
        <v>35.700000000000003</v>
      </c>
      <c r="H8" s="35">
        <f>ROUNDDOWN(단가조사!G8*옵션!$D$11, 0)</f>
        <v>0</v>
      </c>
      <c r="I8" s="35"/>
      <c r="J8" s="35"/>
      <c r="K8" s="35"/>
      <c r="L8" s="35">
        <f t="shared" si="0"/>
        <v>0</v>
      </c>
      <c r="M8" s="57"/>
    </row>
    <row r="9" spans="1:13" ht="21.6" customHeight="1">
      <c r="B9" s="15" t="s">
        <v>254</v>
      </c>
      <c r="C9" s="13" t="s">
        <v>170</v>
      </c>
      <c r="D9" s="13" t="s">
        <v>166</v>
      </c>
      <c r="E9" s="13" t="s">
        <v>171</v>
      </c>
      <c r="F9" s="26" t="s">
        <v>152</v>
      </c>
      <c r="G9" s="24">
        <v>35.700000000000003</v>
      </c>
      <c r="H9" s="35">
        <f>ROUNDDOWN(단가조사!G9*옵션!$D$11, 0)</f>
        <v>0</v>
      </c>
      <c r="I9" s="35"/>
      <c r="J9" s="35"/>
      <c r="K9" s="35"/>
      <c r="L9" s="35">
        <f t="shared" si="0"/>
        <v>0</v>
      </c>
      <c r="M9" s="57"/>
    </row>
    <row r="10" spans="1:13" ht="21.6" customHeight="1">
      <c r="B10" s="15" t="s">
        <v>255</v>
      </c>
      <c r="C10" s="13" t="s">
        <v>172</v>
      </c>
      <c r="D10" s="13" t="s">
        <v>173</v>
      </c>
      <c r="E10" s="13" t="s">
        <v>174</v>
      </c>
      <c r="F10" s="26" t="s">
        <v>162</v>
      </c>
      <c r="G10" s="24">
        <v>3</v>
      </c>
      <c r="H10" s="35">
        <f>ROUNDDOWN(단가조사!G10*옵션!$D$11, 0)</f>
        <v>0</v>
      </c>
      <c r="I10" s="35"/>
      <c r="J10" s="35"/>
      <c r="K10" s="35"/>
      <c r="L10" s="35">
        <f t="shared" si="0"/>
        <v>0</v>
      </c>
      <c r="M10" s="57"/>
    </row>
    <row r="11" spans="1:13" ht="21.6" customHeight="1">
      <c r="B11" s="15" t="s">
        <v>256</v>
      </c>
      <c r="C11" s="13" t="s">
        <v>175</v>
      </c>
      <c r="D11" s="13" t="s">
        <v>173</v>
      </c>
      <c r="E11" s="13" t="s">
        <v>176</v>
      </c>
      <c r="F11" s="26" t="s">
        <v>162</v>
      </c>
      <c r="G11" s="24">
        <v>1</v>
      </c>
      <c r="H11" s="35">
        <f>ROUNDDOWN(단가조사!G11*옵션!$D$11, 0)</f>
        <v>0</v>
      </c>
      <c r="I11" s="35"/>
      <c r="J11" s="35"/>
      <c r="K11" s="35"/>
      <c r="L11" s="35">
        <f t="shared" si="0"/>
        <v>0</v>
      </c>
      <c r="M11" s="57"/>
    </row>
    <row r="12" spans="1:13" ht="21.6" customHeight="1">
      <c r="B12" s="15" t="s">
        <v>257</v>
      </c>
      <c r="C12" s="13" t="s">
        <v>177</v>
      </c>
      <c r="D12" s="13" t="s">
        <v>173</v>
      </c>
      <c r="E12" s="13" t="s">
        <v>178</v>
      </c>
      <c r="F12" s="26" t="s">
        <v>162</v>
      </c>
      <c r="G12" s="24">
        <v>1</v>
      </c>
      <c r="H12" s="35">
        <f>ROUNDDOWN(단가조사!G12*옵션!$D$11, 0)</f>
        <v>0</v>
      </c>
      <c r="I12" s="35"/>
      <c r="J12" s="35"/>
      <c r="K12" s="35"/>
      <c r="L12" s="35">
        <f t="shared" si="0"/>
        <v>0</v>
      </c>
      <c r="M12" s="57"/>
    </row>
    <row r="13" spans="1:13" ht="21.6" customHeight="1">
      <c r="B13" s="15" t="s">
        <v>258</v>
      </c>
      <c r="C13" s="13" t="s">
        <v>179</v>
      </c>
      <c r="D13" s="13" t="s">
        <v>173</v>
      </c>
      <c r="E13" s="13" t="s">
        <v>180</v>
      </c>
      <c r="F13" s="26" t="s">
        <v>162</v>
      </c>
      <c r="G13" s="24">
        <v>46</v>
      </c>
      <c r="H13" s="35">
        <f>ROUNDDOWN(단가조사!G13*옵션!$D$11, 0)</f>
        <v>0</v>
      </c>
      <c r="I13" s="35"/>
      <c r="J13" s="35"/>
      <c r="K13" s="35"/>
      <c r="L13" s="35">
        <f t="shared" si="0"/>
        <v>0</v>
      </c>
      <c r="M13" s="57"/>
    </row>
    <row r="14" spans="1:13" ht="21.6" customHeight="1">
      <c r="B14" s="15" t="s">
        <v>259</v>
      </c>
      <c r="C14" s="13" t="s">
        <v>181</v>
      </c>
      <c r="D14" s="13" t="s">
        <v>173</v>
      </c>
      <c r="E14" s="13" t="s">
        <v>182</v>
      </c>
      <c r="F14" s="26" t="s">
        <v>152</v>
      </c>
      <c r="G14" s="24">
        <v>5.75</v>
      </c>
      <c r="H14" s="35">
        <f>ROUNDDOWN(단가조사!G14*옵션!$D$11, 0)</f>
        <v>0</v>
      </c>
      <c r="I14" s="35"/>
      <c r="J14" s="35"/>
      <c r="K14" s="35"/>
      <c r="L14" s="35">
        <f t="shared" si="0"/>
        <v>0</v>
      </c>
      <c r="M14" s="57"/>
    </row>
    <row r="15" spans="1:13" ht="21.6" customHeight="1">
      <c r="B15" s="15" t="s">
        <v>260</v>
      </c>
      <c r="C15" s="13" t="s">
        <v>183</v>
      </c>
      <c r="D15" s="13" t="s">
        <v>184</v>
      </c>
      <c r="E15" s="13" t="s">
        <v>185</v>
      </c>
      <c r="F15" s="26" t="s">
        <v>152</v>
      </c>
      <c r="G15" s="24">
        <v>10.5</v>
      </c>
      <c r="H15" s="35">
        <f>ROUNDDOWN(단가조사!G15*옵션!$D$11, 0)</f>
        <v>0</v>
      </c>
      <c r="I15" s="35"/>
      <c r="J15" s="35"/>
      <c r="K15" s="35"/>
      <c r="L15" s="35">
        <f t="shared" si="0"/>
        <v>0</v>
      </c>
      <c r="M15" s="57"/>
    </row>
    <row r="16" spans="1:13" ht="21.6" customHeight="1">
      <c r="B16" s="15" t="s">
        <v>261</v>
      </c>
      <c r="C16" s="13" t="s">
        <v>188</v>
      </c>
      <c r="D16" s="13" t="s">
        <v>189</v>
      </c>
      <c r="E16" s="13" t="s">
        <v>190</v>
      </c>
      <c r="F16" s="26" t="s">
        <v>162</v>
      </c>
      <c r="G16" s="24">
        <v>46</v>
      </c>
      <c r="H16" s="35">
        <f>ROUNDDOWN(단가조사!G16*옵션!$D$11, 0)</f>
        <v>0</v>
      </c>
      <c r="I16" s="35"/>
      <c r="J16" s="35"/>
      <c r="K16" s="35"/>
      <c r="L16" s="35">
        <f t="shared" si="0"/>
        <v>0</v>
      </c>
      <c r="M16" s="57"/>
    </row>
    <row r="17" spans="2:13" ht="21.6" customHeight="1">
      <c r="B17" s="15" t="s">
        <v>262</v>
      </c>
      <c r="C17" s="13" t="s">
        <v>192</v>
      </c>
      <c r="D17" s="13" t="s">
        <v>193</v>
      </c>
      <c r="E17" s="13" t="s">
        <v>194</v>
      </c>
      <c r="F17" s="26" t="s">
        <v>162</v>
      </c>
      <c r="G17" s="24">
        <v>46</v>
      </c>
      <c r="H17" s="35">
        <f>ROUNDDOWN(단가조사!G17*옵션!$D$11, 0)</f>
        <v>0</v>
      </c>
      <c r="I17" s="35"/>
      <c r="J17" s="35"/>
      <c r="K17" s="35"/>
      <c r="L17" s="35">
        <f t="shared" si="0"/>
        <v>0</v>
      </c>
      <c r="M17" s="57"/>
    </row>
    <row r="18" spans="2:13" ht="21.6" customHeight="1">
      <c r="B18" s="15" t="s">
        <v>263</v>
      </c>
      <c r="C18" s="13" t="s">
        <v>196</v>
      </c>
      <c r="D18" s="13" t="s">
        <v>197</v>
      </c>
      <c r="E18" s="13" t="s">
        <v>198</v>
      </c>
      <c r="F18" s="26" t="s">
        <v>152</v>
      </c>
      <c r="G18" s="24">
        <v>64.900000000000006</v>
      </c>
      <c r="H18" s="35">
        <f>ROUNDDOWN(단가조사!G18*옵션!$D$11, 0)</f>
        <v>0</v>
      </c>
      <c r="I18" s="35"/>
      <c r="J18" s="35"/>
      <c r="K18" s="35"/>
      <c r="L18" s="35">
        <f t="shared" si="0"/>
        <v>0</v>
      </c>
      <c r="M18" s="57"/>
    </row>
    <row r="19" spans="2:13" ht="21.6" customHeight="1">
      <c r="B19" s="15" t="s">
        <v>264</v>
      </c>
      <c r="C19" s="13" t="s">
        <v>201</v>
      </c>
      <c r="D19" s="13" t="s">
        <v>202</v>
      </c>
      <c r="E19" s="13" t="s">
        <v>203</v>
      </c>
      <c r="F19" s="26" t="s">
        <v>152</v>
      </c>
      <c r="G19" s="24">
        <v>79.8</v>
      </c>
      <c r="H19" s="35">
        <f>ROUNDDOWN(단가조사!G19*옵션!$D$11, 0)</f>
        <v>0</v>
      </c>
      <c r="I19" s="35"/>
      <c r="J19" s="35"/>
      <c r="K19" s="35"/>
      <c r="L19" s="35">
        <f t="shared" si="0"/>
        <v>0</v>
      </c>
      <c r="M19" s="57"/>
    </row>
    <row r="20" spans="2:13" ht="21.6" customHeight="1">
      <c r="B20" s="15" t="s">
        <v>265</v>
      </c>
      <c r="C20" s="13" t="s">
        <v>206</v>
      </c>
      <c r="D20" s="13" t="s">
        <v>202</v>
      </c>
      <c r="E20" s="13" t="s">
        <v>207</v>
      </c>
      <c r="F20" s="26" t="s">
        <v>152</v>
      </c>
      <c r="G20" s="24">
        <v>114.45</v>
      </c>
      <c r="H20" s="35">
        <f>ROUNDDOWN(단가조사!G20*옵션!$D$11, 0)</f>
        <v>0</v>
      </c>
      <c r="I20" s="35"/>
      <c r="J20" s="35"/>
      <c r="K20" s="35"/>
      <c r="L20" s="35">
        <f t="shared" si="0"/>
        <v>0</v>
      </c>
      <c r="M20" s="57"/>
    </row>
    <row r="21" spans="2:13" ht="21.6" customHeight="1">
      <c r="B21" s="15" t="s">
        <v>266</v>
      </c>
      <c r="C21" s="13" t="s">
        <v>208</v>
      </c>
      <c r="D21" s="13" t="s">
        <v>209</v>
      </c>
      <c r="E21" s="13" t="s">
        <v>210</v>
      </c>
      <c r="F21" s="26" t="s">
        <v>152</v>
      </c>
      <c r="G21" s="24">
        <v>123.9</v>
      </c>
      <c r="H21" s="35">
        <f>ROUNDDOWN(단가조사!G21*옵션!$D$11, 0)</f>
        <v>0</v>
      </c>
      <c r="I21" s="35"/>
      <c r="J21" s="35"/>
      <c r="K21" s="35"/>
      <c r="L21" s="35">
        <f t="shared" si="0"/>
        <v>0</v>
      </c>
      <c r="M21" s="57"/>
    </row>
    <row r="22" spans="2:13" ht="21.6" customHeight="1">
      <c r="B22" s="15" t="s">
        <v>267</v>
      </c>
      <c r="C22" s="13" t="s">
        <v>213</v>
      </c>
      <c r="D22" s="13" t="s">
        <v>209</v>
      </c>
      <c r="E22" s="13" t="s">
        <v>214</v>
      </c>
      <c r="F22" s="26" t="s">
        <v>152</v>
      </c>
      <c r="G22" s="24">
        <v>123.9</v>
      </c>
      <c r="H22" s="35">
        <f>ROUNDDOWN(단가조사!G22*옵션!$D$11, 0)</f>
        <v>0</v>
      </c>
      <c r="I22" s="35"/>
      <c r="J22" s="35"/>
      <c r="K22" s="35"/>
      <c r="L22" s="35">
        <f t="shared" si="0"/>
        <v>0</v>
      </c>
      <c r="M22" s="57"/>
    </row>
    <row r="23" spans="2:13" ht="21.6" customHeight="1">
      <c r="B23" s="15" t="s">
        <v>268</v>
      </c>
      <c r="C23" s="13" t="s">
        <v>215</v>
      </c>
      <c r="D23" s="13" t="s">
        <v>209</v>
      </c>
      <c r="E23" s="13" t="s">
        <v>216</v>
      </c>
      <c r="F23" s="26" t="s">
        <v>152</v>
      </c>
      <c r="G23" s="24">
        <v>123.9</v>
      </c>
      <c r="H23" s="35">
        <f>ROUNDDOWN(단가조사!G23*옵션!$D$11, 0)</f>
        <v>0</v>
      </c>
      <c r="I23" s="35"/>
      <c r="J23" s="35"/>
      <c r="K23" s="35"/>
      <c r="L23" s="35">
        <f t="shared" si="0"/>
        <v>0</v>
      </c>
      <c r="M23" s="57"/>
    </row>
    <row r="24" spans="2:13" ht="21.6" customHeight="1">
      <c r="B24" s="15" t="s">
        <v>269</v>
      </c>
      <c r="C24" s="13"/>
      <c r="D24" s="13" t="s">
        <v>218</v>
      </c>
      <c r="E24" s="13" t="s">
        <v>497</v>
      </c>
      <c r="F24" s="26" t="s">
        <v>162</v>
      </c>
      <c r="G24" s="24">
        <v>2</v>
      </c>
      <c r="H24" s="35">
        <f>ROUNDDOWN(단가조사!G24*옵션!$D$11, 0)</f>
        <v>0</v>
      </c>
      <c r="I24" s="35"/>
      <c r="J24" s="35"/>
      <c r="K24" s="35"/>
      <c r="L24" s="35">
        <f t="shared" si="0"/>
        <v>0</v>
      </c>
      <c r="M24" s="57"/>
    </row>
    <row r="25" spans="2:13" ht="21.6" customHeight="1">
      <c r="B25" s="15" t="s">
        <v>270</v>
      </c>
      <c r="C25" s="13"/>
      <c r="D25" s="13" t="s">
        <v>610</v>
      </c>
      <c r="E25" s="13" t="s">
        <v>221</v>
      </c>
      <c r="F25" s="26" t="s">
        <v>222</v>
      </c>
      <c r="G25" s="24">
        <v>1</v>
      </c>
      <c r="H25" s="35">
        <f>ROUNDDOWN(단가조사!G25*옵션!$D$11, 0)</f>
        <v>13232000</v>
      </c>
      <c r="I25" s="35"/>
      <c r="J25" s="35"/>
      <c r="K25" s="35"/>
      <c r="L25" s="35">
        <f t="shared" si="0"/>
        <v>13232000</v>
      </c>
      <c r="M25" s="57" t="s">
        <v>271</v>
      </c>
    </row>
    <row r="26" spans="2:13" ht="21.6" customHeight="1">
      <c r="B26" s="15" t="s">
        <v>272</v>
      </c>
      <c r="C26" s="13" t="s">
        <v>223</v>
      </c>
      <c r="D26" s="13" t="s">
        <v>224</v>
      </c>
      <c r="E26" s="13" t="s">
        <v>225</v>
      </c>
      <c r="F26" s="26" t="s">
        <v>226</v>
      </c>
      <c r="G26" s="24">
        <v>92</v>
      </c>
      <c r="H26" s="35">
        <f>ROUNDDOWN(단가조사!G26*옵션!$D$11, 0)</f>
        <v>0</v>
      </c>
      <c r="I26" s="35"/>
      <c r="J26" s="35"/>
      <c r="K26" s="35"/>
      <c r="L26" s="35">
        <f t="shared" si="0"/>
        <v>0</v>
      </c>
      <c r="M26" s="57"/>
    </row>
    <row r="27" spans="2:13" ht="21.6" customHeight="1">
      <c r="B27" s="15" t="s">
        <v>273</v>
      </c>
      <c r="C27" s="13" t="s">
        <v>228</v>
      </c>
      <c r="D27" s="13" t="s">
        <v>229</v>
      </c>
      <c r="E27" s="13" t="s">
        <v>230</v>
      </c>
      <c r="F27" s="26" t="s">
        <v>226</v>
      </c>
      <c r="G27" s="24">
        <v>92</v>
      </c>
      <c r="H27" s="35">
        <f>ROUNDDOWN(단가조사!G27*옵션!$D$11, 0)</f>
        <v>0</v>
      </c>
      <c r="I27" s="35"/>
      <c r="J27" s="35"/>
      <c r="K27" s="35"/>
      <c r="L27" s="35">
        <f t="shared" si="0"/>
        <v>0</v>
      </c>
      <c r="M27" s="57"/>
    </row>
    <row r="28" spans="2:13" ht="21.6" customHeight="1">
      <c r="B28" s="15" t="s">
        <v>274</v>
      </c>
      <c r="C28" s="13" t="s">
        <v>231</v>
      </c>
      <c r="D28" s="13" t="s">
        <v>232</v>
      </c>
      <c r="E28" s="13" t="s">
        <v>233</v>
      </c>
      <c r="F28" s="26" t="s">
        <v>234</v>
      </c>
      <c r="G28" s="24">
        <v>8.36</v>
      </c>
      <c r="H28" s="35">
        <f>단가조사!H28</f>
        <v>0</v>
      </c>
      <c r="I28" s="35">
        <f>단가조사!J28</f>
        <v>0</v>
      </c>
      <c r="J28" s="35">
        <f>단가조사!L28</f>
        <v>0</v>
      </c>
      <c r="K28" s="35"/>
      <c r="L28" s="35">
        <f t="shared" si="0"/>
        <v>0</v>
      </c>
      <c r="M28" s="57" t="s">
        <v>275</v>
      </c>
    </row>
    <row r="29" spans="2:13" ht="21.6" customHeight="1">
      <c r="B29" s="15" t="s">
        <v>276</v>
      </c>
      <c r="C29" s="13" t="s">
        <v>238</v>
      </c>
      <c r="D29" s="13" t="s">
        <v>239</v>
      </c>
      <c r="E29" s="13" t="s">
        <v>240</v>
      </c>
      <c r="F29" s="26" t="s">
        <v>241</v>
      </c>
      <c r="G29" s="24">
        <v>18.773</v>
      </c>
      <c r="H29" s="35"/>
      <c r="I29" s="35">
        <f>ROUNDDOWN(단가조사!G29, 0)</f>
        <v>0</v>
      </c>
      <c r="J29" s="35"/>
      <c r="K29" s="35"/>
      <c r="L29" s="35">
        <f t="shared" si="0"/>
        <v>0</v>
      </c>
      <c r="M29" s="57"/>
    </row>
    <row r="30" spans="2:13" ht="21.6" customHeight="1">
      <c r="B30" s="15" t="s">
        <v>277</v>
      </c>
      <c r="C30" s="13" t="s">
        <v>242</v>
      </c>
      <c r="D30" s="13" t="s">
        <v>239</v>
      </c>
      <c r="E30" s="13" t="s">
        <v>243</v>
      </c>
      <c r="F30" s="26" t="s">
        <v>241</v>
      </c>
      <c r="G30" s="24">
        <v>18.2074</v>
      </c>
      <c r="H30" s="35"/>
      <c r="I30" s="35">
        <f>ROUNDDOWN(단가조사!G30, 0)</f>
        <v>0</v>
      </c>
      <c r="J30" s="35"/>
      <c r="K30" s="35"/>
      <c r="L30" s="35">
        <f t="shared" si="0"/>
        <v>0</v>
      </c>
      <c r="M30" s="57"/>
    </row>
    <row r="31" spans="2:13" ht="21.6" customHeight="1">
      <c r="B31" s="15" t="s">
        <v>278</v>
      </c>
      <c r="C31" s="13" t="s">
        <v>244</v>
      </c>
      <c r="D31" s="13" t="s">
        <v>239</v>
      </c>
      <c r="E31" s="13" t="s">
        <v>245</v>
      </c>
      <c r="F31" s="26" t="s">
        <v>241</v>
      </c>
      <c r="G31" s="24">
        <v>1.8680000000000001</v>
      </c>
      <c r="H31" s="35"/>
      <c r="I31" s="35">
        <f>ROUNDDOWN(단가조사!G31, 0)</f>
        <v>0</v>
      </c>
      <c r="J31" s="35"/>
      <c r="K31" s="35"/>
      <c r="L31" s="35">
        <f t="shared" si="0"/>
        <v>0</v>
      </c>
      <c r="M31" s="57"/>
    </row>
    <row r="32" spans="2:13" ht="21.6" customHeight="1">
      <c r="B32" s="15" t="s">
        <v>279</v>
      </c>
      <c r="C32" s="13" t="s">
        <v>246</v>
      </c>
      <c r="D32" s="13" t="s">
        <v>239</v>
      </c>
      <c r="E32" s="13" t="s">
        <v>247</v>
      </c>
      <c r="F32" s="26" t="s">
        <v>241</v>
      </c>
      <c r="G32" s="24">
        <v>1.8680000000000001</v>
      </c>
      <c r="H32" s="35"/>
      <c r="I32" s="35">
        <f>ROUNDDOWN(단가조사!G32, 0)</f>
        <v>0</v>
      </c>
      <c r="J32" s="35"/>
      <c r="K32" s="35"/>
      <c r="L32" s="35">
        <f t="shared" si="0"/>
        <v>0</v>
      </c>
      <c r="M32" s="57"/>
    </row>
    <row r="33" spans="3:13" ht="21.6" customHeight="1">
      <c r="C33" s="13"/>
      <c r="D33" s="13"/>
      <c r="E33" s="13"/>
      <c r="F33" s="26"/>
      <c r="G33" s="24"/>
      <c r="H33" s="35"/>
      <c r="I33" s="35"/>
      <c r="J33" s="35"/>
      <c r="K33" s="35"/>
      <c r="L33" s="35"/>
      <c r="M33" s="57"/>
    </row>
    <row r="34" spans="3:13" ht="21.6" customHeight="1">
      <c r="C34" s="13"/>
      <c r="D34" s="13"/>
      <c r="E34" s="13"/>
      <c r="F34" s="26"/>
      <c r="G34" s="24"/>
      <c r="H34" s="35"/>
      <c r="I34" s="35"/>
      <c r="J34" s="35"/>
      <c r="K34" s="35"/>
      <c r="L34" s="35"/>
      <c r="M34" s="57"/>
    </row>
    <row r="35" spans="3:13" ht="21.6" customHeight="1">
      <c r="C35" s="13"/>
      <c r="D35" s="13"/>
      <c r="E35" s="13"/>
      <c r="F35" s="26"/>
      <c r="G35" s="24"/>
      <c r="H35" s="35"/>
      <c r="I35" s="35"/>
      <c r="J35" s="35"/>
      <c r="K35" s="35"/>
      <c r="L35" s="35"/>
      <c r="M35" s="57"/>
    </row>
    <row r="36" spans="3:13" ht="21.6" customHeight="1">
      <c r="C36" s="13"/>
      <c r="D36" s="13"/>
      <c r="E36" s="13"/>
      <c r="F36" s="26"/>
      <c r="G36" s="24"/>
      <c r="H36" s="35"/>
      <c r="I36" s="35"/>
      <c r="J36" s="35"/>
      <c r="K36" s="35"/>
      <c r="L36" s="35"/>
      <c r="M36" s="57"/>
    </row>
    <row r="37" spans="3:13" ht="21.6" customHeight="1">
      <c r="C37" s="13"/>
      <c r="D37" s="13"/>
      <c r="E37" s="13"/>
      <c r="F37" s="26"/>
      <c r="G37" s="24"/>
      <c r="H37" s="35"/>
      <c r="I37" s="35"/>
      <c r="J37" s="35"/>
      <c r="K37" s="35"/>
      <c r="L37" s="35"/>
      <c r="M37" s="57"/>
    </row>
    <row r="38" spans="3:13" ht="21.6" customHeight="1">
      <c r="C38" s="13"/>
      <c r="D38" s="13"/>
      <c r="E38" s="13"/>
      <c r="F38" s="26"/>
      <c r="G38" s="24"/>
      <c r="H38" s="35"/>
      <c r="I38" s="35"/>
      <c r="J38" s="35"/>
      <c r="K38" s="35"/>
      <c r="L38" s="35"/>
      <c r="M38" s="57"/>
    </row>
    <row r="39" spans="3:13" ht="21.6" customHeight="1">
      <c r="C39" s="13"/>
      <c r="D39" s="13"/>
      <c r="E39" s="13"/>
      <c r="F39" s="26"/>
      <c r="G39" s="24"/>
      <c r="H39" s="35"/>
      <c r="I39" s="35"/>
      <c r="J39" s="35"/>
      <c r="K39" s="35"/>
      <c r="L39" s="35"/>
      <c r="M39" s="57"/>
    </row>
    <row r="40" spans="3:13" ht="21.6" customHeight="1">
      <c r="C40" s="13"/>
      <c r="D40" s="13"/>
      <c r="E40" s="13"/>
      <c r="F40" s="26"/>
      <c r="G40" s="24"/>
      <c r="H40" s="35"/>
      <c r="I40" s="35"/>
      <c r="J40" s="35"/>
      <c r="K40" s="35"/>
      <c r="L40" s="35"/>
      <c r="M40" s="57"/>
    </row>
    <row r="41" spans="3:13" ht="21.6" customHeight="1">
      <c r="C41" s="13"/>
      <c r="D41" s="13"/>
      <c r="E41" s="13"/>
      <c r="F41" s="26"/>
      <c r="G41" s="24"/>
      <c r="H41" s="35"/>
      <c r="I41" s="35"/>
      <c r="J41" s="35"/>
      <c r="K41" s="35"/>
      <c r="L41" s="35"/>
      <c r="M41" s="57"/>
    </row>
    <row r="42" spans="3:13" ht="21.6" customHeight="1">
      <c r="C42" s="13"/>
      <c r="D42" s="13"/>
      <c r="E42" s="13"/>
      <c r="F42" s="26"/>
      <c r="G42" s="24"/>
      <c r="H42" s="35"/>
      <c r="I42" s="35"/>
      <c r="J42" s="35"/>
      <c r="K42" s="35"/>
      <c r="L42" s="35"/>
      <c r="M42" s="57"/>
    </row>
    <row r="43" spans="3:13" ht="21.6" customHeight="1">
      <c r="C43" s="13"/>
      <c r="D43" s="13"/>
      <c r="E43" s="13"/>
      <c r="F43" s="26"/>
      <c r="G43" s="24"/>
      <c r="H43" s="35"/>
      <c r="I43" s="35"/>
      <c r="J43" s="35"/>
      <c r="K43" s="35"/>
      <c r="L43" s="35"/>
      <c r="M43" s="57"/>
    </row>
    <row r="44" spans="3:13" ht="21.6" customHeight="1">
      <c r="C44" s="13"/>
      <c r="D44" s="13"/>
      <c r="E44" s="13"/>
      <c r="F44" s="26"/>
      <c r="G44" s="24"/>
      <c r="H44" s="35"/>
      <c r="I44" s="35"/>
      <c r="J44" s="35"/>
      <c r="K44" s="35"/>
      <c r="L44" s="35"/>
      <c r="M44" s="57"/>
    </row>
    <row r="45" spans="3:13" ht="21.6" customHeight="1">
      <c r="C45" s="13"/>
      <c r="D45" s="13"/>
      <c r="E45" s="13"/>
      <c r="F45" s="26"/>
      <c r="G45" s="24"/>
      <c r="H45" s="35"/>
      <c r="I45" s="35"/>
      <c r="J45" s="35"/>
      <c r="K45" s="35"/>
      <c r="L45" s="35"/>
      <c r="M45" s="57"/>
    </row>
    <row r="46" spans="3:13" ht="21.6" customHeight="1">
      <c r="C46" s="13"/>
      <c r="D46" s="13"/>
      <c r="E46" s="13"/>
      <c r="F46" s="26"/>
      <c r="G46" s="24"/>
      <c r="H46" s="35"/>
      <c r="I46" s="35"/>
      <c r="J46" s="35"/>
      <c r="K46" s="35"/>
      <c r="L46" s="35"/>
      <c r="M46" s="57"/>
    </row>
    <row r="47" spans="3:13" ht="21.6" customHeight="1">
      <c r="C47" s="13"/>
      <c r="D47" s="13"/>
      <c r="E47" s="13"/>
      <c r="F47" s="26"/>
      <c r="G47" s="24"/>
      <c r="H47" s="35"/>
      <c r="I47" s="35"/>
      <c r="J47" s="35"/>
      <c r="K47" s="35"/>
      <c r="L47" s="35"/>
      <c r="M47" s="57"/>
    </row>
    <row r="48" spans="3:13" ht="21.6" customHeight="1">
      <c r="C48" s="13"/>
      <c r="D48" s="13"/>
      <c r="E48" s="13"/>
      <c r="F48" s="26"/>
      <c r="G48" s="24"/>
      <c r="H48" s="35"/>
      <c r="I48" s="35"/>
      <c r="J48" s="35"/>
      <c r="K48" s="35"/>
      <c r="L48" s="35"/>
      <c r="M48" s="57"/>
    </row>
    <row r="49" spans="3:13" ht="21.6" customHeight="1">
      <c r="C49" s="13"/>
      <c r="D49" s="13"/>
      <c r="E49" s="13"/>
      <c r="F49" s="26"/>
      <c r="G49" s="24"/>
      <c r="H49" s="35"/>
      <c r="I49" s="35"/>
      <c r="J49" s="35"/>
      <c r="K49" s="35"/>
      <c r="L49" s="35"/>
      <c r="M49" s="57"/>
    </row>
    <row r="50" spans="3:13" ht="21.6" customHeight="1">
      <c r="C50" s="13"/>
      <c r="D50" s="13"/>
      <c r="E50" s="13"/>
      <c r="F50" s="26"/>
      <c r="G50" s="24"/>
      <c r="H50" s="35"/>
      <c r="I50" s="35"/>
      <c r="J50" s="35"/>
      <c r="K50" s="35"/>
      <c r="L50" s="35"/>
      <c r="M50" s="57"/>
    </row>
    <row r="51" spans="3:13" ht="21.6" customHeight="1">
      <c r="C51" s="13"/>
      <c r="D51" s="13"/>
      <c r="E51" s="13"/>
      <c r="F51" s="26"/>
      <c r="G51" s="24"/>
      <c r="H51" s="35"/>
      <c r="I51" s="35"/>
      <c r="J51" s="35"/>
      <c r="K51" s="35"/>
      <c r="L51" s="35"/>
      <c r="M51" s="57"/>
    </row>
    <row r="52" spans="3:13" ht="21.6" customHeight="1">
      <c r="C52" s="13"/>
      <c r="D52" s="13"/>
      <c r="E52" s="13"/>
      <c r="F52" s="26"/>
      <c r="G52" s="24"/>
      <c r="H52" s="35"/>
      <c r="I52" s="35"/>
      <c r="J52" s="35"/>
      <c r="K52" s="35"/>
      <c r="L52" s="35"/>
      <c r="M52" s="57"/>
    </row>
    <row r="53" spans="3:13" ht="21.6" customHeight="1">
      <c r="C53" s="13"/>
      <c r="D53" s="13"/>
      <c r="E53" s="13"/>
      <c r="F53" s="26"/>
      <c r="G53" s="24"/>
      <c r="H53" s="35"/>
      <c r="I53" s="35"/>
      <c r="J53" s="35"/>
      <c r="K53" s="35"/>
      <c r="L53" s="35"/>
      <c r="M53" s="57"/>
    </row>
    <row r="54" spans="3:13" ht="21.6" customHeight="1">
      <c r="C54" s="13"/>
      <c r="D54" s="13"/>
      <c r="E54" s="13"/>
      <c r="F54" s="26"/>
      <c r="G54" s="24"/>
      <c r="H54" s="35"/>
      <c r="I54" s="35"/>
      <c r="J54" s="35"/>
      <c r="K54" s="35"/>
      <c r="L54" s="35"/>
      <c r="M54" s="57"/>
    </row>
    <row r="55" spans="3:13" ht="21.6" customHeight="1">
      <c r="C55" s="13"/>
      <c r="D55" s="13"/>
      <c r="E55" s="13"/>
      <c r="F55" s="26"/>
      <c r="G55" s="24"/>
      <c r="H55" s="35"/>
      <c r="I55" s="35"/>
      <c r="J55" s="35"/>
      <c r="K55" s="35"/>
      <c r="L55" s="35"/>
      <c r="M55" s="57"/>
    </row>
    <row r="56" spans="3:13" ht="21.6" customHeight="1">
      <c r="C56" s="62"/>
      <c r="D56" s="62"/>
      <c r="E56" s="62"/>
      <c r="G56" s="63"/>
    </row>
  </sheetData>
  <mergeCells count="13">
    <mergeCell ref="L2:L3"/>
    <mergeCell ref="M2:M3"/>
    <mergeCell ref="K2:K3"/>
    <mergeCell ref="K1:L1"/>
    <mergeCell ref="I2:I3"/>
    <mergeCell ref="J2:J3"/>
    <mergeCell ref="C1:H1"/>
    <mergeCell ref="C2:C3"/>
    <mergeCell ref="D2:D3"/>
    <mergeCell ref="E2:E3"/>
    <mergeCell ref="F2:F3"/>
    <mergeCell ref="G2:G3"/>
    <mergeCell ref="H2:H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41"/>
  <sheetViews>
    <sheetView workbookViewId="0">
      <selection activeCell="A11" sqref="A11"/>
    </sheetView>
  </sheetViews>
  <sheetFormatPr defaultRowHeight="13.5"/>
  <cols>
    <col min="1" max="1" width="36.109375" style="1" customWidth="1"/>
    <col min="2" max="2" width="15.109375" style="21" bestFit="1" customWidth="1"/>
    <col min="3" max="6" width="15.109375" style="21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>
      <c r="A1" s="41" t="s">
        <v>3</v>
      </c>
      <c r="B1" s="42" t="s">
        <v>7</v>
      </c>
      <c r="C1" s="42" t="s">
        <v>5</v>
      </c>
      <c r="D1" s="42" t="s">
        <v>6</v>
      </c>
      <c r="E1" s="42" t="s">
        <v>59</v>
      </c>
      <c r="F1" s="43" t="s">
        <v>8</v>
      </c>
      <c r="H1" s="40"/>
    </row>
    <row r="2" spans="1:13">
      <c r="A2" s="5" t="s">
        <v>9</v>
      </c>
      <c r="B2" s="34" t="e">
        <f>총괄표!I29</f>
        <v>#VALUE!</v>
      </c>
      <c r="C2" s="34">
        <f>총괄표!L29</f>
        <v>0</v>
      </c>
      <c r="D2" s="34">
        <f>총괄표!N29</f>
        <v>0</v>
      </c>
      <c r="E2" s="34"/>
      <c r="F2" s="34" t="e">
        <f>SUM(B2,C2,D2)</f>
        <v>#VALUE!</v>
      </c>
    </row>
    <row r="3" spans="1:13">
      <c r="A3" s="3" t="s">
        <v>101</v>
      </c>
      <c r="B3" s="35"/>
      <c r="C3" s="35"/>
      <c r="D3" s="35"/>
      <c r="E3" s="35"/>
      <c r="F3" s="34">
        <f>SUM(B3,C3,D3)</f>
        <v>0</v>
      </c>
      <c r="H3" s="570" t="s">
        <v>143</v>
      </c>
      <c r="I3" s="571"/>
      <c r="J3" s="571"/>
      <c r="K3" s="571"/>
      <c r="L3" s="571"/>
      <c r="M3" s="572"/>
    </row>
    <row r="4" spans="1:13">
      <c r="A4" s="3" t="s">
        <v>3</v>
      </c>
      <c r="B4" s="35"/>
      <c r="C4" s="35"/>
      <c r="D4" s="35"/>
      <c r="E4" s="35"/>
      <c r="F4" s="35"/>
      <c r="H4" s="573"/>
      <c r="I4" s="574"/>
      <c r="J4" s="574"/>
      <c r="K4" s="574"/>
      <c r="L4" s="574"/>
      <c r="M4" s="575"/>
    </row>
    <row r="5" spans="1:13">
      <c r="A5" s="3" t="s">
        <v>3</v>
      </c>
      <c r="B5" s="35"/>
      <c r="C5" s="35" t="s">
        <v>4</v>
      </c>
      <c r="D5" s="35"/>
      <c r="E5" s="35"/>
      <c r="F5" s="35"/>
    </row>
    <row r="6" spans="1:13">
      <c r="A6" s="3" t="s">
        <v>3</v>
      </c>
      <c r="B6" s="35"/>
      <c r="C6" s="35"/>
      <c r="D6" s="35"/>
      <c r="E6" s="35"/>
      <c r="F6" s="35"/>
      <c r="H6" s="564" t="s">
        <v>144</v>
      </c>
      <c r="I6" s="565"/>
      <c r="J6" s="565"/>
      <c r="K6" s="565"/>
      <c r="L6" s="565"/>
      <c r="M6" s="566"/>
    </row>
    <row r="7" spans="1:13">
      <c r="A7" s="3"/>
      <c r="B7" s="35"/>
      <c r="C7" s="35"/>
      <c r="D7" s="35"/>
      <c r="E7" s="35"/>
      <c r="F7" s="35"/>
      <c r="H7" s="567"/>
      <c r="I7" s="568"/>
      <c r="J7" s="568"/>
      <c r="K7" s="568"/>
      <c r="L7" s="568"/>
      <c r="M7" s="569"/>
    </row>
    <row r="8" spans="1:13">
      <c r="A8" s="3"/>
      <c r="B8" s="35"/>
      <c r="C8" s="35"/>
      <c r="D8" s="35"/>
      <c r="E8" s="35"/>
      <c r="F8" s="35"/>
    </row>
    <row r="9" spans="1:13" ht="14.25" thickBot="1">
      <c r="B9" s="45"/>
      <c r="C9" s="45"/>
      <c r="D9" s="45"/>
      <c r="E9" s="45"/>
      <c r="F9" s="45"/>
      <c r="H9" s="564" t="s">
        <v>145</v>
      </c>
      <c r="I9" s="565"/>
      <c r="J9" s="565"/>
      <c r="K9" s="565"/>
      <c r="L9" s="565"/>
      <c r="M9" s="566"/>
    </row>
    <row r="10" spans="1:13" ht="14.25" thickBot="1">
      <c r="A10" s="41"/>
      <c r="B10" s="42" t="s">
        <v>11</v>
      </c>
      <c r="C10" s="42" t="s">
        <v>13</v>
      </c>
      <c r="D10" s="42" t="s">
        <v>75</v>
      </c>
      <c r="E10" s="42" t="s">
        <v>112</v>
      </c>
      <c r="F10" s="43"/>
      <c r="H10" s="567"/>
      <c r="I10" s="568"/>
      <c r="J10" s="568"/>
      <c r="K10" s="568"/>
      <c r="L10" s="568"/>
      <c r="M10" s="569"/>
    </row>
    <row r="11" spans="1:13">
      <c r="A11" s="5" t="s">
        <v>135</v>
      </c>
      <c r="B11" s="22">
        <v>100</v>
      </c>
      <c r="C11" s="22">
        <v>1000</v>
      </c>
      <c r="D11" s="22">
        <f>$B$11/100</f>
        <v>1</v>
      </c>
      <c r="E11" s="22"/>
      <c r="F11" s="22"/>
    </row>
    <row r="12" spans="1:13">
      <c r="A12" s="3" t="s">
        <v>136</v>
      </c>
      <c r="B12" s="23">
        <v>100</v>
      </c>
      <c r="C12" s="23">
        <v>1000</v>
      </c>
      <c r="D12" s="22">
        <f>$B$12/100</f>
        <v>1</v>
      </c>
      <c r="E12" s="23">
        <v>2</v>
      </c>
      <c r="F12" s="23"/>
      <c r="H12" s="564" t="s">
        <v>146</v>
      </c>
      <c r="I12" s="565"/>
      <c r="J12" s="565"/>
      <c r="K12" s="565"/>
      <c r="L12" s="565"/>
      <c r="M12" s="566"/>
    </row>
    <row r="13" spans="1:13">
      <c r="A13" s="3" t="s">
        <v>137</v>
      </c>
      <c r="B13" s="23">
        <v>100</v>
      </c>
      <c r="C13" s="23">
        <v>1</v>
      </c>
      <c r="D13" s="22">
        <f>$B$13/100</f>
        <v>1</v>
      </c>
      <c r="E13" s="23">
        <v>5</v>
      </c>
      <c r="F13" s="23"/>
      <c r="H13" s="567"/>
      <c r="I13" s="568"/>
      <c r="J13" s="568"/>
      <c r="K13" s="568"/>
      <c r="L13" s="568"/>
      <c r="M13" s="569"/>
    </row>
    <row r="14" spans="1:13">
      <c r="A14" s="3"/>
      <c r="B14" s="23"/>
      <c r="C14" s="23"/>
      <c r="D14" s="23"/>
      <c r="E14" s="23"/>
      <c r="F14" s="23"/>
    </row>
    <row r="15" spans="1:13">
      <c r="A15" s="3"/>
      <c r="B15" s="23"/>
      <c r="C15" s="23"/>
      <c r="D15" s="23"/>
      <c r="E15" s="23"/>
      <c r="F15" s="23"/>
    </row>
    <row r="16" spans="1:13">
      <c r="A16" s="3"/>
      <c r="B16" s="23"/>
      <c r="C16" s="23"/>
      <c r="D16" s="23"/>
      <c r="E16" s="23"/>
      <c r="F16" s="23"/>
    </row>
    <row r="17" spans="1:6">
      <c r="A17" s="3"/>
      <c r="B17" s="23"/>
      <c r="C17" s="23"/>
      <c r="D17" s="23"/>
      <c r="E17" s="23"/>
      <c r="F17" s="23"/>
    </row>
    <row r="18" spans="1:6">
      <c r="A18" s="3" t="s">
        <v>2</v>
      </c>
      <c r="B18" s="23"/>
      <c r="C18" s="23"/>
      <c r="D18" s="23"/>
      <c r="E18" s="23"/>
      <c r="F18" s="23"/>
    </row>
    <row r="19" spans="1:6" ht="14.25" thickBot="1">
      <c r="A19" s="4" t="s">
        <v>4</v>
      </c>
      <c r="B19" s="44"/>
      <c r="C19" s="44"/>
      <c r="D19" s="44"/>
      <c r="E19" s="44"/>
      <c r="F19" s="44"/>
    </row>
    <row r="20" spans="1:6" ht="14.25" thickBot="1">
      <c r="A20" s="41" t="s">
        <v>69</v>
      </c>
      <c r="B20" s="42" t="s">
        <v>11</v>
      </c>
      <c r="C20" s="42"/>
      <c r="D20" s="42" t="s">
        <v>75</v>
      </c>
      <c r="E20" s="42"/>
      <c r="F20" s="43"/>
    </row>
    <row r="21" spans="1:6">
      <c r="A21" s="5" t="s">
        <v>70</v>
      </c>
      <c r="B21" s="22">
        <f>B11</f>
        <v>100</v>
      </c>
      <c r="C21" s="22"/>
      <c r="D21" s="22">
        <f>$B$21/100</f>
        <v>1</v>
      </c>
      <c r="E21" s="22"/>
      <c r="F21" s="22"/>
    </row>
    <row r="22" spans="1:6">
      <c r="A22" s="3" t="s">
        <v>71</v>
      </c>
      <c r="B22" s="23">
        <f>B11</f>
        <v>100</v>
      </c>
      <c r="C22" s="22"/>
      <c r="D22" s="22">
        <f>$B$22/100</f>
        <v>1</v>
      </c>
      <c r="E22" s="23"/>
      <c r="F22" s="23"/>
    </row>
    <row r="23" spans="1:6">
      <c r="A23" s="3" t="s">
        <v>74</v>
      </c>
      <c r="B23" s="23">
        <f>B11</f>
        <v>100</v>
      </c>
      <c r="C23" s="22"/>
      <c r="D23" s="22">
        <f>$B$23/100</f>
        <v>1</v>
      </c>
      <c r="E23" s="23"/>
      <c r="F23" s="23"/>
    </row>
    <row r="24" spans="1:6">
      <c r="A24" s="3" t="s">
        <v>72</v>
      </c>
      <c r="B24" s="23">
        <f>B11</f>
        <v>100</v>
      </c>
      <c r="C24" s="22"/>
      <c r="D24" s="22">
        <f>$B$24/100</f>
        <v>1</v>
      </c>
      <c r="E24" s="23"/>
      <c r="F24" s="23"/>
    </row>
    <row r="25" spans="1:6">
      <c r="A25" s="3" t="s">
        <v>73</v>
      </c>
      <c r="B25" s="23">
        <f>B11</f>
        <v>100</v>
      </c>
      <c r="C25" s="22"/>
      <c r="D25" s="22">
        <f>$B$25/100</f>
        <v>1</v>
      </c>
      <c r="E25" s="23"/>
      <c r="F25" s="23"/>
    </row>
    <row r="26" spans="1:6">
      <c r="A26" s="3"/>
      <c r="B26" s="23"/>
      <c r="C26" s="23"/>
      <c r="D26" s="23"/>
      <c r="E26" s="23"/>
      <c r="F26" s="23"/>
    </row>
    <row r="27" spans="1:6">
      <c r="A27" s="3"/>
      <c r="B27" s="23"/>
      <c r="C27" s="23"/>
      <c r="D27" s="23"/>
      <c r="E27" s="23"/>
      <c r="F27" s="23"/>
    </row>
    <row r="28" spans="1:6">
      <c r="A28" s="3"/>
      <c r="B28" s="23"/>
      <c r="C28" s="23"/>
      <c r="D28" s="23"/>
      <c r="E28" s="23"/>
      <c r="F28" s="23"/>
    </row>
    <row r="29" spans="1:6" ht="14.25" customHeight="1" thickBot="1">
      <c r="A29" s="4"/>
      <c r="B29" s="44"/>
      <c r="C29" s="44"/>
      <c r="D29" s="44"/>
      <c r="E29" s="44"/>
      <c r="F29" s="44"/>
    </row>
    <row r="30" spans="1:6" ht="14.25" customHeight="1" thickBot="1">
      <c r="A30" s="41" t="s">
        <v>105</v>
      </c>
      <c r="B30" s="42" t="s">
        <v>106</v>
      </c>
      <c r="C30" s="42" t="s">
        <v>107</v>
      </c>
      <c r="D30" s="42" t="s">
        <v>108</v>
      </c>
      <c r="E30" s="42"/>
      <c r="F30" s="43"/>
    </row>
    <row r="31" spans="1:6">
      <c r="A31" s="5" t="s">
        <v>109</v>
      </c>
      <c r="B31" s="22">
        <v>15</v>
      </c>
      <c r="C31" s="22">
        <v>15</v>
      </c>
      <c r="D31" s="22">
        <v>20</v>
      </c>
      <c r="E31" s="22"/>
      <c r="F31" s="22"/>
    </row>
    <row r="32" spans="1:6">
      <c r="A32" s="5" t="s">
        <v>104</v>
      </c>
      <c r="B32" s="23">
        <v>40</v>
      </c>
      <c r="C32" s="23">
        <v>40</v>
      </c>
      <c r="D32" s="23">
        <v>40</v>
      </c>
      <c r="E32" s="23"/>
      <c r="F32" s="23"/>
    </row>
    <row r="33" spans="1:13">
      <c r="A33" s="3" t="s">
        <v>14</v>
      </c>
      <c r="B33" s="23">
        <v>2</v>
      </c>
      <c r="C33" s="23"/>
      <c r="D33" s="23"/>
      <c r="E33" s="23"/>
      <c r="F33" s="23"/>
      <c r="H33" s="564" t="s">
        <v>483</v>
      </c>
      <c r="I33" s="565"/>
      <c r="J33" s="565"/>
      <c r="K33" s="565"/>
      <c r="L33" s="565"/>
      <c r="M33" s="566"/>
    </row>
    <row r="34" spans="1:13">
      <c r="A34" s="3" t="s">
        <v>15</v>
      </c>
      <c r="B34" s="23"/>
      <c r="C34" s="23"/>
      <c r="D34" s="23"/>
      <c r="E34" s="23"/>
      <c r="F34" s="23"/>
      <c r="H34" s="567"/>
      <c r="I34" s="568"/>
      <c r="J34" s="568"/>
      <c r="K34" s="568"/>
      <c r="L34" s="568"/>
      <c r="M34" s="569"/>
    </row>
    <row r="35" spans="1:13">
      <c r="A35" s="3" t="s">
        <v>16</v>
      </c>
      <c r="B35" s="23">
        <v>2</v>
      </c>
      <c r="C35" s="23"/>
      <c r="D35" s="23"/>
      <c r="E35" s="23"/>
      <c r="F35" s="23"/>
    </row>
    <row r="36" spans="1:13">
      <c r="A36" s="3" t="s">
        <v>17</v>
      </c>
      <c r="B36" s="23">
        <v>3</v>
      </c>
      <c r="C36" s="23"/>
      <c r="D36" s="23"/>
      <c r="E36" s="23"/>
      <c r="F36" s="23"/>
    </row>
    <row r="37" spans="1:13">
      <c r="A37" s="3"/>
      <c r="B37" s="23"/>
      <c r="C37" s="23"/>
      <c r="D37" s="23"/>
      <c r="E37" s="23"/>
      <c r="F37" s="23"/>
    </row>
    <row r="38" spans="1:13">
      <c r="A38" s="3"/>
      <c r="B38" s="23"/>
      <c r="C38" s="23"/>
      <c r="D38" s="23"/>
      <c r="E38" s="23"/>
      <c r="F38" s="23"/>
    </row>
    <row r="39" spans="1:13" ht="14.25" thickBot="1">
      <c r="A39" s="4"/>
      <c r="B39" s="44"/>
      <c r="C39" s="44"/>
      <c r="D39" s="44"/>
      <c r="E39" s="44"/>
      <c r="F39" s="44"/>
    </row>
    <row r="40" spans="1:13" ht="14.25" thickBot="1">
      <c r="A40" s="41" t="s">
        <v>10</v>
      </c>
      <c r="B40" s="42" t="s">
        <v>11</v>
      </c>
      <c r="C40" s="42" t="s">
        <v>12</v>
      </c>
      <c r="D40" s="42"/>
      <c r="E40" s="42"/>
      <c r="F40" s="43"/>
    </row>
    <row r="41" spans="1:13">
      <c r="A41" s="1" t="s">
        <v>147</v>
      </c>
      <c r="B41" s="21">
        <v>100</v>
      </c>
      <c r="C41" s="21">
        <v>5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34"/>
  <sheetViews>
    <sheetView workbookViewId="0">
      <selection activeCell="E14" sqref="E14"/>
    </sheetView>
  </sheetViews>
  <sheetFormatPr defaultRowHeight="18.95" customHeight="1"/>
  <cols>
    <col min="1" max="1" width="4.6640625" style="28" customWidth="1"/>
    <col min="2" max="2" width="73" customWidth="1"/>
  </cols>
  <sheetData>
    <row r="1" spans="1:2" ht="20.25">
      <c r="B1" s="27" t="s">
        <v>40</v>
      </c>
    </row>
    <row r="2" spans="1:2" ht="18.95" customHeight="1">
      <c r="A2" s="28" t="s">
        <v>38</v>
      </c>
      <c r="B2" t="s">
        <v>76</v>
      </c>
    </row>
    <row r="3" spans="1:2" ht="18.95" customHeight="1">
      <c r="B3" t="s">
        <v>77</v>
      </c>
    </row>
    <row r="4" spans="1:2" ht="18.95" customHeight="1">
      <c r="A4" s="28" t="s">
        <v>43</v>
      </c>
      <c r="B4" t="s">
        <v>78</v>
      </c>
    </row>
    <row r="5" spans="1:2" ht="18.95" customHeight="1">
      <c r="B5" t="s">
        <v>79</v>
      </c>
    </row>
    <row r="6" spans="1:2" ht="18.95" customHeight="1">
      <c r="A6" s="28" t="s">
        <v>39</v>
      </c>
      <c r="B6" t="s">
        <v>80</v>
      </c>
    </row>
    <row r="7" spans="1:2" ht="18.95" customHeight="1">
      <c r="A7" s="28" t="s">
        <v>41</v>
      </c>
      <c r="B7" t="s">
        <v>81</v>
      </c>
    </row>
    <row r="8" spans="1:2" ht="18.95" customHeight="1">
      <c r="B8" t="s">
        <v>42</v>
      </c>
    </row>
    <row r="9" spans="1:2" ht="18.95" customHeight="1">
      <c r="B9" t="s">
        <v>82</v>
      </c>
    </row>
    <row r="10" spans="1:2" ht="18.95" customHeight="1">
      <c r="B10" t="s">
        <v>83</v>
      </c>
    </row>
    <row r="11" spans="1:2" ht="18.95" customHeight="1">
      <c r="A11" s="28" t="s">
        <v>2</v>
      </c>
      <c r="B11" t="s">
        <v>84</v>
      </c>
    </row>
    <row r="12" spans="1:2" ht="18.95" customHeight="1">
      <c r="A12" s="28" t="s">
        <v>44</v>
      </c>
      <c r="B12" t="s">
        <v>85</v>
      </c>
    </row>
    <row r="13" spans="1:2" ht="18.95" customHeight="1">
      <c r="B13" t="s">
        <v>86</v>
      </c>
    </row>
    <row r="14" spans="1:2" ht="18.95" customHeight="1">
      <c r="B14" t="s">
        <v>87</v>
      </c>
    </row>
    <row r="15" spans="1:2" ht="18.95" customHeight="1">
      <c r="B15" t="s">
        <v>88</v>
      </c>
    </row>
    <row r="16" spans="1:2" ht="18.95" customHeight="1">
      <c r="B16" t="s">
        <v>46</v>
      </c>
    </row>
    <row r="17" spans="1:2" ht="18.95" customHeight="1">
      <c r="A17" s="28" t="s">
        <v>45</v>
      </c>
      <c r="B17" t="s">
        <v>89</v>
      </c>
    </row>
    <row r="18" spans="1:2" ht="18.95" customHeight="1">
      <c r="A18" s="28" t="s">
        <v>90</v>
      </c>
      <c r="B18" s="48" t="s">
        <v>91</v>
      </c>
    </row>
    <row r="19" spans="1:2" ht="18.95" customHeight="1">
      <c r="A19" s="28" t="s">
        <v>92</v>
      </c>
      <c r="B19" t="s">
        <v>93</v>
      </c>
    </row>
    <row r="20" spans="1:2" ht="18.95" customHeight="1">
      <c r="A20" s="28" t="s">
        <v>98</v>
      </c>
      <c r="B20" t="s">
        <v>99</v>
      </c>
    </row>
    <row r="21" spans="1:2" ht="18.95" customHeight="1">
      <c r="A21" s="28" t="s">
        <v>100</v>
      </c>
      <c r="B21" t="s">
        <v>94</v>
      </c>
    </row>
    <row r="33" spans="2:2" ht="18.95" customHeight="1">
      <c r="B33" t="s">
        <v>95</v>
      </c>
    </row>
    <row r="34" spans="2:2" ht="18.95" customHeight="1">
      <c r="B34" t="s">
        <v>96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18</vt:i4>
      </vt:variant>
    </vt:vector>
  </HeadingPairs>
  <TitlesOfParts>
    <vt:vector size="31" baseType="lpstr">
      <vt:lpstr>원가</vt:lpstr>
      <vt:lpstr>총괄표</vt:lpstr>
      <vt:lpstr>내역서</vt:lpstr>
      <vt:lpstr>관급자재</vt:lpstr>
      <vt:lpstr>일대목차</vt:lpstr>
      <vt:lpstr>일위대가</vt:lpstr>
      <vt:lpstr>일위노임</vt:lpstr>
      <vt:lpstr>단가조사</vt:lpstr>
      <vt:lpstr>수량산출1</vt:lpstr>
      <vt:lpstr>수량산출2</vt:lpstr>
      <vt:lpstr>합산자재(출력X)</vt:lpstr>
      <vt:lpstr>옵션</vt:lpstr>
      <vt:lpstr>사용설명</vt:lpstr>
      <vt:lpstr>관급자재!Print_Area</vt:lpstr>
      <vt:lpstr>내역서!Print_Area</vt:lpstr>
      <vt:lpstr>수량산출1!Print_Area</vt:lpstr>
      <vt:lpstr>수량산출2!Print_Area</vt:lpstr>
      <vt:lpstr>원가!Print_Area</vt:lpstr>
      <vt:lpstr>일위노임!Print_Area</vt:lpstr>
      <vt:lpstr>일위대가!Print_Area</vt:lpstr>
      <vt:lpstr>총괄표!Print_Area</vt:lpstr>
      <vt:lpstr>관급자재!Print_Titles</vt:lpstr>
      <vt:lpstr>내역서!Print_Titles</vt:lpstr>
      <vt:lpstr>단가조사!Print_Titles</vt:lpstr>
      <vt:lpstr>수량산출1!Print_Titles</vt:lpstr>
      <vt:lpstr>수량산출2!Print_Titles</vt:lpstr>
      <vt:lpstr>일대목차!Print_Titles</vt:lpstr>
      <vt:lpstr>일위노임!Print_Titles</vt:lpstr>
      <vt:lpstr>일위대가!Print_Titles</vt:lpstr>
      <vt:lpstr>총괄표!Print_Titles</vt:lpstr>
      <vt:lpstr>'합산자재(출력X)'!Print_Titles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2026-09-15T05:03:55Z</cp:lastPrinted>
  <dcterms:created xsi:type="dcterms:W3CDTF">2002-09-09T02:35:17Z</dcterms:created>
  <dcterms:modified xsi:type="dcterms:W3CDTF">2026-09-21T23:40:35Z</dcterms:modified>
</cp:coreProperties>
</file>