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0.계약\2.공사계약\2026년 공사\9.28 2026년 만안구 관내 도로시설물 보수공사(연간단가) 3차\2. 공고\"/>
    </mc:Choice>
  </mc:AlternateContent>
  <xr:revisionPtr revIDLastSave="0" documentId="13_ncr:1_{33A3BE78-2CCF-406C-8608-74AE25C8670B}" xr6:coauthVersionLast="47" xr6:coauthVersionMax="47" xr10:uidLastSave="{00000000-0000-0000-0000-000000000000}"/>
  <bookViews>
    <workbookView xWindow="28680" yWindow="-120" windowWidth="29040" windowHeight="15720" tabRatio="817" firstSheet="1" activeTab="1" xr2:uid="{00000000-000D-0000-FFFF-FFFF00000000}"/>
  </bookViews>
  <sheets>
    <sheet name="총공사비집계표" sheetId="1" state="hidden" r:id="rId1"/>
    <sheet name="설계설명서" sheetId="3" r:id="rId2"/>
    <sheet name="내역서" sheetId="6" r:id="rId3"/>
  </sheets>
  <externalReferences>
    <externalReference r:id="rId4"/>
  </externalReferences>
  <definedNames>
    <definedName name="_Key1" hidden="1">#REF!</definedName>
    <definedName name="_Order1" hidden="1">255</definedName>
    <definedName name="_Sort" hidden="1">'[1]8.PILE  (돌출)'!#REF!</definedName>
    <definedName name="_xlnm.Print_Area" localSheetId="2">내역서!$A$1:$N$90</definedName>
    <definedName name="_xlnm.Print_Area" localSheetId="1">설계설명서!$A$1:$M$33</definedName>
    <definedName name="_xlnm.Print_Area" localSheetId="0">총공사비집계표!$A$5:$M$24</definedName>
    <definedName name="_xlnm.Print_Titles" localSheetId="2">내역서!$1:$4</definedName>
    <definedName name="_xlnm.Print_Titles" localSheetId="0">총공사비집계표!$3:$4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4" i="1" l="1"/>
  <c r="E23" i="1"/>
  <c r="E22" i="1"/>
  <c r="E21" i="1"/>
  <c r="F20" i="1"/>
  <c r="E20" i="1"/>
  <c r="E19" i="1"/>
  <c r="E18" i="1"/>
  <c r="E17" i="1"/>
  <c r="E16" i="1"/>
  <c r="E14" i="1"/>
  <c r="E13" i="1"/>
  <c r="E12" i="1"/>
  <c r="E11" i="1"/>
  <c r="E10" i="1"/>
  <c r="E9" i="1"/>
  <c r="E8" i="1"/>
  <c r="E7" i="1"/>
  <c r="E6" i="1"/>
  <c r="E5" i="1"/>
  <c r="J6" i="1" l="1"/>
  <c r="L6" i="1"/>
  <c r="F14" i="1" l="1"/>
  <c r="H6" i="1"/>
  <c r="F6" i="1" s="1"/>
  <c r="L5" i="1" l="1"/>
  <c r="L7" i="1" s="1"/>
  <c r="J5" i="1" l="1"/>
  <c r="J7" i="1" s="1"/>
  <c r="F12" i="1" l="1"/>
  <c r="F8" i="1"/>
  <c r="F11" i="1" l="1"/>
  <c r="F13" i="1"/>
  <c r="F10" i="1" l="1"/>
  <c r="F9" i="1" l="1"/>
  <c r="H5" i="1" l="1"/>
  <c r="F16" i="1" l="1"/>
  <c r="F5" i="1"/>
  <c r="H7" i="1"/>
  <c r="F7" i="1" s="1"/>
  <c r="F18" i="1" s="1"/>
  <c r="F22" i="1" s="1"/>
  <c r="F15" i="1" l="1"/>
  <c r="F24" i="1"/>
  <c r="F23" i="1"/>
  <c r="F17" i="1" l="1"/>
  <c r="F19" i="1" l="1"/>
  <c r="F21" i="1" l="1"/>
</calcChain>
</file>

<file path=xl/sharedStrings.xml><?xml version="1.0" encoding="utf-8"?>
<sst xmlns="http://schemas.openxmlformats.org/spreadsheetml/2006/main" count="450" uniqueCount="239">
  <si>
    <t>W:2.0 H:1.0</t>
  </si>
  <si>
    <t>Ø600(원형)</t>
  </si>
  <si>
    <t>1. 공 사 명 :</t>
  </si>
  <si>
    <t>150×150×15</t>
  </si>
  <si>
    <t>900×900×900</t>
  </si>
  <si>
    <t>1.2×0.059</t>
  </si>
  <si>
    <t>Ø50.8×1.5T</t>
  </si>
  <si>
    <t xml:space="preserve">        </t>
  </si>
  <si>
    <t>Ø38.1×1.5T</t>
  </si>
  <si>
    <t>Ø31.8×1.5T</t>
  </si>
  <si>
    <t>2. 위    치 :</t>
  </si>
  <si>
    <t>철재면 롤러칠(1회)</t>
  </si>
  <si>
    <r>
      <t>6.</t>
    </r>
    <r>
      <rPr>
        <sz val="11"/>
        <color rgb="FF000000"/>
        <rFont val="굴림"/>
        <family val="3"/>
        <charset val="129"/>
      </rPr>
      <t xml:space="preserve"> 본 공사에 사용되는 관급자재는 없으며, 볼라드 등 정비는 지급자재를 사용한다.</t>
    </r>
  </si>
  <si>
    <t>도로부지 내 안전사고 예방을 위한 도로시설물(볼라드 및 시선유도봉 등) 신설과 기존 도로시설물인 난간 및 타일 등이 수시로 파손되어</t>
  </si>
  <si>
    <t xml:space="preserve">     도    급    액</t>
  </si>
  <si>
    <t>Ø5×1200×1990</t>
  </si>
  <si>
    <t>예  산  내  역  서</t>
  </si>
  <si>
    <t>총 공 사 비  집 계 표</t>
  </si>
  <si>
    <t>SUS Ø101.6×2T</t>
  </si>
  <si>
    <t>콘크리트면 롤러칠(1회)</t>
  </si>
  <si>
    <r>
      <t>9.</t>
    </r>
    <r>
      <rPr>
        <sz val="11"/>
        <color rgb="FF000000"/>
        <rFont val="굴림"/>
        <family val="3"/>
        <charset val="129"/>
      </rPr>
      <t xml:space="preserve"> 본 공사는 차수별 작업지시서에 의해 작업을 시행하며, 긴급을 요하는 공사는 구두로 지시할 수 있다.</t>
    </r>
  </si>
  <si>
    <t>W:2.0 H:1.1</t>
  </si>
  <si>
    <t>재 료 비</t>
  </si>
  <si>
    <t>초고휘도</t>
  </si>
  <si>
    <t>금  액</t>
  </si>
  <si>
    <t>SUS 304</t>
  </si>
  <si>
    <t>스테인리스</t>
  </si>
  <si>
    <t>[1..2]</t>
  </si>
  <si>
    <t>합    계</t>
  </si>
  <si>
    <t>단  가</t>
  </si>
  <si>
    <t>공    종</t>
  </si>
  <si>
    <t>낙찰율(%)</t>
  </si>
  <si>
    <t>노 무 비</t>
  </si>
  <si>
    <t>비  고</t>
  </si>
  <si>
    <t xml:space="preserve">    </t>
  </si>
  <si>
    <t>경    비</t>
  </si>
  <si>
    <t>규  격</t>
  </si>
  <si>
    <t xml:space="preserve">  1) </t>
  </si>
  <si>
    <t>폐콘크리트</t>
  </si>
  <si>
    <t>4. 공사개요</t>
  </si>
  <si>
    <t>Ø1000</t>
  </si>
  <si>
    <t>일반 분리대병</t>
  </si>
  <si>
    <t>150×25T</t>
  </si>
  <si>
    <t>  2)</t>
  </si>
  <si>
    <t>폐합성수지</t>
  </si>
  <si>
    <t>  3)</t>
  </si>
  <si>
    <t>ton</t>
  </si>
  <si>
    <t>단 가</t>
  </si>
  <si>
    <t/>
  </si>
  <si>
    <t>수량</t>
  </si>
  <si>
    <t>m</t>
  </si>
  <si>
    <t>간단</t>
  </si>
  <si>
    <t>㎏</t>
  </si>
  <si>
    <t>화강석</t>
  </si>
  <si>
    <t>수 량</t>
  </si>
  <si>
    <t>식</t>
  </si>
  <si>
    <t xml:space="preserve"> </t>
  </si>
  <si>
    <t>규 격</t>
  </si>
  <si>
    <t>매</t>
  </si>
  <si>
    <t>경간</t>
  </si>
  <si>
    <t>EA</t>
  </si>
  <si>
    <t>점형</t>
  </si>
  <si>
    <t>단위</t>
  </si>
  <si>
    <t>개소</t>
  </si>
  <si>
    <r>
      <t>Ø800~1000</t>
    </r>
    <r>
      <rPr>
        <sz val="12"/>
        <color rgb="FF000000"/>
        <rFont val="굴림체"/>
        <family val="3"/>
        <charset val="129"/>
      </rPr>
      <t>mm</t>
    </r>
  </si>
  <si>
    <t xml:space="preserve"> 12. 이          윤</t>
  </si>
  <si>
    <t>200×200mm</t>
  </si>
  <si>
    <t>1500×2000mm</t>
  </si>
  <si>
    <t>[17..18]</t>
  </si>
  <si>
    <t>%SUM-TOT</t>
  </si>
  <si>
    <t>11. 설계변경조건</t>
  </si>
  <si>
    <t>육교바닥계단합성목재</t>
  </si>
  <si>
    <t xml:space="preserve">    4. 고재대</t>
  </si>
  <si>
    <t xml:space="preserve">    1.금속공</t>
  </si>
  <si>
    <t>렉산(T=5mm)</t>
  </si>
  <si>
    <t>[17] * 0.1</t>
  </si>
  <si>
    <t xml:space="preserve">  1. 금속공</t>
  </si>
  <si>
    <t>[13..16]</t>
  </si>
  <si>
    <t xml:space="preserve">  2. 부대공</t>
  </si>
  <si>
    <r>
      <t>25</t>
    </r>
    <r>
      <rPr>
        <sz val="12"/>
        <color rgb="FF000000"/>
        <rFont val="굴림체"/>
        <family val="3"/>
        <charset val="129"/>
      </rPr>
      <t>mm</t>
    </r>
  </si>
  <si>
    <r>
      <t>50</t>
    </r>
    <r>
      <rPr>
        <sz val="12"/>
        <color rgb="FF000000"/>
        <rFont val="굴림체"/>
        <family val="3"/>
        <charset val="129"/>
      </rPr>
      <t>mm</t>
    </r>
  </si>
  <si>
    <t>[3..12]</t>
  </si>
  <si>
    <t>*.순공사비</t>
  </si>
  <si>
    <t>%SUM</t>
  </si>
  <si>
    <t>#W-10</t>
  </si>
  <si>
    <t>#W-5</t>
  </si>
  <si>
    <t>#W-14</t>
  </si>
  <si>
    <t>#W-9</t>
  </si>
  <si>
    <t>#W-11</t>
  </si>
  <si>
    <t>#W-17</t>
  </si>
  <si>
    <t>#B-51</t>
  </si>
  <si>
    <t>#W-15</t>
  </si>
  <si>
    <t>#W-12</t>
  </si>
  <si>
    <t>#B-3</t>
  </si>
  <si>
    <t>#W-8</t>
  </si>
  <si>
    <t>#W-6</t>
  </si>
  <si>
    <t>#W-16</t>
  </si>
  <si>
    <t>#W-7</t>
  </si>
  <si>
    <t>현수막 예시)</t>
  </si>
  <si>
    <t xml:space="preserve">  m²</t>
  </si>
  <si>
    <t>만약 설계상 품셈적용 및 계산착오가 있을 때</t>
  </si>
  <si>
    <t>  2) 천재지변으로 인하여 작업이 중단되었을 때</t>
  </si>
  <si>
    <r>
      <t>Ø60.5×3.2×3000</t>
    </r>
    <r>
      <rPr>
        <sz val="12"/>
        <color rgb="FF000000"/>
        <rFont val="굴림체"/>
        <family val="3"/>
        <charset val="129"/>
      </rPr>
      <t>mm</t>
    </r>
  </si>
  <si>
    <r>
      <t>Ø60.5~76.3×3.2×3000~3600</t>
    </r>
    <r>
      <rPr>
        <sz val="12"/>
        <color rgb="FF000000"/>
        <rFont val="굴림체"/>
        <family val="3"/>
        <charset val="129"/>
      </rPr>
      <t>mm</t>
    </r>
  </si>
  <si>
    <r>
      <t>Ø76.3×4.2×3750</t>
    </r>
    <r>
      <rPr>
        <sz val="12"/>
        <color rgb="FF000000"/>
        <rFont val="굴림체"/>
        <family val="3"/>
        <charset val="129"/>
      </rPr>
      <t>mm</t>
    </r>
    <r>
      <rPr>
        <sz val="9"/>
        <color rgb="FF000000"/>
        <rFont val="굴림체"/>
        <family val="3"/>
        <charset val="129"/>
      </rPr>
      <t>(매립/앵커)</t>
    </r>
  </si>
  <si>
    <r>
      <t>101.6×2T×W1.2</t>
    </r>
    <r>
      <rPr>
        <sz val="12"/>
        <color rgb="FF000000"/>
        <rFont val="굴림체"/>
        <family val="3"/>
        <charset val="129"/>
      </rPr>
      <t>m</t>
    </r>
    <r>
      <rPr>
        <sz val="9"/>
        <color rgb="FF000000"/>
        <rFont val="굴림체"/>
        <family val="3"/>
        <charset val="129"/>
      </rPr>
      <t>×H0.8</t>
    </r>
    <r>
      <rPr>
        <sz val="12"/>
        <color rgb="FF000000"/>
        <rFont val="굴림체"/>
        <family val="3"/>
        <charset val="129"/>
      </rPr>
      <t>m</t>
    </r>
    <r>
      <rPr>
        <sz val="9"/>
        <color rgb="FF000000"/>
        <rFont val="굴림체"/>
        <family val="3"/>
        <charset val="129"/>
      </rPr>
      <t>고정식</t>
    </r>
  </si>
  <si>
    <t>시공도중 발주청의 방침이 변경되었을 때</t>
  </si>
  <si>
    <t>  3) 발주청의 지시에 의하여 작업이 중단되었을 때</t>
  </si>
  <si>
    <r>
      <t>10.</t>
    </r>
    <r>
      <rPr>
        <sz val="11"/>
        <color rgb="FF000000"/>
        <rFont val="굴림"/>
        <family val="3"/>
        <charset val="129"/>
      </rPr>
      <t xml:space="preserve"> 본 공사는 작업지시 후 즉시 자재수급 후 공사를 착공하고, 지시일까지</t>
    </r>
    <r>
      <rPr>
        <b/>
        <sz val="11"/>
        <color rgb="FFFF0000"/>
        <rFont val="굴림"/>
        <family val="3"/>
        <charset val="129"/>
      </rPr>
      <t xml:space="preserve"> </t>
    </r>
    <r>
      <rPr>
        <b/>
        <sz val="11"/>
        <color rgb="FF000000"/>
        <rFont val="굴림"/>
        <family val="3"/>
        <charset val="129"/>
      </rPr>
      <t>작업완료하고 사진</t>
    </r>
    <r>
      <rPr>
        <sz val="11"/>
        <color rgb="FF000000"/>
        <rFont val="굴림"/>
        <family val="3"/>
        <charset val="129"/>
      </rPr>
      <t>을 제출하여야 한다.</t>
    </r>
  </si>
  <si>
    <t>  4) 기타 도급자의 책임에 의하지 않은 사유로 지체되었을 때</t>
  </si>
  <si>
    <r>
      <t>5.</t>
    </r>
    <r>
      <rPr>
        <sz val="11"/>
        <color rgb="FF000000"/>
        <rFont val="굴림"/>
        <family val="3"/>
        <charset val="129"/>
      </rPr>
      <t xml:space="preserve"> 본 공사는 본 설계도서 및 시방서에 의거 시공키로 한다.</t>
    </r>
  </si>
  <si>
    <r>
      <t>7.</t>
    </r>
    <r>
      <rPr>
        <sz val="11"/>
        <color rgb="FF000000"/>
        <rFont val="굴림"/>
        <family val="3"/>
        <charset val="129"/>
      </rPr>
      <t xml:space="preserve"> 본 공사에 사용되는 주요사급자재는 설계도서를 참조 한다.</t>
    </r>
  </si>
  <si>
    <r>
      <t>1.2×450×450</t>
    </r>
    <r>
      <rPr>
        <sz val="12"/>
        <color rgb="FF000000"/>
        <rFont val="굴림체"/>
        <family val="3"/>
        <charset val="129"/>
      </rPr>
      <t>mm</t>
    </r>
  </si>
  <si>
    <r>
      <t>2T×900</t>
    </r>
    <r>
      <rPr>
        <sz val="12"/>
        <color rgb="FF000000"/>
        <rFont val="굴림체"/>
        <family val="3"/>
        <charset val="129"/>
      </rPr>
      <t>mm</t>
    </r>
    <r>
      <rPr>
        <sz val="9"/>
        <color rgb="FF000000"/>
        <rFont val="굴림체"/>
        <family val="3"/>
        <charset val="129"/>
      </rPr>
      <t>(변삼각)</t>
    </r>
  </si>
  <si>
    <r>
      <t>폴리카보네이트(T=6</t>
    </r>
    <r>
      <rPr>
        <sz val="12"/>
        <color rgb="FF000000"/>
        <rFont val="굴림체"/>
        <family val="3"/>
        <charset val="129"/>
      </rPr>
      <t>mm</t>
    </r>
    <r>
      <rPr>
        <sz val="9"/>
        <color rgb="FF000000"/>
        <rFont val="굴림체"/>
        <family val="3"/>
        <charset val="129"/>
      </rPr>
      <t>)</t>
    </r>
  </si>
  <si>
    <r>
      <t>지주3</t>
    </r>
    <r>
      <rPr>
        <sz val="12"/>
        <color rgb="FF000000"/>
        <rFont val="굴림체"/>
        <family val="3"/>
        <charset val="129"/>
      </rPr>
      <t>m</t>
    </r>
    <r>
      <rPr>
        <sz val="9"/>
        <color rgb="FF000000"/>
        <rFont val="굴림체"/>
        <family val="3"/>
        <charset val="129"/>
      </rPr>
      <t>, 지주간격2</t>
    </r>
    <r>
      <rPr>
        <sz val="12"/>
        <color rgb="FF000000"/>
        <rFont val="굴림체"/>
        <family val="3"/>
        <charset val="129"/>
      </rPr>
      <t>m</t>
    </r>
  </si>
  <si>
    <r>
      <t>130×110×30</t>
    </r>
    <r>
      <rPr>
        <sz val="12"/>
        <color rgb="FF000000"/>
        <rFont val="굴림체"/>
        <family val="3"/>
        <charset val="129"/>
      </rPr>
      <t>mm</t>
    </r>
  </si>
  <si>
    <t>본 공사는 조사 당시 수집된 자료에 의하여 추정한 것인바 조사가 불가능한 부분 및 조사 후 변경된 사항은 시공당시 현지에 맞추어 설계 변경한다.</t>
  </si>
  <si>
    <r>
      <t>판재20</t>
    </r>
    <r>
      <rPr>
        <sz val="12"/>
        <color rgb="FF000000"/>
        <rFont val="굴림체"/>
        <family val="3"/>
        <charset val="129"/>
      </rPr>
      <t>mm</t>
    </r>
    <r>
      <rPr>
        <sz val="9"/>
        <color rgb="FF000000"/>
        <rFont val="굴림체"/>
        <family val="3"/>
        <charset val="129"/>
      </rPr>
      <t>(연마)</t>
    </r>
  </si>
  <si>
    <t xml:space="preserve"> 10. 환 경 보 전 비</t>
  </si>
  <si>
    <t xml:space="preserve"> 12. 일 반 관 리 비</t>
  </si>
  <si>
    <t xml:space="preserve">        순공사비</t>
  </si>
  <si>
    <t xml:space="preserve"> 15. 부 가 가 치 세</t>
  </si>
  <si>
    <t>12. 공사기간 변경조건</t>
  </si>
  <si>
    <t xml:space="preserve">    3. 사급자재대</t>
  </si>
  <si>
    <t xml:space="preserve">  7. 연 금 보 험 료</t>
  </si>
  <si>
    <t xml:space="preserve"> 11. 기  타  경  비</t>
  </si>
  <si>
    <t xml:space="preserve">  3. 간 접 노 무 비</t>
  </si>
  <si>
    <t xml:space="preserve">        총 원 가</t>
  </si>
  <si>
    <t xml:space="preserve">  9. 안 전 관 리 비</t>
  </si>
  <si>
    <t xml:space="preserve"> 14. 폐기물  처리비</t>
  </si>
  <si>
    <t xml:space="preserve"> 13. 사 급 자 재 대</t>
  </si>
  <si>
    <t xml:space="preserve">  6. 건 강 보 험 료</t>
  </si>
  <si>
    <t>○○회사 대표 ○○○.</t>
  </si>
  <si>
    <t>3. 목     적 :</t>
  </si>
  <si>
    <t xml:space="preserve">  5. 고 용 보 험 료</t>
  </si>
  <si>
    <t xml:space="preserve">        소    계</t>
  </si>
  <si>
    <t xml:space="preserve">  4. 산 재 보 험 료</t>
  </si>
  <si>
    <t xml:space="preserve">  8. 노인장기요양보험</t>
  </si>
  <si>
    <t>도시미관을 저해할 뿐 아니라 각종 사고위험이 있어 도로시설물 연간단가 계약을 체결하여 신속한 정비를 하고자 함.</t>
  </si>
  <si>
    <t xml:space="preserve">" 우리시에서는 현장내 개인보호안전장구 미 착용자는 현장투입을 하지 않겠습니다." </t>
  </si>
  <si>
    <t>  ※ 안전관리비를 활용하여 안내현수막 제작(작업 현장 내 설치용)을 요함.</t>
  </si>
  <si>
    <t>  1) 공사기간 중의 강우일수가 과거 5개년 평균 강우일수보다 초과하였을 때</t>
  </si>
  <si>
    <t>B-TYPE</t>
    <phoneticPr fontId="18" type="noConversion"/>
  </si>
  <si>
    <t xml:space="preserve">     말굽형 차량진입 방지시설 설치</t>
    <phoneticPr fontId="18" type="noConversion"/>
  </si>
  <si>
    <t xml:space="preserve">     말굽형 차량진입 방지시설 정비</t>
    <phoneticPr fontId="18" type="noConversion"/>
  </si>
  <si>
    <t xml:space="preserve">     말굽형 차량진입 방지시설 철거</t>
    <phoneticPr fontId="18" type="noConversion"/>
  </si>
  <si>
    <t xml:space="preserve">     석재판 붙임(바닥)</t>
    <phoneticPr fontId="18" type="noConversion"/>
  </si>
  <si>
    <t xml:space="preserve">     석재판 붙임(계단부)</t>
    <phoneticPr fontId="18" type="noConversion"/>
  </si>
  <si>
    <t xml:space="preserve">     계단논슬립 설치</t>
    <phoneticPr fontId="18" type="noConversion"/>
  </si>
  <si>
    <t xml:space="preserve">     타일 붙임(벽면)</t>
    <phoneticPr fontId="18" type="noConversion"/>
  </si>
  <si>
    <t xml:space="preserve">     타일 붙임(바닥)</t>
    <phoneticPr fontId="18" type="noConversion"/>
  </si>
  <si>
    <t xml:space="preserve">     계단논슬립 제거</t>
    <phoneticPr fontId="18" type="noConversion"/>
  </si>
  <si>
    <t xml:space="preserve">     메쉬휀스 보수</t>
    <phoneticPr fontId="18" type="noConversion"/>
  </si>
  <si>
    <t xml:space="preserve">     디자인 휀스 설치</t>
    <phoneticPr fontId="18" type="noConversion"/>
  </si>
  <si>
    <t xml:space="preserve">     디자인 휀스 철거</t>
    <phoneticPr fontId="18" type="noConversion"/>
  </si>
  <si>
    <t xml:space="preserve">     핸드레일 보수</t>
    <phoneticPr fontId="18" type="noConversion"/>
  </si>
  <si>
    <t xml:space="preserve">     전기 아크용접</t>
    <phoneticPr fontId="18" type="noConversion"/>
  </si>
  <si>
    <t xml:space="preserve">     교통안내표지 설치</t>
    <phoneticPr fontId="18" type="noConversion"/>
  </si>
  <si>
    <t xml:space="preserve">     교통안내표지 철거</t>
    <phoneticPr fontId="18" type="noConversion"/>
  </si>
  <si>
    <t xml:space="preserve">     안내표지판 교체</t>
    <phoneticPr fontId="18" type="noConversion"/>
  </si>
  <si>
    <t xml:space="preserve">     방음벽 앵커볼트 설치</t>
    <phoneticPr fontId="18" type="noConversion"/>
  </si>
  <si>
    <t xml:space="preserve">     방음벽 지주설치 및 해체</t>
    <phoneticPr fontId="18" type="noConversion"/>
  </si>
  <si>
    <t xml:space="preserve">     방음판 설치 및 해체</t>
    <phoneticPr fontId="18" type="noConversion"/>
  </si>
  <si>
    <t xml:space="preserve">     도로표지병 설치</t>
    <phoneticPr fontId="18" type="noConversion"/>
  </si>
  <si>
    <t xml:space="preserve">     시선유도봉 설치</t>
    <phoneticPr fontId="18" type="noConversion"/>
  </si>
  <si>
    <t xml:space="preserve">     시선유도봉 철거</t>
    <phoneticPr fontId="18" type="noConversion"/>
  </si>
  <si>
    <t xml:space="preserve">     시선유도봉 정비</t>
    <phoneticPr fontId="18" type="noConversion"/>
  </si>
  <si>
    <t xml:space="preserve">     우드데크 설치</t>
    <phoneticPr fontId="18" type="noConversion"/>
  </si>
  <si>
    <t xml:space="preserve">     조합 유성페인트 칠</t>
    <phoneticPr fontId="18" type="noConversion"/>
  </si>
  <si>
    <t xml:space="preserve">     유리끼우기 및 닦기</t>
    <phoneticPr fontId="18" type="noConversion"/>
  </si>
  <si>
    <t xml:space="preserve">     잡철물 제작 설치</t>
    <phoneticPr fontId="18" type="noConversion"/>
  </si>
  <si>
    <t xml:space="preserve">     점자블록 설치, 재설치</t>
    <phoneticPr fontId="18" type="noConversion"/>
  </si>
  <si>
    <t xml:space="preserve">     충격흡수대 설치</t>
    <phoneticPr fontId="18" type="noConversion"/>
  </si>
  <si>
    <t xml:space="preserve">     무단횡단금지휀스 설치</t>
    <phoneticPr fontId="18" type="noConversion"/>
  </si>
  <si>
    <t xml:space="preserve">     무단횡단금지휀스 철거</t>
    <phoneticPr fontId="18" type="noConversion"/>
  </si>
  <si>
    <t xml:space="preserve">     무단횡단방지휀스 정비</t>
    <phoneticPr fontId="18" type="noConversion"/>
  </si>
  <si>
    <t xml:space="preserve">     버드스파이크 설치</t>
    <phoneticPr fontId="18" type="noConversion"/>
  </si>
  <si>
    <t xml:space="preserve">     도로반사경</t>
    <phoneticPr fontId="18" type="noConversion"/>
  </si>
  <si>
    <t xml:space="preserve">     공사안내판</t>
    <phoneticPr fontId="18" type="noConversion"/>
  </si>
  <si>
    <t xml:space="preserve">     현수막</t>
    <phoneticPr fontId="18" type="noConversion"/>
  </si>
  <si>
    <t xml:space="preserve">     도로반사경지주</t>
    <phoneticPr fontId="18" type="noConversion"/>
  </si>
  <si>
    <t xml:space="preserve">     안내표지판</t>
    <phoneticPr fontId="18" type="noConversion"/>
  </si>
  <si>
    <t xml:space="preserve">     안내표지지주</t>
    <phoneticPr fontId="18" type="noConversion"/>
  </si>
  <si>
    <t xml:space="preserve">     STS PIPE</t>
    <phoneticPr fontId="18" type="noConversion"/>
  </si>
  <si>
    <t xml:space="preserve">     디자인휀스</t>
    <phoneticPr fontId="18" type="noConversion"/>
  </si>
  <si>
    <t xml:space="preserve">     말굽형 차량진입 방지시설</t>
    <phoneticPr fontId="18" type="noConversion"/>
  </si>
  <si>
    <t xml:space="preserve">     석재타일</t>
    <phoneticPr fontId="18" type="noConversion"/>
  </si>
  <si>
    <t xml:space="preserve">     화강석</t>
    <phoneticPr fontId="18" type="noConversion"/>
  </si>
  <si>
    <t xml:space="preserve">     렉산</t>
    <phoneticPr fontId="18" type="noConversion"/>
  </si>
  <si>
    <t xml:space="preserve">     계단논슬립</t>
    <phoneticPr fontId="18" type="noConversion"/>
  </si>
  <si>
    <t xml:space="preserve">     메쉬휀스(판)</t>
    <phoneticPr fontId="18" type="noConversion"/>
  </si>
  <si>
    <t xml:space="preserve">     반사지</t>
    <phoneticPr fontId="18" type="noConversion"/>
  </si>
  <si>
    <t xml:space="preserve">     도로표지병</t>
    <phoneticPr fontId="18" type="noConversion"/>
  </si>
  <si>
    <t xml:space="preserve">     자전거보관소</t>
    <phoneticPr fontId="18" type="noConversion"/>
  </si>
  <si>
    <t xml:space="preserve">     우드데크</t>
    <phoneticPr fontId="18" type="noConversion"/>
  </si>
  <si>
    <t xml:space="preserve">     충격흡수대</t>
    <phoneticPr fontId="18" type="noConversion"/>
  </si>
  <si>
    <t xml:space="preserve">     무단횡단방지휀스</t>
    <phoneticPr fontId="18" type="noConversion"/>
  </si>
  <si>
    <t xml:space="preserve">     점자블록</t>
    <phoneticPr fontId="18" type="noConversion"/>
  </si>
  <si>
    <t xml:space="preserve">     고재처리</t>
    <phoneticPr fontId="18" type="noConversion"/>
  </si>
  <si>
    <t xml:space="preserve">    *.폐기물처리비</t>
    <phoneticPr fontId="18" type="noConversion"/>
  </si>
  <si>
    <t xml:space="preserve">     폐기물운반</t>
    <phoneticPr fontId="18" type="noConversion"/>
  </si>
  <si>
    <t xml:space="preserve">     폐기물처리비</t>
    <phoneticPr fontId="18" type="noConversion"/>
  </si>
  <si>
    <t>1)</t>
    <phoneticPr fontId="18" type="noConversion"/>
  </si>
  <si>
    <t>시선유도봉 설치 및 철거, 정비</t>
    <phoneticPr fontId="18" type="noConversion"/>
  </si>
  <si>
    <t>Ø116×1050mm</t>
    <phoneticPr fontId="18" type="noConversion"/>
  </si>
  <si>
    <t xml:space="preserve">     볼라드 정비</t>
    <phoneticPr fontId="18" type="noConversion"/>
  </si>
  <si>
    <t xml:space="preserve">     볼라드 설치</t>
    <phoneticPr fontId="18" type="noConversion"/>
  </si>
  <si>
    <t xml:space="preserve">     볼라드 철거</t>
    <phoneticPr fontId="18" type="noConversion"/>
  </si>
  <si>
    <t>Ø116×1050mm</t>
    <phoneticPr fontId="18" type="noConversion"/>
  </si>
  <si>
    <t xml:space="preserve">볼라드 설치 및 철거, 정비 </t>
    <phoneticPr fontId="18" type="noConversion"/>
  </si>
  <si>
    <r>
      <t xml:space="preserve">13. </t>
    </r>
    <r>
      <rPr>
        <sz val="11"/>
        <color rgb="FF000000"/>
        <rFont val="굴림"/>
        <family val="3"/>
        <charset val="129"/>
      </rPr>
      <t>만안구청 건설과에서는 현장 안전관리차원에서 개인보호안전장구 미착용시에는 현장 투입할 수 없도록 한다.</t>
    </r>
    <phoneticPr fontId="18" type="noConversion"/>
  </si>
  <si>
    <t>만안구 관내 일원</t>
    <phoneticPr fontId="18" type="noConversion"/>
  </si>
  <si>
    <t>2)</t>
    <phoneticPr fontId="18" type="noConversion"/>
  </si>
  <si>
    <t>3)</t>
    <phoneticPr fontId="18" type="noConversion"/>
  </si>
  <si>
    <t>4)</t>
    <phoneticPr fontId="18" type="noConversion"/>
  </si>
  <si>
    <t>경간</t>
    <phoneticPr fontId="18" type="noConversion"/>
  </si>
  <si>
    <t>EA</t>
    <phoneticPr fontId="18" type="noConversion"/>
  </si>
  <si>
    <t xml:space="preserve">     도로반사경 설치공(단면)</t>
    <phoneticPr fontId="18" type="noConversion"/>
  </si>
  <si>
    <t xml:space="preserve">     도로반사경 설치공(양면)</t>
    <phoneticPr fontId="18" type="noConversion"/>
  </si>
  <si>
    <t xml:space="preserve">     도로반사경 교체공</t>
    <phoneticPr fontId="18" type="noConversion"/>
  </si>
  <si>
    <t xml:space="preserve">     도로반사경 철거공(단면)</t>
    <phoneticPr fontId="18" type="noConversion"/>
  </si>
  <si>
    <t xml:space="preserve">     도로반사경 철거공(양면)</t>
    <phoneticPr fontId="18" type="noConversion"/>
  </si>
  <si>
    <t>석재판 및 타일 붙임</t>
    <phoneticPr fontId="18" type="noConversion"/>
  </si>
  <si>
    <t xml:space="preserve">  m²</t>
    <phoneticPr fontId="18" type="noConversion"/>
  </si>
  <si>
    <t>휀스 설치 및 철거, 정비</t>
    <phoneticPr fontId="18" type="noConversion"/>
  </si>
  <si>
    <t xml:space="preserve"> </t>
    <phoneticPr fontId="18" type="noConversion"/>
  </si>
  <si>
    <t>설  계  설  명  서</t>
    <phoneticPr fontId="18" type="noConversion"/>
  </si>
  <si>
    <t xml:space="preserve">    2. 안전관리비</t>
    <phoneticPr fontId="18" type="noConversion"/>
  </si>
  <si>
    <t xml:space="preserve">     교통신호수</t>
    <phoneticPr fontId="18" type="noConversion"/>
  </si>
  <si>
    <t>개소</t>
    <phoneticPr fontId="18" type="noConversion"/>
  </si>
  <si>
    <t>3.0T</t>
    <phoneticPr fontId="18" type="noConversion"/>
  </si>
  <si>
    <t xml:space="preserve">     볼라드캡 설치</t>
    <phoneticPr fontId="18" type="noConversion"/>
  </si>
  <si>
    <t>60경간</t>
    <phoneticPr fontId="18" type="noConversion"/>
  </si>
  <si>
    <r>
      <t>8.</t>
    </r>
    <r>
      <rPr>
        <sz val="11"/>
        <color rgb="FF000000"/>
        <rFont val="굴림"/>
        <family val="3"/>
        <charset val="129"/>
      </rPr>
      <t xml:space="preserve"> 본공사 공사기간은 착공일로부터 80일까지로 한다.</t>
    </r>
    <phoneticPr fontId="18" type="noConversion"/>
  </si>
  <si>
    <t>200EA</t>
    <phoneticPr fontId="18" type="noConversion"/>
  </si>
  <si>
    <t>500EA</t>
    <phoneticPr fontId="18" type="noConversion"/>
  </si>
  <si>
    <t>20㎡</t>
    <phoneticPr fontId="18" type="noConversion"/>
  </si>
  <si>
    <t>2026년 만안구 관내 도로시설물 보수공사(연간단가) 3차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</si>
</sst>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.00_-;\-* #,##0.00_-;_-* &quot;-&quot;_-;_-@_-"/>
    <numFmt numFmtId="177" formatCode="#,##0.0########"/>
    <numFmt numFmtId="178" formatCode="###"/>
    <numFmt numFmtId="179" formatCode="#,##0.0"/>
    <numFmt numFmtId="180" formatCode="0_ "/>
  </numFmts>
  <fonts count="21" x14ac:knownFonts="1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11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u/>
      <sz val="20"/>
      <color rgb="FF000000"/>
      <name val="굴림체"/>
      <family val="3"/>
      <charset val="129"/>
    </font>
    <font>
      <sz val="13"/>
      <color rgb="FF00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130">
    <xf numFmtId="0" fontId="0" fillId="0" borderId="0" xfId="0" applyNumberFormat="1" applyAlignment="1"/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vertical="center"/>
    </xf>
    <xf numFmtId="0" fontId="3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5" xfId="0" applyNumberFormat="1" applyFont="1" applyBorder="1" applyAlignment="1">
      <alignment vertical="center"/>
    </xf>
    <xf numFmtId="0" fontId="3" fillId="0" borderId="11" xfId="0" applyNumberFormat="1" applyFont="1" applyBorder="1" applyAlignment="1">
      <alignment vertical="center"/>
    </xf>
    <xf numFmtId="0" fontId="3" fillId="0" borderId="10" xfId="0" applyNumberFormat="1" applyFont="1" applyBorder="1" applyAlignment="1">
      <alignment vertical="center"/>
    </xf>
    <xf numFmtId="0" fontId="3" fillId="0" borderId="12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41" fontId="3" fillId="0" borderId="5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41" fontId="3" fillId="0" borderId="7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vertical="center"/>
    </xf>
    <xf numFmtId="41" fontId="3" fillId="0" borderId="10" xfId="0" applyNumberFormat="1" applyFont="1" applyBorder="1" applyAlignment="1">
      <alignment horizontal="right"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right" vertical="center"/>
    </xf>
    <xf numFmtId="41" fontId="5" fillId="0" borderId="7" xfId="0" applyNumberFormat="1" applyFont="1" applyBorder="1" applyAlignment="1">
      <alignment horizontal="right" vertical="center"/>
    </xf>
    <xf numFmtId="0" fontId="5" fillId="0" borderId="8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0" fontId="3" fillId="0" borderId="19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3" fillId="0" borderId="6" xfId="1" applyNumberFormat="1" applyFont="1" applyBorder="1" applyAlignment="1">
      <alignment vertical="center"/>
    </xf>
    <xf numFmtId="0" fontId="3" fillId="0" borderId="7" xfId="1" applyNumberFormat="1" applyFont="1" applyBorder="1" applyAlignment="1">
      <alignment horizontal="center" vertical="center"/>
    </xf>
    <xf numFmtId="0" fontId="6" fillId="0" borderId="0" xfId="0" applyNumberFormat="1" applyFont="1" applyAlignment="1"/>
    <xf numFmtId="178" fontId="5" fillId="0" borderId="7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41" fontId="5" fillId="0" borderId="5" xfId="0" applyNumberFormat="1" applyFont="1" applyBorder="1" applyAlignment="1">
      <alignment horizontal="right" vertical="center"/>
    </xf>
    <xf numFmtId="0" fontId="5" fillId="0" borderId="11" xfId="0" applyNumberFormat="1" applyFont="1" applyBorder="1" applyAlignment="1">
      <alignment vertical="center"/>
    </xf>
    <xf numFmtId="179" fontId="3" fillId="0" borderId="7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horizontal="right" vertical="center"/>
    </xf>
    <xf numFmtId="41" fontId="3" fillId="0" borderId="7" xfId="1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7" fillId="0" borderId="0" xfId="0" applyNumberFormat="1" applyFont="1" applyAlignment="1"/>
    <xf numFmtId="0" fontId="5" fillId="0" borderId="7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41" fontId="3" fillId="0" borderId="7" xfId="0" applyNumberFormat="1" applyFont="1" applyBorder="1" applyAlignment="1">
      <alignment horizontal="right" vertical="center"/>
    </xf>
    <xf numFmtId="0" fontId="2" fillId="0" borderId="0" xfId="2" applyNumberFormat="1" applyFont="1"/>
    <xf numFmtId="0" fontId="8" fillId="0" borderId="0" xfId="2" applyNumberFormat="1" applyFont="1" applyAlignment="1">
      <alignment vertical="center"/>
    </xf>
    <xf numFmtId="0" fontId="9" fillId="0" borderId="0" xfId="2" applyNumberFormat="1" applyFont="1" applyAlignment="1">
      <alignment vertical="center"/>
    </xf>
    <xf numFmtId="0" fontId="3" fillId="0" borderId="13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18" xfId="0" applyNumberFormat="1" applyFont="1" applyBorder="1" applyAlignment="1">
      <alignment vertical="center"/>
    </xf>
    <xf numFmtId="0" fontId="10" fillId="0" borderId="19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0" fontId="2" fillId="0" borderId="0" xfId="2" applyNumberFormat="1" applyFont="1" applyBorder="1"/>
    <xf numFmtId="0" fontId="11" fillId="0" borderId="0" xfId="2" applyNumberFormat="1" applyFont="1" applyBorder="1" applyAlignment="1">
      <alignment vertical="center"/>
    </xf>
    <xf numFmtId="0" fontId="12" fillId="0" borderId="0" xfId="2" applyNumberFormat="1" applyFont="1" applyBorder="1" applyAlignment="1">
      <alignment horizontal="left" vertical="center"/>
    </xf>
    <xf numFmtId="0" fontId="11" fillId="0" borderId="0" xfId="2" applyNumberFormat="1" applyFont="1" applyBorder="1" applyAlignment="1">
      <alignment horizontal="left" vertical="center"/>
    </xf>
    <xf numFmtId="0" fontId="13" fillId="0" borderId="0" xfId="2" applyNumberFormat="1" applyFont="1" applyBorder="1" applyAlignment="1">
      <alignment vertical="center"/>
    </xf>
    <xf numFmtId="0" fontId="14" fillId="0" borderId="0" xfId="2" applyNumberFormat="1" applyFont="1" applyBorder="1" applyAlignment="1">
      <alignment vertical="center"/>
    </xf>
    <xf numFmtId="0" fontId="2" fillId="0" borderId="0" xfId="2" quotePrefix="1" applyNumberFormat="1" applyFont="1" applyBorder="1"/>
    <xf numFmtId="0" fontId="2" fillId="0" borderId="0" xfId="2" applyNumberFormat="1" applyFont="1" applyBorder="1" applyAlignment="1">
      <alignment wrapText="1"/>
    </xf>
    <xf numFmtId="0" fontId="2" fillId="0" borderId="0" xfId="2" applyNumberFormat="1" applyFont="1" applyBorder="1" applyAlignment="1">
      <alignment horizontal="left"/>
    </xf>
    <xf numFmtId="0" fontId="11" fillId="0" borderId="0" xfId="2" applyNumberFormat="1" applyFont="1" applyBorder="1" applyAlignment="1">
      <alignment vertical="center" wrapText="1"/>
    </xf>
    <xf numFmtId="0" fontId="11" fillId="0" borderId="0" xfId="2" applyNumberFormat="1" applyFont="1" applyBorder="1" applyAlignment="1">
      <alignment vertical="center"/>
    </xf>
    <xf numFmtId="180" fontId="11" fillId="0" borderId="0" xfId="2" applyNumberFormat="1" applyFont="1" applyBorder="1" applyAlignment="1">
      <alignment vertical="center"/>
    </xf>
    <xf numFmtId="180" fontId="11" fillId="0" borderId="0" xfId="2" applyNumberFormat="1" applyFont="1" applyBorder="1" applyAlignment="1">
      <alignment vertical="center"/>
    </xf>
    <xf numFmtId="0" fontId="12" fillId="0" borderId="0" xfId="2" applyNumberFormat="1" applyFont="1" applyBorder="1" applyAlignment="1">
      <alignment vertical="center" shrinkToFit="1"/>
    </xf>
    <xf numFmtId="0" fontId="12" fillId="0" borderId="0" xfId="2" applyNumberFormat="1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right" vertical="center"/>
    </xf>
    <xf numFmtId="0" fontId="2" fillId="0" borderId="13" xfId="2" applyNumberFormat="1" applyFont="1" applyBorder="1"/>
    <xf numFmtId="0" fontId="2" fillId="0" borderId="18" xfId="2" applyNumberFormat="1" applyFont="1" applyBorder="1"/>
    <xf numFmtId="0" fontId="12" fillId="0" borderId="13" xfId="2" applyNumberFormat="1" applyFont="1" applyBorder="1" applyAlignment="1">
      <alignment horizontal="left" vertical="center"/>
    </xf>
    <xf numFmtId="0" fontId="8" fillId="0" borderId="0" xfId="2" applyNumberFormat="1" applyFont="1" applyBorder="1" applyAlignment="1">
      <alignment vertical="center"/>
    </xf>
    <xf numFmtId="0" fontId="8" fillId="0" borderId="18" xfId="2" applyNumberFormat="1" applyFont="1" applyBorder="1" applyAlignment="1">
      <alignment vertical="center"/>
    </xf>
    <xf numFmtId="0" fontId="11" fillId="0" borderId="13" xfId="2" applyNumberFormat="1" applyFont="1" applyBorder="1" applyAlignment="1">
      <alignment horizontal="right" vertical="center"/>
    </xf>
    <xf numFmtId="0" fontId="9" fillId="0" borderId="0" xfId="2" applyNumberFormat="1" applyFont="1" applyBorder="1" applyAlignment="1">
      <alignment vertical="center"/>
    </xf>
    <xf numFmtId="0" fontId="9" fillId="0" borderId="18" xfId="2" applyNumberFormat="1" applyFont="1" applyBorder="1" applyAlignment="1">
      <alignment vertical="center"/>
    </xf>
    <xf numFmtId="0" fontId="11" fillId="0" borderId="13" xfId="2" applyNumberFormat="1" applyFont="1" applyBorder="1" applyAlignment="1">
      <alignment horizontal="left" vertical="center"/>
    </xf>
    <xf numFmtId="0" fontId="14" fillId="0" borderId="13" xfId="2" quotePrefix="1" applyNumberFormat="1" applyFont="1" applyBorder="1" applyAlignment="1">
      <alignment horizontal="left"/>
    </xf>
    <xf numFmtId="0" fontId="2" fillId="0" borderId="14" xfId="2" applyNumberFormat="1" applyFont="1" applyBorder="1" applyAlignment="1">
      <alignment horizontal="left"/>
    </xf>
    <xf numFmtId="0" fontId="2" fillId="0" borderId="15" xfId="2" applyNumberFormat="1" applyFont="1" applyBorder="1"/>
    <xf numFmtId="0" fontId="2" fillId="0" borderId="15" xfId="2" applyNumberFormat="1" applyFont="1" applyBorder="1" applyAlignment="1">
      <alignment vertical="center"/>
    </xf>
    <xf numFmtId="0" fontId="14" fillId="0" borderId="15" xfId="2" applyNumberFormat="1" applyFont="1" applyBorder="1" applyAlignment="1">
      <alignment horizontal="left" vertical="center"/>
    </xf>
    <xf numFmtId="0" fontId="2" fillId="0" borderId="25" xfId="2" applyNumberFormat="1" applyFont="1" applyBorder="1"/>
    <xf numFmtId="0" fontId="12" fillId="0" borderId="14" xfId="2" applyNumberFormat="1" applyFont="1" applyBorder="1" applyAlignment="1">
      <alignment vertical="center"/>
    </xf>
    <xf numFmtId="0" fontId="9" fillId="0" borderId="15" xfId="2" applyNumberFormat="1" applyFont="1" applyBorder="1" applyAlignment="1">
      <alignment vertical="center"/>
    </xf>
    <xf numFmtId="0" fontId="9" fillId="0" borderId="25" xfId="2" applyNumberFormat="1" applyFont="1" applyBorder="1" applyAlignment="1">
      <alignment vertical="center"/>
    </xf>
    <xf numFmtId="0" fontId="12" fillId="0" borderId="26" xfId="2" applyNumberFormat="1" applyFont="1" applyBorder="1" applyAlignment="1">
      <alignment horizontal="left" vertical="center"/>
    </xf>
    <xf numFmtId="0" fontId="11" fillId="0" borderId="27" xfId="2" applyNumberFormat="1" applyFont="1" applyBorder="1" applyAlignment="1">
      <alignment vertical="center"/>
    </xf>
    <xf numFmtId="0" fontId="9" fillId="0" borderId="27" xfId="2" applyNumberFormat="1" applyFont="1" applyBorder="1" applyAlignment="1">
      <alignment vertical="center"/>
    </xf>
    <xf numFmtId="0" fontId="9" fillId="0" borderId="28" xfId="2" applyNumberFormat="1" applyFont="1" applyBorder="1" applyAlignment="1">
      <alignment vertical="center"/>
    </xf>
    <xf numFmtId="0" fontId="12" fillId="0" borderId="13" xfId="2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20" fillId="0" borderId="26" xfId="2" applyNumberFormat="1" applyFont="1" applyBorder="1" applyAlignment="1">
      <alignment horizontal="center" vertical="center"/>
    </xf>
    <xf numFmtId="0" fontId="20" fillId="0" borderId="27" xfId="2" applyNumberFormat="1" applyFont="1" applyBorder="1" applyAlignment="1">
      <alignment horizontal="center" vertical="center"/>
    </xf>
    <xf numFmtId="0" fontId="20" fillId="0" borderId="28" xfId="2" applyNumberFormat="1" applyFont="1" applyBorder="1" applyAlignment="1">
      <alignment horizontal="center" vertical="center"/>
    </xf>
    <xf numFmtId="0" fontId="12" fillId="0" borderId="13" xfId="2" applyNumberFormat="1" applyFont="1" applyBorder="1" applyAlignment="1">
      <alignment horizontal="left" vertical="center"/>
    </xf>
    <xf numFmtId="0" fontId="2" fillId="0" borderId="0" xfId="2" applyNumberFormat="1" applyFont="1" applyBorder="1" applyAlignment="1">
      <alignment vertical="center"/>
    </xf>
    <xf numFmtId="0" fontId="16" fillId="0" borderId="13" xfId="2" applyNumberFormat="1" applyFont="1" applyBorder="1" applyAlignment="1">
      <alignment horizontal="center" vertical="center"/>
    </xf>
    <xf numFmtId="0" fontId="16" fillId="0" borderId="0" xfId="2" applyNumberFormat="1" applyFont="1" applyBorder="1" applyAlignment="1">
      <alignment horizontal="center" vertical="center"/>
    </xf>
    <xf numFmtId="0" fontId="19" fillId="0" borderId="26" xfId="0" applyNumberFormat="1" applyFont="1" applyBorder="1" applyAlignment="1">
      <alignment horizontal="center" vertical="center"/>
    </xf>
    <xf numFmtId="0" fontId="19" fillId="0" borderId="27" xfId="0" applyNumberFormat="1" applyFont="1" applyBorder="1" applyAlignment="1">
      <alignment horizontal="center" vertical="center"/>
    </xf>
    <xf numFmtId="0" fontId="19" fillId="0" borderId="28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</cellXfs>
  <cellStyles count="3">
    <cellStyle name="표준" xfId="0" builtinId="0"/>
    <cellStyle name="표준 3" xfId="2" xr:uid="{00000000-0005-0000-0000-000002000000}"/>
    <cellStyle name="표준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ocuments\&#51060;&#54840;&#48276;\LEEHOBUM\My%20Documents\&#49437;&#48393;&#51648;&#54616;&#52264;&#46020;\&#50900;&#49569;Ic&#44368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PILE  (돌출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63500">
          <a:solidFill>
            <a:srgbClr val="FF0000"/>
          </a:solidFill>
        </a:ln>
      </a:spPr>
      <a:bodyPr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X25"/>
  <sheetViews>
    <sheetView showGridLines="0" zoomScaleNormal="100" zoomScaleSheetLayoutView="100" workbookViewId="0">
      <selection activeCell="H18" sqref="H18"/>
    </sheetView>
  </sheetViews>
  <sheetFormatPr defaultColWidth="9.140625" defaultRowHeight="18" customHeight="1" x14ac:dyDescent="0.2"/>
  <cols>
    <col min="1" max="1" width="20.28515625" customWidth="1"/>
    <col min="2" max="2" width="9.42578125" customWidth="1"/>
    <col min="3" max="4" width="4.7109375" customWidth="1"/>
    <col min="5" max="5" width="7.85546875" customWidth="1"/>
    <col min="6" max="6" width="16.42578125" customWidth="1"/>
    <col min="7" max="7" width="7.85546875" customWidth="1"/>
    <col min="8" max="8" width="16.42578125" customWidth="1"/>
    <col min="9" max="9" width="7.85546875" customWidth="1"/>
    <col min="10" max="10" width="16.42578125" customWidth="1"/>
    <col min="11" max="11" width="7.85546875" customWidth="1"/>
    <col min="12" max="12" width="16.42578125" customWidth="1"/>
    <col min="13" max="13" width="10.140625" customWidth="1"/>
    <col min="14" max="116" width="9.140625" customWidth="1"/>
    <col min="117" max="118" width="0" hidden="1" customWidth="1"/>
  </cols>
  <sheetData>
    <row r="1" spans="1:128" ht="26.1" customHeight="1" x14ac:dyDescent="0.2">
      <c r="A1" s="106" t="s">
        <v>17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 t="s">
        <v>48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48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07" t="s">
        <v>30</v>
      </c>
      <c r="B3" s="109" t="s">
        <v>57</v>
      </c>
      <c r="C3" s="109" t="s">
        <v>49</v>
      </c>
      <c r="D3" s="109" t="s">
        <v>62</v>
      </c>
      <c r="E3" s="112" t="s">
        <v>28</v>
      </c>
      <c r="F3" s="113"/>
      <c r="G3" s="112" t="s">
        <v>22</v>
      </c>
      <c r="H3" s="113"/>
      <c r="I3" s="112" t="s">
        <v>32</v>
      </c>
      <c r="J3" s="113"/>
      <c r="K3" s="112" t="s">
        <v>35</v>
      </c>
      <c r="L3" s="112"/>
      <c r="M3" s="114" t="s">
        <v>33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48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08"/>
      <c r="B4" s="110"/>
      <c r="C4" s="110"/>
      <c r="D4" s="111"/>
      <c r="E4" s="3" t="s">
        <v>47</v>
      </c>
      <c r="F4" s="4" t="s">
        <v>24</v>
      </c>
      <c r="G4" s="4" t="s">
        <v>47</v>
      </c>
      <c r="H4" s="4" t="s">
        <v>24</v>
      </c>
      <c r="I4" s="4" t="s">
        <v>47</v>
      </c>
      <c r="J4" s="4" t="s">
        <v>24</v>
      </c>
      <c r="K4" s="4" t="s">
        <v>47</v>
      </c>
      <c r="L4" s="5" t="s">
        <v>24</v>
      </c>
      <c r="M4" s="11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48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76</v>
      </c>
      <c r="B5" s="7" t="s">
        <v>48</v>
      </c>
      <c r="C5" s="15" t="s">
        <v>48</v>
      </c>
      <c r="D5" s="7" t="s">
        <v>48</v>
      </c>
      <c r="E5" s="8">
        <f t="shared" ref="E5:F7" si="0">G5+I5+K5</f>
        <v>0</v>
      </c>
      <c r="F5" s="21">
        <f t="shared" si="0"/>
        <v>0</v>
      </c>
      <c r="G5" s="8">
        <v>0</v>
      </c>
      <c r="H5" s="21">
        <f>내역서!H7</f>
        <v>0</v>
      </c>
      <c r="I5" s="8">
        <v>0</v>
      </c>
      <c r="J5" s="21">
        <f>내역서!J7</f>
        <v>0</v>
      </c>
      <c r="K5" s="8">
        <v>0</v>
      </c>
      <c r="L5" s="21">
        <f>내역서!L7</f>
        <v>0</v>
      </c>
      <c r="M5" s="16" t="s">
        <v>48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93</v>
      </c>
      <c r="DN5" s="1" t="s">
        <v>48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78</v>
      </c>
      <c r="B6" s="10" t="s">
        <v>48</v>
      </c>
      <c r="C6" s="19" t="s">
        <v>48</v>
      </c>
      <c r="D6" s="10" t="s">
        <v>48</v>
      </c>
      <c r="E6" s="11">
        <f t="shared" si="0"/>
        <v>0</v>
      </c>
      <c r="F6" s="23">
        <f t="shared" si="0"/>
        <v>0</v>
      </c>
      <c r="G6" s="11">
        <v>0</v>
      </c>
      <c r="H6" s="23">
        <f>내역서!H55</f>
        <v>0</v>
      </c>
      <c r="I6" s="11">
        <v>0</v>
      </c>
      <c r="J6" s="23">
        <f>내역서!J55</f>
        <v>0</v>
      </c>
      <c r="K6" s="11">
        <v>0</v>
      </c>
      <c r="L6" s="23">
        <f>내역서!L55</f>
        <v>0</v>
      </c>
      <c r="M6" s="20" t="s">
        <v>48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90</v>
      </c>
      <c r="DN6" s="1" t="s">
        <v>48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121</v>
      </c>
      <c r="B7" s="10" t="s">
        <v>48</v>
      </c>
      <c r="C7" s="19" t="s">
        <v>48</v>
      </c>
      <c r="D7" s="10" t="s">
        <v>48</v>
      </c>
      <c r="E7" s="11">
        <f t="shared" si="0"/>
        <v>0</v>
      </c>
      <c r="F7" s="23">
        <f t="shared" si="0"/>
        <v>0</v>
      </c>
      <c r="G7" s="11">
        <v>0</v>
      </c>
      <c r="H7" s="23">
        <f>SUM(H5:H6)</f>
        <v>0</v>
      </c>
      <c r="I7" s="11">
        <v>0</v>
      </c>
      <c r="J7" s="23">
        <f>SUM(J5:J6)</f>
        <v>0</v>
      </c>
      <c r="K7" s="11">
        <v>0</v>
      </c>
      <c r="L7" s="23">
        <f>SUM(L5:L6)</f>
        <v>0</v>
      </c>
      <c r="M7" s="20" t="s">
        <v>48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83</v>
      </c>
      <c r="DN7" s="1" t="s">
        <v>27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127</v>
      </c>
      <c r="B8" s="10" t="s">
        <v>56</v>
      </c>
      <c r="C8" s="19">
        <v>1</v>
      </c>
      <c r="D8" s="10" t="s">
        <v>55</v>
      </c>
      <c r="E8" s="11">
        <f t="shared" ref="E8:E24" si="1">G8+I8+K8</f>
        <v>0</v>
      </c>
      <c r="F8" s="23" t="e">
        <f>#REF!</f>
        <v>#REF!</v>
      </c>
      <c r="G8" s="11">
        <v>0</v>
      </c>
      <c r="H8" s="23">
        <v>0</v>
      </c>
      <c r="I8" s="11">
        <v>0</v>
      </c>
      <c r="J8" s="23">
        <v>0</v>
      </c>
      <c r="K8" s="11">
        <v>0</v>
      </c>
      <c r="L8" s="23">
        <v>0</v>
      </c>
      <c r="M8" s="20" t="s">
        <v>48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85</v>
      </c>
      <c r="DN8" s="1" t="s">
        <v>48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137</v>
      </c>
      <c r="B9" s="10" t="s">
        <v>56</v>
      </c>
      <c r="C9" s="19">
        <v>1</v>
      </c>
      <c r="D9" s="10" t="s">
        <v>55</v>
      </c>
      <c r="E9" s="11">
        <f t="shared" si="1"/>
        <v>0</v>
      </c>
      <c r="F9" s="23" t="e">
        <f>#REF!</f>
        <v>#REF!</v>
      </c>
      <c r="G9" s="11">
        <v>0</v>
      </c>
      <c r="H9" s="23">
        <v>0</v>
      </c>
      <c r="I9" s="11">
        <v>0</v>
      </c>
      <c r="J9" s="23">
        <v>0</v>
      </c>
      <c r="K9" s="11">
        <v>0</v>
      </c>
      <c r="L9" s="23">
        <v>0</v>
      </c>
      <c r="M9" s="20" t="s">
        <v>48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95</v>
      </c>
      <c r="DN9" s="1" t="s">
        <v>48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135</v>
      </c>
      <c r="B10" s="10" t="s">
        <v>56</v>
      </c>
      <c r="C10" s="19">
        <v>1</v>
      </c>
      <c r="D10" s="10" t="s">
        <v>55</v>
      </c>
      <c r="E10" s="11">
        <f t="shared" si="1"/>
        <v>0</v>
      </c>
      <c r="F10" s="23" t="e">
        <f>#REF!</f>
        <v>#REF!</v>
      </c>
      <c r="G10" s="11">
        <v>0</v>
      </c>
      <c r="H10" s="23">
        <v>0</v>
      </c>
      <c r="I10" s="11">
        <v>0</v>
      </c>
      <c r="J10" s="23">
        <v>0</v>
      </c>
      <c r="K10" s="11">
        <v>0</v>
      </c>
      <c r="L10" s="23">
        <v>0</v>
      </c>
      <c r="M10" s="20" t="s">
        <v>48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97</v>
      </c>
      <c r="DN10" s="1" t="s">
        <v>48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132</v>
      </c>
      <c r="B11" s="10" t="s">
        <v>56</v>
      </c>
      <c r="C11" s="19">
        <v>1</v>
      </c>
      <c r="D11" s="10" t="s">
        <v>55</v>
      </c>
      <c r="E11" s="11">
        <f t="shared" si="1"/>
        <v>0</v>
      </c>
      <c r="F11" s="23" t="e">
        <f>#REF!</f>
        <v>#REF!</v>
      </c>
      <c r="G11" s="11">
        <v>0</v>
      </c>
      <c r="H11" s="23">
        <v>0</v>
      </c>
      <c r="I11" s="11">
        <v>0</v>
      </c>
      <c r="J11" s="23">
        <v>0</v>
      </c>
      <c r="K11" s="11">
        <v>0</v>
      </c>
      <c r="L11" s="23">
        <v>0</v>
      </c>
      <c r="M11" s="20" t="s">
        <v>48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94</v>
      </c>
      <c r="DN11" s="1" t="s">
        <v>48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125</v>
      </c>
      <c r="B12" s="10" t="s">
        <v>56</v>
      </c>
      <c r="C12" s="19">
        <v>1</v>
      </c>
      <c r="D12" s="10" t="s">
        <v>55</v>
      </c>
      <c r="E12" s="11">
        <f t="shared" si="1"/>
        <v>0</v>
      </c>
      <c r="F12" s="23" t="e">
        <f>#REF!</f>
        <v>#REF!</v>
      </c>
      <c r="G12" s="11">
        <v>0</v>
      </c>
      <c r="H12" s="23">
        <v>0</v>
      </c>
      <c r="I12" s="11">
        <v>0</v>
      </c>
      <c r="J12" s="23">
        <v>0</v>
      </c>
      <c r="K12" s="11">
        <v>0</v>
      </c>
      <c r="L12" s="23">
        <v>0</v>
      </c>
      <c r="M12" s="20" t="s">
        <v>48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87</v>
      </c>
      <c r="DN12" s="1" t="s">
        <v>48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138</v>
      </c>
      <c r="B13" s="10" t="s">
        <v>56</v>
      </c>
      <c r="C13" s="19">
        <v>1</v>
      </c>
      <c r="D13" s="10" t="s">
        <v>55</v>
      </c>
      <c r="E13" s="11">
        <f t="shared" si="1"/>
        <v>0</v>
      </c>
      <c r="F13" s="23" t="e">
        <f>#REF!</f>
        <v>#REF!</v>
      </c>
      <c r="G13" s="11">
        <v>0</v>
      </c>
      <c r="H13" s="23">
        <v>0</v>
      </c>
      <c r="I13" s="11">
        <v>0</v>
      </c>
      <c r="J13" s="23">
        <v>0</v>
      </c>
      <c r="K13" s="11">
        <v>0</v>
      </c>
      <c r="L13" s="23">
        <v>0</v>
      </c>
      <c r="M13" s="20" t="s">
        <v>48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84</v>
      </c>
      <c r="DN13" s="1" t="s">
        <v>48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129</v>
      </c>
      <c r="B14" s="10" t="s">
        <v>56</v>
      </c>
      <c r="C14" s="19">
        <v>1</v>
      </c>
      <c r="D14" s="10" t="s">
        <v>55</v>
      </c>
      <c r="E14" s="11">
        <f t="shared" si="1"/>
        <v>0</v>
      </c>
      <c r="F14" s="23" t="e">
        <f>#REF!</f>
        <v>#REF!</v>
      </c>
      <c r="G14" s="11">
        <v>0</v>
      </c>
      <c r="H14" s="23">
        <v>0</v>
      </c>
      <c r="I14" s="11">
        <v>0</v>
      </c>
      <c r="J14" s="23">
        <v>0</v>
      </c>
      <c r="K14" s="11">
        <v>0</v>
      </c>
      <c r="L14" s="23">
        <v>0</v>
      </c>
      <c r="M14" s="20" t="s">
        <v>48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88</v>
      </c>
      <c r="DN14" s="1" t="s">
        <v>48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119</v>
      </c>
      <c r="B15" s="10"/>
      <c r="C15" s="19"/>
      <c r="D15" s="10"/>
      <c r="E15" s="11"/>
      <c r="F15" s="23" t="e">
        <f>+#REF!</f>
        <v>#REF!</v>
      </c>
      <c r="G15" s="11"/>
      <c r="H15" s="23"/>
      <c r="I15" s="11"/>
      <c r="J15" s="23"/>
      <c r="K15" s="11"/>
      <c r="L15" s="23"/>
      <c r="M15" s="20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126</v>
      </c>
      <c r="B16" s="10" t="s">
        <v>56</v>
      </c>
      <c r="C16" s="19">
        <v>1</v>
      </c>
      <c r="D16" s="10" t="s">
        <v>55</v>
      </c>
      <c r="E16" s="11">
        <f t="shared" si="1"/>
        <v>0</v>
      </c>
      <c r="F16" s="23" t="e">
        <f>#REF!</f>
        <v>#REF!</v>
      </c>
      <c r="G16" s="11">
        <v>0</v>
      </c>
      <c r="H16" s="23">
        <v>0</v>
      </c>
      <c r="I16" s="11">
        <v>0</v>
      </c>
      <c r="J16" s="23">
        <v>0</v>
      </c>
      <c r="K16" s="11">
        <v>0</v>
      </c>
      <c r="L16" s="23">
        <v>0</v>
      </c>
      <c r="M16" s="20" t="s">
        <v>48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92</v>
      </c>
      <c r="DN16" s="1" t="s">
        <v>48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120</v>
      </c>
      <c r="B17" s="10" t="s">
        <v>56</v>
      </c>
      <c r="C17" s="19">
        <v>1</v>
      </c>
      <c r="D17" s="10" t="s">
        <v>55</v>
      </c>
      <c r="E17" s="11">
        <f t="shared" si="1"/>
        <v>0</v>
      </c>
      <c r="F17" s="23" t="e">
        <f>#REF!</f>
        <v>#REF!</v>
      </c>
      <c r="G17" s="11">
        <v>0</v>
      </c>
      <c r="H17" s="23">
        <v>0</v>
      </c>
      <c r="I17" s="11">
        <v>0</v>
      </c>
      <c r="J17" s="23">
        <v>0</v>
      </c>
      <c r="K17" s="11">
        <v>0</v>
      </c>
      <c r="L17" s="23">
        <v>0</v>
      </c>
      <c r="M17" s="20" t="s">
        <v>48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86</v>
      </c>
      <c r="DN17" s="1" t="s">
        <v>48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136</v>
      </c>
      <c r="B18" s="10" t="s">
        <v>48</v>
      </c>
      <c r="C18" s="19" t="s">
        <v>48</v>
      </c>
      <c r="D18" s="10" t="s">
        <v>48</v>
      </c>
      <c r="E18" s="11">
        <f t="shared" si="1"/>
        <v>0</v>
      </c>
      <c r="F18" s="23" t="e">
        <f>SUM(F7:F17)</f>
        <v>#REF!</v>
      </c>
      <c r="G18" s="11">
        <v>0</v>
      </c>
      <c r="H18" s="23">
        <v>6187528</v>
      </c>
      <c r="I18" s="11">
        <v>0</v>
      </c>
      <c r="J18" s="23">
        <v>33452481</v>
      </c>
      <c r="K18" s="11">
        <v>0</v>
      </c>
      <c r="L18" s="23">
        <v>1147029</v>
      </c>
      <c r="M18" s="20" t="s">
        <v>48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69</v>
      </c>
      <c r="DN18" s="1" t="s">
        <v>81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65</v>
      </c>
      <c r="B19" s="10" t="s">
        <v>56</v>
      </c>
      <c r="C19" s="19">
        <v>1</v>
      </c>
      <c r="D19" s="10" t="s">
        <v>55</v>
      </c>
      <c r="E19" s="11">
        <f t="shared" si="1"/>
        <v>0</v>
      </c>
      <c r="F19" s="23" t="e">
        <f>#REF!</f>
        <v>#REF!</v>
      </c>
      <c r="G19" s="11">
        <v>0</v>
      </c>
      <c r="H19" s="23">
        <v>0</v>
      </c>
      <c r="I19" s="11">
        <v>0</v>
      </c>
      <c r="J19" s="23">
        <v>0</v>
      </c>
      <c r="K19" s="11">
        <v>0</v>
      </c>
      <c r="L19" s="23">
        <v>0</v>
      </c>
      <c r="M19" s="20" t="s">
        <v>48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91</v>
      </c>
      <c r="DN19" s="1" t="s">
        <v>48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131</v>
      </c>
      <c r="B20" s="10" t="s">
        <v>56</v>
      </c>
      <c r="C20" s="19">
        <v>1</v>
      </c>
      <c r="D20" s="10" t="s">
        <v>55</v>
      </c>
      <c r="E20" s="11">
        <f t="shared" si="1"/>
        <v>0</v>
      </c>
      <c r="F20" s="23" t="e">
        <f>#REF!</f>
        <v>#REF!</v>
      </c>
      <c r="G20" s="11">
        <v>0</v>
      </c>
      <c r="H20" s="23">
        <v>0</v>
      </c>
      <c r="I20" s="11">
        <v>0</v>
      </c>
      <c r="J20" s="23">
        <v>0</v>
      </c>
      <c r="K20" s="11">
        <v>0</v>
      </c>
      <c r="L20" s="23">
        <v>0</v>
      </c>
      <c r="M20" s="20" t="s">
        <v>48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96</v>
      </c>
      <c r="DN20" s="1" t="s">
        <v>48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130</v>
      </c>
      <c r="B21" s="10" t="s">
        <v>56</v>
      </c>
      <c r="C21" s="19">
        <v>1</v>
      </c>
      <c r="D21" s="10" t="s">
        <v>55</v>
      </c>
      <c r="E21" s="11">
        <f t="shared" si="1"/>
        <v>0</v>
      </c>
      <c r="F21" s="23" t="e">
        <f>#REF!</f>
        <v>#REF!</v>
      </c>
      <c r="G21" s="11">
        <v>0</v>
      </c>
      <c r="H21" s="23">
        <v>0</v>
      </c>
      <c r="I21" s="11">
        <v>0</v>
      </c>
      <c r="J21" s="23">
        <v>0</v>
      </c>
      <c r="K21" s="11">
        <v>0</v>
      </c>
      <c r="L21" s="23">
        <v>0</v>
      </c>
      <c r="M21" s="20" t="s">
        <v>48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89</v>
      </c>
      <c r="DN21" s="1" t="s">
        <v>48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128</v>
      </c>
      <c r="B22" s="10" t="s">
        <v>48</v>
      </c>
      <c r="C22" s="19" t="s">
        <v>48</v>
      </c>
      <c r="D22" s="10" t="s">
        <v>48</v>
      </c>
      <c r="E22" s="11">
        <f t="shared" si="1"/>
        <v>0</v>
      </c>
      <c r="F22" s="23" t="e">
        <f>SUM(F18:F21)</f>
        <v>#REF!</v>
      </c>
      <c r="G22" s="11">
        <v>0</v>
      </c>
      <c r="H22" s="23">
        <v>6187528</v>
      </c>
      <c r="I22" s="11">
        <v>0</v>
      </c>
      <c r="J22" s="23">
        <v>33452481</v>
      </c>
      <c r="K22" s="11">
        <v>0</v>
      </c>
      <c r="L22" s="23">
        <v>1147029</v>
      </c>
      <c r="M22" s="20" t="s">
        <v>48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69</v>
      </c>
      <c r="DN22" s="1" t="s">
        <v>77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122</v>
      </c>
      <c r="B23" s="10" t="s">
        <v>48</v>
      </c>
      <c r="C23" s="19">
        <v>1</v>
      </c>
      <c r="D23" s="10" t="s">
        <v>55</v>
      </c>
      <c r="E23" s="11">
        <f t="shared" si="1"/>
        <v>0</v>
      </c>
      <c r="F23" s="23" t="e">
        <f>F22*0.1</f>
        <v>#REF!</v>
      </c>
      <c r="G23" s="11">
        <v>0</v>
      </c>
      <c r="H23" s="23">
        <v>6187528</v>
      </c>
      <c r="I23" s="11">
        <v>0</v>
      </c>
      <c r="J23" s="23">
        <v>33452481</v>
      </c>
      <c r="K23" s="11">
        <v>0</v>
      </c>
      <c r="L23" s="23">
        <v>1147029</v>
      </c>
      <c r="M23" s="20" t="s">
        <v>48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69</v>
      </c>
      <c r="DN23" s="1" t="s">
        <v>75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2" t="s">
        <v>14</v>
      </c>
      <c r="B24" s="13" t="s">
        <v>56</v>
      </c>
      <c r="C24" s="17">
        <v>1</v>
      </c>
      <c r="D24" s="13" t="s">
        <v>55</v>
      </c>
      <c r="E24" s="14">
        <f t="shared" si="1"/>
        <v>0</v>
      </c>
      <c r="F24" s="25" t="e">
        <f>SUM(F22:F23)</f>
        <v>#REF!</v>
      </c>
      <c r="G24" s="14">
        <v>0</v>
      </c>
      <c r="H24" s="25">
        <v>12375056</v>
      </c>
      <c r="I24" s="14">
        <v>0</v>
      </c>
      <c r="J24" s="25">
        <v>66904962</v>
      </c>
      <c r="K24" s="14">
        <v>0</v>
      </c>
      <c r="L24" s="25">
        <v>2294058</v>
      </c>
      <c r="M24" s="18" t="s">
        <v>48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69</v>
      </c>
      <c r="DN24" s="1" t="s">
        <v>68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"/>
      <c r="B25" s="2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8" type="noConversion"/>
  <pageMargins left="1.0865278244018555" right="0" top="0.92902779579162598" bottom="0.69652777910232544" header="0.59041666984558105" footer="0.46444445848464966"/>
  <pageSetup paperSize="9" scale="90" orientation="landscape" horizontalDpi="300" verticalDpi="300"/>
  <headerFooter alignWithMargins="0">
    <oddFooter>&amp;C&amp;"맑은 고딕,Regular"&amp;11Page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6"/>
  <dimension ref="A1:P34"/>
  <sheetViews>
    <sheetView tabSelected="1" view="pageBreakPreview" zoomScaleNormal="85" zoomScaleSheetLayoutView="100" workbookViewId="0">
      <selection activeCell="I6" sqref="I6"/>
    </sheetView>
  </sheetViews>
  <sheetFormatPr defaultColWidth="9.140625" defaultRowHeight="13.5" x14ac:dyDescent="0.15"/>
  <cols>
    <col min="1" max="1" width="5.7109375" style="57" customWidth="1"/>
    <col min="2" max="2" width="9.85546875" style="57" customWidth="1"/>
    <col min="3" max="3" width="2.85546875" style="57" customWidth="1"/>
    <col min="4" max="4" width="14" style="57" customWidth="1"/>
    <col min="5" max="5" width="9.140625" style="57"/>
    <col min="6" max="6" width="5" style="57" customWidth="1"/>
    <col min="7" max="8" width="9.140625" style="57"/>
    <col min="9" max="9" width="38.85546875" style="57" customWidth="1"/>
    <col min="10" max="12" width="9.140625" style="57"/>
    <col min="13" max="13" width="22.5703125" style="57" customWidth="1"/>
    <col min="14" max="16384" width="9.140625" style="57"/>
  </cols>
  <sheetData>
    <row r="1" spans="1:16" ht="30" customHeight="1" x14ac:dyDescent="0.15">
      <c r="A1" s="116" t="s">
        <v>227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8"/>
    </row>
    <row r="2" spans="1:16" ht="14.25" customHeight="1" x14ac:dyDescent="0.15">
      <c r="A2" s="81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82"/>
    </row>
    <row r="3" spans="1:16" s="58" customFormat="1" ht="35.1" customHeight="1" x14ac:dyDescent="0.2">
      <c r="A3" s="83" t="s">
        <v>2</v>
      </c>
      <c r="B3" s="79"/>
      <c r="C3" s="79" t="s">
        <v>238</v>
      </c>
      <c r="D3" s="79"/>
      <c r="E3" s="79"/>
      <c r="F3" s="79"/>
      <c r="G3" s="79"/>
      <c r="H3" s="79"/>
      <c r="I3" s="66"/>
      <c r="J3" s="84"/>
      <c r="K3" s="84"/>
      <c r="L3" s="84"/>
      <c r="M3" s="85"/>
    </row>
    <row r="4" spans="1:16" s="58" customFormat="1" ht="35.1" customHeight="1" x14ac:dyDescent="0.2">
      <c r="A4" s="83" t="s">
        <v>10</v>
      </c>
      <c r="B4" s="66"/>
      <c r="C4" s="67" t="s">
        <v>212</v>
      </c>
      <c r="D4" s="66"/>
      <c r="E4" s="66"/>
      <c r="F4" s="66"/>
      <c r="G4" s="66"/>
      <c r="H4" s="66"/>
      <c r="I4" s="66"/>
      <c r="J4" s="84"/>
      <c r="K4" s="84"/>
      <c r="L4" s="84"/>
      <c r="M4" s="85"/>
    </row>
    <row r="5" spans="1:16" s="58" customFormat="1" ht="35.1" customHeight="1" x14ac:dyDescent="0.2">
      <c r="A5" s="83" t="s">
        <v>134</v>
      </c>
      <c r="B5" s="68"/>
      <c r="C5" s="66" t="s">
        <v>13</v>
      </c>
      <c r="D5" s="74"/>
      <c r="E5" s="74"/>
      <c r="F5" s="74"/>
      <c r="G5" s="74"/>
      <c r="H5" s="74"/>
      <c r="I5" s="74"/>
      <c r="J5" s="84"/>
      <c r="K5" s="84"/>
      <c r="L5" s="84"/>
      <c r="M5" s="85"/>
    </row>
    <row r="6" spans="1:16" s="58" customFormat="1" ht="35.1" customHeight="1" x14ac:dyDescent="0.2">
      <c r="A6" s="83"/>
      <c r="B6" s="68"/>
      <c r="C6" s="75" t="s">
        <v>139</v>
      </c>
      <c r="D6" s="75"/>
      <c r="E6" s="75"/>
      <c r="F6" s="75"/>
      <c r="G6" s="75"/>
      <c r="H6" s="75"/>
      <c r="I6" s="75"/>
      <c r="J6" s="84"/>
      <c r="K6" s="84"/>
      <c r="L6" s="84"/>
      <c r="M6" s="85"/>
    </row>
    <row r="7" spans="1:16" s="58" customFormat="1" ht="34.5" customHeight="1" x14ac:dyDescent="0.2">
      <c r="A7" s="83"/>
      <c r="B7" s="68"/>
      <c r="C7" s="70"/>
      <c r="D7" s="70"/>
      <c r="E7" s="70"/>
      <c r="F7" s="70"/>
      <c r="G7" s="70"/>
      <c r="H7" s="70"/>
      <c r="I7" s="70"/>
      <c r="J7" s="84"/>
      <c r="K7" s="84"/>
      <c r="L7" s="84"/>
      <c r="M7" s="85"/>
    </row>
    <row r="8" spans="1:16" s="58" customFormat="1" ht="35.1" customHeight="1" x14ac:dyDescent="0.2">
      <c r="A8" s="83" t="s">
        <v>39</v>
      </c>
      <c r="B8" s="66"/>
      <c r="C8" s="66"/>
      <c r="D8" s="66"/>
      <c r="E8" s="66"/>
      <c r="F8" s="66"/>
      <c r="G8" s="66"/>
      <c r="H8" s="66"/>
      <c r="I8" s="66"/>
      <c r="J8" s="84"/>
      <c r="K8" s="84"/>
      <c r="L8" s="84"/>
      <c r="M8" s="85"/>
    </row>
    <row r="9" spans="1:16" s="58" customFormat="1" ht="30" customHeight="1" x14ac:dyDescent="0.2">
      <c r="A9" s="86" t="s">
        <v>203</v>
      </c>
      <c r="B9" s="76" t="s">
        <v>210</v>
      </c>
      <c r="C9" s="77"/>
      <c r="D9" s="77"/>
      <c r="E9" s="75"/>
      <c r="F9" s="77" t="s">
        <v>235</v>
      </c>
      <c r="G9" s="69"/>
      <c r="H9" s="66"/>
      <c r="I9" s="66"/>
      <c r="J9" s="84"/>
      <c r="K9" s="84"/>
      <c r="L9" s="84"/>
      <c r="M9" s="85"/>
    </row>
    <row r="10" spans="1:16" s="58" customFormat="1" ht="30" customHeight="1" x14ac:dyDescent="0.2">
      <c r="A10" s="86" t="s">
        <v>213</v>
      </c>
      <c r="B10" s="77" t="s">
        <v>204</v>
      </c>
      <c r="C10" s="77"/>
      <c r="D10" s="77"/>
      <c r="E10" s="75"/>
      <c r="F10" s="77" t="s">
        <v>236</v>
      </c>
      <c r="G10" s="69"/>
      <c r="H10" s="75"/>
      <c r="I10" s="75"/>
      <c r="J10" s="84"/>
      <c r="K10" s="84"/>
      <c r="L10" s="84"/>
      <c r="M10" s="85"/>
    </row>
    <row r="11" spans="1:16" s="58" customFormat="1" ht="30" customHeight="1" x14ac:dyDescent="0.2">
      <c r="A11" s="86" t="s">
        <v>214</v>
      </c>
      <c r="B11" s="77" t="s">
        <v>225</v>
      </c>
      <c r="C11" s="77"/>
      <c r="D11" s="77"/>
      <c r="E11" s="75"/>
      <c r="F11" s="77" t="s">
        <v>233</v>
      </c>
      <c r="G11" s="69"/>
      <c r="H11" s="75"/>
      <c r="I11" s="75"/>
      <c r="J11" s="84"/>
      <c r="K11" s="84"/>
      <c r="L11" s="84"/>
      <c r="M11" s="85"/>
    </row>
    <row r="12" spans="1:16" s="58" customFormat="1" ht="30" customHeight="1" x14ac:dyDescent="0.2">
      <c r="A12" s="86" t="s">
        <v>215</v>
      </c>
      <c r="B12" s="77" t="s">
        <v>223</v>
      </c>
      <c r="C12" s="77"/>
      <c r="D12" s="77"/>
      <c r="E12" s="75"/>
      <c r="F12" s="77" t="s">
        <v>237</v>
      </c>
      <c r="G12" s="69"/>
      <c r="H12" s="75"/>
      <c r="I12" s="75"/>
      <c r="J12" s="84"/>
      <c r="K12" s="84"/>
      <c r="L12" s="84"/>
      <c r="M12" s="85"/>
    </row>
    <row r="13" spans="1:16" s="58" customFormat="1" ht="30" customHeight="1" x14ac:dyDescent="0.2">
      <c r="A13" s="86"/>
      <c r="B13" s="77"/>
      <c r="C13" s="77"/>
      <c r="D13" s="77"/>
      <c r="E13" s="75"/>
      <c r="F13" s="75"/>
      <c r="G13" s="69"/>
      <c r="H13" s="75"/>
      <c r="I13" s="75"/>
      <c r="J13" s="84"/>
      <c r="K13" s="84"/>
      <c r="L13" s="84"/>
      <c r="M13" s="85"/>
    </row>
    <row r="14" spans="1:16" s="59" customFormat="1" ht="30" customHeight="1" x14ac:dyDescent="0.2">
      <c r="A14" s="83" t="s">
        <v>110</v>
      </c>
      <c r="B14" s="66"/>
      <c r="C14" s="66"/>
      <c r="D14" s="66"/>
      <c r="E14" s="66"/>
      <c r="F14" s="66"/>
      <c r="G14" s="66"/>
      <c r="H14" s="66"/>
      <c r="I14" s="66"/>
      <c r="J14" s="87"/>
      <c r="K14" s="87"/>
      <c r="L14" s="87"/>
      <c r="M14" s="88"/>
      <c r="N14" s="58"/>
      <c r="O14" s="58"/>
      <c r="P14" s="58"/>
    </row>
    <row r="15" spans="1:16" s="59" customFormat="1" ht="30" customHeight="1" x14ac:dyDescent="0.2">
      <c r="A15" s="103" t="s">
        <v>12</v>
      </c>
      <c r="B15" s="75"/>
      <c r="C15" s="75"/>
      <c r="D15" s="75"/>
      <c r="E15" s="75"/>
      <c r="F15" s="75"/>
      <c r="G15" s="75"/>
      <c r="H15" s="75"/>
      <c r="I15" s="75"/>
      <c r="J15" s="87"/>
      <c r="K15" s="87"/>
      <c r="L15" s="87"/>
      <c r="M15" s="88"/>
    </row>
    <row r="16" spans="1:16" s="59" customFormat="1" ht="30" customHeight="1" x14ac:dyDescent="0.2">
      <c r="A16" s="103" t="s">
        <v>111</v>
      </c>
      <c r="B16" s="75"/>
      <c r="C16" s="75"/>
      <c r="D16" s="75"/>
      <c r="E16" s="75"/>
      <c r="F16" s="75"/>
      <c r="G16" s="75"/>
      <c r="H16" s="75"/>
      <c r="I16" s="75"/>
      <c r="J16" s="87"/>
      <c r="K16" s="87"/>
      <c r="L16" s="87"/>
      <c r="M16" s="88"/>
    </row>
    <row r="17" spans="1:13" s="59" customFormat="1" ht="30" customHeight="1" x14ac:dyDescent="0.2">
      <c r="A17" s="103" t="s">
        <v>234</v>
      </c>
      <c r="B17" s="75"/>
      <c r="C17" s="75"/>
      <c r="D17" s="78"/>
      <c r="E17" s="78"/>
      <c r="F17" s="78"/>
      <c r="G17" s="75"/>
      <c r="H17" s="75"/>
      <c r="I17" s="75"/>
      <c r="J17" s="87"/>
      <c r="K17" s="87"/>
      <c r="L17" s="87"/>
      <c r="M17" s="88"/>
    </row>
    <row r="18" spans="1:13" s="59" customFormat="1" ht="30" customHeight="1" x14ac:dyDescent="0.2">
      <c r="A18" s="119" t="s">
        <v>20</v>
      </c>
      <c r="B18" s="120"/>
      <c r="C18" s="120"/>
      <c r="D18" s="120"/>
      <c r="E18" s="120"/>
      <c r="F18" s="120"/>
      <c r="G18" s="120"/>
      <c r="H18" s="120"/>
      <c r="I18" s="120"/>
      <c r="J18" s="87"/>
      <c r="K18" s="87"/>
      <c r="L18" s="87"/>
      <c r="M18" s="88"/>
    </row>
    <row r="19" spans="1:13" s="59" customFormat="1" ht="30" customHeight="1" thickBot="1" x14ac:dyDescent="0.25">
      <c r="A19" s="96" t="s">
        <v>108</v>
      </c>
      <c r="B19" s="93"/>
      <c r="C19" s="93"/>
      <c r="D19" s="93"/>
      <c r="E19" s="93"/>
      <c r="F19" s="93"/>
      <c r="G19" s="93"/>
      <c r="H19" s="93"/>
      <c r="I19" s="93"/>
      <c r="J19" s="97"/>
      <c r="K19" s="97"/>
      <c r="L19" s="97"/>
      <c r="M19" s="98"/>
    </row>
    <row r="20" spans="1:13" s="59" customFormat="1" ht="30" customHeight="1" x14ac:dyDescent="0.2">
      <c r="A20" s="99" t="s">
        <v>70</v>
      </c>
      <c r="B20" s="100"/>
      <c r="C20" s="100"/>
      <c r="D20" s="100"/>
      <c r="E20" s="100"/>
      <c r="F20" s="100"/>
      <c r="G20" s="100"/>
      <c r="H20" s="100"/>
      <c r="I20" s="100"/>
      <c r="J20" s="101"/>
      <c r="K20" s="101"/>
      <c r="L20" s="101"/>
      <c r="M20" s="102"/>
    </row>
    <row r="21" spans="1:13" s="59" customFormat="1" ht="30" customHeight="1" x14ac:dyDescent="0.2">
      <c r="A21" s="89" t="s">
        <v>37</v>
      </c>
      <c r="B21" s="75" t="s">
        <v>117</v>
      </c>
      <c r="C21" s="75"/>
      <c r="D21" s="75"/>
      <c r="E21" s="75"/>
      <c r="F21" s="75"/>
      <c r="G21" s="75"/>
      <c r="H21" s="75"/>
      <c r="I21" s="75"/>
      <c r="J21" s="87"/>
      <c r="K21" s="87"/>
      <c r="L21" s="87"/>
      <c r="M21" s="88"/>
    </row>
    <row r="22" spans="1:13" s="59" customFormat="1" ht="30" customHeight="1" x14ac:dyDescent="0.2">
      <c r="A22" s="89" t="s">
        <v>43</v>
      </c>
      <c r="B22" s="75" t="s">
        <v>106</v>
      </c>
      <c r="C22" s="75"/>
      <c r="D22" s="75"/>
      <c r="E22" s="75"/>
      <c r="F22" s="75"/>
      <c r="G22" s="75"/>
      <c r="H22" s="75"/>
      <c r="I22" s="75"/>
      <c r="J22" s="87"/>
      <c r="K22" s="87"/>
      <c r="L22" s="87"/>
      <c r="M22" s="88"/>
    </row>
    <row r="23" spans="1:13" s="59" customFormat="1" ht="30" customHeight="1" x14ac:dyDescent="0.2">
      <c r="A23" s="89" t="s">
        <v>45</v>
      </c>
      <c r="B23" s="75" t="s">
        <v>100</v>
      </c>
      <c r="C23" s="75"/>
      <c r="D23" s="75"/>
      <c r="E23" s="75"/>
      <c r="F23" s="75"/>
      <c r="G23" s="75"/>
      <c r="H23" s="75"/>
      <c r="I23" s="75"/>
      <c r="J23" s="87"/>
      <c r="K23" s="87"/>
      <c r="L23" s="87"/>
      <c r="M23" s="88"/>
    </row>
    <row r="24" spans="1:13" s="59" customFormat="1" ht="30" customHeight="1" x14ac:dyDescent="0.2">
      <c r="A24" s="103" t="s">
        <v>123</v>
      </c>
      <c r="B24" s="75"/>
      <c r="C24" s="75"/>
      <c r="D24" s="75"/>
      <c r="E24" s="75"/>
      <c r="F24" s="75"/>
      <c r="G24" s="75"/>
      <c r="H24" s="75"/>
      <c r="I24" s="75"/>
      <c r="J24" s="87"/>
      <c r="K24" s="87"/>
      <c r="L24" s="87"/>
      <c r="M24" s="88"/>
    </row>
    <row r="25" spans="1:13" s="59" customFormat="1" ht="30" customHeight="1" x14ac:dyDescent="0.2">
      <c r="A25" s="89" t="s">
        <v>142</v>
      </c>
      <c r="B25" s="75"/>
      <c r="C25" s="75"/>
      <c r="D25" s="75"/>
      <c r="E25" s="75"/>
      <c r="F25" s="75"/>
      <c r="G25" s="75"/>
      <c r="H25" s="75"/>
      <c r="I25" s="75"/>
      <c r="J25" s="87"/>
      <c r="K25" s="87"/>
      <c r="L25" s="87"/>
      <c r="M25" s="88"/>
    </row>
    <row r="26" spans="1:13" s="59" customFormat="1" ht="30" customHeight="1" x14ac:dyDescent="0.2">
      <c r="A26" s="89" t="s">
        <v>101</v>
      </c>
      <c r="B26" s="75"/>
      <c r="C26" s="75"/>
      <c r="D26" s="75"/>
      <c r="E26" s="75"/>
      <c r="F26" s="75"/>
      <c r="G26" s="75"/>
      <c r="H26" s="75"/>
      <c r="I26" s="75"/>
      <c r="J26" s="87"/>
      <c r="K26" s="87"/>
      <c r="L26" s="87"/>
      <c r="M26" s="88"/>
    </row>
    <row r="27" spans="1:13" s="59" customFormat="1" ht="30" customHeight="1" x14ac:dyDescent="0.2">
      <c r="A27" s="89" t="s">
        <v>107</v>
      </c>
      <c r="B27" s="75"/>
      <c r="C27" s="75"/>
      <c r="D27" s="75"/>
      <c r="E27" s="75"/>
      <c r="F27" s="75"/>
      <c r="G27" s="75"/>
      <c r="H27" s="75"/>
      <c r="I27" s="75"/>
      <c r="J27" s="87"/>
      <c r="K27" s="87"/>
      <c r="L27" s="87"/>
      <c r="M27" s="88"/>
    </row>
    <row r="28" spans="1:13" s="59" customFormat="1" ht="30" customHeight="1" x14ac:dyDescent="0.2">
      <c r="A28" s="89" t="s">
        <v>109</v>
      </c>
      <c r="B28" s="75"/>
      <c r="C28" s="75"/>
      <c r="D28" s="75"/>
      <c r="E28" s="75"/>
      <c r="F28" s="75"/>
      <c r="G28" s="75"/>
      <c r="H28" s="75"/>
      <c r="I28" s="75"/>
      <c r="J28" s="87"/>
      <c r="K28" s="87"/>
      <c r="L28" s="87"/>
      <c r="M28" s="88"/>
    </row>
    <row r="29" spans="1:13" ht="30" customHeight="1" x14ac:dyDescent="0.15">
      <c r="A29" s="103" t="s">
        <v>211</v>
      </c>
      <c r="B29" s="65"/>
      <c r="C29" s="65"/>
      <c r="D29" s="65"/>
      <c r="E29" s="65"/>
      <c r="F29" s="65"/>
      <c r="G29" s="65"/>
      <c r="H29" s="65"/>
      <c r="I29" s="72"/>
      <c r="J29" s="65"/>
      <c r="K29" s="65"/>
      <c r="L29" s="65"/>
      <c r="M29" s="82"/>
    </row>
    <row r="30" spans="1:13" ht="30" customHeight="1" x14ac:dyDescent="0.15">
      <c r="A30" s="89" t="s">
        <v>141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82"/>
    </row>
    <row r="31" spans="1:13" ht="34.5" customHeight="1" x14ac:dyDescent="0.15">
      <c r="A31" s="90" t="s">
        <v>98</v>
      </c>
      <c r="B31" s="71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82"/>
    </row>
    <row r="32" spans="1:13" ht="34.5" customHeight="1" x14ac:dyDescent="0.15">
      <c r="A32" s="121" t="s">
        <v>140</v>
      </c>
      <c r="B32" s="122"/>
      <c r="C32" s="122"/>
      <c r="D32" s="122"/>
      <c r="E32" s="122"/>
      <c r="F32" s="122"/>
      <c r="G32" s="122"/>
      <c r="H32" s="122"/>
      <c r="I32" s="122"/>
      <c r="J32" s="65"/>
      <c r="K32" s="65"/>
      <c r="L32" s="65"/>
      <c r="M32" s="82"/>
    </row>
    <row r="33" spans="1:13" ht="34.5" customHeight="1" thickBot="1" x14ac:dyDescent="0.2">
      <c r="A33" s="91"/>
      <c r="B33" s="92"/>
      <c r="C33" s="92"/>
      <c r="D33" s="92"/>
      <c r="E33" s="92"/>
      <c r="F33" s="92"/>
      <c r="G33" s="93"/>
      <c r="H33" s="94"/>
      <c r="I33" s="93" t="s">
        <v>133</v>
      </c>
      <c r="J33" s="92"/>
      <c r="K33" s="92"/>
      <c r="L33" s="92"/>
      <c r="M33" s="95"/>
    </row>
    <row r="34" spans="1:13" ht="34.5" customHeight="1" x14ac:dyDescent="0.15">
      <c r="A34" s="73"/>
      <c r="B34" s="65"/>
      <c r="C34" s="65"/>
      <c r="D34" s="65"/>
      <c r="E34" s="65"/>
      <c r="F34" s="65"/>
      <c r="G34" s="65"/>
      <c r="H34" s="65"/>
      <c r="I34" s="65"/>
    </row>
  </sheetData>
  <mergeCells count="3">
    <mergeCell ref="A1:M1"/>
    <mergeCell ref="A18:I18"/>
    <mergeCell ref="A32:I32"/>
  </mergeCells>
  <phoneticPr fontId="18" type="noConversion"/>
  <printOptions horizontalCentered="1"/>
  <pageMargins left="0" right="0" top="0" bottom="0" header="0" footer="0"/>
  <pageSetup paperSize="9" scale="95" fitToHeight="2" orientation="landscape" r:id="rId1"/>
  <headerFooter alignWithMargins="0"/>
  <rowBreaks count="1" manualBreakCount="1">
    <brk id="19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O93"/>
  <sheetViews>
    <sheetView showGridLines="0" view="pageBreakPreview" zoomScaleNormal="90" zoomScaleSheetLayoutView="100" workbookViewId="0">
      <pane xSplit="13" ySplit="4" topLeftCell="N5" activePane="bottomRight" state="frozen"/>
      <selection pane="topRight" activeCell="N1" sqref="N1"/>
      <selection pane="bottomLeft" activeCell="A5" sqref="A5"/>
      <selection pane="bottomRight" activeCell="O82" sqref="O82"/>
    </sheetView>
  </sheetViews>
  <sheetFormatPr defaultColWidth="9.140625" defaultRowHeight="18" customHeight="1" x14ac:dyDescent="0.2"/>
  <cols>
    <col min="1" max="1" width="33.7109375" customWidth="1"/>
    <col min="2" max="2" width="31.140625" customWidth="1"/>
    <col min="3" max="3" width="9.42578125" customWidth="1"/>
    <col min="4" max="4" width="6.42578125" customWidth="1"/>
    <col min="5" max="12" width="16.7109375" customWidth="1"/>
    <col min="13" max="13" width="0" hidden="1" customWidth="1"/>
    <col min="14" max="14" width="12.42578125" customWidth="1"/>
    <col min="15" max="15" width="9.140625" customWidth="1"/>
  </cols>
  <sheetData>
    <row r="1" spans="1:15" ht="26.1" customHeight="1" x14ac:dyDescent="0.2">
      <c r="A1" s="123" t="s">
        <v>16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5"/>
      <c r="O1" s="1"/>
    </row>
    <row r="2" spans="1:15" ht="15" customHeight="1" x14ac:dyDescent="0.2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2"/>
      <c r="O2" s="1"/>
    </row>
    <row r="3" spans="1:15" ht="18" customHeight="1" x14ac:dyDescent="0.2">
      <c r="A3" s="107" t="s">
        <v>30</v>
      </c>
      <c r="B3" s="109" t="s">
        <v>36</v>
      </c>
      <c r="C3" s="126" t="s">
        <v>54</v>
      </c>
      <c r="D3" s="127" t="s">
        <v>62</v>
      </c>
      <c r="E3" s="112" t="s">
        <v>28</v>
      </c>
      <c r="F3" s="113"/>
      <c r="G3" s="112" t="s">
        <v>22</v>
      </c>
      <c r="H3" s="113"/>
      <c r="I3" s="112" t="s">
        <v>32</v>
      </c>
      <c r="J3" s="113"/>
      <c r="K3" s="112" t="s">
        <v>35</v>
      </c>
      <c r="L3" s="112"/>
      <c r="M3" s="127" t="s">
        <v>31</v>
      </c>
      <c r="N3" s="129" t="s">
        <v>33</v>
      </c>
      <c r="O3" s="1"/>
    </row>
    <row r="4" spans="1:15" ht="18" customHeight="1" x14ac:dyDescent="0.2">
      <c r="A4" s="108"/>
      <c r="B4" s="110"/>
      <c r="C4" s="111"/>
      <c r="D4" s="128"/>
      <c r="E4" s="3" t="s">
        <v>29</v>
      </c>
      <c r="F4" s="4" t="s">
        <v>24</v>
      </c>
      <c r="G4" s="4" t="s">
        <v>29</v>
      </c>
      <c r="H4" s="4" t="s">
        <v>24</v>
      </c>
      <c r="I4" s="4" t="s">
        <v>29</v>
      </c>
      <c r="J4" s="4" t="s">
        <v>24</v>
      </c>
      <c r="K4" s="4" t="s">
        <v>29</v>
      </c>
      <c r="L4" s="5" t="s">
        <v>24</v>
      </c>
      <c r="M4" s="110"/>
      <c r="N4" s="115"/>
      <c r="O4" s="1"/>
    </row>
    <row r="5" spans="1:15" ht="17.100000000000001" customHeight="1" x14ac:dyDescent="0.2">
      <c r="A5" s="39" t="s">
        <v>82</v>
      </c>
      <c r="B5" s="40" t="s">
        <v>48</v>
      </c>
      <c r="C5" s="41">
        <v>0</v>
      </c>
      <c r="D5" s="42" t="s">
        <v>48</v>
      </c>
      <c r="E5" s="43"/>
      <c r="F5" s="44"/>
      <c r="G5" s="43"/>
      <c r="H5" s="44"/>
      <c r="I5" s="43"/>
      <c r="J5" s="44"/>
      <c r="K5" s="43"/>
      <c r="L5" s="44"/>
      <c r="M5" s="43"/>
      <c r="N5" s="45"/>
      <c r="O5" s="1"/>
    </row>
    <row r="6" spans="1:15" ht="17.100000000000001" customHeight="1" x14ac:dyDescent="0.2">
      <c r="A6" s="9" t="s">
        <v>34</v>
      </c>
      <c r="B6" s="10" t="s">
        <v>48</v>
      </c>
      <c r="C6" s="31">
        <v>0</v>
      </c>
      <c r="D6" s="33" t="s">
        <v>48</v>
      </c>
      <c r="E6" s="11"/>
      <c r="F6" s="23"/>
      <c r="G6" s="11"/>
      <c r="H6" s="23"/>
      <c r="I6" s="11"/>
      <c r="J6" s="23"/>
      <c r="K6" s="11"/>
      <c r="L6" s="23"/>
      <c r="M6" s="11"/>
      <c r="N6" s="20"/>
      <c r="O6" s="1"/>
    </row>
    <row r="7" spans="1:15" ht="17.100000000000001" customHeight="1" x14ac:dyDescent="0.2">
      <c r="A7" s="26" t="s">
        <v>73</v>
      </c>
      <c r="B7" s="27" t="s">
        <v>48</v>
      </c>
      <c r="C7" s="38">
        <v>0</v>
      </c>
      <c r="D7" s="34" t="s">
        <v>48</v>
      </c>
      <c r="E7" s="28"/>
      <c r="F7" s="29"/>
      <c r="G7" s="28"/>
      <c r="H7" s="29"/>
      <c r="I7" s="28"/>
      <c r="J7" s="29"/>
      <c r="K7" s="28"/>
      <c r="L7" s="29"/>
      <c r="M7" s="28"/>
      <c r="N7" s="30"/>
      <c r="O7" s="1"/>
    </row>
    <row r="8" spans="1:15" ht="17.100000000000001" customHeight="1" x14ac:dyDescent="0.2">
      <c r="A8" s="9" t="s">
        <v>206</v>
      </c>
      <c r="B8" s="10" t="s">
        <v>205</v>
      </c>
      <c r="C8" s="24">
        <v>100</v>
      </c>
      <c r="D8" s="33" t="s">
        <v>60</v>
      </c>
      <c r="E8" s="11"/>
      <c r="F8" s="23"/>
      <c r="G8" s="11"/>
      <c r="H8" s="23"/>
      <c r="I8" s="11"/>
      <c r="J8" s="23"/>
      <c r="K8" s="11"/>
      <c r="L8" s="23"/>
      <c r="M8" s="11"/>
      <c r="N8" s="20"/>
      <c r="O8" s="1"/>
    </row>
    <row r="9" spans="1:15" ht="17.100000000000001" customHeight="1" x14ac:dyDescent="0.2">
      <c r="A9" s="9" t="s">
        <v>207</v>
      </c>
      <c r="B9" s="10" t="s">
        <v>205</v>
      </c>
      <c r="C9" s="24">
        <v>70</v>
      </c>
      <c r="D9" s="33" t="s">
        <v>217</v>
      </c>
      <c r="E9" s="11"/>
      <c r="F9" s="23"/>
      <c r="G9" s="11"/>
      <c r="H9" s="23"/>
      <c r="I9" s="11"/>
      <c r="J9" s="23"/>
      <c r="K9" s="11"/>
      <c r="L9" s="23"/>
      <c r="M9" s="11"/>
      <c r="N9" s="20"/>
      <c r="O9" s="1"/>
    </row>
    <row r="10" spans="1:15" ht="17.100000000000001" customHeight="1" x14ac:dyDescent="0.2">
      <c r="A10" s="9" t="s">
        <v>208</v>
      </c>
      <c r="B10" s="10" t="s">
        <v>209</v>
      </c>
      <c r="C10" s="24">
        <v>30</v>
      </c>
      <c r="D10" s="33" t="s">
        <v>60</v>
      </c>
      <c r="E10" s="11"/>
      <c r="F10" s="23"/>
      <c r="G10" s="11"/>
      <c r="H10" s="23"/>
      <c r="I10" s="11"/>
      <c r="J10" s="23"/>
      <c r="K10" s="11"/>
      <c r="L10" s="23"/>
      <c r="M10" s="11"/>
      <c r="N10" s="20"/>
      <c r="O10" s="1"/>
    </row>
    <row r="11" spans="1:15" ht="17.100000000000001" customHeight="1" x14ac:dyDescent="0.2">
      <c r="A11" s="9" t="s">
        <v>144</v>
      </c>
      <c r="B11" s="10" t="s">
        <v>18</v>
      </c>
      <c r="C11" s="24">
        <v>5</v>
      </c>
      <c r="D11" s="33" t="s">
        <v>60</v>
      </c>
      <c r="E11" s="11"/>
      <c r="F11" s="23"/>
      <c r="G11" s="11"/>
      <c r="H11" s="23"/>
      <c r="I11" s="11"/>
      <c r="J11" s="23"/>
      <c r="K11" s="11"/>
      <c r="L11" s="23"/>
      <c r="M11" s="11"/>
      <c r="N11" s="20"/>
      <c r="O11" s="1"/>
    </row>
    <row r="12" spans="1:15" ht="17.100000000000001" customHeight="1" x14ac:dyDescent="0.2">
      <c r="A12" s="9" t="s">
        <v>145</v>
      </c>
      <c r="B12" s="10" t="s">
        <v>18</v>
      </c>
      <c r="C12" s="24">
        <v>5</v>
      </c>
      <c r="D12" s="33" t="s">
        <v>60</v>
      </c>
      <c r="E12" s="11"/>
      <c r="F12" s="23"/>
      <c r="G12" s="11"/>
      <c r="H12" s="23"/>
      <c r="I12" s="11"/>
      <c r="J12" s="23"/>
      <c r="K12" s="11"/>
      <c r="L12" s="23"/>
      <c r="M12" s="11"/>
      <c r="N12" s="20"/>
      <c r="O12" s="1"/>
    </row>
    <row r="13" spans="1:15" ht="17.100000000000001" customHeight="1" x14ac:dyDescent="0.2">
      <c r="A13" s="9" t="s">
        <v>146</v>
      </c>
      <c r="B13" s="10" t="s">
        <v>18</v>
      </c>
      <c r="C13" s="24">
        <v>2</v>
      </c>
      <c r="D13" s="33" t="s">
        <v>60</v>
      </c>
      <c r="E13" s="11"/>
      <c r="F13" s="23"/>
      <c r="G13" s="11"/>
      <c r="H13" s="23"/>
      <c r="I13" s="11"/>
      <c r="J13" s="23"/>
      <c r="K13" s="11"/>
      <c r="L13" s="23"/>
      <c r="M13" s="11"/>
      <c r="N13" s="20"/>
      <c r="O13" s="1"/>
    </row>
    <row r="14" spans="1:15" ht="17.100000000000001" customHeight="1" x14ac:dyDescent="0.2">
      <c r="A14" s="9" t="s">
        <v>150</v>
      </c>
      <c r="B14" s="10" t="s">
        <v>66</v>
      </c>
      <c r="C14" s="24">
        <v>5</v>
      </c>
      <c r="D14" s="63" t="s">
        <v>224</v>
      </c>
      <c r="E14" s="11"/>
      <c r="F14" s="23"/>
      <c r="G14" s="11"/>
      <c r="H14" s="23"/>
      <c r="I14" s="11"/>
      <c r="J14" s="23"/>
      <c r="K14" s="11"/>
      <c r="L14" s="23"/>
      <c r="M14" s="11"/>
      <c r="N14" s="20"/>
      <c r="O14" s="1"/>
    </row>
    <row r="15" spans="1:15" ht="17.100000000000001" customHeight="1" x14ac:dyDescent="0.2">
      <c r="A15" s="9" t="s">
        <v>151</v>
      </c>
      <c r="B15" s="10" t="s">
        <v>66</v>
      </c>
      <c r="C15" s="24">
        <v>5</v>
      </c>
      <c r="D15" s="63" t="s">
        <v>99</v>
      </c>
      <c r="E15" s="11"/>
      <c r="F15" s="23"/>
      <c r="G15" s="11"/>
      <c r="H15" s="23"/>
      <c r="I15" s="11"/>
      <c r="J15" s="23"/>
      <c r="K15" s="11"/>
      <c r="L15" s="23"/>
      <c r="M15" s="11"/>
      <c r="N15" s="20"/>
      <c r="O15" s="1"/>
    </row>
    <row r="16" spans="1:15" ht="17.100000000000001" customHeight="1" x14ac:dyDescent="0.2">
      <c r="A16" s="9" t="s">
        <v>147</v>
      </c>
      <c r="B16" s="10" t="s">
        <v>53</v>
      </c>
      <c r="C16" s="24">
        <v>5</v>
      </c>
      <c r="D16" s="63" t="s">
        <v>99</v>
      </c>
      <c r="E16" s="11"/>
      <c r="F16" s="23"/>
      <c r="G16" s="11"/>
      <c r="H16" s="23"/>
      <c r="I16" s="11"/>
      <c r="J16" s="23"/>
      <c r="K16" s="11"/>
      <c r="L16" s="23"/>
      <c r="M16" s="11"/>
      <c r="N16" s="20"/>
      <c r="O16" s="1"/>
    </row>
    <row r="17" spans="1:15" ht="17.100000000000001" customHeight="1" x14ac:dyDescent="0.2">
      <c r="A17" s="9" t="s">
        <v>148</v>
      </c>
      <c r="B17" s="10" t="s">
        <v>53</v>
      </c>
      <c r="C17" s="24">
        <v>5</v>
      </c>
      <c r="D17" s="63" t="s">
        <v>99</v>
      </c>
      <c r="E17" s="11"/>
      <c r="F17" s="23"/>
      <c r="G17" s="11"/>
      <c r="H17" s="23"/>
      <c r="I17" s="11"/>
      <c r="J17" s="23"/>
      <c r="K17" s="11"/>
      <c r="L17" s="23"/>
      <c r="M17" s="11"/>
      <c r="N17" s="20"/>
      <c r="O17" s="1"/>
    </row>
    <row r="18" spans="1:15" ht="17.100000000000001" customHeight="1" x14ac:dyDescent="0.2">
      <c r="A18" s="9" t="s">
        <v>149</v>
      </c>
      <c r="B18" s="10" t="s">
        <v>5</v>
      </c>
      <c r="C18" s="24">
        <v>5</v>
      </c>
      <c r="D18" s="63" t="s">
        <v>50</v>
      </c>
      <c r="E18" s="11"/>
      <c r="F18" s="23"/>
      <c r="G18" s="11"/>
      <c r="H18" s="23"/>
      <c r="I18" s="11"/>
      <c r="J18" s="23"/>
      <c r="K18" s="11"/>
      <c r="L18" s="23"/>
      <c r="M18" s="11"/>
      <c r="N18" s="20"/>
      <c r="O18" s="1"/>
    </row>
    <row r="19" spans="1:15" ht="17.100000000000001" customHeight="1" x14ac:dyDescent="0.2">
      <c r="A19" s="9" t="s">
        <v>152</v>
      </c>
      <c r="B19" s="10" t="s">
        <v>48</v>
      </c>
      <c r="C19" s="24">
        <v>5</v>
      </c>
      <c r="D19" s="63" t="s">
        <v>50</v>
      </c>
      <c r="E19" s="11"/>
      <c r="F19" s="23"/>
      <c r="G19" s="11"/>
      <c r="H19" s="23"/>
      <c r="I19" s="11"/>
      <c r="J19" s="23"/>
      <c r="K19" s="11"/>
      <c r="L19" s="23"/>
      <c r="M19" s="11"/>
      <c r="N19" s="20"/>
      <c r="O19" s="1"/>
    </row>
    <row r="20" spans="1:15" ht="17.100000000000001" customHeight="1" x14ac:dyDescent="0.2">
      <c r="A20" s="9" t="s">
        <v>153</v>
      </c>
      <c r="B20" s="10" t="s">
        <v>67</v>
      </c>
      <c r="C20" s="24">
        <v>1</v>
      </c>
      <c r="D20" s="33" t="s">
        <v>59</v>
      </c>
      <c r="E20" s="11"/>
      <c r="F20" s="23"/>
      <c r="G20" s="11"/>
      <c r="H20" s="23"/>
      <c r="I20" s="11"/>
      <c r="J20" s="23"/>
      <c r="K20" s="11"/>
      <c r="L20" s="23"/>
      <c r="M20" s="11"/>
      <c r="N20" s="20"/>
      <c r="O20" s="1"/>
    </row>
    <row r="21" spans="1:15" ht="17.100000000000001" customHeight="1" x14ac:dyDescent="0.2">
      <c r="A21" s="9" t="s">
        <v>154</v>
      </c>
      <c r="B21" s="10" t="s">
        <v>48</v>
      </c>
      <c r="C21" s="24">
        <v>5</v>
      </c>
      <c r="D21" s="10" t="s">
        <v>59</v>
      </c>
      <c r="E21" s="11"/>
      <c r="F21" s="23"/>
      <c r="G21" s="11"/>
      <c r="H21" s="23"/>
      <c r="I21" s="11"/>
      <c r="J21" s="23"/>
      <c r="K21" s="11"/>
      <c r="L21" s="23"/>
      <c r="M21" s="11"/>
      <c r="N21" s="20"/>
      <c r="O21" s="1"/>
    </row>
    <row r="22" spans="1:15" ht="17.100000000000001" customHeight="1" x14ac:dyDescent="0.2">
      <c r="A22" s="9" t="s">
        <v>155</v>
      </c>
      <c r="B22" s="10" t="s">
        <v>48</v>
      </c>
      <c r="C22" s="24">
        <v>3</v>
      </c>
      <c r="D22" s="10" t="s">
        <v>59</v>
      </c>
      <c r="E22" s="11"/>
      <c r="F22" s="23"/>
      <c r="G22" s="11"/>
      <c r="H22" s="23"/>
      <c r="I22" s="11"/>
      <c r="J22" s="23"/>
      <c r="K22" s="11"/>
      <c r="L22" s="23"/>
      <c r="M22" s="11"/>
      <c r="N22" s="20"/>
      <c r="O22" s="1"/>
    </row>
    <row r="23" spans="1:15" ht="17.100000000000001" customHeight="1" x14ac:dyDescent="0.2">
      <c r="A23" s="9" t="s">
        <v>156</v>
      </c>
      <c r="B23" s="10" t="s">
        <v>9</v>
      </c>
      <c r="C23" s="24">
        <v>3</v>
      </c>
      <c r="D23" s="64" t="s">
        <v>50</v>
      </c>
      <c r="E23" s="11"/>
      <c r="F23" s="23"/>
      <c r="G23" s="11"/>
      <c r="H23" s="23"/>
      <c r="I23" s="11"/>
      <c r="J23" s="23"/>
      <c r="K23" s="11"/>
      <c r="L23" s="23"/>
      <c r="M23" s="11"/>
      <c r="N23" s="20"/>
      <c r="O23" s="1"/>
    </row>
    <row r="24" spans="1:15" ht="17.100000000000001" customHeight="1" x14ac:dyDescent="0.2">
      <c r="A24" s="9" t="s">
        <v>156</v>
      </c>
      <c r="B24" s="10" t="s">
        <v>6</v>
      </c>
      <c r="C24" s="24">
        <v>3</v>
      </c>
      <c r="D24" s="64" t="s">
        <v>50</v>
      </c>
      <c r="E24" s="11"/>
      <c r="F24" s="23"/>
      <c r="G24" s="11"/>
      <c r="H24" s="23"/>
      <c r="I24" s="11"/>
      <c r="J24" s="23"/>
      <c r="K24" s="11"/>
      <c r="L24" s="23"/>
      <c r="M24" s="11"/>
      <c r="N24" s="20"/>
      <c r="O24" s="1"/>
    </row>
    <row r="25" spans="1:15" ht="17.100000000000001" customHeight="1" x14ac:dyDescent="0.2">
      <c r="A25" s="9" t="s">
        <v>157</v>
      </c>
      <c r="B25" s="10" t="s">
        <v>79</v>
      </c>
      <c r="C25" s="24">
        <v>5</v>
      </c>
      <c r="D25" s="10" t="s">
        <v>63</v>
      </c>
      <c r="E25" s="11"/>
      <c r="F25" s="23"/>
      <c r="G25" s="11"/>
      <c r="H25" s="23"/>
      <c r="I25" s="11"/>
      <c r="J25" s="23"/>
      <c r="K25" s="11"/>
      <c r="L25" s="23"/>
      <c r="M25" s="11"/>
      <c r="N25" s="20"/>
      <c r="O25" s="1"/>
    </row>
    <row r="26" spans="1:15" ht="17.100000000000001" customHeight="1" x14ac:dyDescent="0.2">
      <c r="A26" s="9" t="s">
        <v>157</v>
      </c>
      <c r="B26" s="10" t="s">
        <v>80</v>
      </c>
      <c r="C26" s="24">
        <v>5</v>
      </c>
      <c r="D26" s="10" t="s">
        <v>63</v>
      </c>
      <c r="E26" s="11"/>
      <c r="F26" s="23"/>
      <c r="G26" s="11"/>
      <c r="H26" s="23"/>
      <c r="I26" s="11"/>
      <c r="J26" s="23"/>
      <c r="K26" s="11"/>
      <c r="L26" s="23"/>
      <c r="M26" s="11"/>
      <c r="N26" s="20"/>
      <c r="O26" s="1"/>
    </row>
    <row r="27" spans="1:15" ht="17.100000000000001" customHeight="1" x14ac:dyDescent="0.2">
      <c r="A27" s="9" t="s">
        <v>158</v>
      </c>
      <c r="B27" s="10" t="s">
        <v>103</v>
      </c>
      <c r="C27" s="24">
        <v>5</v>
      </c>
      <c r="D27" s="10" t="s">
        <v>60</v>
      </c>
      <c r="E27" s="11"/>
      <c r="F27" s="23"/>
      <c r="G27" s="11"/>
      <c r="H27" s="23"/>
      <c r="I27" s="11"/>
      <c r="J27" s="23"/>
      <c r="K27" s="11"/>
      <c r="L27" s="23"/>
      <c r="M27" s="11"/>
      <c r="N27" s="20"/>
      <c r="O27" s="1"/>
    </row>
    <row r="28" spans="1:15" ht="17.100000000000001" customHeight="1" x14ac:dyDescent="0.2">
      <c r="A28" s="9" t="s">
        <v>159</v>
      </c>
      <c r="B28" s="10" t="s">
        <v>103</v>
      </c>
      <c r="C28" s="24">
        <v>3</v>
      </c>
      <c r="D28" s="10" t="s">
        <v>60</v>
      </c>
      <c r="E28" s="11"/>
      <c r="F28" s="23"/>
      <c r="G28" s="11"/>
      <c r="H28" s="23"/>
      <c r="I28" s="11"/>
      <c r="J28" s="23"/>
      <c r="K28" s="11"/>
      <c r="L28" s="23"/>
      <c r="M28" s="11"/>
      <c r="N28" s="20"/>
      <c r="O28" s="1"/>
    </row>
    <row r="29" spans="1:15" ht="17.100000000000001" customHeight="1" x14ac:dyDescent="0.2">
      <c r="A29" s="9" t="s">
        <v>160</v>
      </c>
      <c r="B29" s="10" t="s">
        <v>112</v>
      </c>
      <c r="C29" s="24">
        <v>3</v>
      </c>
      <c r="D29" s="10" t="s">
        <v>60</v>
      </c>
      <c r="E29" s="11"/>
      <c r="F29" s="23"/>
      <c r="G29" s="11"/>
      <c r="H29" s="23"/>
      <c r="I29" s="11"/>
      <c r="J29" s="23"/>
      <c r="K29" s="11"/>
      <c r="L29" s="23"/>
      <c r="M29" s="11"/>
      <c r="N29" s="20"/>
      <c r="O29" s="1"/>
    </row>
    <row r="30" spans="1:15" ht="17.100000000000001" customHeight="1" x14ac:dyDescent="0.2">
      <c r="A30" s="9" t="s">
        <v>218</v>
      </c>
      <c r="B30" s="10" t="s">
        <v>64</v>
      </c>
      <c r="C30" s="24">
        <v>10</v>
      </c>
      <c r="D30" s="10" t="s">
        <v>60</v>
      </c>
      <c r="E30" s="11"/>
      <c r="F30" s="23"/>
      <c r="G30" s="11"/>
      <c r="H30" s="23"/>
      <c r="I30" s="11"/>
      <c r="J30" s="23"/>
      <c r="K30" s="11"/>
      <c r="L30" s="23"/>
      <c r="M30" s="11"/>
      <c r="N30" s="20"/>
      <c r="O30" s="1"/>
    </row>
    <row r="31" spans="1:15" ht="17.100000000000001" customHeight="1" x14ac:dyDescent="0.2">
      <c r="A31" s="47" t="s">
        <v>219</v>
      </c>
      <c r="B31" s="48" t="s">
        <v>64</v>
      </c>
      <c r="C31" s="24">
        <v>5</v>
      </c>
      <c r="D31" s="48" t="s">
        <v>60</v>
      </c>
      <c r="E31" s="50"/>
      <c r="F31" s="56"/>
      <c r="G31" s="50"/>
      <c r="H31" s="56"/>
      <c r="I31" s="50"/>
      <c r="J31" s="56"/>
      <c r="K31" s="50"/>
      <c r="L31" s="56"/>
      <c r="M31" s="50"/>
      <c r="N31" s="20"/>
      <c r="O31" s="1"/>
    </row>
    <row r="32" spans="1:15" ht="17.100000000000001" customHeight="1" x14ac:dyDescent="0.2">
      <c r="A32" s="47" t="s">
        <v>220</v>
      </c>
      <c r="B32" s="48"/>
      <c r="C32" s="24">
        <v>8</v>
      </c>
      <c r="D32" s="48" t="s">
        <v>60</v>
      </c>
      <c r="E32" s="50"/>
      <c r="F32" s="56"/>
      <c r="G32" s="50"/>
      <c r="H32" s="56"/>
      <c r="I32" s="50"/>
      <c r="J32" s="56"/>
      <c r="K32" s="50"/>
      <c r="L32" s="56"/>
      <c r="M32" s="50"/>
      <c r="N32" s="20"/>
      <c r="O32" s="1"/>
    </row>
    <row r="33" spans="1:15" ht="17.100000000000001" customHeight="1" x14ac:dyDescent="0.2">
      <c r="A33" s="47" t="s">
        <v>221</v>
      </c>
      <c r="B33" s="48"/>
      <c r="C33" s="24">
        <v>2</v>
      </c>
      <c r="D33" s="48" t="s">
        <v>60</v>
      </c>
      <c r="E33" s="50"/>
      <c r="F33" s="56"/>
      <c r="G33" s="50"/>
      <c r="H33" s="56"/>
      <c r="I33" s="50"/>
      <c r="J33" s="56"/>
      <c r="K33" s="50"/>
      <c r="L33" s="56"/>
      <c r="M33" s="50"/>
      <c r="N33" s="20"/>
      <c r="O33" s="1"/>
    </row>
    <row r="34" spans="1:15" ht="17.100000000000001" customHeight="1" x14ac:dyDescent="0.2">
      <c r="A34" s="47" t="s">
        <v>222</v>
      </c>
      <c r="B34" s="48"/>
      <c r="C34" s="24">
        <v>1</v>
      </c>
      <c r="D34" s="48" t="s">
        <v>60</v>
      </c>
      <c r="E34" s="50"/>
      <c r="F34" s="56"/>
      <c r="G34" s="50"/>
      <c r="H34" s="56"/>
      <c r="I34" s="50"/>
      <c r="J34" s="56"/>
      <c r="K34" s="50"/>
      <c r="L34" s="56"/>
      <c r="M34" s="50"/>
      <c r="N34" s="20"/>
      <c r="O34" s="1"/>
    </row>
    <row r="35" spans="1:15" ht="17.100000000000001" customHeight="1" x14ac:dyDescent="0.2">
      <c r="A35" s="9" t="s">
        <v>161</v>
      </c>
      <c r="B35" s="10" t="s">
        <v>115</v>
      </c>
      <c r="C35" s="24">
        <v>1</v>
      </c>
      <c r="D35" s="10" t="s">
        <v>63</v>
      </c>
      <c r="E35" s="11"/>
      <c r="F35" s="23"/>
      <c r="G35" s="11"/>
      <c r="H35" s="23"/>
      <c r="I35" s="11"/>
      <c r="J35" s="23"/>
      <c r="K35" s="11"/>
      <c r="L35" s="23"/>
      <c r="M35" s="11"/>
      <c r="N35" s="20"/>
      <c r="O35" s="1"/>
    </row>
    <row r="36" spans="1:15" ht="17.100000000000001" customHeight="1" x14ac:dyDescent="0.2">
      <c r="A36" s="9" t="s">
        <v>162</v>
      </c>
      <c r="B36" s="10" t="s">
        <v>115</v>
      </c>
      <c r="C36" s="24">
        <v>1</v>
      </c>
      <c r="D36" s="10" t="s">
        <v>63</v>
      </c>
      <c r="E36" s="11"/>
      <c r="F36" s="23"/>
      <c r="G36" s="11"/>
      <c r="H36" s="23"/>
      <c r="I36" s="11"/>
      <c r="J36" s="23"/>
      <c r="K36" s="11"/>
      <c r="L36" s="23"/>
      <c r="M36" s="11"/>
      <c r="N36" s="20"/>
      <c r="O36" s="1"/>
    </row>
    <row r="37" spans="1:15" ht="17.100000000000001" customHeight="1" x14ac:dyDescent="0.2">
      <c r="A37" s="9" t="s">
        <v>163</v>
      </c>
      <c r="B37" s="10" t="s">
        <v>115</v>
      </c>
      <c r="C37" s="24">
        <v>1</v>
      </c>
      <c r="D37" s="10" t="s">
        <v>63</v>
      </c>
      <c r="E37" s="11"/>
      <c r="F37" s="23"/>
      <c r="G37" s="11"/>
      <c r="H37" s="23"/>
      <c r="I37" s="11"/>
      <c r="J37" s="23"/>
      <c r="K37" s="11"/>
      <c r="L37" s="23"/>
      <c r="M37" s="11"/>
      <c r="N37" s="20"/>
      <c r="O37" s="1"/>
    </row>
    <row r="38" spans="1:15" ht="17.100000000000001" customHeight="1" x14ac:dyDescent="0.2">
      <c r="A38" s="9" t="s">
        <v>164</v>
      </c>
      <c r="B38" s="10" t="s">
        <v>41</v>
      </c>
      <c r="C38" s="24">
        <v>1</v>
      </c>
      <c r="D38" s="10" t="s">
        <v>60</v>
      </c>
      <c r="E38" s="11"/>
      <c r="F38" s="23"/>
      <c r="G38" s="11"/>
      <c r="H38" s="23"/>
      <c r="I38" s="11"/>
      <c r="J38" s="23"/>
      <c r="K38" s="11"/>
      <c r="L38" s="23"/>
      <c r="M38" s="11"/>
      <c r="N38" s="20"/>
      <c r="O38" s="1"/>
    </row>
    <row r="39" spans="1:15" ht="17.100000000000001" customHeight="1" x14ac:dyDescent="0.2">
      <c r="A39" s="9" t="s">
        <v>165</v>
      </c>
      <c r="B39" s="10" t="s">
        <v>48</v>
      </c>
      <c r="C39" s="24">
        <v>100</v>
      </c>
      <c r="D39" s="10" t="s">
        <v>60</v>
      </c>
      <c r="E39" s="11"/>
      <c r="F39" s="23"/>
      <c r="G39" s="11"/>
      <c r="H39" s="23"/>
      <c r="I39" s="11"/>
      <c r="J39" s="23"/>
      <c r="K39" s="11"/>
      <c r="L39" s="23"/>
      <c r="M39" s="11"/>
      <c r="N39" s="20"/>
      <c r="O39" s="1"/>
    </row>
    <row r="40" spans="1:15" ht="17.100000000000001" customHeight="1" x14ac:dyDescent="0.2">
      <c r="A40" s="9" t="s">
        <v>166</v>
      </c>
      <c r="B40" s="10" t="s">
        <v>48</v>
      </c>
      <c r="C40" s="24">
        <v>100</v>
      </c>
      <c r="D40" s="10" t="s">
        <v>60</v>
      </c>
      <c r="E40" s="11"/>
      <c r="F40" s="23"/>
      <c r="G40" s="11"/>
      <c r="H40" s="23"/>
      <c r="I40" s="11"/>
      <c r="J40" s="23"/>
      <c r="K40" s="11"/>
      <c r="L40" s="23"/>
      <c r="M40" s="11"/>
      <c r="N40" s="20"/>
      <c r="O40" s="1"/>
    </row>
    <row r="41" spans="1:15" ht="17.100000000000001" customHeight="1" x14ac:dyDescent="0.2">
      <c r="A41" s="9" t="s">
        <v>167</v>
      </c>
      <c r="B41" s="10" t="s">
        <v>48</v>
      </c>
      <c r="C41" s="24">
        <v>300</v>
      </c>
      <c r="D41" s="10" t="s">
        <v>60</v>
      </c>
      <c r="E41" s="11"/>
      <c r="F41" s="23"/>
      <c r="G41" s="11"/>
      <c r="H41" s="23"/>
      <c r="I41" s="11"/>
      <c r="J41" s="23"/>
      <c r="K41" s="11"/>
      <c r="L41" s="23"/>
      <c r="M41" s="11"/>
      <c r="N41" s="20"/>
      <c r="O41" s="1"/>
    </row>
    <row r="42" spans="1:15" ht="17.100000000000001" customHeight="1" x14ac:dyDescent="0.2">
      <c r="A42" s="9" t="s">
        <v>168</v>
      </c>
      <c r="B42" s="10" t="s">
        <v>71</v>
      </c>
      <c r="C42" s="24">
        <v>10</v>
      </c>
      <c r="D42" s="64" t="s">
        <v>99</v>
      </c>
      <c r="E42" s="11"/>
      <c r="F42" s="23"/>
      <c r="G42" s="11"/>
      <c r="H42" s="23"/>
      <c r="I42" s="11"/>
      <c r="J42" s="23"/>
      <c r="K42" s="11"/>
      <c r="L42" s="23"/>
      <c r="M42" s="11"/>
      <c r="N42" s="20"/>
      <c r="O42" s="1"/>
    </row>
    <row r="43" spans="1:15" ht="17.100000000000001" customHeight="1" x14ac:dyDescent="0.2">
      <c r="A43" s="9" t="s">
        <v>169</v>
      </c>
      <c r="B43" s="10" t="s">
        <v>19</v>
      </c>
      <c r="C43" s="24">
        <v>10</v>
      </c>
      <c r="D43" s="64" t="s">
        <v>99</v>
      </c>
      <c r="E43" s="11"/>
      <c r="F43" s="23"/>
      <c r="G43" s="11"/>
      <c r="H43" s="23"/>
      <c r="I43" s="11"/>
      <c r="J43" s="23"/>
      <c r="K43" s="11"/>
      <c r="L43" s="23"/>
      <c r="M43" s="11"/>
      <c r="N43" s="20"/>
      <c r="O43" s="1"/>
    </row>
    <row r="44" spans="1:15" ht="17.100000000000001" customHeight="1" x14ac:dyDescent="0.2">
      <c r="A44" s="9" t="s">
        <v>169</v>
      </c>
      <c r="B44" s="10" t="s">
        <v>11</v>
      </c>
      <c r="C44" s="24">
        <v>10</v>
      </c>
      <c r="D44" s="64" t="s">
        <v>99</v>
      </c>
      <c r="E44" s="11"/>
      <c r="F44" s="23"/>
      <c r="G44" s="11"/>
      <c r="H44" s="23"/>
      <c r="I44" s="11"/>
      <c r="J44" s="23"/>
      <c r="K44" s="11"/>
      <c r="L44" s="23"/>
      <c r="M44" s="11"/>
      <c r="N44" s="20"/>
      <c r="O44" s="1"/>
    </row>
    <row r="45" spans="1:15" ht="17.100000000000001" customHeight="1" x14ac:dyDescent="0.2">
      <c r="A45" s="9" t="s">
        <v>170</v>
      </c>
      <c r="B45" s="10" t="s">
        <v>74</v>
      </c>
      <c r="C45" s="24">
        <v>1</v>
      </c>
      <c r="D45" s="64" t="s">
        <v>99</v>
      </c>
      <c r="E45" s="11"/>
      <c r="F45" s="23"/>
      <c r="G45" s="11"/>
      <c r="H45" s="23"/>
      <c r="I45" s="11"/>
      <c r="J45" s="23"/>
      <c r="K45" s="11"/>
      <c r="L45" s="23"/>
      <c r="M45" s="11"/>
      <c r="N45" s="20"/>
      <c r="O45" s="1"/>
    </row>
    <row r="46" spans="1:15" ht="17.100000000000001" customHeight="1" x14ac:dyDescent="0.2">
      <c r="A46" s="9" t="s">
        <v>171</v>
      </c>
      <c r="B46" s="10" t="s">
        <v>51</v>
      </c>
      <c r="C46" s="19">
        <v>1</v>
      </c>
      <c r="D46" s="10" t="s">
        <v>46</v>
      </c>
      <c r="E46" s="11"/>
      <c r="F46" s="23"/>
      <c r="G46" s="11"/>
      <c r="H46" s="23"/>
      <c r="I46" s="11"/>
      <c r="J46" s="23"/>
      <c r="K46" s="11"/>
      <c r="L46" s="23"/>
      <c r="M46" s="11"/>
      <c r="N46" s="20"/>
      <c r="O46" s="1"/>
    </row>
    <row r="47" spans="1:15" ht="17.100000000000001" customHeight="1" x14ac:dyDescent="0.2">
      <c r="A47" s="47" t="s">
        <v>172</v>
      </c>
      <c r="B47" s="48" t="s">
        <v>143</v>
      </c>
      <c r="C47" s="49">
        <v>5</v>
      </c>
      <c r="D47" s="64" t="s">
        <v>99</v>
      </c>
      <c r="E47" s="50"/>
      <c r="F47" s="56"/>
      <c r="G47" s="50"/>
      <c r="H47" s="56"/>
      <c r="I47" s="50"/>
      <c r="J47" s="56"/>
      <c r="K47" s="50"/>
      <c r="L47" s="56"/>
      <c r="M47" s="50"/>
      <c r="N47" s="20"/>
      <c r="O47" s="1"/>
    </row>
    <row r="48" spans="1:15" ht="17.100000000000001" hidden="1" customHeight="1" x14ac:dyDescent="0.2">
      <c r="A48" s="9" t="s">
        <v>173</v>
      </c>
      <c r="B48" s="10"/>
      <c r="C48" s="24">
        <v>0</v>
      </c>
      <c r="D48" s="10" t="s">
        <v>60</v>
      </c>
      <c r="E48" s="11"/>
      <c r="F48" s="23"/>
      <c r="G48" s="11"/>
      <c r="H48" s="23"/>
      <c r="I48" s="11"/>
      <c r="J48" s="23"/>
      <c r="K48" s="11"/>
      <c r="L48" s="23"/>
      <c r="M48" s="11"/>
      <c r="N48" s="20"/>
      <c r="O48" s="1"/>
    </row>
    <row r="49" spans="1:15" ht="17.100000000000001" customHeight="1" x14ac:dyDescent="0.2">
      <c r="A49" s="9" t="s">
        <v>174</v>
      </c>
      <c r="B49" s="10" t="s">
        <v>21</v>
      </c>
      <c r="C49" s="24">
        <v>20</v>
      </c>
      <c r="D49" s="10" t="s">
        <v>59</v>
      </c>
      <c r="E49" s="11"/>
      <c r="F49" s="23"/>
      <c r="G49" s="11"/>
      <c r="H49" s="23"/>
      <c r="I49" s="11"/>
      <c r="J49" s="23"/>
      <c r="K49" s="11"/>
      <c r="L49" s="23"/>
      <c r="M49" s="11"/>
      <c r="N49" s="20"/>
      <c r="O49" s="1"/>
    </row>
    <row r="50" spans="1:15" ht="17.100000000000001" customHeight="1" x14ac:dyDescent="0.2">
      <c r="A50" s="9" t="s">
        <v>175</v>
      </c>
      <c r="B50" s="10" t="s">
        <v>21</v>
      </c>
      <c r="C50" s="24">
        <v>20</v>
      </c>
      <c r="D50" s="10" t="s">
        <v>59</v>
      </c>
      <c r="E50" s="11"/>
      <c r="F50" s="23"/>
      <c r="G50" s="11"/>
      <c r="H50" s="23"/>
      <c r="I50" s="11"/>
      <c r="J50" s="23"/>
      <c r="K50" s="11"/>
      <c r="L50" s="23"/>
      <c r="M50" s="11"/>
      <c r="N50" s="20"/>
      <c r="O50" s="1"/>
    </row>
    <row r="51" spans="1:15" ht="17.100000000000001" customHeight="1" x14ac:dyDescent="0.2">
      <c r="A51" s="9" t="s">
        <v>176</v>
      </c>
      <c r="B51" s="10" t="s">
        <v>21</v>
      </c>
      <c r="C51" s="24">
        <v>20</v>
      </c>
      <c r="D51" s="10" t="s">
        <v>59</v>
      </c>
      <c r="E51" s="11"/>
      <c r="F51" s="23"/>
      <c r="G51" s="11"/>
      <c r="H51" s="23"/>
      <c r="I51" s="11"/>
      <c r="J51" s="23"/>
      <c r="K51" s="11"/>
      <c r="L51" s="23"/>
      <c r="M51" s="11"/>
      <c r="N51" s="20"/>
      <c r="O51" s="1"/>
    </row>
    <row r="52" spans="1:15" ht="17.100000000000001" customHeight="1" x14ac:dyDescent="0.2">
      <c r="A52" s="9" t="s">
        <v>177</v>
      </c>
      <c r="B52" s="10"/>
      <c r="C52" s="24">
        <v>1</v>
      </c>
      <c r="D52" s="64" t="s">
        <v>50</v>
      </c>
      <c r="E52" s="11"/>
      <c r="F52" s="23"/>
      <c r="G52" s="11"/>
      <c r="H52" s="23"/>
      <c r="I52" s="11"/>
      <c r="J52" s="23"/>
      <c r="K52" s="11"/>
      <c r="L52" s="23"/>
      <c r="M52" s="11"/>
      <c r="N52" s="20"/>
      <c r="O52" s="1"/>
    </row>
    <row r="53" spans="1:15" ht="17.100000000000001" customHeight="1" x14ac:dyDescent="0.2">
      <c r="A53" s="47" t="s">
        <v>232</v>
      </c>
      <c r="B53" s="104" t="s">
        <v>231</v>
      </c>
      <c r="C53" s="24">
        <v>20</v>
      </c>
      <c r="D53" s="105" t="s">
        <v>217</v>
      </c>
      <c r="E53" s="50"/>
      <c r="F53" s="56"/>
      <c r="G53" s="50"/>
      <c r="H53" s="56"/>
      <c r="I53" s="50"/>
      <c r="J53" s="56"/>
      <c r="K53" s="56"/>
      <c r="L53" s="56"/>
      <c r="M53" s="50"/>
      <c r="N53" s="20"/>
      <c r="O53" s="1"/>
    </row>
    <row r="54" spans="1:15" ht="17.100000000000001" customHeight="1" x14ac:dyDescent="0.2">
      <c r="A54" s="9"/>
      <c r="B54" s="10"/>
      <c r="C54" s="22"/>
      <c r="D54" s="10"/>
      <c r="E54" s="11"/>
      <c r="F54" s="23"/>
      <c r="G54" s="11"/>
      <c r="H54" s="23"/>
      <c r="I54" s="11"/>
      <c r="J54" s="23"/>
      <c r="K54" s="11"/>
      <c r="L54" s="23"/>
      <c r="M54" s="11"/>
      <c r="N54" s="20"/>
      <c r="O54" s="1"/>
    </row>
    <row r="55" spans="1:15" ht="17.100000000000001" customHeight="1" x14ac:dyDescent="0.2">
      <c r="A55" s="26" t="s">
        <v>228</v>
      </c>
      <c r="B55" s="27" t="s">
        <v>48</v>
      </c>
      <c r="C55" s="38">
        <v>0</v>
      </c>
      <c r="D55" s="27" t="s">
        <v>48</v>
      </c>
      <c r="E55" s="28"/>
      <c r="F55" s="29"/>
      <c r="G55" s="28"/>
      <c r="H55" s="29"/>
      <c r="I55" s="28"/>
      <c r="J55" s="29"/>
      <c r="K55" s="28"/>
      <c r="L55" s="29"/>
      <c r="M55" s="28"/>
      <c r="N55" s="30"/>
      <c r="O55" s="1"/>
    </row>
    <row r="56" spans="1:15" ht="17.100000000000001" customHeight="1" x14ac:dyDescent="0.2">
      <c r="A56" s="47" t="s">
        <v>229</v>
      </c>
      <c r="B56" s="27"/>
      <c r="C56" s="31">
        <v>4</v>
      </c>
      <c r="D56" s="48" t="s">
        <v>230</v>
      </c>
      <c r="E56" s="50"/>
      <c r="F56" s="56"/>
      <c r="G56" s="50"/>
      <c r="H56" s="56"/>
      <c r="I56" s="50"/>
      <c r="J56" s="56"/>
      <c r="K56" s="50"/>
      <c r="L56" s="56"/>
      <c r="M56" s="28"/>
      <c r="N56" s="30"/>
      <c r="O56" s="1"/>
    </row>
    <row r="57" spans="1:15" ht="17.100000000000001" customHeight="1" x14ac:dyDescent="0.2">
      <c r="A57" s="9" t="s">
        <v>180</v>
      </c>
      <c r="B57" s="10" t="s">
        <v>48</v>
      </c>
      <c r="C57" s="24">
        <v>1</v>
      </c>
      <c r="D57" s="10" t="s">
        <v>60</v>
      </c>
      <c r="E57" s="11"/>
      <c r="F57" s="23"/>
      <c r="G57" s="11"/>
      <c r="H57" s="23"/>
      <c r="I57" s="11"/>
      <c r="J57" s="23"/>
      <c r="K57" s="11"/>
      <c r="L57" s="23"/>
      <c r="M57" s="11"/>
      <c r="N57" s="20"/>
      <c r="O57" s="1"/>
    </row>
    <row r="58" spans="1:15" ht="17.100000000000001" customHeight="1" x14ac:dyDescent="0.2">
      <c r="A58" s="9" t="s">
        <v>179</v>
      </c>
      <c r="B58" s="10" t="s">
        <v>48</v>
      </c>
      <c r="C58" s="24">
        <v>1</v>
      </c>
      <c r="D58" s="10" t="s">
        <v>60</v>
      </c>
      <c r="E58" s="11"/>
      <c r="F58" s="23"/>
      <c r="G58" s="11"/>
      <c r="H58" s="23"/>
      <c r="I58" s="11"/>
      <c r="J58" s="23"/>
      <c r="K58" s="11"/>
      <c r="L58" s="23"/>
      <c r="M58" s="11"/>
      <c r="N58" s="20"/>
      <c r="O58" s="1"/>
    </row>
    <row r="59" spans="1:15" ht="17.100000000000001" customHeight="1" x14ac:dyDescent="0.2">
      <c r="A59" s="9" t="s">
        <v>7</v>
      </c>
      <c r="B59" s="10" t="s">
        <v>48</v>
      </c>
      <c r="C59" s="31">
        <v>0</v>
      </c>
      <c r="D59" s="10" t="s">
        <v>48</v>
      </c>
      <c r="E59" s="11"/>
      <c r="F59" s="23"/>
      <c r="G59" s="11"/>
      <c r="H59" s="23"/>
      <c r="I59" s="11"/>
      <c r="J59" s="23"/>
      <c r="K59" s="11"/>
      <c r="L59" s="23"/>
      <c r="M59" s="11"/>
      <c r="N59" s="20"/>
      <c r="O59" s="1"/>
    </row>
    <row r="60" spans="1:15" ht="17.100000000000001" customHeight="1" x14ac:dyDescent="0.2">
      <c r="A60" s="26" t="s">
        <v>124</v>
      </c>
      <c r="B60" s="27" t="s">
        <v>48</v>
      </c>
      <c r="C60" s="38">
        <v>0</v>
      </c>
      <c r="D60" s="27" t="s">
        <v>48</v>
      </c>
      <c r="E60" s="28"/>
      <c r="F60" s="29"/>
      <c r="G60" s="28"/>
      <c r="H60" s="29"/>
      <c r="I60" s="28"/>
      <c r="J60" s="28"/>
      <c r="K60" s="28"/>
      <c r="L60" s="29"/>
      <c r="M60" s="28"/>
      <c r="N60" s="80"/>
      <c r="O60" s="1"/>
    </row>
    <row r="61" spans="1:15" ht="17.100000000000001" customHeight="1" x14ac:dyDescent="0.2">
      <c r="A61" s="9" t="s">
        <v>178</v>
      </c>
      <c r="B61" s="10" t="s">
        <v>40</v>
      </c>
      <c r="C61" s="24">
        <v>15</v>
      </c>
      <c r="D61" s="10" t="s">
        <v>60</v>
      </c>
      <c r="E61" s="11"/>
      <c r="F61" s="23"/>
      <c r="G61" s="11"/>
      <c r="H61" s="23"/>
      <c r="I61" s="11"/>
      <c r="J61" s="23"/>
      <c r="K61" s="11"/>
      <c r="L61" s="23"/>
      <c r="M61" s="11"/>
      <c r="N61" s="20"/>
      <c r="O61" s="1"/>
    </row>
    <row r="62" spans="1:15" ht="17.100000000000001" customHeight="1" x14ac:dyDescent="0.2">
      <c r="A62" s="9" t="s">
        <v>181</v>
      </c>
      <c r="B62" s="10" t="s">
        <v>104</v>
      </c>
      <c r="C62" s="24">
        <v>5</v>
      </c>
      <c r="D62" s="10" t="s">
        <v>60</v>
      </c>
      <c r="E62" s="11"/>
      <c r="F62" s="23"/>
      <c r="G62" s="11"/>
      <c r="H62" s="23"/>
      <c r="I62" s="11"/>
      <c r="J62" s="23"/>
      <c r="K62" s="11"/>
      <c r="L62" s="23"/>
      <c r="M62" s="11"/>
      <c r="N62" s="20"/>
      <c r="O62" s="1"/>
    </row>
    <row r="63" spans="1:15" ht="17.100000000000001" customHeight="1" x14ac:dyDescent="0.2">
      <c r="A63" s="9" t="s">
        <v>182</v>
      </c>
      <c r="B63" s="10" t="s">
        <v>113</v>
      </c>
      <c r="C63" s="24">
        <v>5</v>
      </c>
      <c r="D63" s="10" t="s">
        <v>60</v>
      </c>
      <c r="E63" s="11"/>
      <c r="F63" s="23"/>
      <c r="G63" s="11"/>
      <c r="H63" s="23"/>
      <c r="I63" s="11"/>
      <c r="J63" s="23"/>
      <c r="K63" s="11"/>
      <c r="L63" s="23"/>
      <c r="M63" s="11"/>
      <c r="N63" s="20"/>
      <c r="O63" s="1"/>
    </row>
    <row r="64" spans="1:15" ht="17.100000000000001" customHeight="1" x14ac:dyDescent="0.2">
      <c r="A64" s="9" t="s">
        <v>182</v>
      </c>
      <c r="B64" s="10" t="s">
        <v>1</v>
      </c>
      <c r="C64" s="24">
        <v>5</v>
      </c>
      <c r="D64" s="10" t="s">
        <v>60</v>
      </c>
      <c r="E64" s="11"/>
      <c r="F64" s="23"/>
      <c r="G64" s="11"/>
      <c r="H64" s="23"/>
      <c r="I64" s="11"/>
      <c r="J64" s="23"/>
      <c r="K64" s="11"/>
      <c r="L64" s="23"/>
      <c r="M64" s="11"/>
      <c r="N64" s="20"/>
      <c r="O64" s="1"/>
    </row>
    <row r="65" spans="1:15" ht="17.100000000000001" customHeight="1" x14ac:dyDescent="0.2">
      <c r="A65" s="9" t="s">
        <v>183</v>
      </c>
      <c r="B65" s="10" t="s">
        <v>102</v>
      </c>
      <c r="C65" s="24">
        <v>5</v>
      </c>
      <c r="D65" s="10" t="s">
        <v>60</v>
      </c>
      <c r="E65" s="11"/>
      <c r="F65" s="23"/>
      <c r="G65" s="11"/>
      <c r="H65" s="23"/>
      <c r="I65" s="11"/>
      <c r="J65" s="23"/>
      <c r="K65" s="11"/>
      <c r="L65" s="23"/>
      <c r="M65" s="11"/>
      <c r="N65" s="20"/>
      <c r="O65" s="1"/>
    </row>
    <row r="66" spans="1:15" ht="17.100000000000001" customHeight="1" x14ac:dyDescent="0.2">
      <c r="A66" s="9" t="s">
        <v>184</v>
      </c>
      <c r="B66" s="10" t="s">
        <v>8</v>
      </c>
      <c r="C66" s="24">
        <v>5</v>
      </c>
      <c r="D66" s="64" t="s">
        <v>50</v>
      </c>
      <c r="E66" s="11"/>
      <c r="F66" s="23"/>
      <c r="G66" s="11"/>
      <c r="H66" s="23"/>
      <c r="I66" s="11"/>
      <c r="J66" s="23"/>
      <c r="K66" s="11"/>
      <c r="L66" s="23"/>
      <c r="M66" s="11"/>
      <c r="N66" s="20"/>
      <c r="O66" s="1"/>
    </row>
    <row r="67" spans="1:15" ht="17.100000000000001" customHeight="1" x14ac:dyDescent="0.2">
      <c r="A67" s="9" t="s">
        <v>184</v>
      </c>
      <c r="B67" s="10" t="s">
        <v>6</v>
      </c>
      <c r="C67" s="24">
        <v>5</v>
      </c>
      <c r="D67" s="64" t="s">
        <v>50</v>
      </c>
      <c r="E67" s="11"/>
      <c r="F67" s="23"/>
      <c r="G67" s="11"/>
      <c r="H67" s="23"/>
      <c r="I67" s="11"/>
      <c r="J67" s="23"/>
      <c r="K67" s="11"/>
      <c r="L67" s="23"/>
      <c r="M67" s="11"/>
      <c r="N67" s="20"/>
      <c r="O67" s="1"/>
    </row>
    <row r="68" spans="1:15" ht="17.100000000000001" customHeight="1" x14ac:dyDescent="0.2">
      <c r="A68" s="9" t="s">
        <v>185</v>
      </c>
      <c r="B68" s="10" t="s">
        <v>21</v>
      </c>
      <c r="C68" s="24">
        <v>5</v>
      </c>
      <c r="D68" s="10" t="s">
        <v>59</v>
      </c>
      <c r="E68" s="11"/>
      <c r="F68" s="23"/>
      <c r="G68" s="11"/>
      <c r="H68" s="23"/>
      <c r="I68" s="11"/>
      <c r="J68" s="23"/>
      <c r="K68" s="11"/>
      <c r="L68" s="23"/>
      <c r="M68" s="11"/>
      <c r="N68" s="20"/>
      <c r="O68" s="1"/>
    </row>
    <row r="69" spans="1:15" ht="17.100000000000001" customHeight="1" x14ac:dyDescent="0.2">
      <c r="A69" s="9" t="s">
        <v>186</v>
      </c>
      <c r="B69" s="10" t="s">
        <v>105</v>
      </c>
      <c r="C69" s="24">
        <v>5</v>
      </c>
      <c r="D69" s="10" t="s">
        <v>60</v>
      </c>
      <c r="E69" s="11"/>
      <c r="F69" s="23"/>
      <c r="G69" s="11"/>
      <c r="H69" s="23"/>
      <c r="I69" s="11"/>
      <c r="J69" s="23"/>
      <c r="K69" s="11"/>
      <c r="L69" s="23"/>
      <c r="M69" s="11"/>
      <c r="N69" s="20"/>
      <c r="O69" s="1"/>
    </row>
    <row r="70" spans="1:15" ht="17.100000000000001" customHeight="1" x14ac:dyDescent="0.2">
      <c r="A70" s="9" t="s">
        <v>187</v>
      </c>
      <c r="B70" s="10" t="s">
        <v>3</v>
      </c>
      <c r="C70" s="24">
        <v>5</v>
      </c>
      <c r="D70" s="64" t="s">
        <v>99</v>
      </c>
      <c r="E70" s="11"/>
      <c r="F70" s="23"/>
      <c r="G70" s="11"/>
      <c r="H70" s="23"/>
      <c r="I70" s="11"/>
      <c r="J70" s="23"/>
      <c r="K70" s="11"/>
      <c r="L70" s="23"/>
      <c r="M70" s="11"/>
      <c r="N70" s="20"/>
      <c r="O70" s="1"/>
    </row>
    <row r="71" spans="1:15" ht="17.100000000000001" customHeight="1" x14ac:dyDescent="0.2">
      <c r="A71" s="9" t="s">
        <v>188</v>
      </c>
      <c r="B71" s="10" t="s">
        <v>118</v>
      </c>
      <c r="C71" s="24">
        <v>2</v>
      </c>
      <c r="D71" s="64" t="s">
        <v>99</v>
      </c>
      <c r="E71" s="11"/>
      <c r="F71" s="23"/>
      <c r="G71" s="11"/>
      <c r="H71" s="23"/>
      <c r="I71" s="11"/>
      <c r="J71" s="23"/>
      <c r="K71" s="11"/>
      <c r="L71" s="23"/>
      <c r="M71" s="11"/>
      <c r="N71" s="20"/>
      <c r="O71" s="1"/>
    </row>
    <row r="72" spans="1:15" ht="17.100000000000001" customHeight="1" x14ac:dyDescent="0.2">
      <c r="A72" s="9" t="s">
        <v>189</v>
      </c>
      <c r="B72" s="10" t="s">
        <v>114</v>
      </c>
      <c r="C72" s="24">
        <v>1</v>
      </c>
      <c r="D72" s="64" t="s">
        <v>99</v>
      </c>
      <c r="E72" s="11"/>
      <c r="F72" s="23"/>
      <c r="G72" s="11"/>
      <c r="H72" s="23"/>
      <c r="I72" s="11"/>
      <c r="J72" s="23"/>
      <c r="K72" s="11"/>
      <c r="L72" s="23"/>
      <c r="M72" s="11"/>
      <c r="N72" s="20"/>
      <c r="O72" s="1"/>
    </row>
    <row r="73" spans="1:15" ht="17.100000000000001" customHeight="1" x14ac:dyDescent="0.2">
      <c r="A73" s="9" t="s">
        <v>190</v>
      </c>
      <c r="B73" s="10" t="s">
        <v>25</v>
      </c>
      <c r="C73" s="24">
        <v>5</v>
      </c>
      <c r="D73" s="10" t="s">
        <v>50</v>
      </c>
      <c r="E73" s="11"/>
      <c r="F73" s="23"/>
      <c r="G73" s="11"/>
      <c r="H73" s="23"/>
      <c r="I73" s="11"/>
      <c r="J73" s="23"/>
      <c r="K73" s="11"/>
      <c r="L73" s="23"/>
      <c r="M73" s="11"/>
      <c r="N73" s="20"/>
      <c r="O73" s="1"/>
    </row>
    <row r="74" spans="1:15" ht="17.100000000000001" customHeight="1" x14ac:dyDescent="0.2">
      <c r="A74" s="9" t="s">
        <v>191</v>
      </c>
      <c r="B74" s="10" t="s">
        <v>15</v>
      </c>
      <c r="C74" s="24">
        <v>1</v>
      </c>
      <c r="D74" s="10" t="s">
        <v>58</v>
      </c>
      <c r="E74" s="11"/>
      <c r="F74" s="23"/>
      <c r="G74" s="11"/>
      <c r="H74" s="23"/>
      <c r="I74" s="11"/>
      <c r="J74" s="23"/>
      <c r="K74" s="11"/>
      <c r="L74" s="23"/>
      <c r="M74" s="11"/>
      <c r="N74" s="20"/>
      <c r="O74" s="1"/>
    </row>
    <row r="75" spans="1:15" ht="17.100000000000001" customHeight="1" x14ac:dyDescent="0.2">
      <c r="A75" s="9" t="s">
        <v>192</v>
      </c>
      <c r="B75" s="10" t="s">
        <v>23</v>
      </c>
      <c r="C75" s="24">
        <v>1</v>
      </c>
      <c r="D75" s="64" t="s">
        <v>99</v>
      </c>
      <c r="E75" s="11"/>
      <c r="F75" s="23"/>
      <c r="G75" s="11"/>
      <c r="H75" s="23"/>
      <c r="I75" s="11"/>
      <c r="J75" s="23"/>
      <c r="K75" s="11"/>
      <c r="L75" s="23"/>
      <c r="M75" s="11"/>
      <c r="N75" s="20"/>
      <c r="O75" s="1"/>
    </row>
    <row r="76" spans="1:15" ht="17.100000000000001" customHeight="1" x14ac:dyDescent="0.2">
      <c r="A76" s="9" t="s">
        <v>193</v>
      </c>
      <c r="B76" s="10" t="s">
        <v>116</v>
      </c>
      <c r="C76" s="24">
        <v>1</v>
      </c>
      <c r="D76" s="10" t="s">
        <v>60</v>
      </c>
      <c r="E76" s="11"/>
      <c r="F76" s="23"/>
      <c r="G76" s="11"/>
      <c r="H76" s="23"/>
      <c r="I76" s="11"/>
      <c r="J76" s="23"/>
      <c r="K76" s="11"/>
      <c r="L76" s="23"/>
      <c r="M76" s="11"/>
      <c r="N76" s="20"/>
      <c r="O76" s="1"/>
    </row>
    <row r="77" spans="1:15" ht="17.100000000000001" hidden="1" customHeight="1" x14ac:dyDescent="0.2">
      <c r="A77" s="9" t="s">
        <v>194</v>
      </c>
      <c r="B77" s="10" t="s">
        <v>48</v>
      </c>
      <c r="C77" s="24">
        <v>0</v>
      </c>
      <c r="D77" s="10" t="s">
        <v>216</v>
      </c>
      <c r="E77" s="11"/>
      <c r="F77" s="23"/>
      <c r="G77" s="11"/>
      <c r="H77" s="23"/>
      <c r="I77" s="11"/>
      <c r="J77" s="23"/>
      <c r="K77" s="11"/>
      <c r="L77" s="23"/>
      <c r="M77" s="11"/>
      <c r="N77" s="20"/>
      <c r="O77" s="1"/>
    </row>
    <row r="78" spans="1:15" ht="17.100000000000001" customHeight="1" x14ac:dyDescent="0.2">
      <c r="A78" s="9" t="s">
        <v>195</v>
      </c>
      <c r="B78" s="10" t="s">
        <v>42</v>
      </c>
      <c r="C78" s="24">
        <v>1</v>
      </c>
      <c r="D78" s="64" t="s">
        <v>99</v>
      </c>
      <c r="E78" s="11"/>
      <c r="F78" s="23"/>
      <c r="G78" s="11"/>
      <c r="H78" s="23"/>
      <c r="I78" s="11"/>
      <c r="J78" s="23"/>
      <c r="K78" s="11"/>
      <c r="L78" s="23"/>
      <c r="M78" s="11"/>
      <c r="N78" s="20"/>
      <c r="O78" s="1"/>
    </row>
    <row r="79" spans="1:15" ht="17.100000000000001" hidden="1" customHeight="1" x14ac:dyDescent="0.2">
      <c r="A79" s="9" t="s">
        <v>196</v>
      </c>
      <c r="B79" s="10" t="s">
        <v>4</v>
      </c>
      <c r="C79" s="24">
        <v>0</v>
      </c>
      <c r="D79" s="10" t="s">
        <v>60</v>
      </c>
      <c r="E79" s="11"/>
      <c r="F79" s="23"/>
      <c r="G79" s="11"/>
      <c r="H79" s="23"/>
      <c r="I79" s="11"/>
      <c r="J79" s="23"/>
      <c r="K79" s="11"/>
      <c r="L79" s="23"/>
      <c r="M79" s="11"/>
      <c r="N79" s="20"/>
      <c r="O79" s="1"/>
    </row>
    <row r="80" spans="1:15" ht="17.100000000000001" customHeight="1" x14ac:dyDescent="0.2">
      <c r="A80" s="9" t="s">
        <v>197</v>
      </c>
      <c r="B80" s="10" t="s">
        <v>0</v>
      </c>
      <c r="C80" s="24">
        <v>10</v>
      </c>
      <c r="D80" s="10" t="s">
        <v>59</v>
      </c>
      <c r="E80" s="11"/>
      <c r="F80" s="23"/>
      <c r="G80" s="11"/>
      <c r="H80" s="23"/>
      <c r="I80" s="11"/>
      <c r="J80" s="23"/>
      <c r="K80" s="11"/>
      <c r="L80" s="23"/>
      <c r="M80" s="11"/>
      <c r="N80" s="20"/>
      <c r="O80" s="1"/>
    </row>
    <row r="81" spans="1:15" ht="17.100000000000001" customHeight="1" x14ac:dyDescent="0.2">
      <c r="A81" s="35" t="s">
        <v>198</v>
      </c>
      <c r="B81" s="36" t="s">
        <v>61</v>
      </c>
      <c r="C81" s="24">
        <v>1</v>
      </c>
      <c r="D81" s="36" t="s">
        <v>58</v>
      </c>
      <c r="E81" s="11"/>
      <c r="F81" s="23"/>
      <c r="G81" s="11"/>
      <c r="H81" s="23"/>
      <c r="I81" s="11"/>
      <c r="J81" s="23"/>
      <c r="K81" s="11"/>
      <c r="L81" s="23"/>
      <c r="M81" s="11"/>
      <c r="N81" s="20"/>
      <c r="O81" s="1"/>
    </row>
    <row r="82" spans="1:15" ht="17.100000000000001" customHeight="1" x14ac:dyDescent="0.2">
      <c r="A82" s="35"/>
      <c r="B82" s="36"/>
      <c r="C82" s="51"/>
      <c r="D82" s="36"/>
      <c r="E82" s="11"/>
      <c r="F82" s="23"/>
      <c r="G82" s="11"/>
      <c r="H82" s="23"/>
      <c r="I82" s="11"/>
      <c r="J82" s="23"/>
      <c r="K82" s="11"/>
      <c r="L82" s="23"/>
      <c r="M82" s="11"/>
      <c r="N82" s="20"/>
      <c r="O82" s="1"/>
    </row>
    <row r="83" spans="1:15" s="53" customFormat="1" ht="17.100000000000001" customHeight="1" x14ac:dyDescent="0.2">
      <c r="A83" s="26" t="s">
        <v>72</v>
      </c>
      <c r="B83" s="54"/>
      <c r="C83" s="55"/>
      <c r="D83" s="54"/>
      <c r="E83" s="28"/>
      <c r="F83" s="29"/>
      <c r="G83" s="28"/>
      <c r="H83" s="29"/>
      <c r="I83" s="28"/>
      <c r="J83" s="29"/>
      <c r="K83" s="28"/>
      <c r="L83" s="29"/>
      <c r="M83" s="28"/>
      <c r="N83" s="30"/>
      <c r="O83" s="52"/>
    </row>
    <row r="84" spans="1:15" ht="17.100000000000001" customHeight="1" x14ac:dyDescent="0.2">
      <c r="A84" s="9" t="s">
        <v>199</v>
      </c>
      <c r="B84" s="10" t="s">
        <v>26</v>
      </c>
      <c r="C84" s="46">
        <v>738.1</v>
      </c>
      <c r="D84" s="10" t="s">
        <v>52</v>
      </c>
      <c r="E84" s="11"/>
      <c r="F84" s="23"/>
      <c r="G84" s="11"/>
      <c r="H84" s="23"/>
      <c r="I84" s="11"/>
      <c r="J84" s="23"/>
      <c r="K84" s="11"/>
      <c r="L84" s="23"/>
      <c r="M84" s="11"/>
      <c r="N84" s="20"/>
      <c r="O84" s="1"/>
    </row>
    <row r="85" spans="1:15" ht="17.100000000000001" customHeight="1" x14ac:dyDescent="0.2">
      <c r="A85" s="9" t="s">
        <v>7</v>
      </c>
      <c r="B85" s="10" t="s">
        <v>48</v>
      </c>
      <c r="C85" s="31" t="s">
        <v>226</v>
      </c>
      <c r="D85" s="10" t="s">
        <v>48</v>
      </c>
      <c r="E85" s="11"/>
      <c r="F85" s="23"/>
      <c r="G85" s="11"/>
      <c r="H85" s="23"/>
      <c r="I85" s="11"/>
      <c r="J85" s="23"/>
      <c r="K85" s="11"/>
      <c r="L85" s="23"/>
      <c r="M85" s="11"/>
      <c r="N85" s="20"/>
      <c r="O85" s="1"/>
    </row>
    <row r="86" spans="1:15" s="53" customFormat="1" ht="17.100000000000001" customHeight="1" x14ac:dyDescent="0.2">
      <c r="A86" s="26" t="s">
        <v>200</v>
      </c>
      <c r="B86" s="27" t="s">
        <v>48</v>
      </c>
      <c r="C86" s="38">
        <v>0</v>
      </c>
      <c r="D86" s="27" t="s">
        <v>48</v>
      </c>
      <c r="E86" s="28"/>
      <c r="F86" s="29"/>
      <c r="G86" s="28"/>
      <c r="H86" s="29"/>
      <c r="I86" s="28"/>
      <c r="J86" s="29"/>
      <c r="K86" s="28"/>
      <c r="L86" s="29"/>
      <c r="M86" s="28"/>
      <c r="N86" s="30"/>
      <c r="O86" s="52"/>
    </row>
    <row r="87" spans="1:15" ht="17.100000000000001" customHeight="1" x14ac:dyDescent="0.2">
      <c r="A87" s="9" t="s">
        <v>201</v>
      </c>
      <c r="B87" s="10" t="s">
        <v>38</v>
      </c>
      <c r="C87" s="22">
        <v>6.7</v>
      </c>
      <c r="D87" s="10" t="s">
        <v>46</v>
      </c>
      <c r="E87" s="11"/>
      <c r="F87" s="23"/>
      <c r="G87" s="11"/>
      <c r="H87" s="23"/>
      <c r="I87" s="11"/>
      <c r="J87" s="23"/>
      <c r="K87" s="11"/>
      <c r="L87" s="23"/>
      <c r="M87" s="11"/>
      <c r="N87" s="20"/>
      <c r="O87" s="1"/>
    </row>
    <row r="88" spans="1:15" ht="17.100000000000001" customHeight="1" x14ac:dyDescent="0.2">
      <c r="A88" s="9" t="s">
        <v>201</v>
      </c>
      <c r="B88" s="10" t="s">
        <v>44</v>
      </c>
      <c r="C88" s="22">
        <v>0.11</v>
      </c>
      <c r="D88" s="10" t="s">
        <v>46</v>
      </c>
      <c r="E88" s="11"/>
      <c r="F88" s="23"/>
      <c r="G88" s="11"/>
      <c r="H88" s="23"/>
      <c r="I88" s="11"/>
      <c r="J88" s="23"/>
      <c r="K88" s="11"/>
      <c r="L88" s="23"/>
      <c r="M88" s="11"/>
      <c r="N88" s="20"/>
      <c r="O88" s="1"/>
    </row>
    <row r="89" spans="1:15" ht="17.100000000000001" customHeight="1" x14ac:dyDescent="0.2">
      <c r="A89" s="9" t="s">
        <v>202</v>
      </c>
      <c r="B89" s="10" t="s">
        <v>38</v>
      </c>
      <c r="C89" s="22">
        <v>6.7</v>
      </c>
      <c r="D89" s="10" t="s">
        <v>46</v>
      </c>
      <c r="E89" s="11"/>
      <c r="F89" s="23"/>
      <c r="G89" s="11"/>
      <c r="H89" s="23"/>
      <c r="I89" s="11"/>
      <c r="J89" s="23"/>
      <c r="K89" s="11"/>
      <c r="L89" s="23"/>
      <c r="M89" s="11"/>
      <c r="N89" s="20"/>
      <c r="O89" s="1"/>
    </row>
    <row r="90" spans="1:15" ht="17.100000000000001" customHeight="1" x14ac:dyDescent="0.2">
      <c r="A90" s="12" t="s">
        <v>202</v>
      </c>
      <c r="B90" s="13" t="s">
        <v>44</v>
      </c>
      <c r="C90" s="32">
        <v>0.11</v>
      </c>
      <c r="D90" s="13" t="s">
        <v>46</v>
      </c>
      <c r="E90" s="14"/>
      <c r="F90" s="25"/>
      <c r="G90" s="14"/>
      <c r="H90" s="25"/>
      <c r="I90" s="14"/>
      <c r="J90" s="25"/>
      <c r="K90" s="14"/>
      <c r="L90" s="25"/>
      <c r="M90" s="14"/>
      <c r="N90" s="18"/>
      <c r="O90" s="1"/>
    </row>
    <row r="91" spans="1:15" ht="18" customHeight="1" x14ac:dyDescent="0.2">
      <c r="A91" s="1"/>
      <c r="B91" s="2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3" spans="1:15" ht="18" customHeight="1" x14ac:dyDescent="0.2">
      <c r="A93" s="37"/>
    </row>
  </sheetData>
  <mergeCells count="11"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</mergeCells>
  <phoneticPr fontId="18" type="noConversion"/>
  <printOptions horizontalCentered="1"/>
  <pageMargins left="0" right="0" top="0" bottom="0" header="0" footer="0"/>
  <pageSetup paperSize="9" scale="64" fitToHeight="2" orientation="landscape" r:id="rId1"/>
  <headerFooter alignWithMargins="0"/>
  <rowBreaks count="1" manualBreakCount="1">
    <brk id="4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총공사비집계표</vt:lpstr>
      <vt:lpstr>설계설명서</vt:lpstr>
      <vt:lpstr>내역서</vt:lpstr>
      <vt:lpstr>내역서!Print_Area</vt:lpstr>
      <vt:lpstr>설계설명서!Print_Area</vt:lpstr>
      <vt:lpstr>총공사비집계표!Print_Area</vt:lpstr>
      <vt:lpstr>내역서!Print_Titles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dongan</dc:creator>
  <cp:lastModifiedBy>정은</cp:lastModifiedBy>
  <cp:revision>56</cp:revision>
  <cp:lastPrinted>2026-09-23T03:57:13Z</cp:lastPrinted>
  <dcterms:created xsi:type="dcterms:W3CDTF">2019-02-01T00:15:28Z</dcterms:created>
  <dcterms:modified xsi:type="dcterms:W3CDTF">2026-09-28T04:58:48Z</dcterms:modified>
  <cp:version>1300.0100.01</cp:version>
</cp:coreProperties>
</file>