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공사계약\47. [6권역] 성저초 외 12교 교목전정 공사\2. 견적제출_안내공고\"/>
    </mc:Choice>
  </mc:AlternateContent>
  <x:bookViews>
    <x:workbookView xWindow="0" yWindow="0" windowWidth="28575" windowHeight="11340" tabRatio="929" activeTab="2"/>
  </x:bookViews>
  <x:sheets>
    <x:sheet name="원가계산서(총괄)" sheetId="1" r:id="rId4"/>
    <x:sheet name="공종별집계표" sheetId="2" r:id="rId5"/>
    <x:sheet name="공종별내역서" sheetId="3" r:id="rId6"/>
    <x:sheet name="1-1" sheetId="4" state="hidden" r:id="rId7"/>
    <x:sheet name="1-1임목폐기물산출식" sheetId="5" state="hidden" r:id="rId8"/>
    <x:sheet name="1 (2)" sheetId="6" state="hidden" r:id="rId9"/>
    <x:sheet name="1-1 (2)" sheetId="7" state="hidden" r:id="rId10"/>
    <x:sheet name="1-1임목폐기물산출식 (2)" sheetId="8" state="hidden" r:id="rId11"/>
    <x:sheet name="1 (3)" sheetId="9" state="hidden" r:id="rId12"/>
    <x:sheet name="1-1 (3)" sheetId="10" state="hidden" r:id="rId13"/>
    <x:sheet name="1-1임목폐기물산출식 (3)" sheetId="11" state="hidden" r:id="rId14"/>
    <x:sheet name="1 (4)" sheetId="12" state="hidden" r:id="rId15"/>
    <x:sheet name="1-1 (4)" sheetId="13" state="hidden" r:id="rId16"/>
    <x:sheet name="1-1임목폐기물산출식 (4)" sheetId="14" state="hidden" r:id="rId17"/>
    <x:sheet name="1 (5)" sheetId="15" state="hidden" r:id="rId18"/>
    <x:sheet name="1-1 (5)" sheetId="16" state="hidden" r:id="rId19"/>
    <x:sheet name="1-1임목폐기물산출식 (5)" sheetId="17" state="hidden" r:id="rId20"/>
    <x:sheet name="1 (6)" sheetId="18" state="hidden" r:id="rId21"/>
    <x:sheet name="1-1 (6)" sheetId="19" state="hidden" r:id="rId22"/>
    <x:sheet name="1-1임목폐기물산출식 (6)" sheetId="20" state="hidden" r:id="rId23"/>
    <x:sheet name="1 (7)" sheetId="21" state="hidden" r:id="rId24"/>
    <x:sheet name="1-1 (7)" sheetId="22" state="hidden" r:id="rId25"/>
    <x:sheet name="1-1임목폐기물산출식 (7)" sheetId="23" state="hidden" r:id="rId26"/>
    <x:sheet name="1 (8)" sheetId="24" state="hidden" r:id="rId27"/>
    <x:sheet name="1-1 (8)" sheetId="25" state="hidden" r:id="rId28"/>
    <x:sheet name="1-1임목폐기물산출식 (8)" sheetId="26" state="hidden" r:id="rId29"/>
    <x:sheet name="1 (9)" sheetId="27" state="hidden" r:id="rId30"/>
    <x:sheet name="1-1 (9)" sheetId="28" state="hidden" r:id="rId31"/>
    <x:sheet name="1-1임목폐기물산출식 (9)" sheetId="29" state="hidden" r:id="rId32"/>
    <x:sheet name="1 (10)" sheetId="30" state="hidden" r:id="rId33"/>
    <x:sheet name="1-1 (10)" sheetId="31" state="hidden" r:id="rId34"/>
    <x:sheet name="1-1임목폐기물산출식 (10)" sheetId="32" state="hidden" r:id="rId35"/>
    <x:sheet name="1 (11)" sheetId="33" state="hidden" r:id="rId36"/>
    <x:sheet name="1-1 (11)" sheetId="34" state="hidden" r:id="rId37"/>
    <x:sheet name="1-1임목폐기물산출식 (11)" sheetId="35" state="hidden" r:id="rId38"/>
    <x:sheet name="1 (12)" sheetId="36" state="hidden" r:id="rId39"/>
    <x:sheet name="1-1 (12)" sheetId="37" state="hidden" r:id="rId40"/>
    <x:sheet name="1-1임목폐기물산출식 (12)" sheetId="38" state="hidden" r:id="rId41"/>
    <x:sheet name="1 (13)" sheetId="39" state="hidden" r:id="rId42"/>
    <x:sheet name="1-1 (13)" sheetId="40" state="hidden" r:id="rId43"/>
    <x:sheet name="1-1임목폐기물산출식 (13)" sheetId="41" state="hidden" r:id="rId44"/>
    <x:sheet name="1 (14)" sheetId="42" state="hidden" r:id="rId45"/>
    <x:sheet name="1-1 (14)" sheetId="43" state="hidden" r:id="rId46"/>
    <x:sheet name="1-1임목폐기물산출식 (14)" sheetId="44" state="hidden" r:id="rId47"/>
    <x:sheet name="1 (15)" sheetId="45" state="hidden" r:id="rId48"/>
    <x:sheet name="1-1 (15)" sheetId="46" state="hidden" r:id="rId49"/>
    <x:sheet name="1-1임목폐기물산출식 (15)" sheetId="47" state="hidden" r:id="rId50"/>
    <x:sheet name="1 (16)" sheetId="48" state="hidden" r:id="rId51"/>
    <x:sheet name="1-1 (16)" sheetId="49" state="hidden" r:id="rId52"/>
    <x:sheet name="1-1임목폐기물산출식 (16)" sheetId="50" state="hidden" r:id="rId53"/>
    <x:sheet name="1 (17)" sheetId="51" state="hidden" r:id="rId54"/>
    <x:sheet name="1-1 (17)" sheetId="52" state="hidden" r:id="rId55"/>
    <x:sheet name="1-1임목폐기물산출식 (17)" sheetId="53" state="hidden" r:id="rId56"/>
    <x:sheet name="1 (18)" sheetId="54" state="hidden" r:id="rId57"/>
    <x:sheet name="1-1 (18)" sheetId="55" state="hidden" r:id="rId58"/>
    <x:sheet name="1-1임목폐기물산출식 (18)" sheetId="56" state="hidden" r:id="rId59"/>
    <x:sheet name="1 (19)" sheetId="57" state="hidden" r:id="rId60"/>
    <x:sheet name="1-1 (19)" sheetId="58" state="hidden" r:id="rId61"/>
    <x:sheet name="1-1임목폐기물산출식 (19)" sheetId="59" state="hidden" r:id="rId62"/>
    <x:sheet name="1 (20)" sheetId="60" state="hidden" r:id="rId63"/>
    <x:sheet name="1-1 (20)" sheetId="61" state="hidden" r:id="rId64"/>
    <x:sheet name="1-1임목폐기물산출식 (20)" sheetId="62" state="hidden" r:id="rId65"/>
    <x:sheet name="1 (21)" sheetId="63" state="hidden" r:id="rId66"/>
    <x:sheet name="1-1 (21)" sheetId="64" state="hidden" r:id="rId67"/>
    <x:sheet name="1-1임목폐기물산출식 (21)" sheetId="65" state="hidden" r:id="rId68"/>
    <x:sheet name="1 (22)" sheetId="66" state="hidden" r:id="rId69"/>
    <x:sheet name="1-1 (22)" sheetId="67" state="hidden" r:id="rId70"/>
    <x:sheet name="1-1임목폐기물산출식 (22)" sheetId="68" state="hidden" r:id="rId71"/>
    <x:sheet name="1 (23)" sheetId="69" state="hidden" r:id="rId72"/>
    <x:sheet name="1-1 (23)" sheetId="70" state="hidden" r:id="rId73"/>
    <x:sheet name="1-1임목폐기물산출식 (23)" sheetId="71" state="hidden" r:id="rId74"/>
    <x:sheet name="1 (24)" sheetId="72" state="hidden" r:id="rId75"/>
    <x:sheet name="1-1 (24)" sheetId="73" state="hidden" r:id="rId76"/>
    <x:sheet name="1-1임목폐기물산출식 (24)" sheetId="74" state="hidden" r:id="rId77"/>
    <x:sheet name="1 (25)" sheetId="75" state="hidden" r:id="rId78"/>
    <x:sheet name="1-1 (25)" sheetId="76" state="hidden" r:id="rId79"/>
    <x:sheet name="1-1임목폐기물산출식 (25)" sheetId="77" state="hidden" r:id="rId80"/>
  </x:sheet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1">공종별집계표!$A$1:$M$19</x:definedName>
    <x:definedName name="_xlnm.Print_Area" localSheetId="2">공종별내역서!$A$1:$L$107</x:definedName>
    <x:definedName name="_xlnm.Print_Area" localSheetId="3">'1-1'!$A$1:$L$110</x:definedName>
    <x:definedName name="_xlnm.Print_Area" localSheetId="4">'1-1임목폐기물산출식'!$B$2:$CC$60</x:definedName>
    <x:definedName name="_xlnm.Print_Area" localSheetId="5">'1 (2)'!$A$1:$M$18</x:definedName>
    <x:definedName name="_xlnm.Print_Area" localSheetId="6">'1-1 (2)'!$A$1:$L$111</x:definedName>
    <x:definedName name="_xlnm.Print_Area" localSheetId="7">'1-1임목폐기물산출식 (2)'!$B$2:$CC$60</x:definedName>
    <x:definedName name="_xlnm.Print_Area" localSheetId="8">'1 (3)'!$A$1:$M$18</x:definedName>
    <x:definedName name="_xlnm.Print_Area" localSheetId="9">'1-1 (3)'!$A$1:$L$111</x:definedName>
    <x:definedName name="_xlnm.Print_Area" localSheetId="10">'1-1임목폐기물산출식 (3)'!$B$2:$CC$60</x:definedName>
    <x:definedName name="_xlnm.Print_Area" localSheetId="11">'1 (4)'!$A$1:$M$18</x:definedName>
    <x:definedName name="_xlnm.Print_Area" localSheetId="12">'1-1 (4)'!$A$1:$L$111</x:definedName>
    <x:definedName name="_xlnm.Print_Area" localSheetId="13">'1-1임목폐기물산출식 (4)'!$B$2:$CC$60</x:definedName>
    <x:definedName name="_xlnm.Print_Area" localSheetId="14">'1 (5)'!$A$1:$M$18</x:definedName>
    <x:definedName name="_xlnm.Print_Area" localSheetId="15">'1-1 (5)'!$A$1:$L$111</x:definedName>
    <x:definedName name="_xlnm.Print_Area" localSheetId="16">'1-1임목폐기물산출식 (5)'!$B$2:$CC$60</x:definedName>
    <x:definedName name="_xlnm.Print_Area" localSheetId="17">'1 (6)'!$A$1:$M$18</x:definedName>
    <x:definedName name="_xlnm.Print_Area" localSheetId="18">'1-1 (6)'!$A$1:$L$111</x:definedName>
    <x:definedName name="_xlnm.Print_Area" localSheetId="19">'1-1임목폐기물산출식 (6)'!$B$2:$CC$60</x:definedName>
    <x:definedName name="_xlnm.Print_Area" localSheetId="20">'1 (7)'!$A$1:$M$18</x:definedName>
    <x:definedName name="_xlnm.Print_Area" localSheetId="21">'1-1 (7)'!$A$1:$L$111</x:definedName>
    <x:definedName name="_xlnm.Print_Area" localSheetId="22">'1-1임목폐기물산출식 (7)'!$B$2:$CC$60</x:definedName>
    <x:definedName name="_xlnm.Print_Area" localSheetId="23">'1 (8)'!$A$1:$M$18</x:definedName>
    <x:definedName name="_xlnm.Print_Area" localSheetId="24">'1-1 (8)'!$A$1:$L$111</x:definedName>
    <x:definedName name="_xlnm.Print_Area" localSheetId="25">'1-1임목폐기물산출식 (8)'!$B$2:$CC$60</x:definedName>
    <x:definedName name="_xlnm.Print_Area" localSheetId="26">'1 (9)'!$A$1:$M$18</x:definedName>
    <x:definedName name="_xlnm.Print_Area" localSheetId="27">'1-1 (9)'!$A$1:$L$111</x:definedName>
    <x:definedName name="_xlnm.Print_Area" localSheetId="28">'1-1임목폐기물산출식 (9)'!$B$2:$CC$60</x:definedName>
    <x:definedName name="_xlnm.Print_Area" localSheetId="29">'1 (10)'!$A$1:$M$18</x:definedName>
    <x:definedName name="_xlnm.Print_Area" localSheetId="30">'1-1 (10)'!$A$1:$L$111</x:definedName>
    <x:definedName name="_xlnm.Print_Area" localSheetId="31">'1-1임목폐기물산출식 (10)'!$B$2:$CC$60</x:definedName>
    <x:definedName name="_xlnm.Print_Area" localSheetId="32">'1 (11)'!$A$1:$M$18</x:definedName>
    <x:definedName name="_xlnm.Print_Area" localSheetId="33">'1-1 (11)'!$A$1:$L$111</x:definedName>
    <x:definedName name="_xlnm.Print_Area" localSheetId="34">'1-1임목폐기물산출식 (11)'!$B$2:$CC$60</x:definedName>
    <x:definedName name="_xlnm.Print_Area" localSheetId="35">'1 (12)'!$A$1:$M$18</x:definedName>
    <x:definedName name="_xlnm.Print_Area" localSheetId="36">'1-1 (12)'!$A$1:$L$111</x:definedName>
    <x:definedName name="_xlnm.Print_Area" localSheetId="37">'1-1임목폐기물산출식 (12)'!$B$2:$CC$60</x:definedName>
    <x:definedName name="_xlnm.Print_Area" localSheetId="38">'1 (13)'!$A$1:$M$18</x:definedName>
    <x:definedName name="_xlnm.Print_Area" localSheetId="39">'1-1 (13)'!$A$1:$L$111</x:definedName>
    <x:definedName name="_xlnm.Print_Area" localSheetId="40">'1-1임목폐기물산출식 (13)'!$B$2:$CC$60</x:definedName>
    <x:definedName name="_xlnm.Print_Area" localSheetId="41">'1 (14)'!$A$1:$M$18</x:definedName>
    <x:definedName name="_xlnm.Print_Area" localSheetId="42">'1-1 (14)'!$A$1:$L$111</x:definedName>
    <x:definedName name="_xlnm.Print_Area" localSheetId="43">'1-1임목폐기물산출식 (14)'!$B$2:$CC$60</x:definedName>
    <x:definedName name="_xlnm.Print_Area" localSheetId="44">'1 (15)'!$A$1:$M$18</x:definedName>
    <x:definedName name="_xlnm.Print_Area" localSheetId="45">'1-1 (15)'!$A$1:$L$111</x:definedName>
    <x:definedName name="_xlnm.Print_Area" localSheetId="46">'1-1임목폐기물산출식 (15)'!$B$2:$CC$60</x:definedName>
    <x:definedName name="_xlnm.Print_Area" localSheetId="47">'1 (16)'!$A$1:$M$18</x:definedName>
    <x:definedName name="_xlnm.Print_Area" localSheetId="48">'1-1 (16)'!$A$1:$L$111</x:definedName>
    <x:definedName name="_xlnm.Print_Area" localSheetId="49">'1-1임목폐기물산출식 (16)'!$B$2:$CC$60</x:definedName>
    <x:definedName name="_xlnm.Print_Area" localSheetId="50">'1 (17)'!$A$1:$M$18</x:definedName>
    <x:definedName name="_xlnm.Print_Area" localSheetId="51">'1-1 (17)'!$A$1:$L$111</x:definedName>
    <x:definedName name="_xlnm.Print_Area" localSheetId="52">'1-1임목폐기물산출식 (17)'!$B$2:$CC$60</x:definedName>
    <x:definedName name="_xlnm.Print_Area" localSheetId="53">'1 (18)'!$A$1:$M$18</x:definedName>
    <x:definedName name="_xlnm.Print_Area" localSheetId="54">'1-1 (18)'!$A$1:$L$111</x:definedName>
    <x:definedName name="_xlnm.Print_Area" localSheetId="55">'1-1임목폐기물산출식 (18)'!$B$2:$CC$60</x:definedName>
    <x:definedName name="_xlnm.Print_Area" localSheetId="56">'1 (19)'!$A$1:$M$18</x:definedName>
    <x:definedName name="_xlnm.Print_Area" localSheetId="57">'1-1 (19)'!$A$1:$L$111</x:definedName>
    <x:definedName name="_xlnm.Print_Area" localSheetId="58">'1-1임목폐기물산출식 (19)'!$B$2:$CC$60</x:definedName>
    <x:definedName name="_xlnm.Print_Area" localSheetId="59">'1 (20)'!$A$1:$M$18</x:definedName>
    <x:definedName name="_xlnm.Print_Area" localSheetId="60">'1-1 (20)'!$A$1:$L$111</x:definedName>
    <x:definedName name="_xlnm.Print_Area" localSheetId="61">'1-1임목폐기물산출식 (20)'!$B$2:$CC$60</x:definedName>
    <x:definedName name="_xlnm.Print_Area" localSheetId="62">'1 (21)'!$A$1:$M$18</x:definedName>
    <x:definedName name="_xlnm.Print_Area" localSheetId="63">'1-1 (21)'!$A$1:$L$111</x:definedName>
    <x:definedName name="_xlnm.Print_Area" localSheetId="64">'1-1임목폐기물산출식 (21)'!$B$2:$CC$60</x:definedName>
    <x:definedName name="_xlnm.Print_Area" localSheetId="65">'1 (22)'!$A$1:$M$18</x:definedName>
    <x:definedName name="_xlnm.Print_Area" localSheetId="66">'1-1 (22)'!$A$1:$L$111</x:definedName>
    <x:definedName name="_xlnm.Print_Area" localSheetId="67">'1-1임목폐기물산출식 (22)'!$B$2:$CC$60</x:definedName>
    <x:definedName name="_xlnm.Print_Area" localSheetId="68">'1 (23)'!$A$1:$M$18</x:definedName>
    <x:definedName name="_xlnm.Print_Area" localSheetId="69">'1-1 (23)'!$A$1:$L$111</x:definedName>
    <x:definedName name="_xlnm.Print_Area" localSheetId="70">'1-1임목폐기물산출식 (23)'!$B$2:$CC$60</x:definedName>
    <x:definedName name="_xlnm.Print_Area" localSheetId="71">'1 (24)'!$A$1:$M$18</x:definedName>
    <x:definedName name="_xlnm.Print_Area" localSheetId="72">'1-1 (24)'!$A$1:$L$111</x:definedName>
    <x:definedName name="_xlnm.Print_Area" localSheetId="73">'1-1임목폐기물산출식 (24)'!$B$2:$CC$60</x:definedName>
    <x:definedName name="_xlnm.Print_Area" localSheetId="74">'1 (25)'!$A$1:$M$18</x:definedName>
    <x:definedName name="_xlnm.Print_Area" localSheetId="75">'1-1 (25)'!$A$1:$L$111</x:definedName>
    <x:definedName name="_xlnm.Print_Area" localSheetId="76">'1-1임목폐기물산출식 (25)'!$B$2:$CC$60</x:definedName>
    <x:definedName name="_xlnm.Print_Titles">#REF!</x:definedName>
    <x:definedName name="_xlnm.Print_Titles">#REF!</x:definedName>
    <x:definedName name="_xlnm.Print_Titles" localSheetId="0">'원가계산서(총괄)'!$1:$3</x:definedName>
    <x:definedName name="_xlnm.Print_Titles" localSheetId="1">공종별집계표!$1:$4</x:definedName>
    <x:definedName name="_xlnm.Print_Titles" localSheetId="2">공종별내역서!$1:$3</x:definedName>
    <x:definedName name="_xlnm.Print_Titles" localSheetId="3">'1-1'!$1:$3</x:definedName>
    <x:definedName name="_xlnm.Print_Titles" localSheetId="5">'1 (2)'!$1:$4</x:definedName>
    <x:definedName name="_xlnm.Print_Titles" localSheetId="6">'1-1 (2)'!$1:$3</x:definedName>
    <x:definedName name="_xlnm.Print_Titles" localSheetId="8">'1 (3)'!$1:$4</x:definedName>
    <x:definedName name="_xlnm.Print_Titles" localSheetId="9">'1-1 (3)'!$1:$3</x:definedName>
    <x:definedName name="_xlnm.Print_Titles" localSheetId="11">'1 (4)'!$1:$4</x:definedName>
    <x:definedName name="_xlnm.Print_Titles" localSheetId="12">'1-1 (4)'!$1:$3</x:definedName>
    <x:definedName name="_xlnm.Print_Titles" localSheetId="14">'1 (5)'!$1:$4</x:definedName>
    <x:definedName name="_xlnm.Print_Titles" localSheetId="15">'1-1 (5)'!$1:$3</x:definedName>
    <x:definedName name="_xlnm.Print_Titles" localSheetId="17">'1 (6)'!$1:$4</x:definedName>
    <x:definedName name="_xlnm.Print_Titles" localSheetId="18">'1-1 (6)'!$1:$3</x:definedName>
    <x:definedName name="_xlnm.Print_Titles" localSheetId="20">'1 (7)'!$1:$4</x:definedName>
    <x:definedName name="_xlnm.Print_Titles" localSheetId="21">'1-1 (7)'!$1:$3</x:definedName>
    <x:definedName name="_xlnm.Print_Titles" localSheetId="23">'1 (8)'!$1:$4</x:definedName>
    <x:definedName name="_xlnm.Print_Titles" localSheetId="24">'1-1 (8)'!$1:$3</x:definedName>
    <x:definedName name="_xlnm.Print_Titles" localSheetId="26">'1 (9)'!$1:$4</x:definedName>
    <x:definedName name="_xlnm.Print_Titles" localSheetId="27">'1-1 (9)'!$1:$3</x:definedName>
    <x:definedName name="_xlnm.Print_Titles" localSheetId="29">'1 (10)'!$1:$4</x:definedName>
    <x:definedName name="_xlnm.Print_Titles" localSheetId="30">'1-1 (10)'!$1:$3</x:definedName>
    <x:definedName name="_xlnm.Print_Titles" localSheetId="32">'1 (11)'!$1:$4</x:definedName>
    <x:definedName name="_xlnm.Print_Titles" localSheetId="33">'1-1 (11)'!$1:$3</x:definedName>
    <x:definedName name="_xlnm.Print_Titles" localSheetId="35">'1 (12)'!$1:$4</x:definedName>
    <x:definedName name="_xlnm.Print_Titles" localSheetId="36">'1-1 (12)'!$1:$3</x:definedName>
    <x:definedName name="_xlnm.Print_Titles" localSheetId="38">'1 (13)'!$1:$4</x:definedName>
    <x:definedName name="_xlnm.Print_Titles" localSheetId="39">'1-1 (13)'!$1:$3</x:definedName>
    <x:definedName name="_xlnm.Print_Titles" localSheetId="41">'1 (14)'!$1:$4</x:definedName>
    <x:definedName name="_xlnm.Print_Titles" localSheetId="42">'1-1 (14)'!$1:$3</x:definedName>
    <x:definedName name="_xlnm.Print_Titles" localSheetId="44">'1 (15)'!$1:$4</x:definedName>
    <x:definedName name="_xlnm.Print_Titles" localSheetId="45">'1-1 (15)'!$1:$3</x:definedName>
    <x:definedName name="_xlnm.Print_Titles" localSheetId="47">'1 (16)'!$1:$4</x:definedName>
    <x:definedName name="_xlnm.Print_Titles" localSheetId="48">'1-1 (16)'!$1:$3</x:definedName>
    <x:definedName name="_xlnm.Print_Titles" localSheetId="50">'1 (17)'!$1:$4</x:definedName>
    <x:definedName name="_xlnm.Print_Titles" localSheetId="51">'1-1 (17)'!$1:$3</x:definedName>
    <x:definedName name="_xlnm.Print_Titles" localSheetId="53">'1 (18)'!$1:$4</x:definedName>
    <x:definedName name="_xlnm.Print_Titles" localSheetId="54">'1-1 (18)'!$1:$3</x:definedName>
    <x:definedName name="_xlnm.Print_Titles" localSheetId="56">'1 (19)'!$1:$4</x:definedName>
    <x:definedName name="_xlnm.Print_Titles" localSheetId="57">'1-1 (19)'!$1:$3</x:definedName>
    <x:definedName name="_xlnm.Print_Titles" localSheetId="59">'1 (20)'!$1:$4</x:definedName>
    <x:definedName name="_xlnm.Print_Titles" localSheetId="60">'1-1 (20)'!$1:$3</x:definedName>
    <x:definedName name="_xlnm.Print_Titles" localSheetId="62">'1 (21)'!$1:$4</x:definedName>
    <x:definedName name="_xlnm.Print_Titles" localSheetId="63">'1-1 (21)'!$1:$3</x:definedName>
    <x:definedName name="_xlnm.Print_Titles" localSheetId="65">'1 (22)'!$1:$4</x:definedName>
    <x:definedName name="_xlnm.Print_Titles" localSheetId="66">'1-1 (22)'!$1:$3</x:definedName>
    <x:definedName name="_xlnm.Print_Titles" localSheetId="68">'1 (23)'!$1:$4</x:definedName>
    <x:definedName name="_xlnm.Print_Titles" localSheetId="69">'1-1 (23)'!$1:$3</x:definedName>
    <x:definedName name="_xlnm.Print_Titles" localSheetId="71">'1 (24)'!$1:$4</x:definedName>
    <x:definedName name="_xlnm.Print_Titles" localSheetId="72">'1-1 (24)'!$1:$3</x:definedName>
    <x:definedName name="_xlnm.Print_Titles" localSheetId="74">'1 (25)'!$1:$4</x:definedName>
    <x:definedName name="_xlnm.Print_Titles" localSheetId="75">'1-1 (25)'!$1:$3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<x:sst xmlns:r="http://schemas.openxmlformats.org/officeDocument/2006/relationships" xmlns:c="http://schemas.openxmlformats.org/drawingml/2006/chart" xmlns:x="http://schemas.openxmlformats.org/spreadsheetml/2006/main" count="20917" uniqueCount="362">
  <x:si>
    <x:t>w1 : 수간의 단위체적장 중량 (kg/㎥)</x:t>
  </x:si>
  <x:si>
    <x:t>1㎡ 당 덩쿨류 및 목본류 폐기물(kg) 산출식</x:t>
  </x:si>
  <x:si>
    <x:t>◈ 규격별 폐기물 물량산출</x:t>
  </x:si>
  <x:si>
    <x:t>환  경  보  전  비</x:t>
  </x:si>
  <x:si>
    <x:t>0113 폐기물 처리비</x:t>
  </x:si>
  <x:si>
    <x:t>일  반  관  리  비</x:t>
  </x:si>
  <x:si>
    <x:t>기   타    경   비</x:t>
  </x:si>
  <x:si>
    <x:t>0101  조형전정 인력시공</x:t>
  </x:si>
  <x:si>
    <x:t>고  용  보  험  료</x:t>
  </x:si>
  <x:si>
    <x:t>조형 전정 기계시공(낙엽수)</x:t>
  </x:si>
  <x:si>
    <x:t>부  가  가  치  세</x:t>
  </x:si>
  <x:si>
    <x:t>0107 나무베기 기계시공</x:t>
  </x:si>
  <x:si>
    <x:t>0106  소나무 전정</x:t>
  </x:si>
  <x:si>
    <x:t>0108 뿌리제거 기계시공</x:t>
  </x:si>
  <x:si>
    <x:t>공 사 원 가 계 산 서</x:t>
  </x:si>
  <x:si>
    <x:t>※ 자료 : 조경설계요람</x:t>
  </x:si>
  <x:si>
    <x:t>(직접공사비)*0.16%</x:t>
  </x:si>
  <x:si>
    <x:t>도      급      액</x:t>
  </x:si>
  <x:si>
    <x:t>ㅇ 수목부위별 중량분배비</x:t>
  </x:si>
  <x:si>
    <x:t>0110  폐기물 처리비</x:t>
  </x:si>
  <x:si>
    <x:t>간  접  노  무  비</x:t>
  </x:si>
  <x:si>
    <x:t>기   계    경   비</x:t>
  </x:si>
  <x:si>
    <x:t>직  접  재  료  비</x:t>
  </x:si>
  <x:si>
    <x:t>공   급    가   액</x:t>
  </x:si>
  <x:si>
    <x:t>ㅇ 규격별 전지전정량 산출</x:t>
  </x:si>
  <x:si>
    <x:t>ㅇ 수간의 단위체적당중량</x:t>
  </x:si>
  <x:si>
    <x:t>소나무, 편백, 플라타너스등</x:t>
  </x:si>
  <x:si>
    <x:t>폐기물 총 합계 (ton)</x:t>
  </x:si>
  <x:si>
    <x:t>0103  가로수 전정</x:t>
  </x:si>
  <x:si>
    <x:t>간  접  재  료  비</x:t>
  </x:si>
  <x:si>
    <x:t>직  접  노  무  비</x:t>
  </x:si>
  <x:si>
    <x:t>규      격
흉고직경</x:t>
  </x:si>
  <x:si>
    <x:t>(노무비) * 0.09%</x:t>
  </x:si>
  <x:si>
    <x:t>0101 조형전정 인력시공</x:t>
  </x:si>
  <x:si>
    <x:t>0110 소나무 전정(반송)</x:t>
  </x:si>
  <x:si>
    <x:t>산  재  보  험  료</x:t>
  </x:si>
  <x:si>
    <x:t>일반적배율(평균치) %</x:t>
  </x:si>
  <x:si>
    <x:t>전정부 중량 (50%)</x:t>
  </x:si>
  <x:si>
    <x:t>직접노무비 * 18.4%</x:t>
  </x:si>
  <x:si>
    <x:t>하도급지급보증서발급수수료</x:t>
  </x:si>
  <x:si>
    <x:t>0102  조형전정 기계시공</x:t>
  </x:si>
  <x:si>
    <x:t>임 금 채 권 부 담 금</x:t>
  </x:si>
  <x:si>
    <x:t>0110 폐기물 처리비</x:t>
  </x:si>
  <x:si>
    <x:t>(직접공사비) * 0.3%</x:t>
  </x:si>
  <x:si>
    <x:t>(재+직노)*2.07%</x:t>
  </x:si>
  <x:si>
    <x:t>단위체적중량(kg/㎥)</x:t>
  </x:si>
  <x:si>
    <x:t>신호수, 교통정리, 안전처리</x:t>
  </x:si>
  <x:si>
    <x:t>총   공   사    비</x:t>
  </x:si>
  <x:si>
    <x:t>조형 전정 기계시공(상록수)</x:t>
  </x:si>
  <x:si>
    <x:t>(노무비) * 0.006%</x:t>
  </x:si>
  <x:si>
    <x:t>단위중량 
(kg/㎥)</x:t>
  </x:si>
  <x:si>
    <x:t>010250B3D18B3B12AB5FA2A39D9B001816</x:t>
  </x:si>
  <x:si>
    <x:t>010450B3D18B3B12AB5FA0F3A596E56175</x:t>
  </x:si>
  <x:si>
    <x:t>010350B3D18B3B12AB5FA0F3A59311C45A</x:t>
  </x:si>
  <x:si>
    <x:t>010550B3D18B3B12AB5FA0F3A5943621AC</x:t>
  </x:si>
  <x:si>
    <x:t>010450B3D18B3B12AB5FA0F3A596E56174</x:t>
  </x:si>
  <x:si>
    <x:t>010350B3D18B3B12AB5FA0F3A5978A3E91</x:t>
  </x:si>
  <x:si>
    <x:t>010550B3D18B3B12AB5FA0F394996ABFA1</x:t>
  </x:si>
  <x:si>
    <x:t>010350B3D18B3B12AB5FA0F3A594362088</x:t>
  </x:si>
  <x:si>
    <x:t>010350B3D18B3B12AB5FA0F3A59208250E</x:t>
  </x:si>
  <x:si>
    <x:t>010250B3D18B3B12AB5FA2A39D9B0747E5</x:t>
  </x:si>
  <x:si>
    <x:t>010550B3D18B3B12AB5FA0F394996ABFAF</x:t>
  </x:si>
  <x:si>
    <x:t>0107509ED18539C97C5005330B9408C7B3</x:t>
  </x:si>
  <x:si>
    <x:t>010250B3D18B3B12AB5FA2A39D9B059909</x:t>
  </x:si>
  <x:si>
    <x:t>010250B3D18B3B12AB5FA2A39D9B06A07B</x:t>
  </x:si>
  <x:si>
    <x:t>010450B3D18B3B12AB5FA0F3A596E5617A</x:t>
  </x:si>
  <x:si>
    <x:t>010450B3D18B3B12AB5FA0F3A596E5617B</x:t>
  </x:si>
  <x:si>
    <x:t>010250B3D18B3B12AB5FA2A3AF9AD6AD64</x:t>
  </x:si>
  <x:si>
    <x:t>010250B3D18B3B12AB5FA2A39D9B013E19</x:t>
  </x:si>
  <x:si>
    <x:t>010450B3D18B3B12AB5FA0F3A596E56056</x:t>
  </x:si>
  <x:si>
    <x:t>P : 지엽의 과다에 의한 보합률(임목:0.3, 고립목:1.0)</x:t>
  </x:si>
  <x:si>
    <x:t>010350B3D18B3B12AB5FA0F3A595DC42B1</x:t>
  </x:si>
  <x:si>
    <x:t>010550B3D18B3B12AB5FA0F3A5978A3E92</x:t>
  </x:si>
  <x:si>
    <x:t>010550B3D18B3B12AB5FA0F394996ABFA0</x:t>
  </x:si>
  <x:si>
    <x:t>단풍나무, 벗나무, 은행나무, 향냐무등</x:t>
  </x:si>
  <x:si>
    <x:t>0102 조형 전정 기계시공(낙엽수)</x:t>
  </x:si>
  <x:si>
    <x:t>0109 신호수, 교통정리, 안전처리</x:t>
  </x:si>
  <x:si>
    <x:t>0103 조형 전정 기계시공(상록수)</x:t>
  </x:si>
  <x:si>
    <x:t xml:space="preserve">솎아내기 포함
(수관) 1.5m이하 </x:t>
  </x:si>
  <x:si>
    <x:t>◈ 전지전정 폐기물(임목) 수량산출식</x:t>
  </x:si>
  <x:si>
    <x:t>(노무비+경비+일반관리비) * 15%</x:t>
  </x:si>
  <x:si>
    <x:r>
      <x:t>1m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vertAlign val="superscript"/>
          </x:rPr>
        </mc:Fallback>
      </mc:AlternateContent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당</x:t>
    </x:r>
  </x:si>
  <x:si>
    <x:t>50B3D18B3B12AB5FA0F3A596E56174</x:t>
  </x:si>
  <x:si>
    <x:t>50B3D18B3B12AB5FA2A3AF9AD6AD64</x:t>
  </x:si>
  <x:si>
    <x:t>50B3D18B3B12AB5FA0F3A594362088</x:t>
  </x:si>
  <x:si>
    <x:t>50B3D18B3B12AB5FA2A39D9B06A07B</x:t>
  </x:si>
  <x:si>
    <x:t>50B3D18B3B12AB5FA0F3A5978A3E92</x:t>
  </x:si>
  <x:si>
    <x:t>50B3D18B3B12AB5FA0F3A596E56175</x:t>
  </x:si>
  <x:si>
    <x:t>50B3D18B3B12AB5FA0F394996ABFA1</x:t>
  </x:si>
  <x:si>
    <x:t>50B3D18B3B12AB5FA0F3A5943621AC</x:t>
  </x:si>
  <x:si>
    <x:t>50B3D18B3B12AB5FA0F3A596E5617A</x:t>
  </x:si>
  <x:si>
    <x:t>50B3D18B3B12AB5FA0F394996ABFA0</x:t>
  </x:si>
  <x:si>
    <x:t>50B3D18B3B12AB5FA0F3A5978A3E91</x:t>
  </x:si>
  <x:si>
    <x:t>50B3D18B3B12AB5FA0F3A59311C45A</x:t>
  </x:si>
  <x:si>
    <x:t>50B3D18B3B12AB5FA2A39D9B0747E5</x:t>
  </x:si>
  <x:si>
    <x:t>50B3D18B3B12AB5FA0F3A596E56056</x:t>
  </x:si>
  <x:si>
    <x:t>509ED18539C97C5005330B9408C7B3</x:t>
  </x:si>
  <x:si>
    <x:t>50B3D18B3B12AB5FA2A39D9B013E19</x:t>
  </x:si>
  <x:si>
    <x:t>50B3D18B3B12AB5FA0F3A595DC42B1</x:t>
  </x:si>
  <x:si>
    <x:t>50B3D18B3B12AB5FA0F3A596E5617B</x:t>
  </x:si>
  <x:si>
    <x:t>50B3D18B3B12AB5FA0F3A59208250E</x:t>
  </x:si>
  <x:si>
    <x:t>50B3D18B3B12AB5FA0F394996ABFAF</x:t>
  </x:si>
  <x:si>
    <x:t>50B3D18B3B12AB5FA2A39D9B001816</x:t>
  </x:si>
  <x:si>
    <x:t>50B3D18B3B12AB5FA2A39D9B059909</x:t>
  </x:si>
  <x:si>
    <x:r>
      <x:t xml:space="preserve">솎아내기 포함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(작업량이 많음)  
(수관) 1.5m이상</x:t>
    </x:r>
  </x:si>
  <x:si>
    <x:r>
      <x:t xml:space="preserve">솎아내기 포함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(작업량이 많음)
 (수관) 1.5m이하</x:t>
    </x:r>
  </x:si>
  <x:si>
    <x:t>솎아내기 포함
(작업량이 많음)  
(수관) 1.5m이상</x:t>
  </x:si>
  <x:si>
    <x:t xml:space="preserve">공사명 : 성저초 외 12교 교목전정공사[6권역] </x:t>
  </x:si>
  <x:si>
    <x:t>솎아내기 포함
(작업량이 많음)
 (수관) 1.5m이하</x:t>
  </x:si>
  <x:si>
    <x:r>
      <x:t>소나무전정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 xml:space="preserve"> (조형전정) 기계시공</x:t>
    </x:r>
  </x:si>
  <x:si>
    <x:r>
      <x:t>조형 전정 인력시공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  <x:b val="1"/>
          </x:rPr>
        </mc:Fallback>
      </mc:AlternateContent>
      <x:t xml:space="preserve">(상록수) </x:t>
    </x:r>
  </x:si>
  <x:si>
    <x:r>
      <x:t>조형 전정 인력시공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  <x:b val="1"/>
          </x:rPr>
        </mc:Fallback>
      </mc:AlternateContent>
      <x:t xml:space="preserve">(낙엽수) </x:t>
    </x:r>
  </x:si>
  <x:si>
    <x:r>
      <x:t xml:space="preserve">소나무전정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 xml:space="preserve">(조형전정) 기계시공 </x:t>
    </x:r>
  </x:si>
  <x:si>
    <x:r>
      <x:t xml:space="preserve">소나무전정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(조형전정) 기계시공</x:t>
    </x:r>
  </x:si>
  <x:si>
    <x:t xml:space="preserve">등나무 전정 </x:t>
  </x:si>
  <x:si>
    <x:t>측정수고</x:t>
  </x:si>
  <x:si>
    <x:t xml:space="preserve"> 교목전정 </x:t>
  </x:si>
  <x:si>
    <x:t>31-41</x:t>
  </x:si>
  <x:si>
    <x:t>11이하</x:t>
  </x:si>
  <x:si>
    <x:t>B21~31</x:t>
  </x:si>
  <x:si>
    <x:t>JUK11</x:t>
  </x:si>
  <x:si>
    <x:t>규  격</x:t>
  </x:si>
  <x:si>
    <x:t>JUK10</x:t>
  </x:si>
  <x:si>
    <x:t>임목 폐기물</x:t>
  </x:si>
  <x:si>
    <x:t>JUK14</x:t>
  </x:si>
  <x:si>
    <x:t>JUK6</x:t>
  </x:si>
  <x:si>
    <x:t>조형전정</x:t>
  </x:si>
  <x:si>
    <x:t>기존 폐기물</x:t>
  </x:si>
  <x:si>
    <x:t>잡목제거</x:t>
  </x:si>
  <x:si>
    <x:t>단  가</x:t>
  </x:si>
  <x:si>
    <x:t>JUK8</x:t>
  </x:si>
  <x:si>
    <x:t>JUK16</x:t>
  </x:si>
  <x:si>
    <x:t>공종레벨</x:t>
  </x:si>
  <x:si>
    <x:t>JUK5</x:t>
  </x:si>
  <x:si>
    <x:t>비  고</x:t>
  </x:si>
  <x:si>
    <x:t>B51이상</x:t>
  </x:si>
  <x:si>
    <x:t>손료저장</x:t>
  </x:si>
  <x:si>
    <x:t>보통인부2인</x:t>
  </x:si>
  <x:si>
    <x:t>낙
엽
수</x:t>
  </x:si>
  <x:si>
    <x:t>JUK19</x:t>
  </x:si>
  <x:si>
    <x:t>0104</x:t>
  </x:si>
  <x:si>
    <x:t>21-31</x:t>
  </x:si>
  <x:si>
    <x:t>조형 인력전정</x:t>
  </x:si>
  <x:si>
    <x:t>공종코드</x:t>
  </x:si>
  <x:si>
    <x:t>조형 기계전정</x:t>
  </x:si>
  <x:si>
    <x:t>JUK4</x:t>
  </x:si>
  <x:si>
    <x:t>41-51</x:t>
  </x:si>
  <x:si>
    <x:t>흉고직경</x:t>
  </x:si>
  <x:si>
    <x:t>합계(KG)</x:t>
  </x:si>
  <x:si>
    <x:t>기
계
전
정</x:t>
  </x:si>
  <x:si>
    <x:t>B11~21</x:t>
  </x:si>
  <x:si>
    <x:t>노  무  비</x:t>
  </x:si>
  <x:si>
    <x:t>B41~51</x:t>
  </x:si>
  <x:si>
    <x:t>교목제거</x:t>
  </x:si>
  <x:si>
    <x:t xml:space="preserve"> 수량합계 </x:t>
  </x:si>
  <x:si>
    <x:t>51-70</x:t>
  </x:si>
  <x:si>
    <x:t>자재구분</x:t>
  </x:si>
  <x:si>
    <x:t>운반+상차</x:t>
  </x:si>
  <x:si>
    <x:t>3점평균</x:t>
  </x:si>
  <x:si>
    <x:t>공종구분</x:t>
  </x:si>
  <x:si>
    <x:t>0102</x:t>
  </x:si>
  <x:si>
    <x:t>JUK9</x:t>
  </x:si>
  <x:si>
    <x:t>평균흉고직경</x:t>
  </x:si>
  <x:si>
    <x:t>JUK3</x:t>
  </x:si>
  <x:si>
    <x:t>소나무 전정</x:t>
  </x:si>
  <x:si>
    <x:t>JUK18</x:t>
  </x:si>
  <x:si>
    <x:t>적용수고</x:t>
  </x:si>
  <x:si>
    <x:t>JUK17</x:t>
  </x:si>
  <x:si>
    <x:t>인력+크레인</x:t>
  </x:si>
  <x:si>
    <x:t>상위공종</x:t>
  </x:si>
  <x:si>
    <x:t>TOTAL</x:t>
  </x:si>
  <x:si>
    <x:t>JUK1</x:t>
  </x:si>
  <x:si>
    <x:t>JUK2</x:t>
  </x:si>
  <x:si>
    <x:t>손료적용</x:t>
  </x:si>
  <x:si>
    <x:t>공종소계</x:t>
  </x:si>
  <x:si>
    <x:t>B31~41</x:t>
  </x:si>
  <x:si>
    <x:t>0105</x:t>
  </x:si>
  <x:si>
    <x:t xml:space="preserve">잡목제거 </x:t>
  </x:si>
  <x:si>
    <x:t>인
력
전
정</x:t>
  </x:si>
  <x:si>
    <x:t>금  액</x:t>
  </x:si>
  <x:si>
    <x:t>고유번호</x:t>
  </x:si>
  <x:si>
    <x:t>상
록
수</x:t>
  </x:si>
  <x:si>
    <x:t>공종+자재</x:t>
  </x:si>
  <x:si>
    <x:t>0103</x:t>
  </x:si>
  <x:si>
    <x:t>0107</x:t>
  </x:si>
  <x:si>
    <x:t>JUK12</x:t>
  </x:si>
  <x:si>
    <x:t>B11미만</x:t>
  </x:si>
  <x:si>
    <x:t>JUK13</x:t>
  </x:si>
  <x:si>
    <x:t>품목코드</x:t>
  </x:si>
  <x:si>
    <x:t>금액:영원</x:t>
  </x:si>
  <x:si>
    <x:t>JUK15</x:t>
  </x:si>
  <x:si>
    <x:t>h : 수고</x:t>
  </x:si>
  <x:si>
    <x:t>JUK20</x:t>
  </x:si>
  <x:si>
    <x:t>JUK7</x:t>
  </x:si>
  <x:si>
    <x:t>1340이상</x:t>
  </x:si>
  <x:si>
    <x:t>계 * 8%</x:t>
  </x:si>
  <x:si>
    <x:t>재  료  비</x:t>
  </x:si>
  <x:si>
    <x:r>
      <x:t xml:space="preserve">부피㎥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  <x:b val="1"/>
          </x:rPr>
        </mc:Fallback>
      </mc:AlternateContent>
      <x:t>D=(A*B*C)</x:t>
    </x:r>
  </x:si>
  <x:si>
    <x:t>W = k × 3.14 × (B/2)²× h × w1 × (1+P)</x:t>
  </x:si>
  <x:si>
    <x:t>순   공   사   원   가</x:t>
  </x:si>
  <x:si>
    <x:t>(1210 + 1340) ÷ 2</x:t>
  </x:si>
  <x:si>
    <x:t>솎아내기 포함
(수관) 1.5m이상</x:t>
  </x:si>
  <x:si>
    <x:t>이              윤</x:t>
  </x:si>
  <x:si>
    <x:t>건설기계대여금 지급보증서 발급수수료</x:t>
  </x:si>
  <x:si>
    <x:t>0108  등나무 전정 및 잡목제거</x:t>
  </x:si>
  <x:si>
    <x:t>0111 등나무 전정 및 잡목제거</x:t>
  </x:si>
  <x:si>
    <x:t>※ 자료 : 산림생태학(향문사)</x:t>
  </x:si>
  <x:si>
    <x:t>ㅇ 규격별 평균수고산출 (h)</x:t>
  </x:si>
  <x:si>
    <x:t>가로수전정 (강전정) 기계시공</x:t>
  </x:si>
  <x:si>
    <x:t>ㅇ 규격별 수목지상부 중량산출</x:t>
  </x:si>
  <x:si>
    <x:t>구        성        비</x:t>
  </x:si>
  <x:si>
    <x:t>0105 가로수 강전정 기계시공</x:t>
  </x:si>
  <x:si>
    <x:t>가시나무류,상수리나무, 졸참나무등</x:t>
  </x:si>
  <x:si>
    <x:t>가로수전정 (약전정) 기계시공</x:t>
  </x:si>
  <x:si>
    <x:t>[ 합           계 ]</x:t>
  </x:si>
  <x:si>
    <x:t>[ 소          계 ]</x:t>
  </x:si>
  <x:si>
    <x:t>(재료비+노무비) * 4.9%</x:t>
  </x:si>
  <x:si>
    <x:t>가로수전정 (조형전정) 기계시공</x:t>
  </x:si>
  <x:si>
    <x:t>느티나무, 쪽동백, 느릅나무등</x:t>
  </x:si>
  <x:si>
    <x:t>k : 수간형상계수 (0.5)</x:t>
  </x:si>
  <x:si>
    <x:t>0107  소나무 전정(반송)</x:t>
  </x:si>
  <x:si>
    <x:t>0112 신호수,교통정리,안전처리</x:t>
  </x:si>
  <x:si>
    <x:t>소나무전정 (조형전정) 기계시공</x:t>
  </x:si>
  <x:si>
    <x:t xml:space="preserve">소나무전정 (조형전정) 기계시공 </x:t>
  </x:si>
  <x:si>
    <x:t>0106 가로수 조형전정 기계시공</x:t>
  </x:si>
  <x:si>
    <x:t>(직접공사비) * 0.081%</x:t>
  </x:si>
  <x:si>
    <x:t>0104 가로수 약전정 기계시공</x:t>
  </x:si>
  <x:si>
    <x:t xml:space="preserve">조형 전정 인력시공(상록수) </x:t>
  </x:si>
  <x:si>
    <x:t>0109 소나무 조형전정 기계시공</x:t>
  </x:si>
  <x:si>
    <x:t>ㅇ 수목 지상부 중량 계산공식</x:t>
  </x:si>
  <x:si>
    <x:t xml:space="preserve">조형 전정 인력시공(낙엽수) </x:t>
  </x:si>
  <x:si>
    <x:t>ton</x:t>
  </x:si>
  <x:si>
    <x:t>가지</x:t>
  </x:si>
  <x:si>
    <x:t>평균</x:t>
  </x:si>
  <x:si>
    <x:t>P</x:t>
  </x:si>
  <x:si>
    <x:t>w1</x:t>
  </x:si>
  <x:si>
    <x:t>B</x:t>
  </x:si>
  <x:si>
    <x:t>공종</x:t>
  </x:si>
  <x:si>
    <x:t>W</x:t>
  </x:si>
  <x:si>
    <x:t>지상부</x:t>
  </x:si>
  <x:si>
    <x:t>처리</x:t>
  </x:si>
  <x:si>
    <x:t>등나무</x:t>
  </x:si>
  <x:si>
    <x:t>계</x:t>
  </x:si>
  <x:si>
    <x:t>관목류</x:t>
  </x:si>
  <x:si>
    <x:t>C4</x:t>
  </x:si>
  <x:si>
    <x:t>평균치</x:t>
  </x:si>
  <x:si>
    <x:t/>
  </x:si>
  <x:si>
    <x:t>적용율</x:t>
  </x:si>
  <x:si>
    <x:t>합 계</x:t>
  </x:si>
  <x:si>
    <x:t>KG</x:t>
  </x:si>
  <x:si>
    <x:t>D2</x:t>
  </x:si>
  <x:si>
    <x:t>줄기</x:t>
  </x:si>
  <x:si>
    <x:t>A3</x:t>
  </x:si>
  <x:si>
    <x:t>h</x:t>
  </x:si>
  <x:si>
    <x:t>k</x:t>
  </x:si>
  <x:si>
    <x:t>품종</x:t>
  </x:si>
  <x:si>
    <x:t>만경류</x:t>
  </x:si>
  <x:si>
    <x:t>구분</x:t>
  </x:si>
  <x:si>
    <x:t>01</x:t>
  </x:si>
  <x:si>
    <x:t>잡목류</x:t>
  </x:si>
  <x:si>
    <x:t>소계</x:t>
  </x:si>
  <x:si>
    <x:t>비고</x:t>
  </x:si>
  <x:si>
    <x:t>뿌리</x:t>
  </x:si>
  <x:si>
    <x:t>D1</x:t>
  </x:si>
  <x:si>
    <x:t>CL</x:t>
  </x:si>
  <x:si>
    <x:t>단위</x:t>
  </x:si>
  <x:si>
    <x:t>반송</x:t>
  </x:si>
  <x:si>
    <x:t>주</x:t>
  </x:si>
  <x:si>
    <x:t xml:space="preserve"> </x:t>
  </x:si>
  <x:si>
    <x:t>CH</x:t>
  </x:si>
  <x:si>
    <x:t>수량</x:t>
  </x:si>
  <x:si>
    <x:t>단산</x:t>
  </x:si>
  <x:si>
    <x:t>자재</x:t>
  </x:si>
  <x:si>
    <x:t>D3</x:t>
  </x:si>
  <x:si>
    <x:t>1일</x:t>
  </x:si>
  <x:si>
    <x:t>T</x:t>
  </x:si>
  <x:si>
    <x:t>AS</x:t>
  </x:si>
  <x:si>
    <x:t>D9</x:t>
  </x:si>
  <x:si>
    <x:t>A2</x:t>
  </x:si>
  <x:si>
    <x:t>변수</x:t>
  </x:si>
  <x:si>
    <x:t>BS</x:t>
  </x:si>
  <x:si>
    <x:t>식</x:t>
  </x:si>
  <x:si>
    <x:t>규격</x:t>
  </x:si>
  <x:si>
    <x:t>A1</x:t>
  </x:si>
  <x:si>
    <x:t>CK</x:t>
  </x:si>
  <x:si>
    <x:t>잎</x:t>
  </x:si>
  <x:si>
    <x:t>C2</x:t>
  </x:si>
  <x:si>
    <x:t>CS</x:t>
  </x:si>
  <x:si>
    <x:t>B1</x:t>
  </x:si>
  <x:si>
    <x:t>B2</x:t>
  </x:si>
  <x:si>
    <x:t>설정</x:t>
  </x:si>
  <x:si>
    <x:t>수종</x:t>
  </x:si>
  <x:si>
    <x:t>CG</x:t>
  </x:si>
  <x:si>
    <x:t>㎡</x:t>
  </x:si>
  <x:si>
    <x:t>일위</x:t>
  </x:si>
  <x:si>
    <x:t>C5</x:t>
  </x:si>
  <x:si>
    <x:t>F</x:t>
  </x:si>
  <x:si>
    <x:t>소나무전정 (반송)</x:t>
  </x:si>
  <x:si>
    <x:t xml:space="preserve">        계</x:t>
  </x:si>
  <x:si>
    <x:t>관목류(0.9이상)</x:t>
  </x:si>
  <x:si>
    <x:t>재   료   비</x:t>
  </x:si>
  <x:si>
    <x:t>가로수전정(강전정)</x:t>
  </x:si>
  <x:si>
    <x:t>기존 임목 폐기물</x:t>
  </x:si>
  <x:si>
    <x:t>등나무(만경류)</x:t>
  </x:si>
  <x:si>
    <x:t>폐 기 물 처 리 비</x:t>
  </x:si>
  <x:si>
    <x:t>W(수관폭)1.5이하</x:t>
  </x:si>
  <x:si>
    <x:t>적용 수고
(m)</x:t>
  </x:si>
  <x:si>
    <x:t>운반+상차+처리</x:t>
  </x:si>
  <x:si>
    <x:t>1250 - 1300</x:t>
  </x:si>
  <x:si>
    <x:t>B11~21미만</x:t>
  </x:si>
  <x:si>
    <x:t>B : 흉고직경</x:t>
  </x:si>
  <x:si>
    <x:t>전전량(강,약)</x:t>
  </x:si>
  <x:si>
    <x:t>전전량(낙,상)</x:t>
  </x:si>
  <x:si>
    <x:t>가로수전정(약전정)</x:t>
  </x:si>
  <x:si>
    <x:t>가로수 약·강전정</x:t>
  </x:si>
  <x:si>
    <x:t>석면피해구제분담금</x:t>
  </x:si>
  <x:si>
    <x:t>폐기물량(kg)</x:t>
  </x:si>
  <x:si>
    <x:t>교목제거(kg)</x:t>
  </x:si>
  <x:si>
    <x:t>1300 - 1340</x:t>
  </x:si>
  <x:si>
    <x:t>H(수고)0.9이하</x:t>
  </x:si>
  <x:si>
    <x:t>노   무   비</x:t>
  </x:si>
  <x:si>
    <x:t>전정중량(kg)</x:t>
  </x:si>
  <x:si>
    <x:t>나무베기 기계시공</x:t>
  </x:si>
  <x:si>
    <x:t>품        명</x:t>
  </x:si>
  <x:si>
    <x:t>1210 - 1250</x:t>
  </x:si>
  <x:si>
    <x:t>산업안전보건관리비</x:t>
  </x:si>
  <x:si>
    <x:t>관목류(0.9이하)</x:t>
  </x:si>
  <x:si>
    <x:t xml:space="preserve"> 21~31cm 미만</x:t>
  </x:si>
  <x:si>
    <x:t>경        비</x:t>
  </x:si>
  <x:si>
    <x:t>합      계</x:t>
  </x:si>
  <x:si>
    <x:t>지상부중량
(kg)</x:t>
  </x:si>
  <x:si>
    <x:t>W(수관폭)1.5이상</x:t>
  </x:si>
  <x:si>
    <x:t>H(수고)0.9이상</x:t>
  </x:si>
  <x:si>
    <x:t xml:space="preserve"> 11cm 미만 </x:t>
  </x:si>
  <x:si>
    <x:t>임목폐기물 산출수량</x:t>
  </x:si>
  <x:si>
    <x:t>비      고</x:t>
  </x:si>
  <x:si>
    <x:t>0104 나무베기</x:t>
  </x:si>
  <x:si>
    <x:t xml:space="preserve"> 51~61cm 미만</x:t>
  </x:si>
  <x:si>
    <x:t>0105 뿌리제거</x:t>
  </x:si>
  <x:si>
    <x:t>뿌리제거 기계시공</x:t>
  </x:si>
  <x:si>
    <x:t xml:space="preserve"> 11~21cm 미만</x:t>
  </x:si>
  <x:si>
    <x:t>경      비</x:t>
  </x:si>
  <x:si>
    <x:t xml:space="preserve"> 11cm 미만</x:t>
  </x:si>
  <x:si>
    <x:t>공급가액 * 10%</x:t>
  </x:si>
  <x:si>
    <x:t>비        목</x:t>
  </x:si>
  <x:si>
    <x:t>규      격</x:t>
  </x:si>
  <x:si>
    <x:t>01  수목전정</x:t>
  </x:si>
  <x:si>
    <x:t xml:space="preserve"> 41~51cm 미만</x:t>
  </x:si>
  <x:si>
    <x:t xml:space="preserve"> 61cm 초과</x:t>
  </x:si>
  <x:si>
    <x:t xml:space="preserve"> 31~41cm 미만</x:t>
  </x:si>
  <x:si>
    <x:t>공 종 별 내 역 서</x:t>
  </x:si>
  <x:si>
    <x:t>작업설, 부산물(△)</x:t>
  </x:si>
  <x:si>
    <x:t>원가계산서 연결금액</x:t>
  </x:si>
  <x:si>
    <x:t>금      액</x:t>
  </x:si>
  <x:si>
    <x:t>공 종 별 집 계 표</x:t>
  </x:si>
  <x:si>
    <x:t>노무비 * 3.56%</x:t>
  </x:si>
  <x:si>
    <x:t>품      명</x:t>
  </x:si>
  <x:si>
    <x:t>노무비 * 1.01%</x:t>
  </x:si>
  <x:si>
    <x:r>
      <x:t xml:space="preserve">소나무전정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(반송)</x:t>
    </x:r>
  </x:si>
  <x:si>
    <x:r>
      <x:t xml:space="preserve">전정율(%)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  <x:b val="1"/>
          </x:rPr>
        </mc:Fallback>
      </mc:AlternateContent>
      <x:t>A</x:t>
    </x:r>
  </x:si>
  <x:si>
    <x:r>
      <x:t xml:space="preserve">피복율(%)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  <x:b val="1"/>
          </x:rPr>
        </mc:Fallback>
      </mc:AlternateContent>
      <x:t>B</x:t>
    </x:r>
  </x:si>
  <x:si>
    <x:r>
      <x:t xml:space="preserve">공극율(%)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10"/>
            <x:color rgb="ff000000"/>
            <x:b val="1"/>
          </x:rPr>
        </mc:Fallback>
      </mc:AlternateContent>
      <x:t>C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</x:si>
</x:sst>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0">
    <x:numFmt numFmtId="164" formatCode="0.0_ "/>
    <x:numFmt numFmtId="165" formatCode="0_ "/>
    <x:numFmt numFmtId="166" formatCode="#,###"/>
    <x:numFmt numFmtId="167" formatCode="0.000_ "/>
    <x:numFmt numFmtId="168" formatCode="0.0"/>
    <x:numFmt numFmtId="169" formatCode="#,##0.0_ "/>
    <x:numFmt numFmtId="170" formatCode="0_);[Red]\(0\)"/>
    <x:numFmt numFmtId="171" formatCode="0.0_);[Red]\(0.0\)"/>
    <x:numFmt numFmtId="172" formatCode="0.0\ &quot;KG&quot;"/>
    <x:numFmt numFmtId="173" formatCode="0.00_ "/>
  </x:numFmts>
  <x:fonts count="3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</x:font>
    <x:font>
      <x:name val="맑은 고딕"/>
      <x:sz val="11"/>
      <x:color rgb="ff9c6500"/>
    </x:font>
    <x:font>
      <x:name val="맑은 고딕"/>
      <x:sz val="11"/>
      <x:color rgb="ff9c0006"/>
    </x:font>
    <x:font>
      <x:name val="돋움체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9c000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9c000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ff"/>
        <x:bgColor rgb="ff000000"/>
      </x:patternFill>
    </x:fill>
  </x:fills>
  <x:borders count="1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hair">
        <x:color auto="1"/>
      </x:bottom>
    </x:border>
    <x:border>
      <x:left>
        <x:color rgb="ff000000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>
        <x:color rgb="ff000000"/>
      </x:left>
      <x:right>
        <x:color rgb="ff000000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rgb="ff000000"/>
      </x:right>
      <x:top style="hair">
        <x:color auto="1"/>
      </x:top>
      <x:bottom style="hair">
        <x:color auto="1"/>
      </x:bottom>
    </x:border>
    <x:border>
      <x:left>
        <x:color rgb="ff000000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rgb="ff000000"/>
      </x:left>
      <x:right>
        <x:color rgb="ff000000"/>
      </x:right>
      <x:top style="hair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rgb="ff000000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>
        <x:color rgb="ff000000"/>
      </x:right>
      <x:top style="hair"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 style="thin">
        <x:color auto="1"/>
      </x:top>
      <x:bottom style="hair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>
        <x:color rgb="ff000000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rgb="ff000000"/>
      </x:right>
      <x:top style="hair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rgb="ff000000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rgb="ff000000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thin">
        <x:color auto="1"/>
      </x:top>
      <x:bottom>
        <x:color rgb="ff000000"/>
      </x:bottom>
    </x:border>
    <x:border>
      <x:left>
        <x:color rgb="ff000000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hair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hair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hair">
        <x:color auto="1"/>
      </x:bottom>
    </x:border>
    <x:border>
      <x:left style="medium">
        <x:color auto="1"/>
      </x:left>
      <x:right>
        <x:color rgb="ff000000"/>
      </x:right>
      <x:top style="hair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hair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 style="hair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>
        <x:color rgb="ff000000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rgb="ff000000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rgb="ff000000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medium">
        <x:color auto="1"/>
      </x:bottom>
    </x:border>
    <x:border>
      <x:left>
        <x:color rgb="ff000000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rgb="ff000000"/>
      </x:right>
      <x:top style="hair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7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bottom"/>
    </x:xf>
    <x:xf numFmtId="0" fontId="8" fillId="2" borderId="0">
      <x:alignment horizontal="general" vertical="center"/>
    </x:xf>
    <x:xf numFmtId="0" fontId="9" fillId="3" borderId="0">
      <x:alignment horizontal="general" vertical="center"/>
    </x:xf>
    <x:xf numFmtId="41" fontId="7" fillId="0" borderId="0">
      <x:alignment horizontal="general" vertical="bottom"/>
    </x:xf>
  </x:cellStyleXfs>
  <x:cellXfs count="58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quotePrefix="1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 applyAlignment="1">
      <x:alignment horizontal="general" vertical="top"/>
    </x:xf>
    <x:xf numFmtId="0" fontId="0" fillId="0" borderId="0" xfId="0" quotePrefix="1" applyNumberFormat="1" applyFont="1" applyAlignment="1">
      <x:alignment horizontal="general" vertical="top"/>
    </x:xf>
    <x:xf numFmtId="166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1" fillId="0" borderId="3" xfId="0" applyNumberFormat="1" applyFont="1" applyFill="1" applyBorder="1" applyAlignment="1" applyProtection="1">
      <x:alignment horizontal="general" vertical="center" wrapText="1"/>
    </x:xf>
    <x:xf numFmtId="0" fontId="11" fillId="0" borderId="3" xfId="0" quotePrefix="1" applyNumberFormat="1" applyFont="1" applyFill="1" applyBorder="1" applyAlignment="1" applyProtection="1">
      <x:alignment horizontal="general" vertical="center" wrapText="1"/>
    </x:xf>
    <x:xf numFmtId="0" fontId="11" fillId="0" borderId="4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1" fillId="0" borderId="5" xfId="0" applyNumberFormat="1" applyFont="1" applyFill="1" applyBorder="1" applyAlignment="1" applyProtection="1">
      <x:alignment horizontal="general" vertical="center" wrapText="1"/>
    </x:xf>
    <x:xf numFmtId="0" fontId="11" fillId="0" borderId="5" xfId="0" quotePrefix="1" applyNumberFormat="1" applyFont="1" applyFill="1" applyBorder="1" applyAlignment="1" applyProtection="1">
      <x:alignment horizontal="general" vertical="center" wrapText="1"/>
    </x:xf>
    <x:xf numFmtId="0" fontId="11" fillId="0" borderId="6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0" borderId="5" xfId="0" applyNumberFormat="1" applyFont="1" applyFill="1" applyBorder="1" applyAlignment="1" applyProtection="1">
      <x:alignment horizontal="general" vertical="center" wrapText="1"/>
    </x:xf>
    <x:xf numFmtId="41" fontId="12" fillId="0" borderId="7" xfId="0" applyNumberFormat="1" applyFont="1" applyFill="1" applyBorder="1" applyAlignment="1" applyProtection="1">
      <x:alignment horizontal="general" vertical="center" wrapText="1"/>
    </x:xf>
    <x:xf numFmtId="0" fontId="12" fillId="0" borderId="7" xfId="0" quotePrefix="1" applyNumberFormat="1" applyFont="1" applyFill="1" applyBorder="1" applyAlignment="1" applyProtection="1">
      <x:alignment horizontal="general" vertical="center" wrapText="1"/>
    </x:xf>
    <x:xf numFmtId="0" fontId="12" fillId="0" borderId="8" xfId="0" quotePrefix="1" applyNumberFormat="1" applyFont="1" applyFill="1" applyBorder="1" applyAlignment="1" applyProtection="1">
      <x:alignment horizontal="general" vertical="center" wrapText="1"/>
    </x:xf>
    <x:xf numFmtId="41" fontId="11" fillId="0" borderId="9" xfId="0" applyNumberFormat="1" applyFont="1" applyFill="1" applyBorder="1" applyAlignment="1" applyProtection="1">
      <x:alignment horizontal="general" vertical="center" wrapText="1"/>
    </x:xf>
    <x:xf numFmtId="0" fontId="11" fillId="0" borderId="9" xfId="0" quotePrefix="1" applyNumberFormat="1" applyFont="1" applyFill="1" applyBorder="1" applyAlignment="1" applyProtection="1">
      <x:alignment horizontal="general" vertical="center" wrapText="1"/>
    </x:xf>
    <x:xf numFmtId="41" fontId="11" fillId="0" borderId="10" xfId="0" applyNumberFormat="1" applyFont="1" applyFill="1" applyBorder="1" applyAlignment="1" applyProtection="1">
      <x:alignment horizontal="general" vertical="center" wrapText="1"/>
    </x:xf>
    <x:xf numFmtId="0" fontId="13" fillId="0" borderId="11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3" fillId="0" borderId="11" xfId="0" applyNumberFormat="1" applyFont="1" applyFill="1" applyBorder="1" applyAlignment="1" applyProtection="1">
      <x:alignment horizontal="general" vertical="center" wrapText="1"/>
    </x:xf>
    <x:xf numFmtId="0" fontId="13" fillId="0" borderId="12" xfId="0" quotePrefix="1" applyNumberFormat="1" applyFont="1" applyFill="1" applyBorder="1" applyAlignment="1" applyProtection="1">
      <x:alignment horizontal="general" vertical="center" wrapText="1"/>
    </x:xf>
    <x:xf numFmtId="0" fontId="13" fillId="0" borderId="5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3" fillId="0" borderId="5" xfId="0" applyNumberFormat="1" applyFont="1" applyFill="1" applyBorder="1" applyAlignment="1" applyProtection="1">
      <x:alignment horizontal="general" vertical="center" wrapText="1"/>
    </x:xf>
    <x:xf numFmtId="0" fontId="13" fillId="0" borderId="6" xfId="0" quotePrefix="1" applyNumberFormat="1" applyFont="1" applyFill="1" applyBorder="1" applyAlignment="1" applyProtection="1">
      <x:alignment horizontal="general" vertical="center" wrapText="1"/>
    </x:xf>
    <x:xf numFmtId="0" fontId="13" fillId="0" borderId="7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3" fillId="0" borderId="8" xfId="0" quotePrefix="1" applyNumberFormat="1" applyFont="1" applyFill="1" applyBorder="1" applyAlignment="1" applyProtection="1">
      <x:alignment horizontal="general" vertical="center" wrapText="1"/>
    </x:xf>
    <x:xf numFmtId="0" fontId="13" fillId="0" borderId="1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3" fillId="0" borderId="13" xfId="0" applyNumberFormat="1" applyFont="1" applyFill="1" applyBorder="1" applyAlignment="1" applyProtection="1">
      <x:alignment horizontal="general" vertical="center" wrapText="1"/>
    </x:xf>
    <x:xf numFmtId="0" fontId="13" fillId="0" borderId="14" xfId="0" applyNumberFormat="1" applyFont="1" applyFill="1" applyBorder="1" applyAlignment="1" applyProtection="1">
      <x:alignment horizontal="general" vertical="center" wrapText="1"/>
    </x:xf>
    <x:xf numFmtId="0" fontId="14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5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17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quotePrefix="1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quotePrefix="1" applyNumberFormat="1" applyFont="1" applyFill="1" applyBorder="1" applyAlignment="1" applyProtection="1">
          <x:alignment horizontal="center" vertical="top" wrapText="1"/>
        </x:xf>
      </mc:Fallback>
    </mc:AlternateContent>
    <x:xf numFmtId="0" fontId="14" fillId="0" borderId="18" xfId="0" quotePrefix="1" applyNumberFormat="1" applyFont="1" applyFill="1" applyBorder="1" applyAlignment="1" applyProtection="1">
      <x:alignment horizontal="general" vertical="center" wrapText="1"/>
    </x:xf>
    <x:xf numFmtId="0" fontId="14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4" fillId="0" borderId="5" xfId="0" applyNumberFormat="1" applyFont="1" applyFill="1" applyBorder="1" applyAlignment="1" applyProtection="1">
      <x:alignment horizontal="general" vertical="center" wrapText="1"/>
    </x:xf>
    <x:xf numFmtId="41" fontId="14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8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13" xfId="0" applyNumberFormat="1" applyFont="1" applyFill="1" applyBorder="1" applyAlignment="1" applyProtection="1">
      <x:alignment horizontal="general" vertical="center" wrapText="1"/>
    </x:xf>
    <x:xf numFmtId="0" fontId="14" fillId="0" borderId="18" xfId="0" applyNumberFormat="1" applyFont="1" applyFill="1" applyBorder="1" applyAlignment="1" applyProtection="1">
      <x:alignment horizontal="general" vertical="center" wrapText="1"/>
    </x:xf>
    <x:xf numFmtId="0" fontId="14" fillId="0" borderId="21" xfId="0" applyNumberFormat="1" applyFont="1" applyFill="1" applyBorder="1" applyAlignment="1" applyProtection="1">
      <x:alignment horizontal="left" vertical="center" wrapText="1"/>
    </x:xf>
    <x:xf numFmtId="0" fontId="14" fillId="0" borderId="5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41" fontId="14" fillId="0" borderId="5" xfId="0" applyNumberFormat="1" applyFont="1" applyFill="1" applyBorder="1" applyAlignment="1" applyProtection="1">
      <x:alignment horizontal="general" vertical="center"/>
    </x:xf>
    <x:xf numFmtId="0" fontId="14" fillId="0" borderId="5" xfId="0" applyNumberFormat="1" applyFont="1" applyFill="1" applyBorder="1" applyAlignment="1" applyProtection="1">
      <x:alignment horizontal="general" vertical="center"/>
    </x:xf>
    <x:xf numFmtId="41" fontId="14" fillId="0" borderId="6" xfId="0" applyNumberFormat="1" applyFont="1" applyFill="1" applyBorder="1" applyAlignment="1" applyProtection="1">
      <x:alignment horizontal="general" vertical="center"/>
    </x:xf>
    <x:xf numFmtId="0" fontId="14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NumberFormat="1" applyFont="1" applyFill="1" applyBorder="1" applyAlignment="1" applyProtection="1">
          <x:alignment horizontal="center" vertical="center"/>
        </x:xf>
      </mc:Fallback>
    </mc:AlternateContent>
    <x:xf numFmtId="41" fontId="14" fillId="0" borderId="13" xfId="0" applyNumberFormat="1" applyFont="1" applyFill="1" applyBorder="1" applyAlignment="1" applyProtection="1">
      <x:alignment horizontal="general" vertical="center"/>
    </x:xf>
    <x:xf numFmtId="41" fontId="14" fillId="0" borderId="14" xfId="0" applyNumberFormat="1" applyFont="1" applyFill="1" applyBorder="1" applyAlignment="1" applyProtection="1">
      <x:alignment horizontal="general" vertical="center"/>
    </x:xf>
    <x:xf numFmtId="0" fontId="14" fillId="0" borderId="7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41" fontId="14" fillId="0" borderId="7" xfId="0" applyNumberFormat="1" applyFont="1" applyFill="1" applyBorder="1" applyAlignment="1" applyProtection="1">
      <x:alignment horizontal="general" vertical="center"/>
    </x:xf>
    <x:xf numFmtId="41" fontId="14" fillId="0" borderId="8" xfId="0" applyNumberFormat="1" applyFont="1" applyFill="1" applyBorder="1" applyAlignment="1" applyProtection="1">
      <x:alignment horizontal="general" vertical="center"/>
    </x:xf>
    <x:xf numFmtId="0" fontId="11" fillId="0" borderId="0" xfId="0" applyNumberFormat="1" applyFont="1" applyFill="1" applyBorder="1" applyAlignment="1" applyProtection="1">
      <x:alignment horizontal="general" vertical="center"/>
    </x:xf>
    <x:xf numFmtId="0" fontId="14" fillId="0" borderId="22" xfId="0" quotePrefix="1" applyNumberFormat="1" applyFont="1" applyFill="1" applyBorder="1" applyAlignment="1" applyProtection="1">
      <x:alignment horizontal="general" vertical="center" wrapText="1"/>
    </x:xf>
    <x:xf numFmtId="41" fontId="14" fillId="0" borderId="7" xfId="0" applyNumberFormat="1" applyFont="1" applyFill="1" applyBorder="1" applyAlignment="1" applyProtection="1">
      <x:alignment horizontal="general" vertical="center" wrapText="1"/>
    </x:xf>
    <x:xf numFmtId="41" fontId="14" fillId="0" borderId="8" xfId="0" applyNumberFormat="1" applyFont="1" applyFill="1" applyBorder="1" applyAlignment="1" applyProtection="1">
      <x:alignment horizontal="general" vertical="center" wrapText="1"/>
    </x:xf>
    <x:xf numFmtId="0" fontId="14" fillId="0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4" fillId="0" borderId="3" xfId="0" applyNumberFormat="1" applyFont="1" applyFill="1" applyBorder="1" applyAlignment="1" applyProtection="1">
      <x:alignment horizontal="general" vertical="center" wrapText="1"/>
    </x:xf>
    <x:xf numFmtId="41" fontId="14" fillId="0" borderId="4" xfId="0" applyNumberFormat="1" applyFont="1" applyFill="1" applyBorder="1" applyAlignment="1" applyProtection="1">
      <x:alignment horizontal="general" vertical="center" wrapText="1"/>
    </x:xf>
    <x:xf numFmtId="0" fontId="15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2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3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0" quotePrefix="1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4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4" xfId="0" quotePrefix="1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19" xfId="0" quotePrefix="1" applyNumberFormat="1" applyFont="1" applyFill="1" applyBorder="1" applyAlignment="1" applyProtection="1">
      <x:alignment horizontal="general" vertical="center" wrapText="1"/>
    </x:xf>
    <x:xf numFmtId="0" fontId="14" fillId="0" borderId="21" xfId="0" quotePrefix="1" applyNumberFormat="1" applyFont="1" applyFill="1" applyBorder="1" applyAlignment="1" applyProtection="1">
      <x:alignment horizontal="general" vertical="center" wrapText="1"/>
    </x:xf>
    <x:xf numFmtId="0" fontId="14" fillId="0" borderId="2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4" fillId="0" borderId="25" xfId="0" applyNumberFormat="1" applyFont="1" applyFill="1" applyBorder="1" applyAlignment="1" applyProtection="1">
      <x:alignment horizontal="general" vertical="center" wrapText="1"/>
    </x:xf>
    <x:xf numFmtId="41" fontId="14" fillId="0" borderId="13" xfId="0" applyNumberFormat="1" applyFont="1" applyFill="1" applyBorder="1" applyAlignment="1" applyProtection="1">
      <x:alignment horizontal="general" vertical="center" wrapText="1"/>
    </x:xf>
    <x:xf numFmtId="0" fontId="14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41" fontId="14" fillId="0" borderId="3" xfId="0" applyNumberFormat="1" applyFont="1" applyFill="1" applyBorder="1" applyAlignment="1" applyProtection="1">
      <x:alignment horizontal="general" vertical="center"/>
    </x:xf>
    <x:xf numFmtId="0" fontId="14" fillId="0" borderId="18" xfId="0" applyNumberFormat="1" applyFont="1" applyFill="1" applyBorder="1" applyAlignment="1" applyProtection="1">
      <x:alignment horizontal="general" vertical="center"/>
    </x:xf>
    <x:xf numFmtId="0" fontId="14" fillId="0" borderId="20" xfId="0" applyNumberFormat="1" applyFont="1" applyFill="1" applyBorder="1" applyAlignment="1" applyProtection="1">
      <x:alignment horizontal="general" vertical="center"/>
    </x:xf>
    <x:xf numFmtId="0" fontId="14" fillId="0" borderId="26" xfId="0" applyNumberFormat="1" applyFont="1" applyFill="1" applyBorder="1" applyAlignment="1" applyProtection="1">
      <x:alignment horizontal="left" vertical="center" wrapText="1"/>
    </x:xf>
    <x:xf numFmtId="0" fontId="14" fillId="0" borderId="2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2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4" fillId="0" borderId="27" xfId="0" applyNumberFormat="1" applyFont="1" applyFill="1" applyBorder="1" applyAlignment="1" applyProtection="1">
      <x:alignment horizontal="general" vertical="center" wrapText="1"/>
    </x:xf>
    <x:xf numFmtId="41" fontId="14" fillId="0" borderId="1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4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2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4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3" xfId="0" quotePrefix="1" applyNumberFormat="1" applyFont="1" applyFill="1" applyBorder="1" applyAlignment="1" applyProtection="1">
      <x:alignment horizontal="general" vertical="center" wrapText="1"/>
    </x:xf>
    <x:xf numFmtId="0" fontId="14" fillId="0" borderId="26" xfId="0" applyNumberFormat="1" applyFont="1" applyFill="1" applyBorder="1" applyAlignment="1" applyProtection="1">
      <x:alignment horizontal="general" vertical="center"/>
    </x:xf>
    <x:xf numFmtId="0" fontId="14" fillId="0" borderId="24" xfId="0" applyNumberFormat="1" applyFont="1" applyFill="1" applyBorder="1" applyAlignment="1" applyProtection="1">
      <x:alignment horizontal="general" vertical="center"/>
    </x:xf>
    <x:xf numFmtId="0" fontId="14" fillId="0" borderId="6" xfId="0" applyNumberFormat="1" applyFont="1" applyFill="1" applyBorder="1" applyAlignment="1" applyProtection="1">
      <x:alignment horizontal="general" vertical="center"/>
    </x:xf>
    <x:xf numFmtId="0" fontId="14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8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3" fillId="0" borderId="17" xfId="0" quotePrefix="1" applyNumberFormat="1" applyFont="1" applyFill="1" applyBorder="1" applyAlignment="1" applyProtection="1">
      <x:alignment horizontal="general" vertical="center" wrapText="1"/>
    </x:xf>
    <x:xf numFmtId="0" fontId="13" fillId="0" borderId="18" xfId="0" applyNumberFormat="1" applyFont="1" applyFill="1" applyBorder="1" applyAlignment="1" applyProtection="1">
      <x:alignment horizontal="general" vertical="center" wrapText="1"/>
    </x:xf>
    <x:xf numFmtId="0" fontId="13" fillId="0" borderId="20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4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1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1" xfId="0" quotePrefix="1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3" xfId="0" quotePrefix="1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3" xfId="0" quotePrefix="1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3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2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0" fontId="11" fillId="4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4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3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0" fontId="16" fillId="0" borderId="0" xfId="2" applyNumberFormat="1" applyFont="1">
      <x:alignment horizontal="general" vertical="center"/>
    </x:xf>
    <x:xf numFmtId="0" fontId="17" fillId="5" borderId="31" xfId="3" applyNumberFormat="1" applyFont="1" applyFill="1" applyBorder="1" applyAlignment="1">
      <x:alignment horizontal="general" vertical="center"/>
    </x:xf>
    <x:xf numFmtId="0" fontId="18" fillId="5" borderId="32" xfId="3" applyNumberFormat="1" applyFont="1" applyFill="1" applyBorder="1" applyAlignment="1">
      <x:alignment horizontal="general" vertical="center"/>
    </x:xf>
    <x:xf numFmtId="0" fontId="19" fillId="5" borderId="32" xfId="3" applyNumberFormat="1" applyFont="1" applyFill="1" applyBorder="1" applyAlignment="1">
      <x:alignment horizontal="general" vertical="center"/>
    </x:xf>
    <x:xf numFmtId="0" fontId="19" fillId="5" borderId="33" xfId="3" applyNumberFormat="1" applyFont="1" applyFill="1" applyBorder="1" applyAlignment="1">
      <x:alignment horizontal="general" vertical="center"/>
    </x:xf>
    <x:xf numFmtId="0" fontId="20" fillId="0" borderId="0" xfId="2" applyNumberFormat="1" applyFont="1">
      <x:alignment horizontal="general" vertical="center"/>
    </x:xf>
    <x:xf numFmtId="0" fontId="19" fillId="5" borderId="34" xfId="3" applyNumberFormat="1" applyFont="1" applyFill="1" applyBorder="1" applyAlignment="1">
      <x:alignment horizontal="general" vertical="center"/>
    </x:xf>
    <x:xf numFmtId="0" fontId="19" fillId="5" borderId="0" xfId="3" applyNumberFormat="1" applyFont="1" applyFill="1" applyBorder="1" applyAlignment="1">
      <x:alignment horizontal="general" vertical="center"/>
    </x:xf>
    <x:xf numFmtId="0" fontId="19" fillId="5" borderId="35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3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7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7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3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38" xfId="2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35" xfId="2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2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6" borderId="2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6" borderId="2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6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6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0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0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39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9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0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0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1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1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7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7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8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8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2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2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23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23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2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2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5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5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4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4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2" fillId="0" borderId="4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2" fillId="0" borderId="4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42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42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22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22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3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3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3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3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4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4" xfId="3" applyNumberFormat="1" applyFont="1" applyFill="1" applyBorder="1" applyAlignment="1">
          <x:alignment horizontal="centerContinuous" vertical="center"/>
        </x:xf>
      </mc:Fallback>
    </mc:AlternateContent>
    <x:xf numFmtId="0" fontId="19" fillId="5" borderId="44" xfId="3" applyNumberFormat="1" applyFont="1" applyFill="1" applyBorder="1" applyAlignment="1">
      <x:alignment horizontal="general" vertical="center"/>
    </x:xf>
    <x:xf numFmtId="0" fontId="19" fillId="5" borderId="45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3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0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0" xfId="3" applyNumberFormat="1" applyFont="1" applyFill="1" applyBorder="1" applyAlignment="1">
          <x:alignment horizontal="centerContinuous" vertical="center"/>
        </x:xf>
      </mc:Fallback>
    </mc:AlternateContent>
    <x:xf numFmtId="0" fontId="19" fillId="5" borderId="0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34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4" xfId="3" applyNumberFormat="1" applyFont="1" applyFill="1" applyBorder="1" applyAlignment="1">
          <x:alignment horizontal="centerContinuous" vertical="center"/>
        </x:xf>
      </mc:Fallback>
    </mc:AlternateContent>
    <x:xf numFmtId="0" fontId="23" fillId="5" borderId="34" xfId="3" applyNumberFormat="1" applyFont="1" applyFill="1" applyBorder="1" applyAlignment="1">
      <x:alignment horizontal="general" vertical="center"/>
    </x:xf>
    <x:xf numFmtId="0" fontId="18" fillId="5" borderId="0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3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7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7" xfId="2" applyNumberFormat="1" applyFont="1" applyFill="1" applyBorder="1" applyAlignment="1" applyProtection="1">
          <x:alignment horizontal="right" vertical="center"/>
        </x:xf>
      </mc:Fallback>
    </mc:AlternateContent>
    <x:xf numFmtId="9" fontId="19" fillId="5" borderId="46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9" fontId="19" fillId="5" borderId="0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5" borderId="0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9" fillId="5" borderId="0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9" fillId="5" borderId="0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35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5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7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7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8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8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9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9" xfId="3" applyNumberFormat="1" applyFont="1" applyFill="1" applyBorder="1" applyAlignment="1">
          <x:alignment horizontal="centerContinuous" vertical="center"/>
        </x:xf>
      </mc:Fallback>
    </mc:AlternateContent>
    <x:xf numFmtId="0" fontId="19" fillId="5" borderId="46" xfId="3" applyNumberFormat="1" applyFont="1" applyFill="1" applyBorder="1" applyAlignment="1">
      <x:alignment horizontal="general" vertical="center"/>
    </x:xf>
    <x:xf numFmtId="0" fontId="19" fillId="5" borderId="49" xfId="3" applyNumberFormat="1" applyFont="1" applyFill="1" applyBorder="1" applyAlignment="1">
      <x:alignment horizontal="general" vertical="center"/>
    </x:xf>
    <x:xf numFmtId="0" fontId="19" fillId="5" borderId="50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58" fontId="19" fillId="5" borderId="47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19" fillId="5" borderId="47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1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1" xfId="3" applyNumberFormat="1" applyFont="1" applyFill="1" applyBorder="1" applyAlignment="1">
          <x:alignment horizontal="centerContinuous" vertical="center"/>
        </x:xf>
      </mc:Fallback>
    </mc:AlternateContent>
    <x:xf numFmtId="0" fontId="19" fillId="5" borderId="52" xfId="3" applyNumberFormat="1" applyFont="1" applyFill="1" applyBorder="1" applyAlignment="1">
      <x:alignment horizontal="general" vertical="center"/>
    </x:xf>
    <x:xf numFmtId="0" fontId="19" fillId="5" borderId="51" xfId="3" applyNumberFormat="1" applyFont="1" applyFill="1" applyBorder="1" applyAlignment="1">
      <x:alignment horizontal="general" vertical="center"/>
    </x:xf>
    <x:xf numFmtId="0" fontId="19" fillId="5" borderId="53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54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4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5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5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6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6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7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7" xfId="3" applyNumberFormat="1" applyFont="1" applyFill="1" applyBorder="1" applyAlignment="1">
          <x:alignment horizontal="centerContinuous" vertical="center"/>
        </x:xf>
      </mc:Fallback>
    </mc:AlternateContent>
    <x:xf numFmtId="0" fontId="19" fillId="5" borderId="56" xfId="3" applyNumberFormat="1" applyFont="1" applyFill="1" applyBorder="1" applyAlignment="1">
      <x:alignment horizontal="general" vertical="center"/>
    </x:xf>
    <x:xf numFmtId="0" fontId="19" fillId="5" borderId="58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2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28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28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0" borderId="37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0" borderId="37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9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9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0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0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1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1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2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2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3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3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4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4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5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5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6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6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19" fillId="5" borderId="67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19" fillId="5" borderId="67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7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7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7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8" fillId="0" borderId="3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8" fillId="0" borderId="3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8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8" xfId="3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9" xfId="3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9" xfId="3" applyNumberFormat="1" applyFont="1" applyFill="1" applyBorder="1" applyAlignment="1">
          <x:alignment horizontal="centerContinuous" vertical="center"/>
        </x:xf>
      </mc:Fallback>
    </mc:AlternateContent>
    <x:xf numFmtId="0" fontId="14" fillId="0" borderId="19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8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8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0" borderId="17" xfId="0" quotePrefix="1" applyNumberFormat="1" applyFont="1" applyFill="1" applyBorder="1" applyAlignment="1" applyProtection="1">
      <x:alignment horizontal="general" vertical="center" wrapText="1"/>
    </x:xf>
    <x:xf numFmtId="0" fontId="24" fillId="0" borderId="11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24" fillId="0" borderId="11" xfId="0" applyNumberFormat="1" applyFont="1" applyFill="1" applyBorder="1" applyAlignment="1" applyProtection="1">
      <x:alignment horizontal="general" vertical="center" wrapText="1"/>
    </x:xf>
    <x:xf numFmtId="0" fontId="24" fillId="0" borderId="12" xfId="0" quotePrefix="1" applyNumberFormat="1" applyFont="1" applyFill="1" applyBorder="1" applyAlignment="1" applyProtection="1">
      <x:alignment horizontal="general" vertical="center" wrapText="1"/>
    </x:xf>
    <x:xf numFmtId="0" fontId="24" fillId="0" borderId="18" xfId="0" applyNumberFormat="1" applyFont="1" applyFill="1" applyBorder="1" applyAlignment="1" applyProtection="1">
      <x:alignment horizontal="general" vertical="center" wrapText="1"/>
    </x:xf>
    <x:xf numFmtId="41" fontId="24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0" borderId="6" xfId="0" quotePrefix="1" applyNumberFormat="1" applyFont="1" applyFill="1" applyBorder="1" applyAlignment="1" applyProtection="1">
      <x:alignment horizontal="general" vertical="center" wrapText="1"/>
    </x:xf>
    <x:xf numFmtId="0" fontId="24" fillId="0" borderId="5" xfId="0" quotePrefix="1" applyNumberFormat="1" applyFont="1" applyFill="1" applyBorder="1" applyAlignment="1" applyProtection="1">
      <x:alignment horizontal="general" vertical="center" wrapText="1"/>
    </x:xf>
    <x:xf numFmtId="0" fontId="24" fillId="0" borderId="7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0" borderId="8" xfId="0" quotePrefix="1" applyNumberFormat="1" applyFont="1" applyFill="1" applyBorder="1" applyAlignment="1" applyProtection="1">
      <x:alignment horizontal="general" vertical="center" wrapText="1"/>
    </x:xf>
    <x:xf numFmtId="0" fontId="24" fillId="0" borderId="20" xfId="0" quotePrefix="1" applyNumberFormat="1" applyFont="1" applyFill="1" applyBorder="1" applyAlignment="1" applyProtection="1">
      <x:alignment horizontal="general" vertical="center" wrapText="1"/>
    </x:xf>
    <x:xf numFmtId="41" fontId="24" fillId="0" borderId="13" xfId="0" applyNumberFormat="1" applyFont="1" applyFill="1" applyBorder="1" applyAlignment="1" applyProtection="1">
      <x:alignment horizontal="general" vertical="center" wrapText="1"/>
    </x:xf>
    <x:xf numFmtId="0" fontId="24" fillId="0" borderId="1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0" borderId="1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4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22" xfId="0" applyNumberFormat="1" applyFont="1" applyFill="1" applyBorder="1" applyAlignment="1" applyProtection="1">
      <x:alignment horizontal="general" vertical="center"/>
    </x:xf>
    <x:xf numFmtId="0" fontId="14" fillId="0" borderId="4" xfId="0" applyNumberFormat="1" applyFont="1" applyFill="1" applyBorder="1" applyAlignment="1" applyProtection="1">
      <x:alignment horizontal="general" vertical="center"/>
    </x:xf>
    <x:xf numFmtId="0" fontId="14" fillId="0" borderId="70" xfId="0" applyNumberFormat="1" applyFont="1" applyFill="1" applyBorder="1" applyAlignment="1" applyProtection="1">
      <x:alignment horizontal="general" vertical="center"/>
    </x:xf>
    <x:xf numFmtId="0" fontId="14" fillId="0" borderId="4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42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7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2" xfId="0" applyNumberFormat="1" applyFont="1" applyFill="1" applyBorder="1" applyAlignment="1" applyProtection="1">
          <x:alignment horizontal="center" vertical="center"/>
        </x:xf>
      </mc:Fallback>
    </mc:AlternateContent>
    <x:xf numFmtId="0" fontId="24" fillId="0" borderId="19" xfId="0" applyNumberFormat="1" applyFont="1" applyFill="1" applyBorder="1" applyAlignment="1" applyProtection="1">
      <x:alignment horizontal="general" vertical="center" wrapText="1"/>
    </x:xf>
    <x:xf numFmtId="41" fontId="24" fillId="0" borderId="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7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7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3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4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5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2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3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76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76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77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77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7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7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7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7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7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79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3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7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7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5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5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7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7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0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0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47" xfId="0" quotePrefix="1" applyNumberFormat="1" applyFont="1" applyFill="1" applyBorder="1" applyAlignment="1" applyProtection="1">
      <x:alignment horizontal="general" vertical="center" wrapText="1"/>
    </x:xf>
    <x:xf numFmtId="0" fontId="14" fillId="0" borderId="40" xfId="0" applyNumberFormat="1" applyFont="1" applyFill="1" applyBorder="1" applyAlignment="1" applyProtection="1">
      <x:alignment horizontal="general" vertical="center" wrapText="1"/>
    </x:xf>
    <x:xf numFmtId="0" fontId="14" fillId="0" borderId="48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83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3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0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7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7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7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7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4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4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3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8" xfId="3" applyNumberFormat="1" applyFont="1" applyFill="1" applyBorder="1" applyAlignment="1">
          <x:alignment horizontal="center" vertical="center"/>
        </x:xf>
      </mc:Fallback>
    </mc:AlternateContent>
    <x:xf numFmtId="0" fontId="19" fillId="0" borderId="32" xfId="2" applyNumberFormat="1" applyFont="1" applyFill="1" applyBorder="1" applyAlignment="1" applyProtection="1">
      <x:alignment horizontal="general" vertical="center"/>
    </x:xf>
    <x:xf numFmtId="0" fontId="20" fillId="0" borderId="32" xfId="2" applyNumberFormat="1" applyFont="1" applyFill="1" applyBorder="1" applyAlignment="1" applyProtection="1">
      <x:alignment horizontal="general" vertical="center"/>
    </x:xf>
    <x:xf numFmtId="0" fontId="6" fillId="0" borderId="32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6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3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3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7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7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7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7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6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6" xfId="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37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37" xfId="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6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6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8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8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8" fillId="0" borderId="7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8" fillId="0" borderId="7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8" fillId="0" borderId="8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8" fillId="0" borderId="8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8" fillId="0" borderId="8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8" fillId="0" borderId="8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4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4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4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4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9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9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9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9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9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9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4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4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4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4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5" borderId="9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5" borderId="9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5" borderId="3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5" borderId="3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5" borderId="4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5" borderId="4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5" borderId="4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5" borderId="4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9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9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9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9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9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9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4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4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4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4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7" borderId="4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4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3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3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4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4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4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4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2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2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5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5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5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5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9" fillId="6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5" borderId="6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5" borderId="6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8" fillId="6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8" fillId="6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9" fillId="6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9" fillId="6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19" fillId="5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19" fillId="5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19" fillId="5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19" fillId="5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5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5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5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5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9" fillId="6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9" fillId="6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6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6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7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7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5" borderId="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5" borderId="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5" borderId="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5" borderId="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0" borderId="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0" borderId="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9" fillId="6" borderId="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9" fillId="6" borderId="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4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4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7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7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3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3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3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4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4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6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6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3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4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4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4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4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6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6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4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4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4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4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6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6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6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6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4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4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6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66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9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9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5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56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5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5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9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9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9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9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3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4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4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5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5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0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0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0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0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9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9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9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9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9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9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4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4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4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4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4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4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46" xfId="6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46" xfId="6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4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4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4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4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5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5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52" xfId="6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52" xfId="6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5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5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5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5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5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5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7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4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4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92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92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93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93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94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94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116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116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72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72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117" xfId="5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117" xfId="5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31" fillId="0" borderId="7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31" fillId="0" borderId="7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31" fillId="0" borderId="11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31" fillId="0" borderId="11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8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8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6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6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8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8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86" xfId="6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86" xfId="6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6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6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8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8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5" borderId="8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5" borderId="8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8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8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6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6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9" fillId="6" borderId="12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9" fillId="6" borderId="12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6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6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7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7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9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9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7">
    <x:cellStyle name="표준" xfId="0" builtinId="0"/>
    <x:cellStyle name="콤마[0]" xfId="1" builtinId="6"/>
    <x:cellStyle name="표준 2" xfId="2"/>
    <x:cellStyle name="표준 2 2" xfId="3"/>
    <x:cellStyle name="보통" xfId="4"/>
    <x:cellStyle name="나쁨" xfId="5"/>
    <x:cellStyle name="쉼표 [0] 3" xf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1" Type="http://schemas.openxmlformats.org/officeDocument/2006/relationships/worksheet" Target="worksheets/sheet28.xml"  /><Relationship Id="rId32" Type="http://schemas.openxmlformats.org/officeDocument/2006/relationships/worksheet" Target="worksheets/sheet29.xml"  /><Relationship Id="rId33" Type="http://schemas.openxmlformats.org/officeDocument/2006/relationships/worksheet" Target="worksheets/sheet30.xml"  /><Relationship Id="rId34" Type="http://schemas.openxmlformats.org/officeDocument/2006/relationships/worksheet" Target="worksheets/sheet31.xml"  /><Relationship Id="rId35" Type="http://schemas.openxmlformats.org/officeDocument/2006/relationships/worksheet" Target="worksheets/sheet32.xml"  /><Relationship Id="rId36" Type="http://schemas.openxmlformats.org/officeDocument/2006/relationships/worksheet" Target="worksheets/sheet33.xml"  /><Relationship Id="rId37" Type="http://schemas.openxmlformats.org/officeDocument/2006/relationships/worksheet" Target="worksheets/sheet34.xml"  /><Relationship Id="rId38" Type="http://schemas.openxmlformats.org/officeDocument/2006/relationships/worksheet" Target="worksheets/sheet35.xml"  /><Relationship Id="rId39" Type="http://schemas.openxmlformats.org/officeDocument/2006/relationships/worksheet" Target="worksheets/sheet36.xml"  /><Relationship Id="rId4" Type="http://schemas.openxmlformats.org/officeDocument/2006/relationships/worksheet" Target="worksheets/sheet1.xml"  /><Relationship Id="rId40" Type="http://schemas.openxmlformats.org/officeDocument/2006/relationships/worksheet" Target="worksheets/sheet37.xml"  /><Relationship Id="rId41" Type="http://schemas.openxmlformats.org/officeDocument/2006/relationships/worksheet" Target="worksheets/sheet38.xml"  /><Relationship Id="rId42" Type="http://schemas.openxmlformats.org/officeDocument/2006/relationships/worksheet" Target="worksheets/sheet39.xml"  /><Relationship Id="rId43" Type="http://schemas.openxmlformats.org/officeDocument/2006/relationships/worksheet" Target="worksheets/sheet40.xml"  /><Relationship Id="rId44" Type="http://schemas.openxmlformats.org/officeDocument/2006/relationships/worksheet" Target="worksheets/sheet41.xml"  /><Relationship Id="rId45" Type="http://schemas.openxmlformats.org/officeDocument/2006/relationships/worksheet" Target="worksheets/sheet42.xml"  /><Relationship Id="rId46" Type="http://schemas.openxmlformats.org/officeDocument/2006/relationships/worksheet" Target="worksheets/sheet43.xml"  /><Relationship Id="rId47" Type="http://schemas.openxmlformats.org/officeDocument/2006/relationships/worksheet" Target="worksheets/sheet44.xml"  /><Relationship Id="rId48" Type="http://schemas.openxmlformats.org/officeDocument/2006/relationships/worksheet" Target="worksheets/sheet45.xml"  /><Relationship Id="rId49" Type="http://schemas.openxmlformats.org/officeDocument/2006/relationships/worksheet" Target="worksheets/sheet46.xml"  /><Relationship Id="rId5" Type="http://schemas.openxmlformats.org/officeDocument/2006/relationships/worksheet" Target="worksheets/sheet2.xml"  /><Relationship Id="rId50" Type="http://schemas.openxmlformats.org/officeDocument/2006/relationships/worksheet" Target="worksheets/sheet47.xml"  /><Relationship Id="rId51" Type="http://schemas.openxmlformats.org/officeDocument/2006/relationships/worksheet" Target="worksheets/sheet48.xml"  /><Relationship Id="rId52" Type="http://schemas.openxmlformats.org/officeDocument/2006/relationships/worksheet" Target="worksheets/sheet49.xml"  /><Relationship Id="rId53" Type="http://schemas.openxmlformats.org/officeDocument/2006/relationships/worksheet" Target="worksheets/sheet50.xml"  /><Relationship Id="rId54" Type="http://schemas.openxmlformats.org/officeDocument/2006/relationships/worksheet" Target="worksheets/sheet51.xml"  /><Relationship Id="rId55" Type="http://schemas.openxmlformats.org/officeDocument/2006/relationships/worksheet" Target="worksheets/sheet52.xml"  /><Relationship Id="rId56" Type="http://schemas.openxmlformats.org/officeDocument/2006/relationships/worksheet" Target="worksheets/sheet53.xml"  /><Relationship Id="rId57" Type="http://schemas.openxmlformats.org/officeDocument/2006/relationships/worksheet" Target="worksheets/sheet54.xml"  /><Relationship Id="rId58" Type="http://schemas.openxmlformats.org/officeDocument/2006/relationships/worksheet" Target="worksheets/sheet55.xml"  /><Relationship Id="rId59" Type="http://schemas.openxmlformats.org/officeDocument/2006/relationships/worksheet" Target="worksheets/sheet56.xml"  /><Relationship Id="rId6" Type="http://schemas.openxmlformats.org/officeDocument/2006/relationships/worksheet" Target="worksheets/sheet3.xml"  /><Relationship Id="rId60" Type="http://schemas.openxmlformats.org/officeDocument/2006/relationships/worksheet" Target="worksheets/sheet57.xml"  /><Relationship Id="rId61" Type="http://schemas.openxmlformats.org/officeDocument/2006/relationships/worksheet" Target="worksheets/sheet58.xml"  /><Relationship Id="rId62" Type="http://schemas.openxmlformats.org/officeDocument/2006/relationships/worksheet" Target="worksheets/sheet59.xml"  /><Relationship Id="rId63" Type="http://schemas.openxmlformats.org/officeDocument/2006/relationships/worksheet" Target="worksheets/sheet60.xml"  /><Relationship Id="rId64" Type="http://schemas.openxmlformats.org/officeDocument/2006/relationships/worksheet" Target="worksheets/sheet61.xml"  /><Relationship Id="rId65" Type="http://schemas.openxmlformats.org/officeDocument/2006/relationships/worksheet" Target="worksheets/sheet62.xml"  /><Relationship Id="rId66" Type="http://schemas.openxmlformats.org/officeDocument/2006/relationships/worksheet" Target="worksheets/sheet63.xml"  /><Relationship Id="rId67" Type="http://schemas.openxmlformats.org/officeDocument/2006/relationships/worksheet" Target="worksheets/sheet64.xml"  /><Relationship Id="rId68" Type="http://schemas.openxmlformats.org/officeDocument/2006/relationships/worksheet" Target="worksheets/sheet65.xml"  /><Relationship Id="rId69" Type="http://schemas.openxmlformats.org/officeDocument/2006/relationships/worksheet" Target="worksheets/sheet66.xml"  /><Relationship Id="rId7" Type="http://schemas.openxmlformats.org/officeDocument/2006/relationships/worksheet" Target="worksheets/sheet4.xml"  /><Relationship Id="rId70" Type="http://schemas.openxmlformats.org/officeDocument/2006/relationships/worksheet" Target="worksheets/sheet67.xml"  /><Relationship Id="rId71" Type="http://schemas.openxmlformats.org/officeDocument/2006/relationships/worksheet" Target="worksheets/sheet68.xml"  /><Relationship Id="rId72" Type="http://schemas.openxmlformats.org/officeDocument/2006/relationships/worksheet" Target="worksheets/sheet69.xml"  /><Relationship Id="rId73" Type="http://schemas.openxmlformats.org/officeDocument/2006/relationships/worksheet" Target="worksheets/sheet70.xml"  /><Relationship Id="rId74" Type="http://schemas.openxmlformats.org/officeDocument/2006/relationships/worksheet" Target="worksheets/sheet71.xml"  /><Relationship Id="rId75" Type="http://schemas.openxmlformats.org/officeDocument/2006/relationships/worksheet" Target="worksheets/sheet72.xml"  /><Relationship Id="rId76" Type="http://schemas.openxmlformats.org/officeDocument/2006/relationships/worksheet" Target="worksheets/sheet73.xml"  /><Relationship Id="rId77" Type="http://schemas.openxmlformats.org/officeDocument/2006/relationships/worksheet" Target="worksheets/sheet74.xml"  /><Relationship Id="rId78" Type="http://schemas.openxmlformats.org/officeDocument/2006/relationships/worksheet" Target="worksheets/sheet75.xml"  /><Relationship Id="rId79" Type="http://schemas.openxmlformats.org/officeDocument/2006/relationships/worksheet" Target="worksheets/sheet76.xml"  /><Relationship Id="rId8" Type="http://schemas.openxmlformats.org/officeDocument/2006/relationships/worksheet" Target="worksheets/sheet5.xml"  /><Relationship Id="rId80" Type="http://schemas.openxmlformats.org/officeDocument/2006/relationships/worksheet" Target="worksheets/sheet77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pageSetUpPr autoPageBreaks="1" fitToPage="1"/>
  </x:sheetPr>
  <x:dimension ref="A1:H30"/>
  <x:sheetViews>
    <x:sheetView view="pageBreakPreview" topLeftCell="B1" zoomScale="80" zoomScaleNormal="80" zoomScaleSheetLayoutView="80" workbookViewId="0">
      <x:selection activeCell="E4" activeCellId="0" sqref="E4:E4"/>
    </x:sheetView>
  </x:sheetViews>
  <x:sheetFormatPr defaultColWidth="9.00390625" defaultRowHeight="16.39999999999999857891"/>
  <x:cols>
    <x:col min="1" max="1" width="9.00390625" style="10" hidden="1"/>
    <x:col min="2" max="3" width="4.77734375" style="10" customWidth="1"/>
    <x:col min="4" max="4" width="43.875" style="10" customWidth="1"/>
    <x:col min="5" max="5" width="25.77734375" style="10" customWidth="1"/>
    <x:col min="6" max="6" width="41.75" style="10" customWidth="1"/>
    <x:col min="7" max="7" width="23.75" style="10" customWidth="1"/>
  </x:cols>
  <x:sheetData>
    <x:row r="1" spans="1:7" ht="50" customHeight="1">
      <x:c r="A1" s="8"/>
      <x:c r="B1" s="282" t="s">
        <x:v>14</x:v>
      </x:c>
      <x:c r="C1" s="282"/>
      <x:c r="D1" s="282"/>
      <x:c r="E1" s="282"/>
      <x:c r="F1" s="282"/>
      <x:c r="G1" s="282"/>
    </x:row>
    <x:row r="2" spans="1:7" ht="33" customHeight="1">
      <x:c r="A2" s="8"/>
      <x:c r="B2" s="283" t="s">
        <x:v>107</x:v>
      </x:c>
      <x:c r="C2" s="283"/>
      <x:c r="D2" s="283"/>
      <x:c r="E2" s="283"/>
      <x:c r="F2" s="284" t="str">
        <x:f>"금액:"&amp;NUMBERSTRING(E28,1)&amp;"원"</x:f>
        <x:v>금액:영원</x:v>
      </x:c>
      <x:c r="G2" s="284"/>
    </x:row>
    <x:row r="3" spans="1:7" ht="36" customHeight="1">
      <x:c r="A3" s="8"/>
      <x:c r="B3" s="285" t="s">
        <x:v>344</x:v>
      </x:c>
      <x:c r="C3" s="286"/>
      <x:c r="D3" s="287"/>
      <x:c r="E3" s="17" t="s">
        <x:v>353</x:v>
      </x:c>
      <x:c r="F3" s="17" t="s">
        <x:v>210</x:v>
      </x:c>
      <x:c r="G3" s="18" t="s">
        <x:v>335</x:v>
      </x:c>
    </x:row>
    <x:row r="4" spans="1:7" ht="22" customHeight="1">
      <x:c r="A4" s="12" t="s">
        <x:v>283</x:v>
      </x:c>
      <x:c r="B4" s="288" t="s">
        <x:v>199</x:v>
      </x:c>
      <x:c r="C4" s="291" t="s">
        <x:v>300</x:v>
      </x:c>
      <x:c r="D4" s="19" t="s">
        <x:v>22</x:v>
      </x:c>
      <x:c r="E4" s="20"/>
      <x:c r="F4" s="21" t="s">
        <x:v>246</x:v>
      </x:c>
      <x:c r="G4" s="22" t="s">
        <x:v>246</x:v>
      </x:c>
    </x:row>
    <x:row r="5" spans="1:7" ht="22" customHeight="1">
      <x:c r="A5" s="12" t="s">
        <x:v>278</x:v>
      </x:c>
      <x:c r="B5" s="289"/>
      <x:c r="C5" s="292"/>
      <x:c r="D5" s="23" t="s">
        <x:v>29</x:v>
      </x:c>
      <x:c r="E5" s="24"/>
      <x:c r="F5" s="25" t="s">
        <x:v>246</x:v>
      </x:c>
      <x:c r="G5" s="26" t="s">
        <x:v>246</x:v>
      </x:c>
    </x:row>
    <x:row r="6" spans="1:7" ht="22" customHeight="1">
      <x:c r="A6" s="12" t="s">
        <x:v>252</x:v>
      </x:c>
      <x:c r="B6" s="289"/>
      <x:c r="C6" s="292"/>
      <x:c r="D6" s="23" t="s">
        <x:v>351</x:v>
      </x:c>
      <x:c r="E6" s="24"/>
      <x:c r="F6" s="25" t="s">
        <x:v>246</x:v>
      </x:c>
      <x:c r="G6" s="26" t="s">
        <x:v>246</x:v>
      </x:c>
    </x:row>
    <x:row r="7" spans="1:7" ht="22" customHeight="1">
      <x:c r="A7" s="12" t="s">
        <x:v>276</x:v>
      </x:c>
      <x:c r="B7" s="289"/>
      <x:c r="C7" s="292"/>
      <x:c r="D7" s="23" t="s">
        <x:v>215</x:v>
      </x:c>
      <x:c r="E7" s="24"/>
      <x:c r="F7" s="25" t="s">
        <x:v>246</x:v>
      </x:c>
      <x:c r="G7" s="26" t="s">
        <x:v>246</x:v>
      </x:c>
    </x:row>
    <x:row r="8" spans="1:7" ht="22" customHeight="1">
      <x:c r="A8" s="12" t="s">
        <x:v>288</x:v>
      </x:c>
      <x:c r="B8" s="289"/>
      <x:c r="C8" s="293" t="s">
        <x:v>320</x:v>
      </x:c>
      <x:c r="D8" s="23" t="s">
        <x:v>30</x:v>
      </x:c>
      <x:c r="E8" s="24"/>
      <x:c r="F8" s="25" t="s">
        <x:v>246</x:v>
      </x:c>
      <x:c r="G8" s="26" t="s">
        <x:v>246</x:v>
      </x:c>
    </x:row>
    <x:row r="9" spans="1:7" ht="22" customHeight="1">
      <x:c r="A9" s="12" t="s">
        <x:v>289</x:v>
      </x:c>
      <x:c r="B9" s="289"/>
      <x:c r="C9" s="292"/>
      <x:c r="D9" s="23" t="s">
        <x:v>20</x:v>
      </x:c>
      <x:c r="E9" s="24"/>
      <x:c r="F9" s="25" t="s">
        <x:v>38</x:v>
      </x:c>
      <x:c r="G9" s="26" t="s">
        <x:v>246</x:v>
      </x:c>
    </x:row>
    <x:row r="10" spans="1:7" ht="22" customHeight="1">
      <x:c r="A10" s="12" t="s">
        <x:v>280</x:v>
      </x:c>
      <x:c r="B10" s="289"/>
      <x:c r="C10" s="292"/>
      <x:c r="D10" s="23" t="s">
        <x:v>215</x:v>
      </x:c>
      <x:c r="E10" s="24"/>
      <x:c r="F10" s="25" t="s">
        <x:v>246</x:v>
      </x:c>
      <x:c r="G10" s="26" t="s">
        <x:v>246</x:v>
      </x:c>
    </x:row>
    <x:row r="11" spans="1:7" customFormat="1" ht="22" customHeight="1">
      <x:c r="A11" s="12"/>
      <x:c r="B11" s="288"/>
      <x:c r="C11" s="294" t="s">
        <x:v>328</x:v>
      </x:c>
      <x:c r="D11" s="27" t="s">
        <x:v>304</x:v>
      </x:c>
      <x:c r="E11" s="24"/>
      <x:c r="F11" s="25"/>
      <x:c r="G11" s="26"/>
    </x:row>
    <x:row r="12" spans="1:7" ht="22" customHeight="1">
      <x:c r="A12" s="12" t="s">
        <x:v>286</x:v>
      </x:c>
      <x:c r="B12" s="289"/>
      <x:c r="C12" s="295"/>
      <x:c r="D12" s="23" t="s">
        <x:v>21</x:v>
      </x:c>
      <x:c r="E12" s="24"/>
      <x:c r="F12" s="25" t="s">
        <x:v>246</x:v>
      </x:c>
      <x:c r="G12" s="26" t="s">
        <x:v>246</x:v>
      </x:c>
    </x:row>
    <x:row r="13" spans="1:7" ht="22" customHeight="1">
      <x:c r="A13" s="12" t="s">
        <x:v>244</x:v>
      </x:c>
      <x:c r="B13" s="289"/>
      <x:c r="C13" s="296"/>
      <x:c r="D13" s="23" t="s">
        <x:v>35</x:v>
      </x:c>
      <x:c r="E13" s="24"/>
      <x:c r="F13" s="25" t="s">
        <x:v>355</x:v>
      </x:c>
      <x:c r="G13" s="26" t="s">
        <x:v>246</x:v>
      </x:c>
    </x:row>
    <x:row r="14" spans="1:7" ht="22" customHeight="1">
      <x:c r="A14" s="12" t="s">
        <x:v>295</x:v>
      </x:c>
      <x:c r="B14" s="289"/>
      <x:c r="C14" s="296"/>
      <x:c r="D14" s="23" t="s">
        <x:v>8</x:v>
      </x:c>
      <x:c r="E14" s="24"/>
      <x:c r="F14" s="25" t="s">
        <x:v>357</x:v>
      </x:c>
      <x:c r="G14" s="26" t="s">
        <x:v>246</x:v>
      </x:c>
    </x:row>
    <x:row r="15" spans="1:8" s="9" customFormat="1" ht="22" customHeight="1">
      <x:c r="A15" s="12"/>
      <x:c r="B15" s="290"/>
      <x:c r="C15" s="295"/>
      <x:c r="D15" s="27" t="s">
        <x:v>325</x:v>
      </x:c>
      <x:c r="E15" s="24"/>
      <x:c r="F15" s="28" t="s">
        <x:v>44</x:v>
      </x:c>
      <x:c r="G15" s="26"/>
      <x:c r="H15" s="8"/>
    </x:row>
    <x:row r="16" spans="1:8" s="10" customFormat="1" ht="22" customHeight="1">
      <x:c r="A16" s="12"/>
      <x:c r="B16" s="289"/>
      <x:c r="C16" s="296"/>
      <x:c r="D16" s="23" t="s">
        <x:v>3</x:v>
      </x:c>
      <x:c r="E16" s="24"/>
      <x:c r="F16" s="25" t="s">
        <x:v>43</x:v>
      </x:c>
      <x:c r="G16" s="26" t="s">
        <x:v>246</x:v>
      </x:c>
      <x:c r="H16" s="8"/>
    </x:row>
    <x:row r="17" spans="1:7" ht="22" customHeight="1">
      <x:c r="A17" s="12" t="s">
        <x:v>269</x:v>
      </x:c>
      <x:c r="B17" s="289"/>
      <x:c r="C17" s="296"/>
      <x:c r="D17" s="23" t="s">
        <x:v>6</x:v>
      </x:c>
      <x:c r="E17" s="24"/>
      <x:c r="F17" s="25" t="s">
        <x:v>216</x:v>
      </x:c>
      <x:c r="G17" s="26" t="s">
        <x:v>246</x:v>
      </x:c>
    </x:row>
    <x:row r="18" spans="1:7" s="5" customFormat="1" ht="22" customHeight="1">
      <x:c r="A18" s="12"/>
      <x:c r="B18" s="288"/>
      <x:c r="C18" s="295"/>
      <x:c r="D18" s="27" t="s">
        <x:v>39</x:v>
      </x:c>
      <x:c r="E18" s="24"/>
      <x:c r="F18" s="25" t="s">
        <x:v>225</x:v>
      </x:c>
      <x:c r="G18" s="26"/>
    </x:row>
    <x:row r="19" spans="1:8" s="10" customFormat="1" ht="22" customHeight="1">
      <x:c r="A19" s="12"/>
      <x:c r="B19" s="290"/>
      <x:c r="C19" s="295"/>
      <x:c r="D19" s="27" t="s">
        <x:v>203</x:v>
      </x:c>
      <x:c r="E19" s="24"/>
      <x:c r="F19" s="28" t="s">
        <x:v>16</x:v>
      </x:c>
      <x:c r="G19" s="26"/>
      <x:c r="H19" s="8"/>
    </x:row>
    <x:row r="20" spans="1:7" s="1" customFormat="1" ht="22" customHeight="1">
      <x:c r="A20" s="12"/>
      <x:c r="B20" s="288"/>
      <x:c r="C20" s="295"/>
      <x:c r="D20" s="27" t="s">
        <x:v>315</x:v>
      </x:c>
      <x:c r="E20" s="24"/>
      <x:c r="F20" s="28" t="s">
        <x:v>49</x:v>
      </x:c>
      <x:c r="G20" s="26"/>
    </x:row>
    <x:row r="21" spans="1:7" s="1" customFormat="1" ht="22" customHeight="1">
      <x:c r="A21" s="12"/>
      <x:c r="B21" s="288"/>
      <x:c r="C21" s="295"/>
      <x:c r="D21" s="27" t="s">
        <x:v>41</x:v>
      </x:c>
      <x:c r="E21" s="24"/>
      <x:c r="F21" s="28" t="s">
        <x:v>32</x:v>
      </x:c>
      <x:c r="G21" s="26"/>
    </x:row>
    <x:row r="22" spans="1:7" ht="22" customHeight="1">
      <x:c r="A22" s="12" t="s">
        <x:v>292</x:v>
      </x:c>
      <x:c r="B22" s="289"/>
      <x:c r="C22" s="297"/>
      <x:c r="D22" s="23" t="s">
        <x:v>215</x:v>
      </x:c>
      <x:c r="E22" s="24"/>
      <x:c r="F22" s="25" t="s">
        <x:v>246</x:v>
      </x:c>
      <x:c r="G22" s="26" t="s">
        <x:v>246</x:v>
      </x:c>
    </x:row>
    <x:row r="23" spans="1:7" ht="22" customHeight="1">
      <x:c r="A23" s="12" t="s">
        <x:v>284</x:v>
      </x:c>
      <x:c r="B23" s="290" t="s">
        <x:v>298</x:v>
      </x:c>
      <x:c r="C23" s="292"/>
      <x:c r="D23" s="293"/>
      <x:c r="E23" s="24"/>
      <x:c r="F23" s="25" t="s">
        <x:v>246</x:v>
      </x:c>
      <x:c r="G23" s="26" t="s">
        <x:v>246</x:v>
      </x:c>
    </x:row>
    <x:row r="24" spans="1:7" ht="22" customHeight="1">
      <x:c r="A24" s="12" t="s">
        <x:v>264</x:v>
      </x:c>
      <x:c r="B24" s="290" t="s">
        <x:v>5</x:v>
      </x:c>
      <x:c r="C24" s="292"/>
      <x:c r="D24" s="293"/>
      <x:c r="E24" s="24"/>
      <x:c r="F24" s="25" t="s">
        <x:v>195</x:v>
      </x:c>
      <x:c r="G24" s="26" t="s">
        <x:v>246</x:v>
      </x:c>
    </x:row>
    <x:row r="25" spans="1:7" ht="22" customHeight="1">
      <x:c r="A25" s="12" t="s">
        <x:v>287</x:v>
      </x:c>
      <x:c r="B25" s="290" t="s">
        <x:v>202</x:v>
      </x:c>
      <x:c r="C25" s="292"/>
      <x:c r="D25" s="293"/>
      <x:c r="E25" s="24"/>
      <x:c r="F25" s="25" t="s">
        <x:v>80</x:v>
      </x:c>
      <x:c r="G25" s="26" t="s">
        <x:v>246</x:v>
      </x:c>
    </x:row>
    <x:row r="26" spans="1:7" ht="22" customHeight="1">
      <x:c r="A26" s="12" t="s">
        <x:v>263</x:v>
      </x:c>
      <x:c r="B26" s="290" t="s">
        <x:v>23</x:v>
      </x:c>
      <x:c r="C26" s="292"/>
      <x:c r="D26" s="293"/>
      <x:c r="E26" s="24"/>
      <x:c r="F26" s="25" t="s">
        <x:v>246</x:v>
      </x:c>
      <x:c r="G26" s="26" t="s">
        <x:v>246</x:v>
      </x:c>
    </x:row>
    <x:row r="27" spans="1:7" ht="22" customHeight="1">
      <x:c r="A27" s="12" t="s">
        <x:v>250</x:v>
      </x:c>
      <x:c r="B27" s="290" t="s">
        <x:v>10</x:v>
      </x:c>
      <x:c r="C27" s="292"/>
      <x:c r="D27" s="293"/>
      <x:c r="E27" s="24"/>
      <x:c r="F27" s="25" t="s">
        <x:v>343</x:v>
      </x:c>
      <x:c r="G27" s="26" t="s">
        <x:v>246</x:v>
      </x:c>
    </x:row>
    <x:row r="28" spans="1:7" ht="22" customHeight="1">
      <x:c r="A28" s="12" t="s">
        <x:v>273</x:v>
      </x:c>
      <x:c r="B28" s="298" t="s">
        <x:v>17</x:v>
      </x:c>
      <x:c r="C28" s="299"/>
      <x:c r="D28" s="300"/>
      <x:c r="E28" s="29"/>
      <x:c r="F28" s="30" t="s">
        <x:v>246</x:v>
      </x:c>
      <x:c r="G28" s="31" t="s">
        <x:v>246</x:v>
      </x:c>
    </x:row>
    <x:row r="29" spans="1:7" ht="22" customHeight="1">
      <x:c r="A29" s="12" t="s">
        <x:v>277</x:v>
      </x:c>
      <x:c r="B29" s="301" t="s">
        <x:v>47</x:v>
      </x:c>
      <x:c r="C29" s="302"/>
      <x:c r="D29" s="303"/>
      <x:c r="E29" s="32"/>
      <x:c r="F29" s="33" t="s">
        <x:v>246</x:v>
      </x:c>
      <x:c r="G29" s="34"/>
    </x:row>
    <x:row r="30" spans="1:7">
      <x:c r="A30" s="8"/>
      <x:c r="B30" s="8"/>
      <x:c r="C30" s="8"/>
      <x:c r="D30" s="8"/>
      <x:c r="E30" s="8"/>
      <x:c r="F30" s="8"/>
      <x:c r="G30" s="8"/>
    </x:row>
  </x:sheetData>
  <x:mergeCells count="15">
    <x:mergeCell ref="B1:G1"/>
    <x:mergeCell ref="B2:E2"/>
    <x:mergeCell ref="F2:G2"/>
    <x:mergeCell ref="B3:D3"/>
    <x:mergeCell ref="B4:B22"/>
    <x:mergeCell ref="C4:C7"/>
    <x:mergeCell ref="C8:C10"/>
    <x:mergeCell ref="C11:C22"/>
    <x:mergeCell ref="B23:D23"/>
    <x:mergeCell ref="B24:D24"/>
    <x:mergeCell ref="B25:D25"/>
    <x:mergeCell ref="B26:D26"/>
    <x:mergeCell ref="B27:D27"/>
    <x:mergeCell ref="B28:D28"/>
    <x:mergeCell ref="B29:D29"/>
  </x:mergeCells>
  <x:printOptions horizontalCentered="1" verticalCentered="0" headings="0" gridLines="0" gridLinesSet="1"/>
  <x:pageMargins left="0.39375001192092895508" right="0.39375001192092895508" top="0.39347222447395324707" bottom="0.39347222447395324707" header="0.39375001192092895508" footer="0.39375001192092895508"/>
  <x:pageSetup paperSize="9" scale="78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T20"/>
  <x:sheetViews>
    <x:sheetView view="pageBreakPreview" topLeftCell="A1" zoomScale="95" zoomScaleNormal="95" zoomScaleSheetLayoutView="95" workbookViewId="0">
      <x:selection activeCell="E5" activeCellId="0" sqref="E5:E5"/>
    </x:sheetView>
  </x:sheetViews>
  <x:sheetFormatPr defaultColWidth="9.00390625" defaultRowHeight="16.39999999999999857891"/>
  <x:cols>
    <x:col min="1" max="1" width="42.5" style="10" customWidth="1"/>
    <x:col min="2" max="2" width="8.875" style="10" customWidth="1"/>
    <x:col min="3" max="3" width="6.75" style="10" customWidth="1"/>
    <x:col min="4" max="4" width="6.5" style="11" customWidth="1"/>
    <x:col min="5" max="6" width="18.77734375" style="10" customWidth="1"/>
    <x:col min="7" max="8" width="20.75" style="10" customWidth="1"/>
    <x:col min="9" max="9" width="18.77734375" style="10" customWidth="1"/>
    <x:col min="10" max="10" width="18.625" style="10" customWidth="1"/>
    <x:col min="11" max="11" width="21.375" style="10" customWidth="1"/>
    <x:col min="12" max="12" width="20.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306" t="str">
        <x:f>'원가계산서(총괄)'!B2</x:f>
        <x:v xml:space="preserve">공사명 : 성저초 외 12교 교목전정공사[6권역] </x:v>
      </x:c>
      <x:c r="B2" s="306"/>
      <x:c r="C2" s="306"/>
      <x:c r="D2" s="306"/>
      <x:c r="E2" s="306"/>
      <x:c r="F2" s="306"/>
      <x:c r="G2" s="306"/>
      <x:c r="H2" s="306"/>
      <x:c r="I2" s="306"/>
      <x:c r="J2" s="306"/>
      <x:c r="K2" s="306"/>
      <x:c r="L2" s="306"/>
      <x:c r="M2" s="306"/>
    </x:row>
    <x:row r="3" spans="1:20" ht="30" customHeight="1">
      <x:c r="A3" s="307" t="s">
        <x:v>356</x:v>
      </x:c>
      <x:c r="B3" s="309" t="s">
        <x:v>121</x:v>
      </x:c>
      <x:c r="C3" s="309" t="s">
        <x:v>265</x:v>
      </x:c>
      <x:c r="D3" s="309" t="s">
        <x:v>270</x:v>
      </x:c>
      <x:c r="E3" s="309" t="s">
        <x:v>196</x:v>
      </x:c>
      <x:c r="F3" s="311"/>
      <x:c r="G3" s="309" t="s">
        <x:v>151</x:v>
      </x:c>
      <x:c r="H3" s="311"/>
      <x:c r="I3" s="309" t="s">
        <x:v>341</x:v>
      </x:c>
      <x:c r="J3" s="311"/>
      <x:c r="K3" s="309" t="s">
        <x:v>329</x:v>
      </x:c>
      <x:c r="L3" s="311"/>
      <x:c r="M3" s="312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308"/>
      <x:c r="B4" s="310"/>
      <x:c r="C4" s="310"/>
      <x:c r="D4" s="310"/>
      <x:c r="E4" s="253" t="s">
        <x:v>129</x:v>
      </x:c>
      <x:c r="F4" s="253" t="s">
        <x:v>179</x:v>
      </x:c>
      <x:c r="G4" s="253" t="s">
        <x:v>129</x:v>
      </x:c>
      <x:c r="H4" s="253" t="s">
        <x:v>179</x:v>
      </x:c>
      <x:c r="I4" s="253" t="s">
        <x:v>129</x:v>
      </x:c>
      <x:c r="J4" s="253" t="s">
        <x:v>179</x:v>
      </x:c>
      <x:c r="K4" s="253" t="s">
        <x:v>129</x:v>
      </x:c>
      <x:c r="L4" s="253" t="s">
        <x:v>179</x:v>
      </x:c>
      <x:c r="M4" s="313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254" t="s">
        <x:v>346</x:v>
      </x:c>
      <x:c r="B5" s="255" t="s">
        <x:v>246</x:v>
      </x:c>
      <x:c r="C5" s="255" t="s">
        <x:v>246</x:v>
      </x:c>
      <x:c r="D5" s="256"/>
      <x:c r="E5" s="257"/>
      <x:c r="F5" s="257"/>
      <x:c r="G5" s="257"/>
      <x:c r="H5" s="257"/>
      <x:c r="I5" s="257"/>
      <x:c r="J5" s="257"/>
      <x:c r="K5" s="257"/>
      <x:c r="L5" s="257"/>
      <x:c r="M5" s="25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259" t="s">
        <x:v>33</x:v>
      </x:c>
      <x:c r="B6" s="260"/>
      <x:c r="C6" s="261" t="s">
        <x:v>281</x:v>
      </x:c>
      <x:c r="D6" s="261">
        <x:v>1</x:v>
      </x:c>
      <x:c r="E6" s="260"/>
      <x:c r="F6" s="260"/>
      <x:c r="G6" s="260"/>
      <x:c r="H6" s="260"/>
      <x:c r="I6" s="260"/>
      <x:c r="J6" s="260"/>
      <x:c r="K6" s="260"/>
      <x:c r="L6" s="260"/>
      <x:c r="M6" s="26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259" t="s">
        <x:v>75</x:v>
      </x:c>
      <x:c r="B7" s="263" t="s">
        <x:v>246</x:v>
      </x:c>
      <x:c r="C7" s="261" t="s">
        <x:v>281</x:v>
      </x:c>
      <x:c r="D7" s="261">
        <x:v>1</x:v>
      </x:c>
      <x:c r="E7" s="260"/>
      <x:c r="F7" s="260"/>
      <x:c r="G7" s="260"/>
      <x:c r="H7" s="260"/>
      <x:c r="I7" s="260"/>
      <x:c r="J7" s="260"/>
      <x:c r="K7" s="260"/>
      <x:c r="L7" s="260"/>
      <x:c r="M7" s="26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259" t="s">
        <x:v>77</x:v>
      </x:c>
      <x:c r="B8" s="260"/>
      <x:c r="C8" s="261" t="s">
        <x:v>281</x:v>
      </x:c>
      <x:c r="D8" s="261">
        <x:v>1</x:v>
      </x:c>
      <x:c r="E8" s="260"/>
      <x:c r="F8" s="260"/>
      <x:c r="G8" s="260"/>
      <x:c r="H8" s="260"/>
      <x:c r="I8" s="260"/>
      <x:c r="J8" s="260"/>
      <x:c r="K8" s="260"/>
      <x:c r="L8" s="260"/>
      <x:c r="M8" s="26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259" t="s">
        <x:v>226</x:v>
      </x:c>
      <x:c r="B9" s="263" t="s">
        <x:v>246</x:v>
      </x:c>
      <x:c r="C9" s="261" t="s">
        <x:v>281</x:v>
      </x:c>
      <x:c r="D9" s="261">
        <x:v>1</x:v>
      </x:c>
      <x:c r="E9" s="260"/>
      <x:c r="F9" s="260"/>
      <x:c r="G9" s="260"/>
      <x:c r="H9" s="260"/>
      <x:c r="I9" s="260"/>
      <x:c r="J9" s="260"/>
      <x:c r="K9" s="260"/>
      <x:c r="L9" s="260"/>
      <x:c r="M9" s="26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259" t="s">
        <x:v>211</x:v>
      </x:c>
      <x:c r="B10" s="263"/>
      <x:c r="C10" s="261" t="s">
        <x:v>281</x:v>
      </x:c>
      <x:c r="D10" s="261">
        <x:v>1</x:v>
      </x:c>
      <x:c r="E10" s="260"/>
      <x:c r="F10" s="260"/>
      <x:c r="G10" s="260"/>
      <x:c r="H10" s="260"/>
      <x:c r="I10" s="260"/>
      <x:c r="J10" s="260"/>
      <x:c r="K10" s="260"/>
      <x:c r="L10" s="260"/>
      <x:c r="M10" s="26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259" t="s">
        <x:v>224</x:v>
      </x:c>
      <x:c r="B11" s="263"/>
      <x:c r="C11" s="261" t="s">
        <x:v>281</x:v>
      </x:c>
      <x:c r="D11" s="261">
        <x:v>1</x:v>
      </x:c>
      <x:c r="E11" s="260"/>
      <x:c r="F11" s="260"/>
      <x:c r="G11" s="260"/>
      <x:c r="H11" s="260"/>
      <x:c r="I11" s="260"/>
      <x:c r="J11" s="260"/>
      <x:c r="K11" s="260"/>
      <x:c r="L11" s="260"/>
      <x:c r="M11" s="26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259" t="s">
        <x:v>11</x:v>
      </x:c>
      <x:c r="B12" s="263"/>
      <x:c r="C12" s="261" t="s">
        <x:v>281</x:v>
      </x:c>
      <x:c r="D12" s="261">
        <x:v>1</x:v>
      </x:c>
      <x:c r="E12" s="260"/>
      <x:c r="F12" s="260"/>
      <x:c r="G12" s="260"/>
      <x:c r="H12" s="260"/>
      <x:c r="I12" s="260"/>
      <x:c r="J12" s="260"/>
      <x:c r="K12" s="260"/>
      <x:c r="L12" s="260"/>
      <x:c r="M12" s="26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259" t="s">
        <x:v>13</x:v>
      </x:c>
      <x:c r="B13" s="263"/>
      <x:c r="C13" s="261" t="s">
        <x:v>281</x:v>
      </x:c>
      <x:c r="D13" s="261">
        <x:v>1</x:v>
      </x:c>
      <x:c r="E13" s="260"/>
      <x:c r="F13" s="260"/>
      <x:c r="G13" s="260"/>
      <x:c r="H13" s="260"/>
      <x:c r="I13" s="260"/>
      <x:c r="J13" s="260"/>
      <x:c r="K13" s="260"/>
      <x:c r="L13" s="260"/>
      <x:c r="M13" s="26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259" t="s">
        <x:v>228</x:v>
      </x:c>
      <x:c r="B14" s="263"/>
      <x:c r="C14" s="261" t="s">
        <x:v>281</x:v>
      </x:c>
      <x:c r="D14" s="261">
        <x:v>1</x:v>
      </x:c>
      <x:c r="E14" s="260"/>
      <x:c r="F14" s="260"/>
      <x:c r="G14" s="260"/>
      <x:c r="H14" s="260"/>
      <x:c r="I14" s="260"/>
      <x:c r="J14" s="260"/>
      <x:c r="K14" s="260"/>
      <x:c r="L14" s="260"/>
      <x:c r="M14" s="26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259" t="s">
        <x:v>34</x:v>
      </x:c>
      <x:c r="B15" s="263"/>
      <x:c r="C15" s="261" t="s">
        <x:v>281</x:v>
      </x:c>
      <x:c r="D15" s="261">
        <x:v>1</x:v>
      </x:c>
      <x:c r="E15" s="260"/>
      <x:c r="F15" s="260"/>
      <x:c r="G15" s="260"/>
      <x:c r="H15" s="260"/>
      <x:c r="I15" s="260"/>
      <x:c r="J15" s="260"/>
      <x:c r="K15" s="260"/>
      <x:c r="L15" s="260"/>
      <x:c r="M15" s="26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259" t="s">
        <x:v>205</x:v>
      </x:c>
      <x:c r="B16" s="263"/>
      <x:c r="C16" s="261" t="s">
        <x:v>281</x:v>
      </x:c>
      <x:c r="D16" s="261">
        <x:v>1</x:v>
      </x:c>
      <x:c r="E16" s="260"/>
      <x:c r="F16" s="260"/>
      <x:c r="G16" s="260"/>
      <x:c r="H16" s="260"/>
      <x:c r="I16" s="260"/>
      <x:c r="J16" s="260"/>
      <x:c r="K16" s="260"/>
      <x:c r="L16" s="260"/>
      <x:c r="M16" s="26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259" t="s">
        <x:v>221</x:v>
      </x:c>
      <x:c r="B17" s="264"/>
      <x:c r="C17" s="261" t="s">
        <x:v>281</x:v>
      </x:c>
      <x:c r="D17" s="265">
        <x:v>1</x:v>
      </x:c>
      <x:c r="E17" s="260"/>
      <x:c r="F17" s="260"/>
      <x:c r="G17" s="260"/>
      <x:c r="H17" s="260"/>
      <x:c r="I17" s="260"/>
      <x:c r="J17" s="260"/>
      <x:c r="K17" s="260"/>
      <x:c r="L17" s="260"/>
      <x:c r="M17" s="266"/>
      <x:c r="N17" s="12"/>
      <x:c r="O17" s="12"/>
      <x:c r="P17" s="12"/>
      <x:c r="Q17" s="12"/>
      <x:c r="S17" s="12"/>
      <x:c r="T17" s="16"/>
    </x:row>
    <x:row r="18" spans="1:20" s="1" customFormat="1" ht="30" customHeight="1">
      <x:c r="A18" s="280" t="s">
        <x:v>4</x:v>
      </x:c>
      <x:c r="B18" s="264"/>
      <x:c r="C18" s="265" t="s">
        <x:v>281</x:v>
      </x:c>
      <x:c r="D18" s="265">
        <x:v>1</x:v>
      </x:c>
      <x:c r="E18" s="281"/>
      <x:c r="F18" s="281"/>
      <x:c r="G18" s="281"/>
      <x:c r="H18" s="281"/>
      <x:c r="I18" s="281"/>
      <x:c r="J18" s="281"/>
      <x:c r="K18" s="281"/>
      <x:c r="L18" s="281"/>
      <x:c r="M18" s="266"/>
      <x:c r="N18" s="12"/>
      <x:c r="O18" s="12"/>
      <x:c r="P18" s="12"/>
      <x:c r="Q18" s="12"/>
      <x:c r="S18" s="12"/>
      <x:c r="T18" s="16"/>
    </x:row>
    <x:row r="19" spans="1:20" ht="30" customHeight="1">
      <x:c r="A19" s="267" t="s">
        <x:v>214</x:v>
      </x:c>
      <x:c r="B19" s="268"/>
      <x:c r="C19" s="269"/>
      <x:c r="D19" s="270"/>
      <x:c r="E19" s="268"/>
      <x:c r="F19" s="268"/>
      <x:c r="G19" s="268"/>
      <x:c r="H19" s="268"/>
      <x:c r="I19" s="268"/>
      <x:c r="J19" s="268"/>
      <x:c r="K19" s="268"/>
      <x:c r="L19" s="268"/>
      <x:c r="M19" s="271"/>
      <x:c r="T19" s="16"/>
    </x:row>
    <x:row r="20" spans="5:13">
      <x:c r="E20" s="8"/>
      <x:c r="F20" s="8"/>
      <x:c r="G20" s="8"/>
      <x:c r="H20" s="8"/>
      <x:c r="I20" s="8"/>
      <x:c r="J20" s="8"/>
      <x:c r="K20" s="8"/>
      <x:c r="L20" s="8"/>
      <x:c r="M20" s="8"/>
    </x:row>
  </x:sheetData>
  <x:mergeCells count="18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55" firstPageNumber="1" fitToWidth="1" fitToHeight="1" orientation="landscape" usePrinterDefaults="1" blackAndWhite="0" draft="0" useFirstPageNumber="0" horizontalDpi="0" verticalDpi="0" copies="0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BA108"/>
  <x:sheetViews>
    <x:sheetView tabSelected="1" view="pageBreakPreview" topLeftCell="A1" zoomScale="90" zoomScaleNormal="90" zoomScaleSheetLayoutView="90" workbookViewId="0">
      <x:pane xSplit="0" ySplit="3" topLeftCell="A4" activePane="bottomLeft" state="frozen"/>
      <x:selection pane="bottomLeft" activeCell="D93" activeCellId="1" sqref="D86:D86 D93:D93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7" width="13.75" style="50" customWidth="1"/>
    <x:col min="8" max="8" width="15.625" style="50" customWidth="1"/>
    <x:col min="9" max="11" width="13.75" style="50" customWidth="1"/>
    <x:col min="12" max="12" width="16.2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315" t="s">
        <x:v>356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316"/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230</x:v>
      </x:c>
      <x:c r="B5" s="58" t="s">
        <x:v>342</x:v>
      </x:c>
      <x:c r="C5" s="59" t="s">
        <x:v>267</x:v>
      </x:c>
      <x:c r="D5" s="126">
        <x:v>0</x:v>
      </x:c>
      <x:c r="E5" s="60"/>
      <x:c r="F5" s="60"/>
      <x:c r="G5" s="60"/>
      <x:c r="H5" s="60"/>
      <x:c r="I5" s="60"/>
      <x:c r="J5" s="60"/>
      <x:c r="K5" s="60"/>
      <x:c r="L5" s="61"/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230</x:v>
      </x:c>
      <x:c r="B6" s="58" t="s">
        <x:v>340</x:v>
      </x:c>
      <x:c r="C6" s="59" t="s">
        <x:v>267</x:v>
      </x:c>
      <x:c r="D6" s="126">
        <x:v>0</x:v>
      </x:c>
      <x:c r="E6" s="60"/>
      <x:c r="F6" s="60"/>
      <x:c r="G6" s="60"/>
      <x:c r="H6" s="60"/>
      <x:c r="I6" s="60"/>
      <x:c r="J6" s="60"/>
      <x:c r="K6" s="60"/>
      <x:c r="L6" s="61"/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230</x:v>
      </x:c>
      <x:c r="B7" s="58" t="s">
        <x:v>327</x:v>
      </x:c>
      <x:c r="C7" s="59" t="s">
        <x:v>267</x:v>
      </x:c>
      <x:c r="D7" s="126">
        <x:v>0</x:v>
      </x:c>
      <x:c r="E7" s="60"/>
      <x:c r="F7" s="60"/>
      <x:c r="G7" s="60"/>
      <x:c r="H7" s="60"/>
      <x:c r="I7" s="60"/>
      <x:c r="J7" s="60"/>
      <x:c r="K7" s="60"/>
      <x:c r="L7" s="61"/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227</x:v>
      </x:c>
      <x:c r="B8" s="58" t="s">
        <x:v>342</x:v>
      </x:c>
      <x:c r="C8" s="59" t="s">
        <x:v>267</x:v>
      </x:c>
      <x:c r="D8" s="126">
        <x:v>2</x:v>
      </x:c>
      <x:c r="E8" s="60"/>
      <x:c r="F8" s="60"/>
      <x:c r="G8" s="60"/>
      <x:c r="H8" s="60"/>
      <x:c r="I8" s="60"/>
      <x:c r="J8" s="60"/>
      <x:c r="K8" s="60"/>
      <x:c r="L8" s="61"/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227</x:v>
      </x:c>
      <x:c r="B9" s="58" t="s">
        <x:v>340</x:v>
      </x:c>
      <x:c r="C9" s="59" t="s">
        <x:v>267</x:v>
      </x:c>
      <x:c r="D9" s="126">
        <x:v>2</x:v>
      </x:c>
      <x:c r="E9" s="60"/>
      <x:c r="F9" s="60"/>
      <x:c r="G9" s="60"/>
      <x:c r="H9" s="60"/>
      <x:c r="I9" s="60"/>
      <x:c r="J9" s="60"/>
      <x:c r="K9" s="60"/>
      <x:c r="L9" s="61"/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227</x:v>
      </x:c>
      <x:c r="B10" s="58" t="s">
        <x:v>327</x:v>
      </x:c>
      <x:c r="C10" s="59" t="s">
        <x:v>267</x:v>
      </x:c>
      <x:c r="D10" s="126">
        <x:v>0</x:v>
      </x:c>
      <x:c r="E10" s="60"/>
      <x:c r="F10" s="60"/>
      <x:c r="G10" s="60"/>
      <x:c r="H10" s="60"/>
      <x:c r="I10" s="60"/>
      <x:c r="J10" s="60"/>
      <x:c r="K10" s="60"/>
      <x:c r="L10" s="61"/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>
        <x:v>4</x:v>
      </x:c>
      <x:c r="E11" s="85"/>
      <x:c r="F11" s="85"/>
      <x:c r="G11" s="85"/>
      <x:c r="H11" s="85"/>
      <x:c r="I11" s="85"/>
      <x:c r="J11" s="85"/>
      <x:c r="K11" s="85"/>
      <x:c r="L11" s="86"/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>
        <x:v>10</x:v>
      </x:c>
      <x:c r="E14" s="60"/>
      <x:c r="F14" s="60"/>
      <x:c r="G14" s="60"/>
      <x:c r="H14" s="60"/>
      <x:c r="I14" s="60"/>
      <x:c r="J14" s="60"/>
      <x:c r="K14" s="60"/>
      <x:c r="L14" s="61"/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>
        <x:v>12</x:v>
      </x:c>
      <x:c r="E15" s="60"/>
      <x:c r="F15" s="60"/>
      <x:c r="G15" s="60"/>
      <x:c r="H15" s="60"/>
      <x:c r="I15" s="60"/>
      <x:c r="J15" s="60"/>
      <x:c r="K15" s="60"/>
      <x:c r="L15" s="61"/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>
        <x:v>1</x:v>
      </x:c>
      <x:c r="E16" s="60"/>
      <x:c r="F16" s="60"/>
      <x:c r="G16" s="60"/>
      <x:c r="H16" s="60"/>
      <x:c r="I16" s="60"/>
      <x:c r="J16" s="60"/>
      <x:c r="K16" s="60"/>
      <x:c r="L16" s="61"/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>
        <x:v>0</x:v>
      </x:c>
      <x:c r="E17" s="60"/>
      <x:c r="F17" s="60"/>
      <x:c r="G17" s="60"/>
      <x:c r="H17" s="60"/>
      <x:c r="I17" s="60"/>
      <x:c r="J17" s="60"/>
      <x:c r="K17" s="60"/>
      <x:c r="L17" s="61"/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>
        <x:v>0</x:v>
      </x:c>
      <x:c r="E18" s="60"/>
      <x:c r="F18" s="60"/>
      <x:c r="G18" s="60"/>
      <x:c r="H18" s="60"/>
      <x:c r="I18" s="60"/>
      <x:c r="J18" s="60"/>
      <x:c r="K18" s="60"/>
      <x:c r="L18" s="61"/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>
        <x:v>0</x:v>
      </x:c>
      <x:c r="E19" s="60"/>
      <x:c r="F19" s="60"/>
      <x:c r="G19" s="60"/>
      <x:c r="H19" s="60"/>
      <x:c r="I19" s="60"/>
      <x:c r="J19" s="60"/>
      <x:c r="K19" s="60"/>
      <x:c r="L19" s="61"/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>
        <x:v>23</x:v>
      </x:c>
      <x:c r="E20" s="85"/>
      <x:c r="F20" s="85"/>
      <x:c r="G20" s="85"/>
      <x:c r="H20" s="85"/>
      <x:c r="I20" s="85"/>
      <x:c r="J20" s="85"/>
      <x:c r="K20" s="85"/>
      <x:c r="L20" s="86"/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>
        <x:v>31</x:v>
      </x:c>
      <x:c r="E22" s="101"/>
      <x:c r="F22" s="101"/>
      <x:c r="G22" s="101"/>
      <x:c r="H22" s="101"/>
      <x:c r="I22" s="101"/>
      <x:c r="J22" s="101"/>
      <x:c r="K22" s="101"/>
      <x:c r="L22" s="111"/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>
        <x:v>30</x:v>
      </x:c>
      <x:c r="E23" s="60"/>
      <x:c r="F23" s="60"/>
      <x:c r="G23" s="60"/>
      <x:c r="H23" s="60"/>
      <x:c r="I23" s="60"/>
      <x:c r="J23" s="60"/>
      <x:c r="K23" s="60"/>
      <x:c r="L23" s="61"/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>
        <x:v>6</x:v>
      </x:c>
      <x:c r="E24" s="60"/>
      <x:c r="F24" s="60"/>
      <x:c r="G24" s="60"/>
      <x:c r="H24" s="60"/>
      <x:c r="I24" s="60"/>
      <x:c r="J24" s="60"/>
      <x:c r="K24" s="60"/>
      <x:c r="L24" s="61"/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>
        <x:v>0</x:v>
      </x:c>
      <x:c r="E25" s="60"/>
      <x:c r="F25" s="60"/>
      <x:c r="G25" s="60"/>
      <x:c r="H25" s="60"/>
      <x:c r="I25" s="60"/>
      <x:c r="J25" s="60"/>
      <x:c r="K25" s="60"/>
      <x:c r="L25" s="61"/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>
        <x:v>0</x:v>
      </x:c>
      <x:c r="E26" s="60"/>
      <x:c r="F26" s="60"/>
      <x:c r="G26" s="60"/>
      <x:c r="H26" s="60"/>
      <x:c r="I26" s="60"/>
      <x:c r="J26" s="60"/>
      <x:c r="K26" s="60"/>
      <x:c r="L26" s="61"/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>
        <x:v>0</x:v>
      </x:c>
      <x:c r="E27" s="60"/>
      <x:c r="F27" s="60"/>
      <x:c r="G27" s="60"/>
      <x:c r="H27" s="60"/>
      <x:c r="I27" s="60"/>
      <x:c r="J27" s="60"/>
      <x:c r="K27" s="60"/>
      <x:c r="L27" s="61"/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>
        <x:v>67</x:v>
      </x:c>
      <x:c r="E28" s="85"/>
      <x:c r="F28" s="85"/>
      <x:c r="G28" s="85"/>
      <x:c r="H28" s="85"/>
      <x:c r="I28" s="85"/>
      <x:c r="J28" s="85"/>
      <x:c r="K28" s="85"/>
      <x:c r="L28" s="86"/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>
        <x:v>107</x:v>
      </x:c>
      <x:c r="E31" s="60"/>
      <x:c r="F31" s="60"/>
      <x:c r="G31" s="60"/>
      <x:c r="H31" s="60"/>
      <x:c r="I31" s="60"/>
      <x:c r="J31" s="60"/>
      <x:c r="K31" s="60"/>
      <x:c r="L31" s="61"/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>
        <x:v>25</x:v>
      </x:c>
      <x:c r="E32" s="60"/>
      <x:c r="F32" s="60"/>
      <x:c r="G32" s="60"/>
      <x:c r="H32" s="60"/>
      <x:c r="I32" s="60"/>
      <x:c r="J32" s="60"/>
      <x:c r="K32" s="60"/>
      <x:c r="L32" s="61"/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>
        <x:v>0</x:v>
      </x:c>
      <x:c r="E33" s="60"/>
      <x:c r="F33" s="60"/>
      <x:c r="G33" s="60"/>
      <x:c r="H33" s="60"/>
      <x:c r="I33" s="60"/>
      <x:c r="J33" s="60"/>
      <x:c r="K33" s="60"/>
      <x:c r="L33" s="61"/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>
        <x:v>10</x:v>
      </x:c>
      <x:c r="E34" s="60"/>
      <x:c r="F34" s="60"/>
      <x:c r="G34" s="60"/>
      <x:c r="H34" s="60"/>
      <x:c r="I34" s="60"/>
      <x:c r="J34" s="60"/>
      <x:c r="K34" s="60"/>
      <x:c r="L34" s="61"/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>
        <x:v>4</x:v>
      </x:c>
      <x:c r="E35" s="60"/>
      <x:c r="F35" s="60"/>
      <x:c r="G35" s="60"/>
      <x:c r="H35" s="60"/>
      <x:c r="I35" s="60"/>
      <x:c r="J35" s="60"/>
      <x:c r="K35" s="60"/>
      <x:c r="L35" s="61"/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>
        <x:v>15</x:v>
      </x:c>
      <x:c r="E36" s="60"/>
      <x:c r="F36" s="60"/>
      <x:c r="G36" s="60"/>
      <x:c r="H36" s="60"/>
      <x:c r="I36" s="60"/>
      <x:c r="J36" s="60"/>
      <x:c r="K36" s="60"/>
      <x:c r="L36" s="61"/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>
        <x:v>0</x:v>
      </x:c>
      <x:c r="E37" s="60"/>
      <x:c r="F37" s="60"/>
      <x:c r="G37" s="60"/>
      <x:c r="H37" s="60"/>
      <x:c r="I37" s="60"/>
      <x:c r="J37" s="60"/>
      <x:c r="K37" s="60"/>
      <x:c r="L37" s="61"/>
      <x:c r="M37" s="2"/>
    </x:row>
    <x:row r="38" spans="1:13" s="8" customFormat="1" ht="30" customHeight="1">
      <x:c r="A38" s="63" t="s">
        <x:v>214</x:v>
      </x:c>
      <x:c r="B38" s="64"/>
      <x:c r="C38" s="64"/>
      <x:c r="D38" s="130">
        <x:v>161</x:v>
      </x:c>
      <x:c r="E38" s="85"/>
      <x:c r="F38" s="85"/>
      <x:c r="G38" s="85"/>
      <x:c r="H38" s="85"/>
      <x:c r="I38" s="85"/>
      <x:c r="J38" s="85"/>
      <x:c r="K38" s="85"/>
      <x:c r="L38" s="86"/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>
        <x:v>8</x:v>
      </x:c>
      <x:c r="E40" s="101"/>
      <x:c r="F40" s="101"/>
      <x:c r="G40" s="101"/>
      <x:c r="H40" s="101"/>
      <x:c r="I40" s="101"/>
      <x:c r="J40" s="101"/>
      <x:c r="K40" s="101"/>
      <x:c r="L40" s="111"/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>
        <x:v>56</x:v>
      </x:c>
      <x:c r="E41" s="60"/>
      <x:c r="F41" s="60"/>
      <x:c r="G41" s="60"/>
      <x:c r="H41" s="60"/>
      <x:c r="I41" s="60"/>
      <x:c r="J41" s="60"/>
      <x:c r="K41" s="60"/>
      <x:c r="L41" s="61"/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>
        <x:v>38</x:v>
      </x:c>
      <x:c r="E42" s="60"/>
      <x:c r="F42" s="60"/>
      <x:c r="G42" s="60"/>
      <x:c r="H42" s="60"/>
      <x:c r="I42" s="60"/>
      <x:c r="J42" s="60"/>
      <x:c r="K42" s="60"/>
      <x:c r="L42" s="61"/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>
        <x:v>23</x:v>
      </x:c>
      <x:c r="E43" s="60"/>
      <x:c r="F43" s="60"/>
      <x:c r="G43" s="60"/>
      <x:c r="H43" s="60"/>
      <x:c r="I43" s="60"/>
      <x:c r="J43" s="60"/>
      <x:c r="K43" s="60"/>
      <x:c r="L43" s="61"/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>
        <x:v>3</x:v>
      </x:c>
      <x:c r="E44" s="60"/>
      <x:c r="F44" s="60"/>
      <x:c r="G44" s="60"/>
      <x:c r="H44" s="60"/>
      <x:c r="I44" s="60"/>
      <x:c r="J44" s="60"/>
      <x:c r="K44" s="60"/>
      <x:c r="L44" s="61"/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>
        <x:v>0</x:v>
      </x:c>
      <x:c r="E45" s="60"/>
      <x:c r="F45" s="60"/>
      <x:c r="G45" s="60"/>
      <x:c r="H45" s="60"/>
      <x:c r="I45" s="60"/>
      <x:c r="J45" s="60"/>
      <x:c r="K45" s="60"/>
      <x:c r="L45" s="61"/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>
        <x:v>1</x:v>
      </x:c>
      <x:c r="E46" s="60"/>
      <x:c r="F46" s="60"/>
      <x:c r="G46" s="60"/>
      <x:c r="H46" s="60"/>
      <x:c r="I46" s="60"/>
      <x:c r="J46" s="60"/>
      <x:c r="K46" s="60"/>
      <x:c r="L46" s="61"/>
      <x:c r="M46" s="2"/>
    </x:row>
    <x:row r="47" spans="1:13" s="8" customFormat="1" ht="30" customHeight="1">
      <x:c r="A47" s="63" t="s">
        <x:v>214</x:v>
      </x:c>
      <x:c r="B47" s="64"/>
      <x:c r="C47" s="64"/>
      <x:c r="D47" s="130">
        <x:v>129</x:v>
      </x:c>
      <x:c r="E47" s="85"/>
      <x:c r="F47" s="85"/>
      <x:c r="G47" s="85"/>
      <x:c r="H47" s="85"/>
      <x:c r="I47" s="85"/>
      <x:c r="J47" s="85"/>
      <x:c r="K47" s="85"/>
      <x:c r="L47" s="86"/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>
        <x:v>0</x:v>
      </x:c>
      <x:c r="E49" s="89"/>
      <x:c r="F49" s="89"/>
      <x:c r="G49" s="89"/>
      <x:c r="H49" s="89"/>
      <x:c r="I49" s="89"/>
      <x:c r="J49" s="89"/>
      <x:c r="K49" s="89"/>
      <x:c r="L49" s="90"/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>
        <x:v>0</x:v>
      </x:c>
      <x:c r="E50" s="60"/>
      <x:c r="F50" s="60"/>
      <x:c r="G50" s="60"/>
      <x:c r="H50" s="60"/>
      <x:c r="I50" s="60"/>
      <x:c r="J50" s="60"/>
      <x:c r="K50" s="60"/>
      <x:c r="L50" s="61"/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>
        <x:v>0</x:v>
      </x:c>
      <x:c r="E51" s="60"/>
      <x:c r="F51" s="60"/>
      <x:c r="G51" s="60"/>
      <x:c r="H51" s="60"/>
      <x:c r="I51" s="60"/>
      <x:c r="J51" s="60"/>
      <x:c r="K51" s="60"/>
      <x:c r="L51" s="61"/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>
        <x:v>0</x:v>
      </x:c>
      <x:c r="E52" s="60"/>
      <x:c r="F52" s="60"/>
      <x:c r="G52" s="60"/>
      <x:c r="H52" s="60"/>
      <x:c r="I52" s="60"/>
      <x:c r="J52" s="60"/>
      <x:c r="K52" s="60"/>
      <x:c r="L52" s="61"/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>
        <x:v>0</x:v>
      </x:c>
      <x:c r="E53" s="60"/>
      <x:c r="F53" s="60"/>
      <x:c r="G53" s="60"/>
      <x:c r="H53" s="60"/>
      <x:c r="I53" s="60"/>
      <x:c r="J53" s="60"/>
      <x:c r="K53" s="60"/>
      <x:c r="L53" s="61"/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>
        <x:v>0</x:v>
      </x:c>
      <x:c r="E54" s="60"/>
      <x:c r="F54" s="60"/>
      <x:c r="G54" s="60"/>
      <x:c r="H54" s="60"/>
      <x:c r="I54" s="60"/>
      <x:c r="J54" s="60"/>
      <x:c r="K54" s="60"/>
      <x:c r="L54" s="61"/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>
        <x:v>0</x:v>
      </x:c>
      <x:c r="E55" s="60"/>
      <x:c r="F55" s="60"/>
      <x:c r="G55" s="60"/>
      <x:c r="H55" s="60"/>
      <x:c r="I55" s="60"/>
      <x:c r="J55" s="60"/>
      <x:c r="K55" s="60"/>
      <x:c r="L55" s="61"/>
      <x:c r="M55" s="2"/>
    </x:row>
    <x:row r="56" spans="1:13" s="4" customFormat="1" ht="30" customHeight="1">
      <x:c r="A56" s="63" t="s">
        <x:v>214</x:v>
      </x:c>
      <x:c r="B56" s="64"/>
      <x:c r="C56" s="64"/>
      <x:c r="D56" s="130">
        <x:v>0</x:v>
      </x:c>
      <x:c r="E56" s="85"/>
      <x:c r="F56" s="85"/>
      <x:c r="G56" s="85"/>
      <x:c r="H56" s="85"/>
      <x:c r="I56" s="85"/>
      <x:c r="J56" s="85"/>
      <x:c r="K56" s="85"/>
      <x:c r="L56" s="86"/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>
        <x:v>6</x:v>
      </x:c>
      <x:c r="E59" s="60"/>
      <x:c r="F59" s="60"/>
      <x:c r="G59" s="60"/>
      <x:c r="H59" s="60"/>
      <x:c r="I59" s="60"/>
      <x:c r="J59" s="60"/>
      <x:c r="K59" s="60"/>
      <x:c r="L59" s="61"/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>
        <x:v>1</x:v>
      </x:c>
      <x:c r="E60" s="60"/>
      <x:c r="F60" s="60"/>
      <x:c r="G60" s="60"/>
      <x:c r="H60" s="60"/>
      <x:c r="I60" s="60"/>
      <x:c r="J60" s="60"/>
      <x:c r="K60" s="60"/>
      <x:c r="L60" s="61"/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>
        <x:v>0</x:v>
      </x:c>
      <x:c r="E61" s="60"/>
      <x:c r="F61" s="60"/>
      <x:c r="G61" s="60"/>
      <x:c r="H61" s="60"/>
      <x:c r="I61" s="60"/>
      <x:c r="J61" s="60"/>
      <x:c r="K61" s="60"/>
      <x:c r="L61" s="61"/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>
        <x:v>4</x:v>
      </x:c>
      <x:c r="E62" s="60"/>
      <x:c r="F62" s="60"/>
      <x:c r="G62" s="60"/>
      <x:c r="H62" s="60"/>
      <x:c r="I62" s="60"/>
      <x:c r="J62" s="60"/>
      <x:c r="K62" s="60"/>
      <x:c r="L62" s="61"/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>
        <x:v>0</x:v>
      </x:c>
      <x:c r="E63" s="60"/>
      <x:c r="F63" s="60"/>
      <x:c r="G63" s="60"/>
      <x:c r="H63" s="60"/>
      <x:c r="I63" s="60"/>
      <x:c r="J63" s="60"/>
      <x:c r="K63" s="60"/>
      <x:c r="L63" s="61"/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>
        <x:v>0</x:v>
      </x:c>
      <x:c r="E64" s="60"/>
      <x:c r="F64" s="60"/>
      <x:c r="G64" s="60"/>
      <x:c r="H64" s="60"/>
      <x:c r="I64" s="60"/>
      <x:c r="J64" s="60"/>
      <x:c r="K64" s="60"/>
      <x:c r="L64" s="61"/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>
        <x:v>0</x:v>
      </x:c>
      <x:c r="E65" s="60"/>
      <x:c r="F65" s="60"/>
      <x:c r="G65" s="60"/>
      <x:c r="H65" s="60"/>
      <x:c r="I65" s="60"/>
      <x:c r="J65" s="60"/>
      <x:c r="K65" s="60"/>
      <x:c r="L65" s="61"/>
      <x:c r="M65" s="2"/>
    </x:row>
    <x:row r="66" spans="1:13" s="4" customFormat="1" ht="30" customHeight="1">
      <x:c r="A66" s="63" t="s">
        <x:v>214</x:v>
      </x:c>
      <x:c r="B66" s="64"/>
      <x:c r="C66" s="64"/>
      <x:c r="D66" s="130">
        <x:v>11</x:v>
      </x:c>
      <x:c r="E66" s="85"/>
      <x:c r="F66" s="85"/>
      <x:c r="G66" s="85"/>
      <x:c r="H66" s="85"/>
      <x:c r="I66" s="85"/>
      <x:c r="J66" s="85"/>
      <x:c r="K66" s="85"/>
      <x:c r="L66" s="86"/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>
        <x:v>0</x:v>
      </x:c>
      <x:c r="E69" s="60"/>
      <x:c r="F69" s="60"/>
      <x:c r="G69" s="60"/>
      <x:c r="H69" s="60"/>
      <x:c r="I69" s="60"/>
      <x:c r="J69" s="60"/>
      <x:c r="K69" s="60"/>
      <x:c r="L69" s="61"/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>
        <x:v>0</x:v>
      </x:c>
      <x:c r="E70" s="60"/>
      <x:c r="F70" s="60"/>
      <x:c r="G70" s="60"/>
      <x:c r="H70" s="60"/>
      <x:c r="I70" s="60"/>
      <x:c r="J70" s="60"/>
      <x:c r="K70" s="60"/>
      <x:c r="L70" s="61"/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>
        <x:v>0</x:v>
      </x:c>
      <x:c r="E71" s="60"/>
      <x:c r="F71" s="60"/>
      <x:c r="G71" s="60"/>
      <x:c r="H71" s="60"/>
      <x:c r="I71" s="60"/>
      <x:c r="J71" s="60"/>
      <x:c r="K71" s="60"/>
      <x:c r="L71" s="61"/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>
        <x:v>0</x:v>
      </x:c>
      <x:c r="E72" s="60"/>
      <x:c r="F72" s="60"/>
      <x:c r="G72" s="60"/>
      <x:c r="H72" s="60"/>
      <x:c r="I72" s="60"/>
      <x:c r="J72" s="60"/>
      <x:c r="K72" s="60"/>
      <x:c r="L72" s="61"/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>
        <x:v>0</x:v>
      </x:c>
      <x:c r="E73" s="60"/>
      <x:c r="F73" s="60"/>
      <x:c r="G73" s="60"/>
      <x:c r="H73" s="60"/>
      <x:c r="I73" s="60"/>
      <x:c r="J73" s="60"/>
      <x:c r="K73" s="60"/>
      <x:c r="L73" s="61"/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>
        <x:v>0</x:v>
      </x:c>
      <x:c r="E74" s="60"/>
      <x:c r="F74" s="60"/>
      <x:c r="G74" s="60"/>
      <x:c r="H74" s="60"/>
      <x:c r="I74" s="60"/>
      <x:c r="J74" s="60"/>
      <x:c r="K74" s="60"/>
      <x:c r="L74" s="61"/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>
        <x:v>0</x:v>
      </x:c>
      <x:c r="E75" s="60"/>
      <x:c r="F75" s="60"/>
      <x:c r="G75" s="60"/>
      <x:c r="H75" s="60"/>
      <x:c r="I75" s="60"/>
      <x:c r="J75" s="60"/>
      <x:c r="K75" s="60"/>
      <x:c r="L75" s="61"/>
      <x:c r="M75" s="2"/>
    </x:row>
    <x:row r="76" spans="1:13" s="4" customFormat="1" ht="30" customHeight="1">
      <x:c r="A76" s="66" t="s">
        <x:v>214</x:v>
      </x:c>
      <x:c r="B76" s="67"/>
      <x:c r="C76" s="67"/>
      <x:c r="D76" s="272">
        <x:v>0</x:v>
      </x:c>
      <x:c r="E76" s="102"/>
      <x:c r="F76" s="102"/>
      <x:c r="G76" s="102"/>
      <x:c r="H76" s="102"/>
      <x:c r="I76" s="102"/>
      <x:c r="J76" s="102"/>
      <x:c r="K76" s="102"/>
      <x:c r="L76" s="112"/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222</x:v>
      </x:c>
      <x:c r="B79" s="58" t="s">
        <x:v>333</x:v>
      </x:c>
      <x:c r="C79" s="65" t="s">
        <x:v>267</x:v>
      </x:c>
      <x:c r="D79" s="126">
        <x:v>16</x:v>
      </x:c>
      <x:c r="E79" s="60"/>
      <x:c r="F79" s="60"/>
      <x:c r="G79" s="60"/>
      <x:c r="H79" s="60"/>
      <x:c r="I79" s="60"/>
      <x:c r="J79" s="60"/>
      <x:c r="K79" s="60"/>
      <x:c r="L79" s="61"/>
      <x:c r="M79" s="2"/>
      <x:c r="P79" s="12" t="s">
        <x:v>176</x:v>
      </x:c>
    </x:row>
    <x:row r="80" spans="1:47" ht="30" customHeight="1">
      <x:c r="A80" s="57" t="s">
        <x:v>223</x:v>
      </x:c>
      <x:c r="B80" s="58" t="s">
        <x:v>340</x:v>
      </x:c>
      <x:c r="C80" s="65" t="s">
        <x:v>267</x:v>
      </x:c>
      <x:c r="D80" s="126">
        <x:v>37</x:v>
      </x:c>
      <x:c r="E80" s="60"/>
      <x:c r="F80" s="60"/>
      <x:c r="G80" s="60"/>
      <x:c r="H80" s="60"/>
      <x:c r="I80" s="60"/>
      <x:c r="J80" s="60"/>
      <x:c r="K80" s="60"/>
      <x:c r="L80" s="61"/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222</x:v>
      </x:c>
      <x:c r="B81" s="58" t="s">
        <x:v>327</x:v>
      </x:c>
      <x:c r="C81" s="65" t="s">
        <x:v>267</x:v>
      </x:c>
      <x:c r="D81" s="126">
        <x:v>31</x:v>
      </x:c>
      <x:c r="E81" s="60"/>
      <x:c r="F81" s="60"/>
      <x:c r="G81" s="60"/>
      <x:c r="H81" s="60"/>
      <x:c r="I81" s="60"/>
      <x:c r="J81" s="60"/>
      <x:c r="K81" s="60"/>
      <x:c r="L81" s="61"/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223</x:v>
      </x:c>
      <x:c r="B82" s="58" t="s">
        <x:v>349</x:v>
      </x:c>
      <x:c r="C82" s="65" t="s">
        <x:v>267</x:v>
      </x:c>
      <x:c r="D82" s="126">
        <x:v>11</x:v>
      </x:c>
      <x:c r="E82" s="60"/>
      <x:c r="F82" s="60"/>
      <x:c r="G82" s="60"/>
      <x:c r="H82" s="60"/>
      <x:c r="I82" s="60"/>
      <x:c r="J82" s="60"/>
      <x:c r="K82" s="60"/>
      <x:c r="L82" s="61"/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222</x:v>
      </x:c>
      <x:c r="B83" s="58" t="s">
        <x:v>347</x:v>
      </x:c>
      <x:c r="C83" s="65" t="s">
        <x:v>267</x:v>
      </x:c>
      <x:c r="D83" s="126">
        <x:v>5</x:v>
      </x:c>
      <x:c r="E83" s="60"/>
      <x:c r="F83" s="60"/>
      <x:c r="G83" s="60"/>
      <x:c r="H83" s="60"/>
      <x:c r="I83" s="60"/>
      <x:c r="J83" s="60"/>
      <x:c r="K83" s="60"/>
      <x:c r="L83" s="61"/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222</x:v>
      </x:c>
      <x:c r="B84" s="58" t="s">
        <x:v>337</x:v>
      </x:c>
      <x:c r="C84" s="65" t="s">
        <x:v>267</x:v>
      </x:c>
      <x:c r="D84" s="126">
        <x:v>0</x:v>
      </x:c>
      <x:c r="E84" s="60"/>
      <x:c r="F84" s="60"/>
      <x:c r="G84" s="60"/>
      <x:c r="H84" s="60"/>
      <x:c r="I84" s="60"/>
      <x:c r="J84" s="60"/>
      <x:c r="K84" s="60"/>
      <x:c r="L84" s="61"/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222</x:v>
      </x:c>
      <x:c r="B85" s="58" t="s">
        <x:v>348</x:v>
      </x:c>
      <x:c r="C85" s="65" t="s">
        <x:v>267</x:v>
      </x:c>
      <x:c r="D85" s="126">
        <x:v>0</x:v>
      </x:c>
      <x:c r="E85" s="60"/>
      <x:c r="F85" s="60"/>
      <x:c r="G85" s="60"/>
      <x:c r="H85" s="60"/>
      <x:c r="I85" s="60"/>
      <x:c r="J85" s="60"/>
      <x:c r="K85" s="60"/>
      <x:c r="L85" s="61"/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>
        <x:v>100</x:v>
      </x:c>
      <x:c r="E86" s="85"/>
      <x:c r="F86" s="85"/>
      <x:c r="G86" s="85"/>
      <x:c r="H86" s="85"/>
      <x:c r="I86" s="85"/>
      <x:c r="J86" s="85"/>
      <x:c r="K86" s="85"/>
      <x:c r="L86" s="86"/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297</x:v>
      </x:c>
      <x:c r="B89" s="70" t="s">
        <x:v>78</x:v>
      </x:c>
      <x:c r="C89" s="65" t="s">
        <x:v>267</x:v>
      </x:c>
      <x:c r="D89" s="126">
        <x:v>5</x:v>
      </x:c>
      <x:c r="E89" s="60"/>
      <x:c r="F89" s="60"/>
      <x:c r="G89" s="60"/>
      <x:c r="H89" s="60"/>
      <x:c r="I89" s="60"/>
      <x:c r="J89" s="60"/>
      <x:c r="K89" s="60"/>
      <x:c r="L89" s="61"/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297</x:v>
      </x:c>
      <x:c r="B90" s="70" t="s">
        <x:v>108</x:v>
      </x:c>
      <x:c r="C90" s="65" t="s">
        <x:v>267</x:v>
      </x:c>
      <x:c r="D90" s="126">
        <x:v>6</x:v>
      </x:c>
      <x:c r="E90" s="60"/>
      <x:c r="F90" s="60"/>
      <x:c r="G90" s="60"/>
      <x:c r="H90" s="60"/>
      <x:c r="I90" s="60"/>
      <x:c r="J90" s="60"/>
      <x:c r="K90" s="60"/>
      <x:c r="L90" s="61"/>
      <x:c r="M90" s="2" t="s">
        <x:v>170</x:v>
      </x:c>
    </x:row>
    <x:row r="91" spans="1:13" ht="46" customHeight="1">
      <x:c r="A91" s="57" t="s">
        <x:v>297</x:v>
      </x:c>
      <x:c r="B91" s="70" t="s">
        <x:v>201</x:v>
      </x:c>
      <x:c r="C91" s="71" t="s">
        <x:v>267</x:v>
      </x:c>
      <x:c r="D91" s="126">
        <x:v>15</x:v>
      </x:c>
      <x:c r="E91" s="72"/>
      <x:c r="F91" s="72"/>
      <x:c r="G91" s="60"/>
      <x:c r="H91" s="60"/>
      <x:c r="I91" s="60"/>
      <x:c r="J91" s="60"/>
      <x:c r="K91" s="60"/>
      <x:c r="L91" s="61"/>
      <x:c r="M91" s="2"/>
    </x:row>
    <x:row r="92" spans="1:13" ht="60" customHeight="1">
      <x:c r="A92" s="97" t="s">
        <x:v>297</x:v>
      </x:c>
      <x:c r="B92" s="79" t="s">
        <x:v>106</x:v>
      </x:c>
      <x:c r="C92" s="80" t="s">
        <x:v>267</x:v>
      </x:c>
      <x:c r="D92" s="126">
        <x:v>36</x:v>
      </x:c>
      <x:c r="E92" s="81"/>
      <x:c r="F92" s="81"/>
      <x:c r="G92" s="85"/>
      <x:c r="H92" s="85"/>
      <x:c r="I92" s="85"/>
      <x:c r="J92" s="85"/>
      <x:c r="K92" s="85"/>
      <x:c r="L92" s="86"/>
      <x:c r="M92" s="2"/>
    </x:row>
    <x:row r="93" spans="1:13" ht="30" customHeight="1">
      <x:c r="A93" s="66" t="s">
        <x:v>214</x:v>
      </x:c>
      <x:c r="B93" s="75"/>
      <x:c r="C93" s="76"/>
      <x:c r="D93" s="272">
        <x:v>62</x:v>
      </x:c>
      <x:c r="E93" s="77"/>
      <x:c r="F93" s="77"/>
      <x:c r="G93" s="77"/>
      <x:c r="H93" s="77"/>
      <x:c r="I93" s="77"/>
      <x:c r="J93" s="77"/>
      <x:c r="K93" s="77"/>
      <x:c r="L93" s="78"/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>
        <x:v>0</x:v>
      </x:c>
      <x:c r="E96" s="72"/>
      <x:c r="F96" s="72"/>
      <x:c r="G96" s="72"/>
      <x:c r="H96" s="72"/>
      <x:c r="I96" s="72"/>
      <x:c r="J96" s="72"/>
      <x:c r="K96" s="72"/>
      <x:c r="L96" s="74"/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>
        <x:v>300</x:v>
      </x:c>
      <x:c r="E97" s="72"/>
      <x:c r="F97" s="72"/>
      <x:c r="G97" s="72"/>
      <x:c r="H97" s="72"/>
      <x:c r="I97" s="72"/>
      <x:c r="J97" s="72"/>
      <x:c r="K97" s="72"/>
      <x:c r="L97" s="74"/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/>
      <x:c r="G98" s="81"/>
      <x:c r="H98" s="81"/>
      <x:c r="I98" s="81"/>
      <x:c r="J98" s="81"/>
      <x:c r="K98" s="81"/>
      <x:c r="L98" s="82"/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71">
        <x:v>0</x:v>
      </x:c>
      <x:c r="E101" s="72"/>
      <x:c r="F101" s="72"/>
      <x:c r="G101" s="72"/>
      <x:c r="H101" s="72"/>
      <x:c r="I101" s="72"/>
      <x:c r="J101" s="72"/>
      <x:c r="K101" s="72"/>
      <x:c r="L101" s="74"/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/>
      <x:c r="I102" s="72"/>
      <x:c r="J102" s="72"/>
      <x:c r="K102" s="72"/>
      <x:c r="L102" s="74"/>
      <x:c r="M102" s="2"/>
    </x:row>
    <x:row r="103" spans="1:12" s="1" customFormat="1" ht="30" customHeight="1">
      <x:c r="A103" s="252"/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3" ht="30" customHeight="1">
      <x:c r="A104" s="118" t="s">
        <x:v>42</x:v>
      </x:c>
      <x:c r="B104" s="109"/>
      <x:c r="C104" s="109"/>
      <x:c r="D104" s="139"/>
      <x:c r="E104" s="109"/>
      <x:c r="F104" s="109"/>
      <x:c r="G104" s="109"/>
      <x:c r="H104" s="109"/>
      <x:c r="I104" s="109"/>
      <x:c r="J104" s="109"/>
      <x:c r="K104" s="109"/>
      <x:c r="L104" s="119"/>
      <x:c r="M104" s="2"/>
    </x:row>
    <x:row r="105" spans="1:53" customFormat="1" ht="30" customHeight="1">
      <x:c r="A105" s="273" t="s">
        <x:v>123</x:v>
      </x:c>
      <x:c r="B105" s="103" t="s">
        <x:v>307</x:v>
      </x:c>
      <x:c r="C105" s="103" t="s">
        <x:v>249</x:v>
      </x:c>
      <x:c r="D105" s="137">
        <x:v>32925.430124999999</x:v>
      </x:c>
      <x:c r="E105" s="103"/>
      <x:c r="F105" s="103"/>
      <x:c r="G105" s="103"/>
      <x:c r="H105" s="103"/>
      <x:c r="I105" s="103"/>
      <x:c r="J105" s="105"/>
      <x:c r="K105" s="103"/>
      <x:c r="L105" s="115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  <x:c r="AA105" s="1"/>
      <x:c r="AB105" s="1"/>
      <x:c r="AC105" s="1"/>
      <x:c r="AD105" s="1"/>
      <x:c r="AE105" s="1"/>
      <x:c r="AF105" s="1"/>
      <x:c r="AG105" s="1"/>
      <x:c r="AH105" s="1"/>
      <x:c r="AI105" s="1"/>
      <x:c r="AJ105" s="1"/>
      <x:c r="AK105" s="1"/>
      <x:c r="AL105" s="1"/>
      <x:c r="AM105" s="1"/>
      <x:c r="AN105" s="1"/>
      <x:c r="AO105" s="1"/>
      <x:c r="AP105" s="1"/>
      <x:c r="AQ105" s="1"/>
      <x:c r="AR105" s="1"/>
      <x:c r="AS105" s="1"/>
      <x:c r="AT105" s="1"/>
      <x:c r="AU105" s="1"/>
      <x:c r="AV105" s="1"/>
      <x:c r="BA105" s="1"/>
    </x:row>
    <x:row r="106" spans="1:13" ht="30" customHeight="1">
      <x:c r="A106" s="106" t="s">
        <x:v>116</x:v>
      </x:c>
      <x:c r="B106" s="73" t="s">
        <x:v>154</x:v>
      </x:c>
      <x:c r="C106" s="73"/>
      <x:c r="D106" s="127">
        <x:v>557</x:v>
      </x:c>
      <x:c r="E106" s="73"/>
      <x:c r="F106" s="73"/>
      <x:c r="G106" s="73"/>
      <x:c r="H106" s="73"/>
      <x:c r="I106" s="73"/>
      <x:c r="J106" s="73"/>
      <x:c r="K106" s="73"/>
      <x:c r="L106" s="120"/>
      <x:c r="M106" s="2"/>
    </x:row>
    <x:row r="107" spans="1:13" ht="30" customHeight="1">
      <x:c r="A107" s="107"/>
      <x:c r="B107" s="75"/>
      <x:c r="C107" s="75"/>
      <x:c r="D107" s="136"/>
      <x:c r="E107" s="75"/>
      <x:c r="F107" s="75"/>
      <x:c r="G107" s="75"/>
      <x:c r="H107" s="75"/>
      <x:c r="I107" s="75"/>
      <x:c r="J107" s="75"/>
      <x:c r="K107" s="75"/>
      <x:c r="L107" s="121"/>
      <x:c r="M107" s="2"/>
    </x:row>
    <x:row r="108" spans="13:13">
      <x:c r="M108" s="2"/>
    </x:row>
  </x:sheetData>
  <x:mergeCells count="55">
    <x:mergeCell ref="A1:L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07" min="0" max="1048575" man="1" pt="0"/>
    <x:brk id="138" min="0" max="1048575" man="1" pt="0"/>
    <x:brk id="164" min="0" max="1048575" man="1" pt="0"/>
    <x:brk id="190" min="0" max="1048575" man="1" pt="0"/>
    <x:brk id="216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BA111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3" activeCellId="0" sqref="BF153:BF153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#REF!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68"/>
      <x:c r="B107" s="58" t="s">
        <x:v>240</x:v>
      </x:c>
      <x:c r="C107" s="71" t="s">
        <x:v>249</x:v>
      </x:c>
      <x:c r="D107" s="127" t="e">
        <x:f>D105*0.05</x:f>
        <x:v>#REF!</x:v>
      </x:c>
      <x:c r="E107" s="72"/>
      <x:c r="F107" s="72"/>
      <x:c r="G107" s="72"/>
      <x:c r="H107" s="72"/>
      <x:c r="I107" s="72"/>
      <x:c r="J107" s="72"/>
      <x:c r="K107" s="72"/>
      <x:c r="L107" s="74"/>
    </x:row>
    <x:row r="108" spans="1:13" ht="30" customHeight="1">
      <x:c r="A108" s="275"/>
      <x:c r="B108" s="276" t="s">
        <x:v>248</x:v>
      </x:c>
      <x:c r="C108" s="279" t="s">
        <x:v>249</x:v>
      </x:c>
      <x:c r="D108" s="277" t="e">
        <x:f>D105+D107</x:f>
        <x:v>#REF!</x:v>
      </x:c>
      <x:c r="E108" s="276"/>
      <x:c r="F108" s="276"/>
      <x:c r="G108" s="276"/>
      <x:c r="H108" s="276"/>
      <x:c r="I108" s="276"/>
      <x:c r="J108" s="276"/>
      <x:c r="K108" s="276"/>
      <x:c r="L108" s="278"/>
      <x:c r="M108" s="1"/>
    </x:row>
    <x:row r="109" spans="1:13" ht="30" customHeight="1">
      <x:c r="A109" s="273" t="s">
        <x:v>116</x:v>
      </x:c>
      <x:c r="B109" s="103" t="s">
        <x:v>154</x:v>
      </x:c>
      <x:c r="C109" s="103"/>
      <x:c r="D109" s="137" t="e">
        <x:f>D11+D28+D38+D47+D56+D66+D76+D86+D93</x:f>
        <x:v>#REF!</x:v>
      </x:c>
      <x:c r="E109" s="103"/>
      <x:c r="F109" s="103"/>
      <x:c r="G109" s="103"/>
      <x:c r="H109" s="103"/>
      <x:c r="I109" s="103"/>
      <x:c r="J109" s="103"/>
      <x:c r="K109" s="103"/>
      <x:c r="L109" s="274"/>
      <x:c r="M109" s="1"/>
    </x:row>
    <x:row r="110" spans="1:13" ht="30" customHeight="1">
      <x:c r="A110" s="107"/>
      <x:c r="B110" s="75"/>
      <x:c r="C110" s="75"/>
      <x:c r="D110" s="136"/>
      <x:c r="E110" s="75"/>
      <x:c r="F110" s="75"/>
      <x:c r="G110" s="75"/>
      <x:c r="H110" s="75"/>
      <x:c r="I110" s="75"/>
      <x:c r="J110" s="75"/>
      <x:c r="K110" s="75"/>
      <x:c r="L110" s="121"/>
      <x:c r="M110" s="2"/>
    </x:row>
    <x:row r="111" spans="13:13">
      <x:c r="M111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0" min="0" max="1048575" man="1" pt="0"/>
    <x:brk id="141" min="0" max="1048575" man="1" pt="0"/>
    <x:brk id="167" min="0" max="1048575" man="1" pt="0"/>
    <x:brk id="193" min="0" max="1048575" man="1" pt="0"/>
    <x:brk id="219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0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C59" activeCellId="0" sqref="CC59:CC60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'1-1'!D5+'1-1'!D31+'1-1'!D40+'1-1'!D49+'1-1'!D79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'1-1'!D14+'1-1'!D50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'1-1'!D15+'1-1'!D51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'1-1'!D16+'1-1'!D52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'1-1'!D17+'1-1'!D53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'1-1'!D18+'1-1'!D19+'1-1'!D54+'1-1'!D55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'1-1'!D26+'1-1'!D27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'1-1'!D36+'1-1'!D37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'1-1'!D45+'1-1'!D46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'1-1'!D84+'1-1'!D85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'1-1'!D89+'1-1'!D90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'1-1'!D91+'1-1'!D92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'1-1'!D64+'1-1'!D65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Z52" activeCellId="0" sqref="Z52:Z5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78" t="s">
        <x:v>356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(2)'!F11</x:f>
        <x:v>#REF!</x:v>
      </x:c>
      <x:c r="F6" s="41" t="e">
        <x:f>TRUNC(E6*D6)</x:f>
        <x:v>#REF!</x:v>
      </x:c>
      <x:c r="G6" s="41" t="e">
        <x:f>'1-1 (2)'!H11</x:f>
        <x:v>#REF!</x:v>
      </x:c>
      <x:c r="H6" s="41" t="e">
        <x:f>TRUNC(G6*D6)</x:f>
        <x:v>#REF!</x:v>
      </x:c>
      <x:c r="I6" s="41" t="e">
        <x:f>'1-1 (2)'!J11</x:f>
        <x:v>#REF!</x:v>
      </x:c>
      <x:c r="J6" s="41" t="e">
        <x:f>TRUNC(I6*D6)</x:f>
        <x:v>#REF!</x:v>
      </x:c>
      <x:c r="K6" s="41" t="e">
        <x:f>'1-1 (2)'!L11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(2)'!F20</x:f>
        <x:v>#REF!</x:v>
      </x:c>
      <x:c r="F7" s="41" t="e">
        <x:f>TRUNC(E7*D7)</x:f>
        <x:v>#REF!</x:v>
      </x:c>
      <x:c r="G7" s="41" t="e">
        <x:f>'1-1 (2)'!H20</x:f>
        <x:v>#REF!</x:v>
      </x:c>
      <x:c r="H7" s="41" t="e">
        <x:f>TRUNC(G7*D7)</x:f>
        <x:v>#REF!</x:v>
      </x:c>
      <x:c r="I7" s="41" t="e">
        <x:f>'1-1 (2)'!J20</x:f>
        <x:v>#REF!</x:v>
      </x:c>
      <x:c r="J7" s="41" t="e">
        <x:f>TRUNC(I7*D7)</x:f>
        <x:v>#REF!</x:v>
      </x:c>
      <x:c r="K7" s="41" t="e">
        <x:f>'1-1 (2)'!L20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(2)'!F28</x:f>
        <x:v>#REF!</x:v>
      </x:c>
      <x:c r="F8" s="41" t="e">
        <x:f>TRUNC(E8*D8)</x:f>
        <x:v>#REF!</x:v>
      </x:c>
      <x:c r="G8" s="41" t="e">
        <x:f>'1-1 (2)'!H28</x:f>
        <x:v>#REF!</x:v>
      </x:c>
      <x:c r="H8" s="41" t="e">
        <x:f>TRUNC(G8*D8)</x:f>
        <x:v>#REF!</x:v>
      </x:c>
      <x:c r="I8" s="41" t="e">
        <x:f>'1-1 (2)'!J28</x:f>
        <x:v>#REF!</x:v>
      </x:c>
      <x:c r="J8" s="41" t="e">
        <x:f>TRUNC(I8*D8)</x:f>
        <x:v>#REF!</x:v>
      </x:c>
      <x:c r="K8" s="41" t="e">
        <x:f>'1-1 (2)'!L28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(2)'!F38</x:f>
        <x:v>#REF!</x:v>
      </x:c>
      <x:c r="F9" s="41" t="e">
        <x:f>TRUNC(E9*D9)</x:f>
        <x:v>#REF!</x:v>
      </x:c>
      <x:c r="G9" s="41" t="e">
        <x:f>'1-1 (2)'!H38</x:f>
        <x:v>#REF!</x:v>
      </x:c>
      <x:c r="H9" s="41" t="e">
        <x:f>TRUNC(G9*D9)</x:f>
        <x:v>#REF!</x:v>
      </x:c>
      <x:c r="I9" s="41" t="e">
        <x:f>'1-1 (2)'!J38</x:f>
        <x:v>#REF!</x:v>
      </x:c>
      <x:c r="J9" s="41" t="e">
        <x:f>TRUNC(I9*D9)</x:f>
        <x:v>#REF!</x:v>
      </x:c>
      <x:c r="K9" s="41" t="e">
        <x:f>'1-1 (2)'!L38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(2)'!F47</x:f>
        <x:v>#REF!</x:v>
      </x:c>
      <x:c r="F10" s="41" t="e">
        <x:f t="shared" ref="F10:F13" si="1">TRUNC(E10*D10)</x:f>
        <x:v>#REF!</x:v>
      </x:c>
      <x:c r="G10" s="41" t="e">
        <x:f>'1-1 (2)'!H47</x:f>
        <x:v>#REF!</x:v>
      </x:c>
      <x:c r="H10" s="41" t="e">
        <x:f t="shared" ref="H10:H13" si="2">TRUNC(G10*D10)</x:f>
        <x:v>#REF!</x:v>
      </x:c>
      <x:c r="I10" s="41" t="e">
        <x:f>'1-1 (2)'!J47</x:f>
        <x:v>#REF!</x:v>
      </x:c>
      <x:c r="J10" s="41" t="e">
        <x:f t="shared" ref="J10:J13" si="3">TRUNC(I10*D10)</x:f>
        <x:v>#REF!</x:v>
      </x:c>
      <x:c r="K10" s="41" t="e">
        <x:f>'1-1 (2)'!L47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(2)'!F56</x:f>
        <x:v>#REF!</x:v>
      </x:c>
      <x:c r="F11" s="41" t="e">
        <x:f t="shared" si="1"/>
        <x:v>#REF!</x:v>
      </x:c>
      <x:c r="G11" s="41" t="e">
        <x:f>'1-1 (2)'!H56</x:f>
        <x:v>#REF!</x:v>
      </x:c>
      <x:c r="H11" s="41" t="e">
        <x:f t="shared" si="2"/>
        <x:v>#REF!</x:v>
      </x:c>
      <x:c r="I11" s="41" t="e">
        <x:f>'1-1 (2)'!J56</x:f>
        <x:v>#REF!</x:v>
      </x:c>
      <x:c r="J11" s="41" t="e">
        <x:f t="shared" si="3"/>
        <x:v>#REF!</x:v>
      </x:c>
      <x:c r="K11" s="41" t="e">
        <x:f>'1-1 (2)'!L56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(2)'!F66</x:f>
        <x:v>#REF!</x:v>
      </x:c>
      <x:c r="F12" s="41" t="e">
        <x:f t="shared" si="1"/>
        <x:v>#REF!</x:v>
      </x:c>
      <x:c r="G12" s="41" t="e">
        <x:f>'1-1 (2)'!H66</x:f>
        <x:v>#REF!</x:v>
      </x:c>
      <x:c r="H12" s="41" t="e">
        <x:f t="shared" si="2"/>
        <x:v>#REF!</x:v>
      </x:c>
      <x:c r="I12" s="41" t="e">
        <x:f>'1-1 (2)'!J66</x:f>
        <x:v>#REF!</x:v>
      </x:c>
      <x:c r="J12" s="41" t="e">
        <x:f t="shared" si="3"/>
        <x:v>#REF!</x:v>
      </x:c>
      <x:c r="K12" s="41" t="e">
        <x:f>'1-1 (2)'!L66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(2)'!F76</x:f>
        <x:v>#REF!</x:v>
      </x:c>
      <x:c r="F13" s="41" t="e">
        <x:f t="shared" si="1"/>
        <x:v>#REF!</x:v>
      </x:c>
      <x:c r="G13" s="41" t="e">
        <x:f>'1-1 (2)'!H76</x:f>
        <x:v>#REF!</x:v>
      </x:c>
      <x:c r="H13" s="41" t="e">
        <x:f t="shared" si="2"/>
        <x:v>#REF!</x:v>
      </x:c>
      <x:c r="I13" s="41" t="e">
        <x:f>'1-1 (2)'!J76</x:f>
        <x:v>#REF!</x:v>
      </x:c>
      <x:c r="J13" s="41" t="e">
        <x:f t="shared" si="3"/>
        <x:v>#REF!</x:v>
      </x:c>
      <x:c r="K13" s="41" t="e">
        <x:f>'1-1 (2)'!L76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(2)'!F86</x:f>
        <x:v>#REF!</x:v>
      </x:c>
      <x:c r="F14" s="41" t="e">
        <x:f>TRUNC(E14*D14)</x:f>
        <x:v>#REF!</x:v>
      </x:c>
      <x:c r="G14" s="41" t="e">
        <x:f>'1-1 (2)'!H86</x:f>
        <x:v>#REF!</x:v>
      </x:c>
      <x:c r="H14" s="41" t="e">
        <x:f>TRUNC(G14*D14)</x:f>
        <x:v>#REF!</x:v>
      </x:c>
      <x:c r="I14" s="41" t="e">
        <x:f>'1-1 (2)'!J86</x:f>
        <x:v>#REF!</x:v>
      </x:c>
      <x:c r="J14" s="41" t="e">
        <x:f>TRUNC(I14*D14)</x:f>
        <x:v>#REF!</x:v>
      </x:c>
      <x:c r="K14" s="41" t="e">
        <x:f>'1-1 (2)'!L86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(2)'!F93</x:f>
        <x:v>0</x:v>
      </x:c>
      <x:c r="F15" s="41">
        <x:f>TRUNC(E15*D15)</x:f>
        <x:v>0</x:v>
      </x:c>
      <x:c r="G15" s="41" t="e">
        <x:f>'1-1 (2)'!H93</x:f>
        <x:v>#REF!</x:v>
      </x:c>
      <x:c r="H15" s="41" t="e">
        <x:f>TRUNC(G15*D15)</x:f>
        <x:v>#REF!</x:v>
      </x:c>
      <x:c r="I15" s="41" t="e">
        <x:f>'1-1 (2)'!J93</x:f>
        <x:v>#REF!</x:v>
      </x:c>
      <x:c r="J15" s="41" t="e">
        <x:f>TRUNC(I15*D15)</x:f>
        <x:v>#REF!</x:v>
      </x:c>
      <x:c r="K15" s="41" t="e">
        <x:f>'1-1 (2)'!L93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(2)'!F98</x:f>
        <x:v>#REF!</x:v>
      </x:c>
      <x:c r="F16" s="41" t="e">
        <x:f>TRUNC(E16*D16)</x:f>
        <x:v>#REF!</x:v>
      </x:c>
      <x:c r="G16" s="41" t="e">
        <x:f>'1-1 (2)'!H98</x:f>
        <x:v>#REF!</x:v>
      </x:c>
      <x:c r="H16" s="41" t="e">
        <x:f>TRUNC(G16*D16)</x:f>
        <x:v>#REF!</x:v>
      </x:c>
      <x:c r="I16" s="41" t="e">
        <x:f>'1-1 (2)'!J98</x:f>
        <x:v>#REF!</x:v>
      </x:c>
      <x:c r="J16" s="41" t="e">
        <x:f>TRUNC(I16*D16)</x:f>
        <x:v>#REF!</x:v>
      </x:c>
      <x:c r="K16" s="41" t="e">
        <x:f>'1-1 (2)'!L98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(2)'!F102</x:f>
        <x:v>0</x:v>
      </x:c>
      <x:c r="F17" s="41">
        <x:f>TRUNC(E17*D17)</x:f>
        <x:v>0</x:v>
      </x:c>
      <x:c r="G17" s="41" t="e">
        <x:f>'1-1 (2)'!H102</x:f>
        <x:v>#REF!</x:v>
      </x:c>
      <x:c r="H17" s="41" t="e">
        <x:f>TRUNC(G17*D17)</x:f>
        <x:v>#REF!</x:v>
      </x:c>
      <x:c r="I17" s="41">
        <x:f>'1-1 (2)'!J102</x:f>
        <x:v>0</x:v>
      </x:c>
      <x:c r="J17" s="41">
        <x:f>TRUNC(I17*D17)</x:f>
        <x:v>0</x:v>
      </x:c>
      <x:c r="K17" s="41" t="e">
        <x:f>'1-1 (2)'!L102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1"/>
      <x:c r="F19" s="1"/>
      <x:c r="G19" s="1"/>
      <x:c r="H19" s="1"/>
      <x:c r="I19" s="1"/>
      <x:c r="J19" s="1"/>
      <x:c r="K19" s="1"/>
      <x:c r="L19" s="1"/>
      <x:c r="M19" s="1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E140" activeCellId="0" sqref="BE140:BE140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1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D105" activeCellId="0" sqref="D105:D10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(2)'!D5+'1-1 (2)'!D31+'1-1 (2)'!D40+'1-1 (2)'!D49+'1-1 (2)'!D79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(2)'!D14+'1-1 (2)'!D50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(2)'!D15+'1-1 (2)'!D51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(2)'!D16+'1-1 (2)'!D52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(2)'!D17+'1-1 (2)'!D53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(2)'!D18+'1-1 (2)'!D19+'1-1 (2)'!D54+'1-1 (2)'!D55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+'1-1 (2)'!D27+'1-1 (2)'!D26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(2)'!D36+'1-1 (2)'!D37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(2)'!D45+'1-1 (2)'!D46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(2)'!D84+'1-1 (2)'!D85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(2)'!D89+'1-1 (2)'!D90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(2)'!D91+'1-1 (2)'!D92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(2)'!D64+'1-1 (2)'!D65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F18" activeCellId="0" sqref="F18:F18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78" t="s">
        <x:v>356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(3)'!F11</x:f>
        <x:v>#REF!</x:v>
      </x:c>
      <x:c r="F6" s="41" t="e">
        <x:f>TRUNC(E6*D6)</x:f>
        <x:v>#REF!</x:v>
      </x:c>
      <x:c r="G6" s="41" t="e">
        <x:f>'1-1 (3)'!H11</x:f>
        <x:v>#REF!</x:v>
      </x:c>
      <x:c r="H6" s="41" t="e">
        <x:f>TRUNC(G6*D6)</x:f>
        <x:v>#REF!</x:v>
      </x:c>
      <x:c r="I6" s="41" t="e">
        <x:f>'1-1 (3)'!J11</x:f>
        <x:v>#REF!</x:v>
      </x:c>
      <x:c r="J6" s="41" t="e">
        <x:f>TRUNC(I6*D6)</x:f>
        <x:v>#REF!</x:v>
      </x:c>
      <x:c r="K6" s="41" t="e">
        <x:f>'1-1 (3)'!L11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(3)'!F20</x:f>
        <x:v>#REF!</x:v>
      </x:c>
      <x:c r="F7" s="41" t="e">
        <x:f>TRUNC(E7*D7)</x:f>
        <x:v>#REF!</x:v>
      </x:c>
      <x:c r="G7" s="41" t="e">
        <x:f>'1-1 (3)'!H20</x:f>
        <x:v>#REF!</x:v>
      </x:c>
      <x:c r="H7" s="41" t="e">
        <x:f>TRUNC(G7*D7)</x:f>
        <x:v>#REF!</x:v>
      </x:c>
      <x:c r="I7" s="41" t="e">
        <x:f>'1-1 (3)'!J20</x:f>
        <x:v>#REF!</x:v>
      </x:c>
      <x:c r="J7" s="41" t="e">
        <x:f>TRUNC(I7*D7)</x:f>
        <x:v>#REF!</x:v>
      </x:c>
      <x:c r="K7" s="41" t="e">
        <x:f>'1-1 (3)'!L20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(3)'!F28</x:f>
        <x:v>#REF!</x:v>
      </x:c>
      <x:c r="F8" s="41" t="e">
        <x:f>TRUNC(E8*D8)</x:f>
        <x:v>#REF!</x:v>
      </x:c>
      <x:c r="G8" s="41" t="e">
        <x:f>'1-1 (3)'!H28</x:f>
        <x:v>#REF!</x:v>
      </x:c>
      <x:c r="H8" s="41" t="e">
        <x:f>TRUNC(G8*D8)</x:f>
        <x:v>#REF!</x:v>
      </x:c>
      <x:c r="I8" s="41" t="e">
        <x:f>'1-1 (3)'!J28</x:f>
        <x:v>#REF!</x:v>
      </x:c>
      <x:c r="J8" s="41" t="e">
        <x:f>TRUNC(I8*D8)</x:f>
        <x:v>#REF!</x:v>
      </x:c>
      <x:c r="K8" s="41" t="e">
        <x:f>'1-1 (3)'!L28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(3)'!F38</x:f>
        <x:v>#REF!</x:v>
      </x:c>
      <x:c r="F9" s="41" t="e">
        <x:f>TRUNC(E9*D9)</x:f>
        <x:v>#REF!</x:v>
      </x:c>
      <x:c r="G9" s="41" t="e">
        <x:f>'1-1 (3)'!H38</x:f>
        <x:v>#REF!</x:v>
      </x:c>
      <x:c r="H9" s="41" t="e">
        <x:f>TRUNC(G9*D9)</x:f>
        <x:v>#REF!</x:v>
      </x:c>
      <x:c r="I9" s="41" t="e">
        <x:f>'1-1 (3)'!J38</x:f>
        <x:v>#REF!</x:v>
      </x:c>
      <x:c r="J9" s="41" t="e">
        <x:f>TRUNC(I9*D9)</x:f>
        <x:v>#REF!</x:v>
      </x:c>
      <x:c r="K9" s="41" t="e">
        <x:f>'1-1 (3)'!L38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(3)'!F47</x:f>
        <x:v>#REF!</x:v>
      </x:c>
      <x:c r="F10" s="41" t="e">
        <x:f t="shared" ref="F10:F13" si="1">TRUNC(E10*D10)</x:f>
        <x:v>#REF!</x:v>
      </x:c>
      <x:c r="G10" s="41" t="e">
        <x:f>'1-1 (3)'!H47</x:f>
        <x:v>#REF!</x:v>
      </x:c>
      <x:c r="H10" s="41" t="e">
        <x:f t="shared" ref="H10:H13" si="2">TRUNC(G10*D10)</x:f>
        <x:v>#REF!</x:v>
      </x:c>
      <x:c r="I10" s="41" t="e">
        <x:f>'1-1 (3)'!J47</x:f>
        <x:v>#REF!</x:v>
      </x:c>
      <x:c r="J10" s="41" t="e">
        <x:f t="shared" ref="J10:J13" si="3">TRUNC(I10*D10)</x:f>
        <x:v>#REF!</x:v>
      </x:c>
      <x:c r="K10" s="41" t="e">
        <x:f>'1-1 (3)'!L47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(3)'!F56</x:f>
        <x:v>#REF!</x:v>
      </x:c>
      <x:c r="F11" s="41" t="e">
        <x:f t="shared" si="1"/>
        <x:v>#REF!</x:v>
      </x:c>
      <x:c r="G11" s="41" t="e">
        <x:f>'1-1 (3)'!H56</x:f>
        <x:v>#REF!</x:v>
      </x:c>
      <x:c r="H11" s="41" t="e">
        <x:f t="shared" si="2"/>
        <x:v>#REF!</x:v>
      </x:c>
      <x:c r="I11" s="41" t="e">
        <x:f>'1-1 (3)'!J56</x:f>
        <x:v>#REF!</x:v>
      </x:c>
      <x:c r="J11" s="41" t="e">
        <x:f t="shared" si="3"/>
        <x:v>#REF!</x:v>
      </x:c>
      <x:c r="K11" s="41" t="e">
        <x:f>'1-1 (3)'!L56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(3)'!F66</x:f>
        <x:v>#REF!</x:v>
      </x:c>
      <x:c r="F12" s="41" t="e">
        <x:f t="shared" si="1"/>
        <x:v>#REF!</x:v>
      </x:c>
      <x:c r="G12" s="41" t="e">
        <x:f>'1-1 (3)'!H66</x:f>
        <x:v>#REF!</x:v>
      </x:c>
      <x:c r="H12" s="41" t="e">
        <x:f t="shared" si="2"/>
        <x:v>#REF!</x:v>
      </x:c>
      <x:c r="I12" s="41" t="e">
        <x:f>'1-1 (3)'!J66</x:f>
        <x:v>#REF!</x:v>
      </x:c>
      <x:c r="J12" s="41" t="e">
        <x:f t="shared" si="3"/>
        <x:v>#REF!</x:v>
      </x:c>
      <x:c r="K12" s="41" t="e">
        <x:f>'1-1 (3)'!L66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(3)'!F76</x:f>
        <x:v>#REF!</x:v>
      </x:c>
      <x:c r="F13" s="41" t="e">
        <x:f t="shared" si="1"/>
        <x:v>#REF!</x:v>
      </x:c>
      <x:c r="G13" s="41" t="e">
        <x:f>'1-1 (3)'!H76</x:f>
        <x:v>#REF!</x:v>
      </x:c>
      <x:c r="H13" s="41" t="e">
        <x:f t="shared" si="2"/>
        <x:v>#REF!</x:v>
      </x:c>
      <x:c r="I13" s="41" t="e">
        <x:f>'1-1 (3)'!J76</x:f>
        <x:v>#REF!</x:v>
      </x:c>
      <x:c r="J13" s="41" t="e">
        <x:f t="shared" si="3"/>
        <x:v>#REF!</x:v>
      </x:c>
      <x:c r="K13" s="41" t="e">
        <x:f>'1-1 (3)'!L76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(3)'!F86</x:f>
        <x:v>#REF!</x:v>
      </x:c>
      <x:c r="F14" s="41" t="e">
        <x:f>TRUNC(E14*D14)</x:f>
        <x:v>#REF!</x:v>
      </x:c>
      <x:c r="G14" s="41" t="e">
        <x:f>'1-1 (3)'!H86</x:f>
        <x:v>#REF!</x:v>
      </x:c>
      <x:c r="H14" s="41" t="e">
        <x:f>TRUNC(G14*D14)</x:f>
        <x:v>#REF!</x:v>
      </x:c>
      <x:c r="I14" s="41" t="e">
        <x:f>'1-1 (3)'!J86</x:f>
        <x:v>#REF!</x:v>
      </x:c>
      <x:c r="J14" s="41" t="e">
        <x:f>TRUNC(I14*D14)</x:f>
        <x:v>#REF!</x:v>
      </x:c>
      <x:c r="K14" s="41" t="e">
        <x:f>'1-1 (3)'!L86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(3)'!F93</x:f>
        <x:v>0</x:v>
      </x:c>
      <x:c r="F15" s="41">
        <x:f>TRUNC(E15*D15)</x:f>
        <x:v>0</x:v>
      </x:c>
      <x:c r="G15" s="41" t="e">
        <x:f>'1-1 (3)'!H93</x:f>
        <x:v>#REF!</x:v>
      </x:c>
      <x:c r="H15" s="41" t="e">
        <x:f>TRUNC(G15*D15)</x:f>
        <x:v>#REF!</x:v>
      </x:c>
      <x:c r="I15" s="41" t="e">
        <x:f>'1-1 (3)'!J93</x:f>
        <x:v>#REF!</x:v>
      </x:c>
      <x:c r="J15" s="41" t="e">
        <x:f>TRUNC(I15*D15)</x:f>
        <x:v>#REF!</x:v>
      </x:c>
      <x:c r="K15" s="41" t="e">
        <x:f>'1-1 (3)'!L93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(3)'!F98</x:f>
        <x:v>#REF!</x:v>
      </x:c>
      <x:c r="F16" s="41" t="e">
        <x:f>TRUNC(E16*D16)</x:f>
        <x:v>#REF!</x:v>
      </x:c>
      <x:c r="G16" s="41" t="e">
        <x:f>'1-1 (3)'!H98</x:f>
        <x:v>#REF!</x:v>
      </x:c>
      <x:c r="H16" s="41" t="e">
        <x:f>TRUNC(G16*D16)</x:f>
        <x:v>#REF!</x:v>
      </x:c>
      <x:c r="I16" s="41" t="e">
        <x:f>'1-1 (3)'!J98</x:f>
        <x:v>#REF!</x:v>
      </x:c>
      <x:c r="J16" s="41" t="e">
        <x:f>TRUNC(I16*D16)</x:f>
        <x:v>#REF!</x:v>
      </x:c>
      <x:c r="K16" s="41" t="e">
        <x:f>'1-1 (3)'!L98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(3)'!F102</x:f>
        <x:v>0</x:v>
      </x:c>
      <x:c r="F17" s="41">
        <x:f>TRUNC(E17*D17)</x:f>
        <x:v>0</x:v>
      </x:c>
      <x:c r="G17" s="41" t="e">
        <x:f>'1-1 (3)'!H102</x:f>
        <x:v>#REF!</x:v>
      </x:c>
      <x:c r="H17" s="41" t="e">
        <x:f>TRUNC(G17*D17)</x:f>
        <x:v>#REF!</x:v>
      </x:c>
      <x:c r="I17" s="41">
        <x:f>'1-1 (3)'!J102</x:f>
        <x:v>0</x:v>
      </x:c>
      <x:c r="J17" s="41">
        <x:f>TRUNC(I17*D17)</x:f>
        <x:v>0</x:v>
      </x:c>
      <x:c r="K17" s="41" t="e">
        <x:f>'1-1 (3)'!L102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31" activeCellId="0" sqref="BF131:BF131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(3)'!A2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(3)'!CC59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(3)'!CC59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2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H75" activeCellId="0" sqref="CH75:CH7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(3)'!D5+'1-1 (3)'!D31+'1-1 (3)'!D40+'1-1 (3)'!D49+'1-1 (3)'!D79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(3)'!D6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(3)'!D7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(3)'!D8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(3)'!D9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(3)'!D10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(3)'!D14+'1-1 (3)'!D50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(3)'!D15+'1-1 (3)'!D51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(3)'!D16+'1-1 (3)'!D52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(3)'!D17+'1-1 (3)'!D53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(3)'!D18+'1-1 (3)'!D19+'1-1 (3)'!D54+'1-1 (3)'!D55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(3)'!D22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(3)'!D23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(3)'!D24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(3)'!D25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(3)'!D26+'1-1 (3)'!D27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(3)'!D32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(3)'!D33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(3)'!D34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(3)'!D35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(3)'!D36+'1-1 (3)'!D37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(3)'!D41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(3)'!D42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(3)'!D43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(3)'!D44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(3)'!D45+'1-1 (3)'!D46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(3)'!D80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(3)'!D81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(3)'!D82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(3)'!D83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(3)'!D84+'1-1 (3)'!D85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(3)'!D89+'1-1 (3)'!D90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(3)'!D91+'1-1 (3)'!D92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(3)'!D96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(3)'!D97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(3)'!D60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(3)'!D61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(3)'!D62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(3)'!D63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(3)'!D64+'1-1 (3)'!D65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Y42" activeCellId="0" sqref="Y42:Y4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78" t="s">
        <x:v>356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(4)'!F11</x:f>
        <x:v>#REF!</x:v>
      </x:c>
      <x:c r="F6" s="41" t="e">
        <x:f>TRUNC(E6*D6)</x:f>
        <x:v>#REF!</x:v>
      </x:c>
      <x:c r="G6" s="41" t="e">
        <x:f>'1-1 (4)'!H11</x:f>
        <x:v>#REF!</x:v>
      </x:c>
      <x:c r="H6" s="41" t="e">
        <x:f>TRUNC(G6*D6)</x:f>
        <x:v>#REF!</x:v>
      </x:c>
      <x:c r="I6" s="41" t="e">
        <x:f>'1-1 (4)'!J11</x:f>
        <x:v>#REF!</x:v>
      </x:c>
      <x:c r="J6" s="41" t="e">
        <x:f>TRUNC(I6*D6)</x:f>
        <x:v>#REF!</x:v>
      </x:c>
      <x:c r="K6" s="41" t="e">
        <x:f>'1-1 (4)'!L11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(4)'!F20</x:f>
        <x:v>#REF!</x:v>
      </x:c>
      <x:c r="F7" s="41" t="e">
        <x:f>TRUNC(E7*D7)</x:f>
        <x:v>#REF!</x:v>
      </x:c>
      <x:c r="G7" s="41" t="e">
        <x:f>'1-1 (4)'!H20</x:f>
        <x:v>#REF!</x:v>
      </x:c>
      <x:c r="H7" s="41" t="e">
        <x:f>TRUNC(G7*D7)</x:f>
        <x:v>#REF!</x:v>
      </x:c>
      <x:c r="I7" s="41" t="e">
        <x:f>'1-1 (4)'!J20</x:f>
        <x:v>#REF!</x:v>
      </x:c>
      <x:c r="J7" s="41" t="e">
        <x:f>TRUNC(I7*D7)</x:f>
        <x:v>#REF!</x:v>
      </x:c>
      <x:c r="K7" s="41" t="e">
        <x:f>'1-1 (4)'!L20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(4)'!F28</x:f>
        <x:v>#REF!</x:v>
      </x:c>
      <x:c r="F8" s="41" t="e">
        <x:f>TRUNC(E8*D8)</x:f>
        <x:v>#REF!</x:v>
      </x:c>
      <x:c r="G8" s="41" t="e">
        <x:f>'1-1 (4)'!H28</x:f>
        <x:v>#REF!</x:v>
      </x:c>
      <x:c r="H8" s="41" t="e">
        <x:f>TRUNC(G8*D8)</x:f>
        <x:v>#REF!</x:v>
      </x:c>
      <x:c r="I8" s="41" t="e">
        <x:f>'1-1 (4)'!J28</x:f>
        <x:v>#REF!</x:v>
      </x:c>
      <x:c r="J8" s="41" t="e">
        <x:f>TRUNC(I8*D8)</x:f>
        <x:v>#REF!</x:v>
      </x:c>
      <x:c r="K8" s="41" t="e">
        <x:f>'1-1 (4)'!L28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(4)'!F38</x:f>
        <x:v>#REF!</x:v>
      </x:c>
      <x:c r="F9" s="41" t="e">
        <x:f>TRUNC(E9*D9)</x:f>
        <x:v>#REF!</x:v>
      </x:c>
      <x:c r="G9" s="41" t="e">
        <x:f>'1-1 (4)'!H38</x:f>
        <x:v>#REF!</x:v>
      </x:c>
      <x:c r="H9" s="41" t="e">
        <x:f>TRUNC(G9*D9)</x:f>
        <x:v>#REF!</x:v>
      </x:c>
      <x:c r="I9" s="41" t="e">
        <x:f>'1-1 (4)'!J38</x:f>
        <x:v>#REF!</x:v>
      </x:c>
      <x:c r="J9" s="41" t="e">
        <x:f>TRUNC(I9*D9)</x:f>
        <x:v>#REF!</x:v>
      </x:c>
      <x:c r="K9" s="41" t="e">
        <x:f>'1-1 (4)'!L38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(4)'!F47</x:f>
        <x:v>#REF!</x:v>
      </x:c>
      <x:c r="F10" s="41" t="e">
        <x:f t="shared" ref="F10:F13" si="1">TRUNC(E10*D10)</x:f>
        <x:v>#REF!</x:v>
      </x:c>
      <x:c r="G10" s="41" t="e">
        <x:f>'1-1 (4)'!H47</x:f>
        <x:v>#REF!</x:v>
      </x:c>
      <x:c r="H10" s="41" t="e">
        <x:f t="shared" ref="H10:H13" si="2">TRUNC(G10*D10)</x:f>
        <x:v>#REF!</x:v>
      </x:c>
      <x:c r="I10" s="41" t="e">
        <x:f>'1-1 (4)'!J47</x:f>
        <x:v>#REF!</x:v>
      </x:c>
      <x:c r="J10" s="41" t="e">
        <x:f t="shared" ref="J10:J13" si="3">TRUNC(I10*D10)</x:f>
        <x:v>#REF!</x:v>
      </x:c>
      <x:c r="K10" s="41" t="e">
        <x:f>'1-1 (4)'!L47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(4)'!F56</x:f>
        <x:v>#REF!</x:v>
      </x:c>
      <x:c r="F11" s="41" t="e">
        <x:f t="shared" si="1"/>
        <x:v>#REF!</x:v>
      </x:c>
      <x:c r="G11" s="41" t="e">
        <x:f>'1-1 (4)'!H56</x:f>
        <x:v>#REF!</x:v>
      </x:c>
      <x:c r="H11" s="41" t="e">
        <x:f t="shared" si="2"/>
        <x:v>#REF!</x:v>
      </x:c>
      <x:c r="I11" s="41" t="e">
        <x:f>'1-1 (4)'!J56</x:f>
        <x:v>#REF!</x:v>
      </x:c>
      <x:c r="J11" s="41" t="e">
        <x:f t="shared" si="3"/>
        <x:v>#REF!</x:v>
      </x:c>
      <x:c r="K11" s="41" t="e">
        <x:f>'1-1 (4)'!L56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(4)'!F66</x:f>
        <x:v>#REF!</x:v>
      </x:c>
      <x:c r="F12" s="41" t="e">
        <x:f t="shared" si="1"/>
        <x:v>#REF!</x:v>
      </x:c>
      <x:c r="G12" s="41" t="e">
        <x:f>'1-1 (4)'!H66</x:f>
        <x:v>#REF!</x:v>
      </x:c>
      <x:c r="H12" s="41" t="e">
        <x:f t="shared" si="2"/>
        <x:v>#REF!</x:v>
      </x:c>
      <x:c r="I12" s="41" t="e">
        <x:f>'1-1 (4)'!J66</x:f>
        <x:v>#REF!</x:v>
      </x:c>
      <x:c r="J12" s="41" t="e">
        <x:f t="shared" si="3"/>
        <x:v>#REF!</x:v>
      </x:c>
      <x:c r="K12" s="41" t="e">
        <x:f>'1-1 (4)'!L66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(4)'!F76</x:f>
        <x:v>#REF!</x:v>
      </x:c>
      <x:c r="F13" s="41" t="e">
        <x:f t="shared" si="1"/>
        <x:v>#REF!</x:v>
      </x:c>
      <x:c r="G13" s="41" t="e">
        <x:f>'1-1 (4)'!H76</x:f>
        <x:v>#REF!</x:v>
      </x:c>
      <x:c r="H13" s="41" t="e">
        <x:f t="shared" si="2"/>
        <x:v>#REF!</x:v>
      </x:c>
      <x:c r="I13" s="41" t="e">
        <x:f>'1-1 (4)'!J76</x:f>
        <x:v>#REF!</x:v>
      </x:c>
      <x:c r="J13" s="41" t="e">
        <x:f t="shared" si="3"/>
        <x:v>#REF!</x:v>
      </x:c>
      <x:c r="K13" s="41" t="e">
        <x:f>'1-1 (4)'!L76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(4)'!F86</x:f>
        <x:v>#REF!</x:v>
      </x:c>
      <x:c r="F14" s="41" t="e">
        <x:f>TRUNC(E14*D14)</x:f>
        <x:v>#REF!</x:v>
      </x:c>
      <x:c r="G14" s="41" t="e">
        <x:f>'1-1 (4)'!H86</x:f>
        <x:v>#REF!</x:v>
      </x:c>
      <x:c r="H14" s="41" t="e">
        <x:f>TRUNC(G14*D14)</x:f>
        <x:v>#REF!</x:v>
      </x:c>
      <x:c r="I14" s="41" t="e">
        <x:f>'1-1 (4)'!J86</x:f>
        <x:v>#REF!</x:v>
      </x:c>
      <x:c r="J14" s="41" t="e">
        <x:f>TRUNC(I14*D14)</x:f>
        <x:v>#REF!</x:v>
      </x:c>
      <x:c r="K14" s="41" t="e">
        <x:f>'1-1 (4)'!L86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(4)'!F93</x:f>
        <x:v>0</x:v>
      </x:c>
      <x:c r="F15" s="41">
        <x:f>TRUNC(E15*D15)</x:f>
        <x:v>0</x:v>
      </x:c>
      <x:c r="G15" s="41" t="e">
        <x:f>'1-1 (4)'!H93</x:f>
        <x:v>#REF!</x:v>
      </x:c>
      <x:c r="H15" s="41" t="e">
        <x:f>TRUNC(G15*D15)</x:f>
        <x:v>#REF!</x:v>
      </x:c>
      <x:c r="I15" s="41" t="e">
        <x:f>'1-1 (4)'!J93</x:f>
        <x:v>#REF!</x:v>
      </x:c>
      <x:c r="J15" s="41" t="e">
        <x:f>TRUNC(I15*D15)</x:f>
        <x:v>#REF!</x:v>
      </x:c>
      <x:c r="K15" s="41" t="e">
        <x:f>'1-1 (4)'!L93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(4)'!F98</x:f>
        <x:v>#REF!</x:v>
      </x:c>
      <x:c r="F16" s="41" t="e">
        <x:f>TRUNC(E16*D16)</x:f>
        <x:v>#REF!</x:v>
      </x:c>
      <x:c r="G16" s="41" t="e">
        <x:f>'1-1 (4)'!H98</x:f>
        <x:v>#REF!</x:v>
      </x:c>
      <x:c r="H16" s="41" t="e">
        <x:f>TRUNC(G16*D16)</x:f>
        <x:v>#REF!</x:v>
      </x:c>
      <x:c r="I16" s="41" t="e">
        <x:f>'1-1 (4)'!J98</x:f>
        <x:v>#REF!</x:v>
      </x:c>
      <x:c r="J16" s="41" t="e">
        <x:f>TRUNC(I16*D16)</x:f>
        <x:v>#REF!</x:v>
      </x:c>
      <x:c r="K16" s="41" t="e">
        <x:f>'1-1 (4)'!L98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(4)'!F102</x:f>
        <x:v>0</x:v>
      </x:c>
      <x:c r="F17" s="41">
        <x:f>TRUNC(E17*D17)</x:f>
        <x:v>0</x:v>
      </x:c>
      <x:c r="G17" s="41" t="e">
        <x:f>'1-1 (4)'!H102</x:f>
        <x:v>#REF!</x:v>
      </x:c>
      <x:c r="H17" s="41" t="e">
        <x:f>TRUNC(G17*D17)</x:f>
        <x:v>#REF!</x:v>
      </x:c>
      <x:c r="I17" s="41">
        <x:f>'1-1 (4)'!J102</x:f>
        <x:v>0</x:v>
      </x:c>
      <x:c r="J17" s="41">
        <x:f>TRUNC(I17*D17)</x:f>
        <x:v>0</x:v>
      </x:c>
      <x:c r="K17" s="41" t="e">
        <x:f>'1-1 (4)'!L102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15" activeCellId="0" sqref="BF115:BF115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(4)'!A2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(4)'!CC59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(4)'!CC59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3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Z45" activeCellId="0" sqref="Z45:Z4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(4)'!D5+'1-1 (4)'!D31+'1-1 (4)'!D40+'1-1 (4)'!D49+'1-1 (4)'!D79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(4)'!D6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(4)'!D7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(4)'!D8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(4)'!D9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(4)'!D10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(4)'!D14+'1-1 (4)'!D50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(4)'!D15+'1-1 (4)'!D51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(4)'!D16+'1-1 (4)'!D52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(4)'!D17+'1-1 (4)'!D53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(4)'!D18+'1-1 (4)'!D19+'1-1 (4)'!D54+'1-1 (4)'!D55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(4)'!D22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(4)'!D23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(4)'!D24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(4)'!D25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(4)'!D26+'1-1 (4)'!D27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(4)'!D32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(4)'!D33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(4)'!D34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(4)'!D35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(4)'!D36+'1-1 (4)'!D37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(4)'!D41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(4)'!D42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(4)'!D43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(4)'!D44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(4)'!D45+'1-1 (4)'!D46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(4)'!D80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(4)'!D81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(4)'!D82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(4)'!D83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(4)'!D84+'1-1 (4)'!D85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(4)'!D89+'1-1 (4)'!D90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(4)'!D91+'1-1 (4)'!D92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(4)'!D96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(4)'!D97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(4)'!D60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(4)'!D61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(4)'!D62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(4)'!D63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(4)'!D64+'1-1 (4)'!D65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Z43" activeCellId="0" sqref="Z43:Z43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78" t="s">
        <x:v>356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(5)'!F11</x:f>
        <x:v>#REF!</x:v>
      </x:c>
      <x:c r="F6" s="41" t="e">
        <x:f>TRUNC(E6*D6)</x:f>
        <x:v>#REF!</x:v>
      </x:c>
      <x:c r="G6" s="41" t="e">
        <x:f>'1-1 (5)'!H11</x:f>
        <x:v>#REF!</x:v>
      </x:c>
      <x:c r="H6" s="41" t="e">
        <x:f>TRUNC(G6*D6)</x:f>
        <x:v>#REF!</x:v>
      </x:c>
      <x:c r="I6" s="41" t="e">
        <x:f>'1-1 (5)'!J11</x:f>
        <x:v>#REF!</x:v>
      </x:c>
      <x:c r="J6" s="41" t="e">
        <x:f>TRUNC(I6*D6)</x:f>
        <x:v>#REF!</x:v>
      </x:c>
      <x:c r="K6" s="41" t="e">
        <x:f>'1-1 (5)'!L11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(5)'!F20</x:f>
        <x:v>#REF!</x:v>
      </x:c>
      <x:c r="F7" s="41" t="e">
        <x:f>TRUNC(E7*D7)</x:f>
        <x:v>#REF!</x:v>
      </x:c>
      <x:c r="G7" s="41" t="e">
        <x:f>'1-1 (5)'!H20</x:f>
        <x:v>#REF!</x:v>
      </x:c>
      <x:c r="H7" s="41" t="e">
        <x:f>TRUNC(G7*D7)</x:f>
        <x:v>#REF!</x:v>
      </x:c>
      <x:c r="I7" s="41" t="e">
        <x:f>'1-1 (5)'!J20</x:f>
        <x:v>#REF!</x:v>
      </x:c>
      <x:c r="J7" s="41" t="e">
        <x:f>TRUNC(I7*D7)</x:f>
        <x:v>#REF!</x:v>
      </x:c>
      <x:c r="K7" s="41" t="e">
        <x:f>'1-1 (5)'!L20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(5)'!F28</x:f>
        <x:v>#REF!</x:v>
      </x:c>
      <x:c r="F8" s="41" t="e">
        <x:f>TRUNC(E8*D8)</x:f>
        <x:v>#REF!</x:v>
      </x:c>
      <x:c r="G8" s="41" t="e">
        <x:f>'1-1 (5)'!H28</x:f>
        <x:v>#REF!</x:v>
      </x:c>
      <x:c r="H8" s="41" t="e">
        <x:f>TRUNC(G8*D8)</x:f>
        <x:v>#REF!</x:v>
      </x:c>
      <x:c r="I8" s="41" t="e">
        <x:f>'1-1 (5)'!J28</x:f>
        <x:v>#REF!</x:v>
      </x:c>
      <x:c r="J8" s="41" t="e">
        <x:f>TRUNC(I8*D8)</x:f>
        <x:v>#REF!</x:v>
      </x:c>
      <x:c r="K8" s="41" t="e">
        <x:f>'1-1 (5)'!L28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(5)'!F38</x:f>
        <x:v>#REF!</x:v>
      </x:c>
      <x:c r="F9" s="41" t="e">
        <x:f>TRUNC(E9*D9)</x:f>
        <x:v>#REF!</x:v>
      </x:c>
      <x:c r="G9" s="41" t="e">
        <x:f>'1-1 (5)'!H38</x:f>
        <x:v>#REF!</x:v>
      </x:c>
      <x:c r="H9" s="41" t="e">
        <x:f>TRUNC(G9*D9)</x:f>
        <x:v>#REF!</x:v>
      </x:c>
      <x:c r="I9" s="41" t="e">
        <x:f>'1-1 (5)'!J38</x:f>
        <x:v>#REF!</x:v>
      </x:c>
      <x:c r="J9" s="41" t="e">
        <x:f>TRUNC(I9*D9)</x:f>
        <x:v>#REF!</x:v>
      </x:c>
      <x:c r="K9" s="41" t="e">
        <x:f>'1-1 (5)'!L38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(5)'!F47</x:f>
        <x:v>#REF!</x:v>
      </x:c>
      <x:c r="F10" s="41" t="e">
        <x:f t="shared" ref="F10:F13" si="1">TRUNC(E10*D10)</x:f>
        <x:v>#REF!</x:v>
      </x:c>
      <x:c r="G10" s="41" t="e">
        <x:f>'1-1 (5)'!H47</x:f>
        <x:v>#REF!</x:v>
      </x:c>
      <x:c r="H10" s="41" t="e">
        <x:f t="shared" ref="H10:H13" si="2">TRUNC(G10*D10)</x:f>
        <x:v>#REF!</x:v>
      </x:c>
      <x:c r="I10" s="41" t="e">
        <x:f>'1-1 (5)'!J47</x:f>
        <x:v>#REF!</x:v>
      </x:c>
      <x:c r="J10" s="41" t="e">
        <x:f t="shared" ref="J10:J13" si="3">TRUNC(I10*D10)</x:f>
        <x:v>#REF!</x:v>
      </x:c>
      <x:c r="K10" s="41" t="e">
        <x:f>'1-1 (5)'!L47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(5)'!F56</x:f>
        <x:v>#REF!</x:v>
      </x:c>
      <x:c r="F11" s="41" t="e">
        <x:f t="shared" si="1"/>
        <x:v>#REF!</x:v>
      </x:c>
      <x:c r="G11" s="41" t="e">
        <x:f>'1-1 (5)'!H56</x:f>
        <x:v>#REF!</x:v>
      </x:c>
      <x:c r="H11" s="41" t="e">
        <x:f t="shared" si="2"/>
        <x:v>#REF!</x:v>
      </x:c>
      <x:c r="I11" s="41" t="e">
        <x:f>'1-1 (5)'!J56</x:f>
        <x:v>#REF!</x:v>
      </x:c>
      <x:c r="J11" s="41" t="e">
        <x:f t="shared" si="3"/>
        <x:v>#REF!</x:v>
      </x:c>
      <x:c r="K11" s="41" t="e">
        <x:f>'1-1 (5)'!L56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(5)'!F66</x:f>
        <x:v>#REF!</x:v>
      </x:c>
      <x:c r="F12" s="41" t="e">
        <x:f t="shared" si="1"/>
        <x:v>#REF!</x:v>
      </x:c>
      <x:c r="G12" s="41" t="e">
        <x:f>'1-1 (5)'!H66</x:f>
        <x:v>#REF!</x:v>
      </x:c>
      <x:c r="H12" s="41" t="e">
        <x:f t="shared" si="2"/>
        <x:v>#REF!</x:v>
      </x:c>
      <x:c r="I12" s="41" t="e">
        <x:f>'1-1 (5)'!J66</x:f>
        <x:v>#REF!</x:v>
      </x:c>
      <x:c r="J12" s="41" t="e">
        <x:f t="shared" si="3"/>
        <x:v>#REF!</x:v>
      </x:c>
      <x:c r="K12" s="41" t="e">
        <x:f>'1-1 (5)'!L66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(5)'!F76</x:f>
        <x:v>#REF!</x:v>
      </x:c>
      <x:c r="F13" s="41" t="e">
        <x:f t="shared" si="1"/>
        <x:v>#REF!</x:v>
      </x:c>
      <x:c r="G13" s="41" t="e">
        <x:f>'1-1 (5)'!H76</x:f>
        <x:v>#REF!</x:v>
      </x:c>
      <x:c r="H13" s="41" t="e">
        <x:f t="shared" si="2"/>
        <x:v>#REF!</x:v>
      </x:c>
      <x:c r="I13" s="41" t="e">
        <x:f>'1-1 (5)'!J76</x:f>
        <x:v>#REF!</x:v>
      </x:c>
      <x:c r="J13" s="41" t="e">
        <x:f t="shared" si="3"/>
        <x:v>#REF!</x:v>
      </x:c>
      <x:c r="K13" s="41" t="e">
        <x:f>'1-1 (5)'!L76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(5)'!F86</x:f>
        <x:v>#REF!</x:v>
      </x:c>
      <x:c r="F14" s="41" t="e">
        <x:f>TRUNC(E14*D14)</x:f>
        <x:v>#REF!</x:v>
      </x:c>
      <x:c r="G14" s="41" t="e">
        <x:f>'1-1 (5)'!H86</x:f>
        <x:v>#REF!</x:v>
      </x:c>
      <x:c r="H14" s="41" t="e">
        <x:f>TRUNC(G14*D14)</x:f>
        <x:v>#REF!</x:v>
      </x:c>
      <x:c r="I14" s="41" t="e">
        <x:f>'1-1 (5)'!J86</x:f>
        <x:v>#REF!</x:v>
      </x:c>
      <x:c r="J14" s="41" t="e">
        <x:f>TRUNC(I14*D14)</x:f>
        <x:v>#REF!</x:v>
      </x:c>
      <x:c r="K14" s="41" t="e">
        <x:f>'1-1 (5)'!L86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(5)'!F93</x:f>
        <x:v>0</x:v>
      </x:c>
      <x:c r="F15" s="41">
        <x:f>TRUNC(E15*D15)</x:f>
        <x:v>0</x:v>
      </x:c>
      <x:c r="G15" s="41" t="e">
        <x:f>'1-1 (5)'!H93</x:f>
        <x:v>#REF!</x:v>
      </x:c>
      <x:c r="H15" s="41" t="e">
        <x:f>TRUNC(G15*D15)</x:f>
        <x:v>#REF!</x:v>
      </x:c>
      <x:c r="I15" s="41" t="e">
        <x:f>'1-1 (5)'!J93</x:f>
        <x:v>#REF!</x:v>
      </x:c>
      <x:c r="J15" s="41" t="e">
        <x:f>TRUNC(I15*D15)</x:f>
        <x:v>#REF!</x:v>
      </x:c>
      <x:c r="K15" s="41" t="e">
        <x:f>'1-1 (5)'!L93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(5)'!F98</x:f>
        <x:v>#REF!</x:v>
      </x:c>
      <x:c r="F16" s="41" t="e">
        <x:f>TRUNC(E16*D16)</x:f>
        <x:v>#REF!</x:v>
      </x:c>
      <x:c r="G16" s="41" t="e">
        <x:f>'1-1 (5)'!H98</x:f>
        <x:v>#REF!</x:v>
      </x:c>
      <x:c r="H16" s="41" t="e">
        <x:f>TRUNC(G16*D16)</x:f>
        <x:v>#REF!</x:v>
      </x:c>
      <x:c r="I16" s="41" t="e">
        <x:f>'1-1 (5)'!J98</x:f>
        <x:v>#REF!</x:v>
      </x:c>
      <x:c r="J16" s="41" t="e">
        <x:f>TRUNC(I16*D16)</x:f>
        <x:v>#REF!</x:v>
      </x:c>
      <x:c r="K16" s="41" t="e">
        <x:f>'1-1 (5)'!L98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(5)'!F102</x:f>
        <x:v>0</x:v>
      </x:c>
      <x:c r="F17" s="41">
        <x:f>TRUNC(E17*D17)</x:f>
        <x:v>0</x:v>
      </x:c>
      <x:c r="G17" s="41" t="e">
        <x:f>'1-1 (5)'!H102</x:f>
        <x:v>#REF!</x:v>
      </x:c>
      <x:c r="H17" s="41" t="e">
        <x:f>TRUNC(G17*D17)</x:f>
        <x:v>#REF!</x:v>
      </x:c>
      <x:c r="I17" s="41">
        <x:f>'1-1 (5)'!J102</x:f>
        <x:v>0</x:v>
      </x:c>
      <x:c r="J17" s="41">
        <x:f>TRUNC(I17*D17)</x:f>
        <x:v>0</x:v>
      </x:c>
      <x:c r="K17" s="41" t="e">
        <x:f>'1-1 (5)'!L102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I21" activeCellId="1" sqref="Z45:Z45 I21:I21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(5)'!A2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(5)'!CC59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(5)'!CC59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4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H80" activeCellId="0" sqref="CH80:CH80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(5)'!D5+'1-1 (5)'!D31+'1-1 (5)'!D40+'1-1 (5)'!D49+'1-1 (5)'!D79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(5)'!D6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(5)'!D7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(5)'!D8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(5)'!D9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(5)'!D10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(5)'!D14+'1-1 (5)'!D50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(5)'!D15+'1-1 (5)'!D51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(5)'!D16+'1-1 (5)'!D52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(5)'!D17+'1-1 (5)'!D53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(5)'!D18+'1-1 (5)'!D19+'1-1 (5)'!D54+'1-1 (5)'!D55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(5)'!D22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(5)'!D23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(5)'!D24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(5)'!D25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(5)'!D26+'1-1 (5)'!D27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(5)'!D32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(5)'!D33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(5)'!D34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(5)'!D35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(5)'!D36+'1-1 (5)'!D37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(5)'!D41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(5)'!D42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(5)'!D43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(5)'!D44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(5)'!D45+'1-1 (5)'!D46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(5)'!D80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(5)'!D81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(5)'!D82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(5)'!D83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(5)'!D84+'1-1 (5)'!D85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(5)'!D89+'1-1 (5)'!D90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(5)'!D90+'1-1 (5)'!D91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(5)'!D96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(5)'!D97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(5)'!D60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(5)'!D61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(5)'!D62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(5)'!D63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(5)'!D64+'1-1 (5)'!D65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Z50" activeCellId="0" sqref="Z50:Z50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78" t="s">
        <x:v>356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(6)'!F11</x:f>
        <x:v>#REF!</x:v>
      </x:c>
      <x:c r="F6" s="41" t="e">
        <x:f>TRUNC(E6*D6)</x:f>
        <x:v>#REF!</x:v>
      </x:c>
      <x:c r="G6" s="41" t="e">
        <x:f>'1-1 (6)'!H11</x:f>
        <x:v>#REF!</x:v>
      </x:c>
      <x:c r="H6" s="41" t="e">
        <x:f>TRUNC(G6*D6)</x:f>
        <x:v>#REF!</x:v>
      </x:c>
      <x:c r="I6" s="41" t="e">
        <x:f>'1-1 (6)'!J11</x:f>
        <x:v>#REF!</x:v>
      </x:c>
      <x:c r="J6" s="41" t="e">
        <x:f>TRUNC(I6*D6)</x:f>
        <x:v>#REF!</x:v>
      </x:c>
      <x:c r="K6" s="41" t="e">
        <x:f>'1-1 (6)'!L11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(6)'!F20</x:f>
        <x:v>#REF!</x:v>
      </x:c>
      <x:c r="F7" s="41" t="e">
        <x:f>TRUNC(E7*D7)</x:f>
        <x:v>#REF!</x:v>
      </x:c>
      <x:c r="G7" s="41" t="e">
        <x:f>'1-1 (6)'!H20</x:f>
        <x:v>#REF!</x:v>
      </x:c>
      <x:c r="H7" s="41" t="e">
        <x:f>TRUNC(G7*D7)</x:f>
        <x:v>#REF!</x:v>
      </x:c>
      <x:c r="I7" s="41" t="e">
        <x:f>'1-1 (6)'!J20</x:f>
        <x:v>#REF!</x:v>
      </x:c>
      <x:c r="J7" s="41" t="e">
        <x:f>TRUNC(I7*D7)</x:f>
        <x:v>#REF!</x:v>
      </x:c>
      <x:c r="K7" s="41" t="e">
        <x:f>'1-1 (6)'!L20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(6)'!F28</x:f>
        <x:v>#REF!</x:v>
      </x:c>
      <x:c r="F8" s="41" t="e">
        <x:f>TRUNC(E8*D8)</x:f>
        <x:v>#REF!</x:v>
      </x:c>
      <x:c r="G8" s="41" t="e">
        <x:f>'1-1 (6)'!H28</x:f>
        <x:v>#REF!</x:v>
      </x:c>
      <x:c r="H8" s="41" t="e">
        <x:f>TRUNC(G8*D8)</x:f>
        <x:v>#REF!</x:v>
      </x:c>
      <x:c r="I8" s="41" t="e">
        <x:f>'1-1 (6)'!J28</x:f>
        <x:v>#REF!</x:v>
      </x:c>
      <x:c r="J8" s="41" t="e">
        <x:f>TRUNC(I8*D8)</x:f>
        <x:v>#REF!</x:v>
      </x:c>
      <x:c r="K8" s="41" t="e">
        <x:f>'1-1 (6)'!L28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(6)'!F38</x:f>
        <x:v>#REF!</x:v>
      </x:c>
      <x:c r="F9" s="41" t="e">
        <x:f>TRUNC(E9*D9)</x:f>
        <x:v>#REF!</x:v>
      </x:c>
      <x:c r="G9" s="41" t="e">
        <x:f>'1-1 (6)'!H38</x:f>
        <x:v>#REF!</x:v>
      </x:c>
      <x:c r="H9" s="41" t="e">
        <x:f>TRUNC(G9*D9)</x:f>
        <x:v>#REF!</x:v>
      </x:c>
      <x:c r="I9" s="41" t="e">
        <x:f>'1-1 (6)'!J38</x:f>
        <x:v>#REF!</x:v>
      </x:c>
      <x:c r="J9" s="41" t="e">
        <x:f>TRUNC(I9*D9)</x:f>
        <x:v>#REF!</x:v>
      </x:c>
      <x:c r="K9" s="41" t="e">
        <x:f>'1-1 (6)'!L38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(6)'!F47</x:f>
        <x:v>#REF!</x:v>
      </x:c>
      <x:c r="F10" s="41" t="e">
        <x:f t="shared" ref="F10:F13" si="1">TRUNC(E10*D10)</x:f>
        <x:v>#REF!</x:v>
      </x:c>
      <x:c r="G10" s="41" t="e">
        <x:f>'1-1 (6)'!H47</x:f>
        <x:v>#REF!</x:v>
      </x:c>
      <x:c r="H10" s="41" t="e">
        <x:f t="shared" ref="H10:H13" si="2">TRUNC(G10*D10)</x:f>
        <x:v>#REF!</x:v>
      </x:c>
      <x:c r="I10" s="41" t="e">
        <x:f>'1-1 (6)'!J47</x:f>
        <x:v>#REF!</x:v>
      </x:c>
      <x:c r="J10" s="41" t="e">
        <x:f t="shared" ref="J10:J13" si="3">TRUNC(I10*D10)</x:f>
        <x:v>#REF!</x:v>
      </x:c>
      <x:c r="K10" s="41" t="e">
        <x:f>'1-1 (6)'!L47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(6)'!F56</x:f>
        <x:v>#REF!</x:v>
      </x:c>
      <x:c r="F11" s="41" t="e">
        <x:f t="shared" si="1"/>
        <x:v>#REF!</x:v>
      </x:c>
      <x:c r="G11" s="41" t="e">
        <x:f>'1-1 (6)'!H56</x:f>
        <x:v>#REF!</x:v>
      </x:c>
      <x:c r="H11" s="41" t="e">
        <x:f t="shared" si="2"/>
        <x:v>#REF!</x:v>
      </x:c>
      <x:c r="I11" s="41" t="e">
        <x:f>'1-1 (6)'!J56</x:f>
        <x:v>#REF!</x:v>
      </x:c>
      <x:c r="J11" s="41" t="e">
        <x:f t="shared" si="3"/>
        <x:v>#REF!</x:v>
      </x:c>
      <x:c r="K11" s="41" t="e">
        <x:f>'1-1 (6)'!L56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(6)'!F66</x:f>
        <x:v>#REF!</x:v>
      </x:c>
      <x:c r="F12" s="41" t="e">
        <x:f t="shared" si="1"/>
        <x:v>#REF!</x:v>
      </x:c>
      <x:c r="G12" s="41" t="e">
        <x:f>'1-1 (6)'!H66</x:f>
        <x:v>#REF!</x:v>
      </x:c>
      <x:c r="H12" s="41" t="e">
        <x:f t="shared" si="2"/>
        <x:v>#REF!</x:v>
      </x:c>
      <x:c r="I12" s="41" t="e">
        <x:f>'1-1 (6)'!J66</x:f>
        <x:v>#REF!</x:v>
      </x:c>
      <x:c r="J12" s="41" t="e">
        <x:f t="shared" si="3"/>
        <x:v>#REF!</x:v>
      </x:c>
      <x:c r="K12" s="41" t="e">
        <x:f>'1-1 (6)'!L66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(6)'!F76</x:f>
        <x:v>#REF!</x:v>
      </x:c>
      <x:c r="F13" s="41" t="e">
        <x:f t="shared" si="1"/>
        <x:v>#REF!</x:v>
      </x:c>
      <x:c r="G13" s="41" t="e">
        <x:f>'1-1 (6)'!H76</x:f>
        <x:v>#REF!</x:v>
      </x:c>
      <x:c r="H13" s="41" t="e">
        <x:f t="shared" si="2"/>
        <x:v>#REF!</x:v>
      </x:c>
      <x:c r="I13" s="41" t="e">
        <x:f>'1-1 (6)'!J76</x:f>
        <x:v>#REF!</x:v>
      </x:c>
      <x:c r="J13" s="41" t="e">
        <x:f t="shared" si="3"/>
        <x:v>#REF!</x:v>
      </x:c>
      <x:c r="K13" s="41" t="e">
        <x:f>'1-1 (6)'!L76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(6)'!F86</x:f>
        <x:v>#REF!</x:v>
      </x:c>
      <x:c r="F14" s="41" t="e">
        <x:f>TRUNC(E14*D14)</x:f>
        <x:v>#REF!</x:v>
      </x:c>
      <x:c r="G14" s="41" t="e">
        <x:f>'1-1 (6)'!H86</x:f>
        <x:v>#REF!</x:v>
      </x:c>
      <x:c r="H14" s="41" t="e">
        <x:f>TRUNC(G14*D14)</x:f>
        <x:v>#REF!</x:v>
      </x:c>
      <x:c r="I14" s="41" t="e">
        <x:f>'1-1 (6)'!J86</x:f>
        <x:v>#REF!</x:v>
      </x:c>
      <x:c r="J14" s="41" t="e">
        <x:f>TRUNC(I14*D14)</x:f>
        <x:v>#REF!</x:v>
      </x:c>
      <x:c r="K14" s="41" t="e">
        <x:f>'1-1 (6)'!L86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(6)'!F93</x:f>
        <x:v>0</x:v>
      </x:c>
      <x:c r="F15" s="41">
        <x:f>TRUNC(E15*D15)</x:f>
        <x:v>0</x:v>
      </x:c>
      <x:c r="G15" s="41" t="e">
        <x:f>'1-1 (6)'!H93</x:f>
        <x:v>#REF!</x:v>
      </x:c>
      <x:c r="H15" s="41" t="e">
        <x:f>TRUNC(G15*D15)</x:f>
        <x:v>#REF!</x:v>
      </x:c>
      <x:c r="I15" s="41" t="e">
        <x:f>'1-1 (6)'!J93</x:f>
        <x:v>#REF!</x:v>
      </x:c>
      <x:c r="J15" s="41" t="e">
        <x:f>TRUNC(I15*D15)</x:f>
        <x:v>#REF!</x:v>
      </x:c>
      <x:c r="K15" s="41" t="e">
        <x:f>'1-1 (6)'!L93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(6)'!F98</x:f>
        <x:v>#REF!</x:v>
      </x:c>
      <x:c r="F16" s="41" t="e">
        <x:f>TRUNC(E16*D16)</x:f>
        <x:v>#REF!</x:v>
      </x:c>
      <x:c r="G16" s="41" t="e">
        <x:f>'1-1 (6)'!H98</x:f>
        <x:v>#REF!</x:v>
      </x:c>
      <x:c r="H16" s="41" t="e">
        <x:f>TRUNC(G16*D16)</x:f>
        <x:v>#REF!</x:v>
      </x:c>
      <x:c r="I16" s="41" t="e">
        <x:f>'1-1 (6)'!J98</x:f>
        <x:v>#REF!</x:v>
      </x:c>
      <x:c r="J16" s="41" t="e">
        <x:f>TRUNC(I16*D16)</x:f>
        <x:v>#REF!</x:v>
      </x:c>
      <x:c r="K16" s="41" t="e">
        <x:f>'1-1 (6)'!L98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(6)'!F102</x:f>
        <x:v>0</x:v>
      </x:c>
      <x:c r="F17" s="41">
        <x:f>TRUNC(E17*D17)</x:f>
        <x:v>0</x:v>
      </x:c>
      <x:c r="G17" s="41" t="e">
        <x:f>'1-1 (6)'!H102</x:f>
        <x:v>#REF!</x:v>
      </x:c>
      <x:c r="H17" s="41" t="e">
        <x:f>TRUNC(G17*D17)</x:f>
        <x:v>#REF!</x:v>
      </x:c>
      <x:c r="I17" s="41">
        <x:f>'1-1 (6)'!J102</x:f>
        <x:v>0</x:v>
      </x:c>
      <x:c r="J17" s="41">
        <x:f>TRUNC(I17*D17)</x:f>
        <x:v>0</x:v>
      </x:c>
      <x:c r="K17" s="41" t="e">
        <x:f>'1-1 (6)'!L102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AV112" activeCellId="0" sqref="AV112:AV113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(6)'!A2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(6)'!CC59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(6)'!CC59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5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Z43" activeCellId="0" sqref="Z43:Z43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(6)'!D5+'1-1 (6)'!D31+'1-1 (6)'!D40+'1-1 (6)'!D49+'1-1 (6)'!D79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(6)'!D6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(6)'!D7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(6)'!D8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(6)'!D9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(6)'!D10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(6)'!D14+'1-1 (6)'!D50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(6)'!D15+'1-1 (6)'!D51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(6)'!D16+'1-1 (6)'!D52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(6)'!D17+'1-1 (6)'!D53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(6)'!D18+'1-1 (6)'!D19+'1-1 (6)'!D54+'1-1 (6)'!D55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(6)'!D22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(6)'!D23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(6)'!D24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(6)'!D25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(6)'!D26+'1-1 (6)'!D27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(6)'!D32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(6)'!D33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(6)'!D34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(6)'!D35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(6)'!D36+'1-1 (6)'!D37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(6)'!D41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(6)'!D42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(6)'!D43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(6)'!D44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(6)'!D45+'1-1 (6)'!D46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(6)'!D80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(6)'!D81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(6)'!D82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(6)'!D83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(6)'!D84+'1-1 (6)'!D85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(6)'!D89+'1-1 (6)'!D90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(6)'!D90+'1-1 (6)'!D91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(6)'!D96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(6)'!D97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(6)'!D60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(6)'!D61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(6)'!D62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(6)'!D63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(6)'!D64+'1-1 (6)'!D65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1" activeCellId="0" sqref="D101:D101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(7)'!F11</x:f>
        <x:v>#REF!</x:v>
      </x:c>
      <x:c r="F6" s="41" t="e">
        <x:f>TRUNC(E6*D6)</x:f>
        <x:v>#REF!</x:v>
      </x:c>
      <x:c r="G6" s="41" t="e">
        <x:f>'1-1 (7)'!H11</x:f>
        <x:v>#REF!</x:v>
      </x:c>
      <x:c r="H6" s="41" t="e">
        <x:f>TRUNC(G6*D6)</x:f>
        <x:v>#REF!</x:v>
      </x:c>
      <x:c r="I6" s="41" t="e">
        <x:f>'1-1 (7)'!J11</x:f>
        <x:v>#REF!</x:v>
      </x:c>
      <x:c r="J6" s="41" t="e">
        <x:f>TRUNC(I6*D6)</x:f>
        <x:v>#REF!</x:v>
      </x:c>
      <x:c r="K6" s="41" t="e">
        <x:f>'1-1 (7)'!L11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(7)'!F20</x:f>
        <x:v>#REF!</x:v>
      </x:c>
      <x:c r="F7" s="41" t="e">
        <x:f>TRUNC(E7*D7)</x:f>
        <x:v>#REF!</x:v>
      </x:c>
      <x:c r="G7" s="41" t="e">
        <x:f>'1-1 (7)'!H20</x:f>
        <x:v>#REF!</x:v>
      </x:c>
      <x:c r="H7" s="41" t="e">
        <x:f>TRUNC(G7*D7)</x:f>
        <x:v>#REF!</x:v>
      </x:c>
      <x:c r="I7" s="41" t="e">
        <x:f>'1-1 (7)'!J20</x:f>
        <x:v>#REF!</x:v>
      </x:c>
      <x:c r="J7" s="41" t="e">
        <x:f>TRUNC(I7*D7)</x:f>
        <x:v>#REF!</x:v>
      </x:c>
      <x:c r="K7" s="41" t="e">
        <x:f>'1-1 (7)'!L20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(7)'!F28</x:f>
        <x:v>#REF!</x:v>
      </x:c>
      <x:c r="F8" s="41" t="e">
        <x:f>TRUNC(E8*D8)</x:f>
        <x:v>#REF!</x:v>
      </x:c>
      <x:c r="G8" s="41" t="e">
        <x:f>'1-1 (7)'!H28</x:f>
        <x:v>#REF!</x:v>
      </x:c>
      <x:c r="H8" s="41" t="e">
        <x:f>TRUNC(G8*D8)</x:f>
        <x:v>#REF!</x:v>
      </x:c>
      <x:c r="I8" s="41" t="e">
        <x:f>'1-1 (7)'!J28</x:f>
        <x:v>#REF!</x:v>
      </x:c>
      <x:c r="J8" s="41" t="e">
        <x:f>TRUNC(I8*D8)</x:f>
        <x:v>#REF!</x:v>
      </x:c>
      <x:c r="K8" s="41" t="e">
        <x:f>'1-1 (7)'!L28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(7)'!F38</x:f>
        <x:v>#REF!</x:v>
      </x:c>
      <x:c r="F9" s="41" t="e">
        <x:f>TRUNC(E9*D9)</x:f>
        <x:v>#REF!</x:v>
      </x:c>
      <x:c r="G9" s="41" t="e">
        <x:f>'1-1 (7)'!H38</x:f>
        <x:v>#REF!</x:v>
      </x:c>
      <x:c r="H9" s="41" t="e">
        <x:f>TRUNC(G9*D9)</x:f>
        <x:v>#REF!</x:v>
      </x:c>
      <x:c r="I9" s="41" t="e">
        <x:f>'1-1 (7)'!J38</x:f>
        <x:v>#REF!</x:v>
      </x:c>
      <x:c r="J9" s="41" t="e">
        <x:f>TRUNC(I9*D9)</x:f>
        <x:v>#REF!</x:v>
      </x:c>
      <x:c r="K9" s="41" t="e">
        <x:f>'1-1 (7)'!L38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(7)'!F47</x:f>
        <x:v>#REF!</x:v>
      </x:c>
      <x:c r="F10" s="41" t="e">
        <x:f t="shared" ref="F10:F13" si="1">TRUNC(E10*D10)</x:f>
        <x:v>#REF!</x:v>
      </x:c>
      <x:c r="G10" s="41" t="e">
        <x:f>'1-1 (7)'!H47</x:f>
        <x:v>#REF!</x:v>
      </x:c>
      <x:c r="H10" s="41" t="e">
        <x:f t="shared" ref="H10:H13" si="2">TRUNC(G10*D10)</x:f>
        <x:v>#REF!</x:v>
      </x:c>
      <x:c r="I10" s="41" t="e">
        <x:f>'1-1 (7)'!J47</x:f>
        <x:v>#REF!</x:v>
      </x:c>
      <x:c r="J10" s="41" t="e">
        <x:f t="shared" ref="J10:J13" si="3">TRUNC(I10*D10)</x:f>
        <x:v>#REF!</x:v>
      </x:c>
      <x:c r="K10" s="41" t="e">
        <x:f>'1-1 (7)'!L47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(7)'!F56</x:f>
        <x:v>#REF!</x:v>
      </x:c>
      <x:c r="F11" s="41" t="e">
        <x:f t="shared" si="1"/>
        <x:v>#REF!</x:v>
      </x:c>
      <x:c r="G11" s="41" t="e">
        <x:f>'1-1 (7)'!H56</x:f>
        <x:v>#REF!</x:v>
      </x:c>
      <x:c r="H11" s="41" t="e">
        <x:f t="shared" si="2"/>
        <x:v>#REF!</x:v>
      </x:c>
      <x:c r="I11" s="41" t="e">
        <x:f>'1-1 (7)'!J56</x:f>
        <x:v>#REF!</x:v>
      </x:c>
      <x:c r="J11" s="41" t="e">
        <x:f t="shared" si="3"/>
        <x:v>#REF!</x:v>
      </x:c>
      <x:c r="K11" s="41" t="e">
        <x:f>'1-1 (7)'!L56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(7)'!F66</x:f>
        <x:v>#REF!</x:v>
      </x:c>
      <x:c r="F12" s="41" t="e">
        <x:f t="shared" si="1"/>
        <x:v>#REF!</x:v>
      </x:c>
      <x:c r="G12" s="41" t="e">
        <x:f>'1-1 (7)'!H66</x:f>
        <x:v>#REF!</x:v>
      </x:c>
      <x:c r="H12" s="41" t="e">
        <x:f t="shared" si="2"/>
        <x:v>#REF!</x:v>
      </x:c>
      <x:c r="I12" s="41" t="e">
        <x:f>'1-1 (7)'!J66</x:f>
        <x:v>#REF!</x:v>
      </x:c>
      <x:c r="J12" s="41" t="e">
        <x:f t="shared" si="3"/>
        <x:v>#REF!</x:v>
      </x:c>
      <x:c r="K12" s="41" t="e">
        <x:f>'1-1 (7)'!L66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(7)'!F76</x:f>
        <x:v>#REF!</x:v>
      </x:c>
      <x:c r="F13" s="41" t="e">
        <x:f t="shared" si="1"/>
        <x:v>#REF!</x:v>
      </x:c>
      <x:c r="G13" s="41" t="e">
        <x:f>'1-1 (7)'!H76</x:f>
        <x:v>#REF!</x:v>
      </x:c>
      <x:c r="H13" s="41" t="e">
        <x:f t="shared" si="2"/>
        <x:v>#REF!</x:v>
      </x:c>
      <x:c r="I13" s="41" t="e">
        <x:f>'1-1 (7)'!J76</x:f>
        <x:v>#REF!</x:v>
      </x:c>
      <x:c r="J13" s="41" t="e">
        <x:f t="shared" si="3"/>
        <x:v>#REF!</x:v>
      </x:c>
      <x:c r="K13" s="41" t="e">
        <x:f>'1-1 (7)'!L76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(7)'!F86</x:f>
        <x:v>#REF!</x:v>
      </x:c>
      <x:c r="F14" s="41" t="e">
        <x:f>TRUNC(E14*D14)</x:f>
        <x:v>#REF!</x:v>
      </x:c>
      <x:c r="G14" s="41" t="e">
        <x:f>'1-1 (7)'!H86</x:f>
        <x:v>#REF!</x:v>
      </x:c>
      <x:c r="H14" s="41" t="e">
        <x:f>TRUNC(G14*D14)</x:f>
        <x:v>#REF!</x:v>
      </x:c>
      <x:c r="I14" s="41" t="e">
        <x:f>'1-1 (7)'!J86</x:f>
        <x:v>#REF!</x:v>
      </x:c>
      <x:c r="J14" s="41" t="e">
        <x:f>TRUNC(I14*D14)</x:f>
        <x:v>#REF!</x:v>
      </x:c>
      <x:c r="K14" s="41" t="e">
        <x:f>'1-1 (7)'!L86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(7)'!F93</x:f>
        <x:v>0</x:v>
      </x:c>
      <x:c r="F15" s="41">
        <x:f>TRUNC(E15*D15)</x:f>
        <x:v>0</x:v>
      </x:c>
      <x:c r="G15" s="41" t="e">
        <x:f>'1-1 (7)'!H93</x:f>
        <x:v>#REF!</x:v>
      </x:c>
      <x:c r="H15" s="41" t="e">
        <x:f>TRUNC(G15*D15)</x:f>
        <x:v>#REF!</x:v>
      </x:c>
      <x:c r="I15" s="41" t="e">
        <x:f>'1-1 (7)'!J93</x:f>
        <x:v>#REF!</x:v>
      </x:c>
      <x:c r="J15" s="41" t="e">
        <x:f>TRUNC(I15*D15)</x:f>
        <x:v>#REF!</x:v>
      </x:c>
      <x:c r="K15" s="41" t="e">
        <x:f>'1-1 (7)'!L93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(7)'!F98</x:f>
        <x:v>#REF!</x:v>
      </x:c>
      <x:c r="F16" s="41" t="e">
        <x:f>TRUNC(E16*D16)</x:f>
        <x:v>#REF!</x:v>
      </x:c>
      <x:c r="G16" s="41" t="e">
        <x:f>'1-1 (7)'!H98</x:f>
        <x:v>#REF!</x:v>
      </x:c>
      <x:c r="H16" s="41" t="e">
        <x:f>TRUNC(G16*D16)</x:f>
        <x:v>#REF!</x:v>
      </x:c>
      <x:c r="I16" s="41" t="e">
        <x:f>'1-1 (7)'!J98</x:f>
        <x:v>#REF!</x:v>
      </x:c>
      <x:c r="J16" s="41" t="e">
        <x:f>TRUNC(I16*D16)</x:f>
        <x:v>#REF!</x:v>
      </x:c>
      <x:c r="K16" s="41" t="e">
        <x:f>'1-1 (7)'!L98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(7)'!F102</x:f>
        <x:v>0</x:v>
      </x:c>
      <x:c r="F17" s="41">
        <x:f>TRUNC(E17*D17)</x:f>
        <x:v>0</x:v>
      </x:c>
      <x:c r="G17" s="41" t="e">
        <x:f>'1-1 (7)'!H102</x:f>
        <x:v>#REF!</x:v>
      </x:c>
      <x:c r="H17" s="41" t="e">
        <x:f>TRUNC(G17*D17)</x:f>
        <x:v>#REF!</x:v>
      </x:c>
      <x:c r="I17" s="41">
        <x:f>'1-1 (7)'!J102</x:f>
        <x:v>0</x:v>
      </x:c>
      <x:c r="J17" s="41">
        <x:f>TRUNC(I17*D17)</x:f>
        <x:v>0</x:v>
      </x:c>
      <x:c r="K17" s="41" t="e">
        <x:f>'1-1 (7)'!L102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3" activeCellId="0" sqref="BF153:BF153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(7)'!A2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(7)'!CC59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(7)'!CC59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6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H80" activeCellId="0" sqref="CH80:CH80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(7)'!D5+'1-1 (7)'!D31+'1-1 (7)'!D40+'1-1 (7)'!D49+'1-1 (7)'!D79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(7)'!D6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(7)'!D7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(7)'!D8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(7)'!D9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(7)'!D10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(7)'!D14+'1-1 (7)'!D50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(7)'!D15+'1-1 (7)'!D51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(7)'!D16+'1-1 (7)'!D52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(7)'!D17+'1-1 (7)'!D53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(7)'!D18+'1-1 (7)'!D19+'1-1 (7)'!D54+'1-1 (7)'!D55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(7)'!D22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(7)'!D23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(7)'!D24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(7)'!D25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(7)'!D26+'1-1 (7)'!D27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(7)'!D32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(7)'!D33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(7)'!D34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(7)'!D35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(7)'!D36+'1-1 (7)'!D37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(7)'!D41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(7)'!D42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(7)'!D43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(7)'!D44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(7)'!D45+'1-1 (7)'!D46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(7)'!D80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(7)'!D81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(7)'!D82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(7)'!D83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(7)'!D84+'1-1 (7)'!D85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(7)'!D89+'1-1 (7)'!D90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(7)'!D90+'1-1 (7)'!D91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(7)'!D96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(7)'!D97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(7)'!D60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(7)'!D61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(7)'!D62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(7)'!D63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(7)'!D64+'1-1 (7)'!D65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F23" activeCellId="0" sqref="F23:F23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(8)'!F11</x:f>
        <x:v>#REF!</x:v>
      </x:c>
      <x:c r="F6" s="41" t="e">
        <x:f>TRUNC(E6*D6)</x:f>
        <x:v>#REF!</x:v>
      </x:c>
      <x:c r="G6" s="41" t="e">
        <x:f>'1-1 (8)'!H11</x:f>
        <x:v>#REF!</x:v>
      </x:c>
      <x:c r="H6" s="41" t="e">
        <x:f>TRUNC(G6*D6)</x:f>
        <x:v>#REF!</x:v>
      </x:c>
      <x:c r="I6" s="41" t="e">
        <x:f>'1-1 (8)'!J11</x:f>
        <x:v>#REF!</x:v>
      </x:c>
      <x:c r="J6" s="41" t="e">
        <x:f>TRUNC(I6*D6)</x:f>
        <x:v>#REF!</x:v>
      </x:c>
      <x:c r="K6" s="41" t="e">
        <x:f>'1-1 (8)'!L11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(8)'!F20</x:f>
        <x:v>#REF!</x:v>
      </x:c>
      <x:c r="F7" s="41" t="e">
        <x:f>TRUNC(E7*D7)</x:f>
        <x:v>#REF!</x:v>
      </x:c>
      <x:c r="G7" s="41" t="e">
        <x:f>'1-1 (8)'!H20</x:f>
        <x:v>#REF!</x:v>
      </x:c>
      <x:c r="H7" s="41" t="e">
        <x:f>TRUNC(G7*D7)</x:f>
        <x:v>#REF!</x:v>
      </x:c>
      <x:c r="I7" s="41" t="e">
        <x:f>'1-1 (8)'!J20</x:f>
        <x:v>#REF!</x:v>
      </x:c>
      <x:c r="J7" s="41" t="e">
        <x:f>TRUNC(I7*D7)</x:f>
        <x:v>#REF!</x:v>
      </x:c>
      <x:c r="K7" s="41" t="e">
        <x:f>'1-1 (8)'!L20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(8)'!F28</x:f>
        <x:v>#REF!</x:v>
      </x:c>
      <x:c r="F8" s="41" t="e">
        <x:f>TRUNC(E8*D8)</x:f>
        <x:v>#REF!</x:v>
      </x:c>
      <x:c r="G8" s="41" t="e">
        <x:f>'1-1 (8)'!H28</x:f>
        <x:v>#REF!</x:v>
      </x:c>
      <x:c r="H8" s="41" t="e">
        <x:f>TRUNC(G8*D8)</x:f>
        <x:v>#REF!</x:v>
      </x:c>
      <x:c r="I8" s="41" t="e">
        <x:f>'1-1 (8)'!J28</x:f>
        <x:v>#REF!</x:v>
      </x:c>
      <x:c r="J8" s="41" t="e">
        <x:f>TRUNC(I8*D8)</x:f>
        <x:v>#REF!</x:v>
      </x:c>
      <x:c r="K8" s="41" t="e">
        <x:f>'1-1 (8)'!L28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(8)'!F38</x:f>
        <x:v>#REF!</x:v>
      </x:c>
      <x:c r="F9" s="41" t="e">
        <x:f>TRUNC(E9*D9)</x:f>
        <x:v>#REF!</x:v>
      </x:c>
      <x:c r="G9" s="41" t="e">
        <x:f>'1-1 (8)'!H38</x:f>
        <x:v>#REF!</x:v>
      </x:c>
      <x:c r="H9" s="41" t="e">
        <x:f>TRUNC(G9*D9)</x:f>
        <x:v>#REF!</x:v>
      </x:c>
      <x:c r="I9" s="41" t="e">
        <x:f>'1-1 (8)'!J38</x:f>
        <x:v>#REF!</x:v>
      </x:c>
      <x:c r="J9" s="41" t="e">
        <x:f>TRUNC(I9*D9)</x:f>
        <x:v>#REF!</x:v>
      </x:c>
      <x:c r="K9" s="41" t="e">
        <x:f>'1-1 (8)'!L38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(8)'!F47</x:f>
        <x:v>#REF!</x:v>
      </x:c>
      <x:c r="F10" s="41" t="e">
        <x:f t="shared" ref="F10:F13" si="1">TRUNC(E10*D10)</x:f>
        <x:v>#REF!</x:v>
      </x:c>
      <x:c r="G10" s="41" t="e">
        <x:f>'1-1 (8)'!H47</x:f>
        <x:v>#REF!</x:v>
      </x:c>
      <x:c r="H10" s="41" t="e">
        <x:f t="shared" ref="H10:H13" si="2">TRUNC(G10*D10)</x:f>
        <x:v>#REF!</x:v>
      </x:c>
      <x:c r="I10" s="41" t="e">
        <x:f>'1-1 (8)'!J47</x:f>
        <x:v>#REF!</x:v>
      </x:c>
      <x:c r="J10" s="41" t="e">
        <x:f t="shared" ref="J10:J13" si="3">TRUNC(I10*D10)</x:f>
        <x:v>#REF!</x:v>
      </x:c>
      <x:c r="K10" s="41" t="e">
        <x:f>'1-1 (8)'!L47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(8)'!F56</x:f>
        <x:v>#REF!</x:v>
      </x:c>
      <x:c r="F11" s="41" t="e">
        <x:f t="shared" si="1"/>
        <x:v>#REF!</x:v>
      </x:c>
      <x:c r="G11" s="41" t="e">
        <x:f>'1-1 (8)'!H56</x:f>
        <x:v>#REF!</x:v>
      </x:c>
      <x:c r="H11" s="41" t="e">
        <x:f t="shared" si="2"/>
        <x:v>#REF!</x:v>
      </x:c>
      <x:c r="I11" s="41" t="e">
        <x:f>'1-1 (8)'!J56</x:f>
        <x:v>#REF!</x:v>
      </x:c>
      <x:c r="J11" s="41" t="e">
        <x:f t="shared" si="3"/>
        <x:v>#REF!</x:v>
      </x:c>
      <x:c r="K11" s="41" t="e">
        <x:f>'1-1 (8)'!L56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(8)'!F66</x:f>
        <x:v>#REF!</x:v>
      </x:c>
      <x:c r="F12" s="41" t="e">
        <x:f t="shared" si="1"/>
        <x:v>#REF!</x:v>
      </x:c>
      <x:c r="G12" s="41" t="e">
        <x:f>'1-1 (8)'!H66</x:f>
        <x:v>#REF!</x:v>
      </x:c>
      <x:c r="H12" s="41" t="e">
        <x:f t="shared" si="2"/>
        <x:v>#REF!</x:v>
      </x:c>
      <x:c r="I12" s="41" t="e">
        <x:f>'1-1 (8)'!J66</x:f>
        <x:v>#REF!</x:v>
      </x:c>
      <x:c r="J12" s="41" t="e">
        <x:f t="shared" si="3"/>
        <x:v>#REF!</x:v>
      </x:c>
      <x:c r="K12" s="41" t="e">
        <x:f>'1-1 (8)'!L66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(8)'!F76</x:f>
        <x:v>#REF!</x:v>
      </x:c>
      <x:c r="F13" s="41" t="e">
        <x:f t="shared" si="1"/>
        <x:v>#REF!</x:v>
      </x:c>
      <x:c r="G13" s="41" t="e">
        <x:f>'1-1 (8)'!H76</x:f>
        <x:v>#REF!</x:v>
      </x:c>
      <x:c r="H13" s="41" t="e">
        <x:f t="shared" si="2"/>
        <x:v>#REF!</x:v>
      </x:c>
      <x:c r="I13" s="41" t="e">
        <x:f>'1-1 (8)'!J76</x:f>
        <x:v>#REF!</x:v>
      </x:c>
      <x:c r="J13" s="41" t="e">
        <x:f t="shared" si="3"/>
        <x:v>#REF!</x:v>
      </x:c>
      <x:c r="K13" s="41" t="e">
        <x:f>'1-1 (8)'!L76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(8)'!F86</x:f>
        <x:v>#REF!</x:v>
      </x:c>
      <x:c r="F14" s="41" t="e">
        <x:f>TRUNC(E14*D14)</x:f>
        <x:v>#REF!</x:v>
      </x:c>
      <x:c r="G14" s="41" t="e">
        <x:f>'1-1 (8)'!H86</x:f>
        <x:v>#REF!</x:v>
      </x:c>
      <x:c r="H14" s="41" t="e">
        <x:f>TRUNC(G14*D14)</x:f>
        <x:v>#REF!</x:v>
      </x:c>
      <x:c r="I14" s="41" t="e">
        <x:f>'1-1 (8)'!J86</x:f>
        <x:v>#REF!</x:v>
      </x:c>
      <x:c r="J14" s="41" t="e">
        <x:f>TRUNC(I14*D14)</x:f>
        <x:v>#REF!</x:v>
      </x:c>
      <x:c r="K14" s="41" t="e">
        <x:f>'1-1 (8)'!L86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(8)'!F93</x:f>
        <x:v>0</x:v>
      </x:c>
      <x:c r="F15" s="41">
        <x:f>TRUNC(E15*D15)</x:f>
        <x:v>0</x:v>
      </x:c>
      <x:c r="G15" s="41" t="e">
        <x:f>'1-1 (8)'!H93</x:f>
        <x:v>#REF!</x:v>
      </x:c>
      <x:c r="H15" s="41" t="e">
        <x:f>TRUNC(G15*D15)</x:f>
        <x:v>#REF!</x:v>
      </x:c>
      <x:c r="I15" s="41" t="e">
        <x:f>'1-1 (8)'!J93</x:f>
        <x:v>#REF!</x:v>
      </x:c>
      <x:c r="J15" s="41" t="e">
        <x:f>TRUNC(I15*D15)</x:f>
        <x:v>#REF!</x:v>
      </x:c>
      <x:c r="K15" s="41" t="e">
        <x:f>'1-1 (8)'!L93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(8)'!F98</x:f>
        <x:v>#REF!</x:v>
      </x:c>
      <x:c r="F16" s="41" t="e">
        <x:f>TRUNC(E16*D16)</x:f>
        <x:v>#REF!</x:v>
      </x:c>
      <x:c r="G16" s="41" t="e">
        <x:f>'1-1 (8)'!H98</x:f>
        <x:v>#REF!</x:v>
      </x:c>
      <x:c r="H16" s="41" t="e">
        <x:f>TRUNC(G16*D16)</x:f>
        <x:v>#REF!</x:v>
      </x:c>
      <x:c r="I16" s="41" t="e">
        <x:f>'1-1 (8)'!J98</x:f>
        <x:v>#REF!</x:v>
      </x:c>
      <x:c r="J16" s="41" t="e">
        <x:f>TRUNC(I16*D16)</x:f>
        <x:v>#REF!</x:v>
      </x:c>
      <x:c r="K16" s="41" t="e">
        <x:f>'1-1 (8)'!L98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(8)'!F102</x:f>
        <x:v>0</x:v>
      </x:c>
      <x:c r="F17" s="41">
        <x:f>TRUNC(E17*D17)</x:f>
        <x:v>0</x:v>
      </x:c>
      <x:c r="G17" s="41" t="e">
        <x:f>'1-1 (8)'!H102</x:f>
        <x:v>#REF!</x:v>
      </x:c>
      <x:c r="H17" s="41" t="e">
        <x:f>TRUNC(G17*D17)</x:f>
        <x:v>#REF!</x:v>
      </x:c>
      <x:c r="I17" s="41">
        <x:f>'1-1 (8)'!J102</x:f>
        <x:v>0</x:v>
      </x:c>
      <x:c r="J17" s="41">
        <x:f>TRUNC(I17*D17)</x:f>
        <x:v>0</x:v>
      </x:c>
      <x:c r="K17" s="41" t="e">
        <x:f>'1-1 (8)'!L102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1" activeCellId="0" sqref="BF151:BF151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(8)'!A2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(8)'!CC59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(8)'!CC59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7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74" activeCellId="0" sqref="CG74:CG74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(8)'!D5+'1-1 (8)'!D31+'1-1 (8)'!D40+'1-1 (8)'!D49+'1-1 (8)'!D79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(8)'!D6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(8)'!D7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(8)'!D8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(8)'!D9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(8)'!D10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(8)'!D14+'1-1 (8)'!D50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(8)'!D15+'1-1 (8)'!D51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(8)'!D16+'1-1 (8)'!D52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(8)'!D17+'1-1 (8)'!D53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(8)'!D18+'1-1 (8)'!D19+'1-1 (8)'!D54+'1-1 (8)'!D55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(8)'!D22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(8)'!D23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(8)'!D24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(8)'!D25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(8)'!D26+'1-1 (8)'!D27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(8)'!D32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(8)'!D33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(8)'!D34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(8)'!D35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(8)'!D36+'1-1 (8)'!D37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(8)'!D41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(8)'!D42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(8)'!D43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(8)'!D44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(8)'!D45+'1-1 (8)'!D46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(8)'!D80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(8)'!D81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(8)'!D82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(8)'!D83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(8)'!D84+'1-1 (8)'!D85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(8)'!D89+'1-1 (8)'!D90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(8)'!D90+'1-1 (8)'!D91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(8)'!D96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(8)'!D97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(8)'!D60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(8)'!D61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(8)'!D62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(8)'!D63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(8)'!D64+'1-1 (8)'!D65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G21" activeCellId="0" sqref="G21:G21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(9)'!F11</x:f>
        <x:v>#REF!</x:v>
      </x:c>
      <x:c r="F6" s="41" t="e">
        <x:f>TRUNC(E6*D6)</x:f>
        <x:v>#REF!</x:v>
      </x:c>
      <x:c r="G6" s="41" t="e">
        <x:f>'1-1 (9)'!H11</x:f>
        <x:v>#REF!</x:v>
      </x:c>
      <x:c r="H6" s="41" t="e">
        <x:f>TRUNC(G6*D6)</x:f>
        <x:v>#REF!</x:v>
      </x:c>
      <x:c r="I6" s="41" t="e">
        <x:f>'1-1 (9)'!J11</x:f>
        <x:v>#REF!</x:v>
      </x:c>
      <x:c r="J6" s="41" t="e">
        <x:f>TRUNC(I6*D6)</x:f>
        <x:v>#REF!</x:v>
      </x:c>
      <x:c r="K6" s="41" t="e">
        <x:f>'1-1 (9)'!L11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(9)'!F20</x:f>
        <x:v>#REF!</x:v>
      </x:c>
      <x:c r="F7" s="41" t="e">
        <x:f>TRUNC(E7*D7)</x:f>
        <x:v>#REF!</x:v>
      </x:c>
      <x:c r="G7" s="41" t="e">
        <x:f>'1-1 (9)'!H20</x:f>
        <x:v>#REF!</x:v>
      </x:c>
      <x:c r="H7" s="41" t="e">
        <x:f>TRUNC(G7*D7)</x:f>
        <x:v>#REF!</x:v>
      </x:c>
      <x:c r="I7" s="41" t="e">
        <x:f>'1-1 (9)'!J20</x:f>
        <x:v>#REF!</x:v>
      </x:c>
      <x:c r="J7" s="41" t="e">
        <x:f>TRUNC(I7*D7)</x:f>
        <x:v>#REF!</x:v>
      </x:c>
      <x:c r="K7" s="41" t="e">
        <x:f>'1-1 (9)'!L20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(9)'!F28</x:f>
        <x:v>#REF!</x:v>
      </x:c>
      <x:c r="F8" s="41" t="e">
        <x:f>TRUNC(E8*D8)</x:f>
        <x:v>#REF!</x:v>
      </x:c>
      <x:c r="G8" s="41" t="e">
        <x:f>'1-1 (9)'!H28</x:f>
        <x:v>#REF!</x:v>
      </x:c>
      <x:c r="H8" s="41" t="e">
        <x:f>TRUNC(G8*D8)</x:f>
        <x:v>#REF!</x:v>
      </x:c>
      <x:c r="I8" s="41" t="e">
        <x:f>'1-1 (9)'!J28</x:f>
        <x:v>#REF!</x:v>
      </x:c>
      <x:c r="J8" s="41" t="e">
        <x:f>TRUNC(I8*D8)</x:f>
        <x:v>#REF!</x:v>
      </x:c>
      <x:c r="K8" s="41" t="e">
        <x:f>'1-1 (9)'!L28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(9)'!F38</x:f>
        <x:v>#REF!</x:v>
      </x:c>
      <x:c r="F9" s="41" t="e">
        <x:f>TRUNC(E9*D9)</x:f>
        <x:v>#REF!</x:v>
      </x:c>
      <x:c r="G9" s="41" t="e">
        <x:f>'1-1 (9)'!H38</x:f>
        <x:v>#REF!</x:v>
      </x:c>
      <x:c r="H9" s="41" t="e">
        <x:f>TRUNC(G9*D9)</x:f>
        <x:v>#REF!</x:v>
      </x:c>
      <x:c r="I9" s="41" t="e">
        <x:f>'1-1 (9)'!J38</x:f>
        <x:v>#REF!</x:v>
      </x:c>
      <x:c r="J9" s="41" t="e">
        <x:f>TRUNC(I9*D9)</x:f>
        <x:v>#REF!</x:v>
      </x:c>
      <x:c r="K9" s="41" t="e">
        <x:f>'1-1 (9)'!L38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(9)'!F47</x:f>
        <x:v>#REF!</x:v>
      </x:c>
      <x:c r="F10" s="41" t="e">
        <x:f t="shared" ref="F10:F13" si="1">TRUNC(E10*D10)</x:f>
        <x:v>#REF!</x:v>
      </x:c>
      <x:c r="G10" s="41" t="e">
        <x:f>'1-1 (9)'!H47</x:f>
        <x:v>#REF!</x:v>
      </x:c>
      <x:c r="H10" s="41" t="e">
        <x:f t="shared" ref="H10:H13" si="2">TRUNC(G10*D10)</x:f>
        <x:v>#REF!</x:v>
      </x:c>
      <x:c r="I10" s="41" t="e">
        <x:f>'1-1 (9)'!J47</x:f>
        <x:v>#REF!</x:v>
      </x:c>
      <x:c r="J10" s="41" t="e">
        <x:f t="shared" ref="J10:J13" si="3">TRUNC(I10*D10)</x:f>
        <x:v>#REF!</x:v>
      </x:c>
      <x:c r="K10" s="41" t="e">
        <x:f>'1-1 (9)'!L47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(9)'!F56</x:f>
        <x:v>#REF!</x:v>
      </x:c>
      <x:c r="F11" s="41" t="e">
        <x:f t="shared" si="1"/>
        <x:v>#REF!</x:v>
      </x:c>
      <x:c r="G11" s="41" t="e">
        <x:f>'1-1 (9)'!H56</x:f>
        <x:v>#REF!</x:v>
      </x:c>
      <x:c r="H11" s="41" t="e">
        <x:f t="shared" si="2"/>
        <x:v>#REF!</x:v>
      </x:c>
      <x:c r="I11" s="41" t="e">
        <x:f>'1-1 (9)'!J56</x:f>
        <x:v>#REF!</x:v>
      </x:c>
      <x:c r="J11" s="41" t="e">
        <x:f t="shared" si="3"/>
        <x:v>#REF!</x:v>
      </x:c>
      <x:c r="K11" s="41" t="e">
        <x:f>'1-1 (9)'!L56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(9)'!F66</x:f>
        <x:v>#REF!</x:v>
      </x:c>
      <x:c r="F12" s="41" t="e">
        <x:f t="shared" si="1"/>
        <x:v>#REF!</x:v>
      </x:c>
      <x:c r="G12" s="41" t="e">
        <x:f>'1-1 (9)'!H66</x:f>
        <x:v>#REF!</x:v>
      </x:c>
      <x:c r="H12" s="41" t="e">
        <x:f t="shared" si="2"/>
        <x:v>#REF!</x:v>
      </x:c>
      <x:c r="I12" s="41" t="e">
        <x:f>'1-1 (9)'!J66</x:f>
        <x:v>#REF!</x:v>
      </x:c>
      <x:c r="J12" s="41" t="e">
        <x:f t="shared" si="3"/>
        <x:v>#REF!</x:v>
      </x:c>
      <x:c r="K12" s="41" t="e">
        <x:f>'1-1 (9)'!L66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(9)'!F76</x:f>
        <x:v>#REF!</x:v>
      </x:c>
      <x:c r="F13" s="41" t="e">
        <x:f t="shared" si="1"/>
        <x:v>#REF!</x:v>
      </x:c>
      <x:c r="G13" s="41" t="e">
        <x:f>'1-1 (9)'!H76</x:f>
        <x:v>#REF!</x:v>
      </x:c>
      <x:c r="H13" s="41" t="e">
        <x:f t="shared" si="2"/>
        <x:v>#REF!</x:v>
      </x:c>
      <x:c r="I13" s="41" t="e">
        <x:f>'1-1 (9)'!J76</x:f>
        <x:v>#REF!</x:v>
      </x:c>
      <x:c r="J13" s="41" t="e">
        <x:f t="shared" si="3"/>
        <x:v>#REF!</x:v>
      </x:c>
      <x:c r="K13" s="41" t="e">
        <x:f>'1-1 (9)'!L76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(9)'!F86</x:f>
        <x:v>#REF!</x:v>
      </x:c>
      <x:c r="F14" s="41" t="e">
        <x:f>TRUNC(E14*D14)</x:f>
        <x:v>#REF!</x:v>
      </x:c>
      <x:c r="G14" s="41" t="e">
        <x:f>'1-1 (9)'!H86</x:f>
        <x:v>#REF!</x:v>
      </x:c>
      <x:c r="H14" s="41" t="e">
        <x:f>TRUNC(G14*D14)</x:f>
        <x:v>#REF!</x:v>
      </x:c>
      <x:c r="I14" s="41" t="e">
        <x:f>'1-1 (9)'!J86</x:f>
        <x:v>#REF!</x:v>
      </x:c>
      <x:c r="J14" s="41" t="e">
        <x:f>TRUNC(I14*D14)</x:f>
        <x:v>#REF!</x:v>
      </x:c>
      <x:c r="K14" s="41" t="e">
        <x:f>'1-1 (9)'!L86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(9)'!F93</x:f>
        <x:v>0</x:v>
      </x:c>
      <x:c r="F15" s="41">
        <x:f>TRUNC(E15*D15)</x:f>
        <x:v>0</x:v>
      </x:c>
      <x:c r="G15" s="41" t="e">
        <x:f>'1-1 (9)'!H93</x:f>
        <x:v>#REF!</x:v>
      </x:c>
      <x:c r="H15" s="41" t="e">
        <x:f>TRUNC(G15*D15)</x:f>
        <x:v>#REF!</x:v>
      </x:c>
      <x:c r="I15" s="41" t="e">
        <x:f>'1-1 (9)'!J93</x:f>
        <x:v>#REF!</x:v>
      </x:c>
      <x:c r="J15" s="41" t="e">
        <x:f>TRUNC(I15*D15)</x:f>
        <x:v>#REF!</x:v>
      </x:c>
      <x:c r="K15" s="41" t="e">
        <x:f>'1-1 (9)'!L93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(9)'!F98</x:f>
        <x:v>#REF!</x:v>
      </x:c>
      <x:c r="F16" s="41" t="e">
        <x:f>TRUNC(E16*D16)</x:f>
        <x:v>#REF!</x:v>
      </x:c>
      <x:c r="G16" s="41" t="e">
        <x:f>'1-1 (9)'!H98</x:f>
        <x:v>#REF!</x:v>
      </x:c>
      <x:c r="H16" s="41" t="e">
        <x:f>TRUNC(G16*D16)</x:f>
        <x:v>#REF!</x:v>
      </x:c>
      <x:c r="I16" s="41" t="e">
        <x:f>'1-1 (9)'!J98</x:f>
        <x:v>#REF!</x:v>
      </x:c>
      <x:c r="J16" s="41" t="e">
        <x:f>TRUNC(I16*D16)</x:f>
        <x:v>#REF!</x:v>
      </x:c>
      <x:c r="K16" s="41" t="e">
        <x:f>'1-1 (9)'!L98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(9)'!F102</x:f>
        <x:v>0</x:v>
      </x:c>
      <x:c r="F17" s="41">
        <x:f>TRUNC(E17*D17)</x:f>
        <x:v>0</x:v>
      </x:c>
      <x:c r="G17" s="41" t="e">
        <x:f>'1-1 (9)'!H102</x:f>
        <x:v>#REF!</x:v>
      </x:c>
      <x:c r="H17" s="41" t="e">
        <x:f>TRUNC(G17*D17)</x:f>
        <x:v>#REF!</x:v>
      </x:c>
      <x:c r="I17" s="41">
        <x:f>'1-1 (9)'!J102</x:f>
        <x:v>0</x:v>
      </x:c>
      <x:c r="J17" s="41">
        <x:f>TRUNC(I17*D17)</x:f>
        <x:v>0</x:v>
      </x:c>
      <x:c r="K17" s="41" t="e">
        <x:f>'1-1 (9)'!L102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40" activeCellId="0" sqref="BF140:BF140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(9)'!A2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(9)'!CC59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(9)'!CC59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8">
    <x:tabColor rgb="ff548235"/>
    <x:pageSetUpPr autoPageBreaks="1" fitToPage="1"/>
  </x:sheetPr>
  <x:dimension ref="A2:CC63"/>
  <x:sheetViews>
    <x:sheetView view="pageBreakPreview" topLeftCell="A22" zoomScale="80" zoomScaleNormal="80" zoomScaleSheetLayoutView="80" workbookViewId="0">
      <x:selection activeCell="D102" activeCellId="0" sqref="D102:D102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(9)'!D5+'1-1 (9)'!D31+'1-1 (9)'!D40+'1-1 (9)'!D49+'1-1 (9)'!D79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(9)'!D6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(9)'!D7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(9)'!D8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(9)'!D9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(9)'!D10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(9)'!D14+'1-1 (9)'!D50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(9)'!D15+'1-1 (9)'!D51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(9)'!D16+'1-1 (9)'!D52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(9)'!D17+'1-1 (9)'!D53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(9)'!D18+'1-1 (9)'!D19+'1-1 (9)'!D54+'1-1 (9)'!D55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(9)'!D22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(9)'!D23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(9)'!D24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(9)'!D25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(9)'!D26+'1-1 (9)'!D27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(9)'!D32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(9)'!D33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(9)'!D34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(9)'!D35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(9)'!D36+'1-1 (9)'!D37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(9)'!D41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(9)'!D42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(9)'!D43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(9)'!D44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(9)'!D45+'1-1 (9)'!D46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(9)'!D80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(9)'!D81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(9)'!D82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(9)'!D83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(9)'!D84+'1-1 (9)'!D85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(9)'!D89+'1-1 (9)'!D90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(9)'!D90+'1-1 (9)'!D91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(9)'!D96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(9)'!D97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(9)'!D60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(9)'!D61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(9)'!D62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(9)'!D63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(9)'!D64+'1-1 (9)'!D65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2" activeCellId="0" sqref="D102:D10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(10)'!F11</x:f>
        <x:v>#REF!</x:v>
      </x:c>
      <x:c r="F6" s="41" t="e">
        <x:f>TRUNC(E6*D6)</x:f>
        <x:v>#REF!</x:v>
      </x:c>
      <x:c r="G6" s="41" t="e">
        <x:f>'1-1 (10)'!H11</x:f>
        <x:v>#REF!</x:v>
      </x:c>
      <x:c r="H6" s="41" t="e">
        <x:f>TRUNC(G6*D6)</x:f>
        <x:v>#REF!</x:v>
      </x:c>
      <x:c r="I6" s="41" t="e">
        <x:f>'1-1 (10)'!J11</x:f>
        <x:v>#REF!</x:v>
      </x:c>
      <x:c r="J6" s="41" t="e">
        <x:f>TRUNC(I6*D6)</x:f>
        <x:v>#REF!</x:v>
      </x:c>
      <x:c r="K6" s="41" t="e">
        <x:f>'1-1 (10)'!L11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(10)'!F20</x:f>
        <x:v>#REF!</x:v>
      </x:c>
      <x:c r="F7" s="41" t="e">
        <x:f>TRUNC(E7*D7)</x:f>
        <x:v>#REF!</x:v>
      </x:c>
      <x:c r="G7" s="41" t="e">
        <x:f>'1-1 (10)'!H20</x:f>
        <x:v>#REF!</x:v>
      </x:c>
      <x:c r="H7" s="41" t="e">
        <x:f>TRUNC(G7*D7)</x:f>
        <x:v>#REF!</x:v>
      </x:c>
      <x:c r="I7" s="41" t="e">
        <x:f>'1-1 (10)'!J20</x:f>
        <x:v>#REF!</x:v>
      </x:c>
      <x:c r="J7" s="41" t="e">
        <x:f>TRUNC(I7*D7)</x:f>
        <x:v>#REF!</x:v>
      </x:c>
      <x:c r="K7" s="41" t="e">
        <x:f>'1-1 (10)'!L20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(10)'!F28</x:f>
        <x:v>#REF!</x:v>
      </x:c>
      <x:c r="F8" s="41" t="e">
        <x:f>TRUNC(E8*D8)</x:f>
        <x:v>#REF!</x:v>
      </x:c>
      <x:c r="G8" s="41" t="e">
        <x:f>'1-1 (10)'!H28</x:f>
        <x:v>#REF!</x:v>
      </x:c>
      <x:c r="H8" s="41" t="e">
        <x:f>TRUNC(G8*D8)</x:f>
        <x:v>#REF!</x:v>
      </x:c>
      <x:c r="I8" s="41" t="e">
        <x:f>'1-1 (10)'!J28</x:f>
        <x:v>#REF!</x:v>
      </x:c>
      <x:c r="J8" s="41" t="e">
        <x:f>TRUNC(I8*D8)</x:f>
        <x:v>#REF!</x:v>
      </x:c>
      <x:c r="K8" s="41" t="e">
        <x:f>'1-1 (10)'!L28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(10)'!F38</x:f>
        <x:v>#REF!</x:v>
      </x:c>
      <x:c r="F9" s="41" t="e">
        <x:f>TRUNC(E9*D9)</x:f>
        <x:v>#REF!</x:v>
      </x:c>
      <x:c r="G9" s="41" t="e">
        <x:f>'1-1 (10)'!H38</x:f>
        <x:v>#REF!</x:v>
      </x:c>
      <x:c r="H9" s="41" t="e">
        <x:f>TRUNC(G9*D9)</x:f>
        <x:v>#REF!</x:v>
      </x:c>
      <x:c r="I9" s="41" t="e">
        <x:f>'1-1 (10)'!J38</x:f>
        <x:v>#REF!</x:v>
      </x:c>
      <x:c r="J9" s="41" t="e">
        <x:f>TRUNC(I9*D9)</x:f>
        <x:v>#REF!</x:v>
      </x:c>
      <x:c r="K9" s="41" t="e">
        <x:f>'1-1 (10)'!L38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(10)'!F47</x:f>
        <x:v>#REF!</x:v>
      </x:c>
      <x:c r="F10" s="41" t="e">
        <x:f t="shared" ref="F10:F13" si="1">TRUNC(E10*D10)</x:f>
        <x:v>#REF!</x:v>
      </x:c>
      <x:c r="G10" s="41" t="e">
        <x:f>'1-1 (10)'!H47</x:f>
        <x:v>#REF!</x:v>
      </x:c>
      <x:c r="H10" s="41" t="e">
        <x:f t="shared" ref="H10:H13" si="2">TRUNC(G10*D10)</x:f>
        <x:v>#REF!</x:v>
      </x:c>
      <x:c r="I10" s="41" t="e">
        <x:f>'1-1 (10)'!J47</x:f>
        <x:v>#REF!</x:v>
      </x:c>
      <x:c r="J10" s="41" t="e">
        <x:f t="shared" ref="J10:J13" si="3">TRUNC(I10*D10)</x:f>
        <x:v>#REF!</x:v>
      </x:c>
      <x:c r="K10" s="41" t="e">
        <x:f>'1-1 (10)'!L47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(10)'!F56</x:f>
        <x:v>#REF!</x:v>
      </x:c>
      <x:c r="F11" s="41" t="e">
        <x:f t="shared" si="1"/>
        <x:v>#REF!</x:v>
      </x:c>
      <x:c r="G11" s="41" t="e">
        <x:f>'1-1 (10)'!H56</x:f>
        <x:v>#REF!</x:v>
      </x:c>
      <x:c r="H11" s="41" t="e">
        <x:f t="shared" si="2"/>
        <x:v>#REF!</x:v>
      </x:c>
      <x:c r="I11" s="41" t="e">
        <x:f>'1-1 (10)'!J56</x:f>
        <x:v>#REF!</x:v>
      </x:c>
      <x:c r="J11" s="41" t="e">
        <x:f t="shared" si="3"/>
        <x:v>#REF!</x:v>
      </x:c>
      <x:c r="K11" s="41" t="e">
        <x:f>'1-1 (10)'!L56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(10)'!F66</x:f>
        <x:v>#REF!</x:v>
      </x:c>
      <x:c r="F12" s="41" t="e">
        <x:f t="shared" si="1"/>
        <x:v>#REF!</x:v>
      </x:c>
      <x:c r="G12" s="41" t="e">
        <x:f>'1-1 (10)'!H66</x:f>
        <x:v>#REF!</x:v>
      </x:c>
      <x:c r="H12" s="41" t="e">
        <x:f t="shared" si="2"/>
        <x:v>#REF!</x:v>
      </x:c>
      <x:c r="I12" s="41" t="e">
        <x:f>'1-1 (10)'!J66</x:f>
        <x:v>#REF!</x:v>
      </x:c>
      <x:c r="J12" s="41" t="e">
        <x:f t="shared" si="3"/>
        <x:v>#REF!</x:v>
      </x:c>
      <x:c r="K12" s="41" t="e">
        <x:f>'1-1 (10)'!L66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(10)'!F76</x:f>
        <x:v>#REF!</x:v>
      </x:c>
      <x:c r="F13" s="41" t="e">
        <x:f t="shared" si="1"/>
        <x:v>#REF!</x:v>
      </x:c>
      <x:c r="G13" s="41" t="e">
        <x:f>'1-1 (10)'!H76</x:f>
        <x:v>#REF!</x:v>
      </x:c>
      <x:c r="H13" s="41" t="e">
        <x:f t="shared" si="2"/>
        <x:v>#REF!</x:v>
      </x:c>
      <x:c r="I13" s="41" t="e">
        <x:f>'1-1 (10)'!J76</x:f>
        <x:v>#REF!</x:v>
      </x:c>
      <x:c r="J13" s="41" t="e">
        <x:f t="shared" si="3"/>
        <x:v>#REF!</x:v>
      </x:c>
      <x:c r="K13" s="41" t="e">
        <x:f>'1-1 (10)'!L76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(10)'!F86</x:f>
        <x:v>#REF!</x:v>
      </x:c>
      <x:c r="F14" s="41" t="e">
        <x:f>TRUNC(E14*D14)</x:f>
        <x:v>#REF!</x:v>
      </x:c>
      <x:c r="G14" s="41" t="e">
        <x:f>'1-1 (10)'!H86</x:f>
        <x:v>#REF!</x:v>
      </x:c>
      <x:c r="H14" s="41" t="e">
        <x:f>TRUNC(G14*D14)</x:f>
        <x:v>#REF!</x:v>
      </x:c>
      <x:c r="I14" s="41" t="e">
        <x:f>'1-1 (10)'!J86</x:f>
        <x:v>#REF!</x:v>
      </x:c>
      <x:c r="J14" s="41" t="e">
        <x:f>TRUNC(I14*D14)</x:f>
        <x:v>#REF!</x:v>
      </x:c>
      <x:c r="K14" s="41" t="e">
        <x:f>'1-1 (10)'!L86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(10)'!F93</x:f>
        <x:v>0</x:v>
      </x:c>
      <x:c r="F15" s="41">
        <x:f>TRUNC(E15*D15)</x:f>
        <x:v>0</x:v>
      </x:c>
      <x:c r="G15" s="41" t="e">
        <x:f>'1-1 (10)'!H93</x:f>
        <x:v>#REF!</x:v>
      </x:c>
      <x:c r="H15" s="41" t="e">
        <x:f>TRUNC(G15*D15)</x:f>
        <x:v>#REF!</x:v>
      </x:c>
      <x:c r="I15" s="41" t="e">
        <x:f>'1-1 (10)'!J93</x:f>
        <x:v>#REF!</x:v>
      </x:c>
      <x:c r="J15" s="41" t="e">
        <x:f>TRUNC(I15*D15)</x:f>
        <x:v>#REF!</x:v>
      </x:c>
      <x:c r="K15" s="41" t="e">
        <x:f>'1-1 (10)'!L93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(10)'!F98</x:f>
        <x:v>#REF!</x:v>
      </x:c>
      <x:c r="F16" s="41" t="e">
        <x:f>TRUNC(E16*D16)</x:f>
        <x:v>#REF!</x:v>
      </x:c>
      <x:c r="G16" s="41" t="e">
        <x:f>'1-1 (10)'!H98</x:f>
        <x:v>#REF!</x:v>
      </x:c>
      <x:c r="H16" s="41" t="e">
        <x:f>TRUNC(G16*D16)</x:f>
        <x:v>#REF!</x:v>
      </x:c>
      <x:c r="I16" s="41" t="e">
        <x:f>'1-1 (10)'!J98</x:f>
        <x:v>#REF!</x:v>
      </x:c>
      <x:c r="J16" s="41" t="e">
        <x:f>TRUNC(I16*D16)</x:f>
        <x:v>#REF!</x:v>
      </x:c>
      <x:c r="K16" s="41" t="e">
        <x:f>'1-1 (10)'!L98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(10)'!F102</x:f>
        <x:v>0</x:v>
      </x:c>
      <x:c r="F17" s="41">
        <x:f>TRUNC(E17*D17)</x:f>
        <x:v>0</x:v>
      </x:c>
      <x:c r="G17" s="41" t="e">
        <x:f>'1-1 (10)'!H102</x:f>
        <x:v>#REF!</x:v>
      </x:c>
      <x:c r="H17" s="41" t="e">
        <x:f>TRUNC(G17*D17)</x:f>
        <x:v>#REF!</x:v>
      </x:c>
      <x:c r="I17" s="41">
        <x:f>'1-1 (10)'!J102</x:f>
        <x:v>0</x:v>
      </x:c>
      <x:c r="J17" s="41">
        <x:f>TRUNC(I17*D17)</x:f>
        <x:v>0</x:v>
      </x:c>
      <x:c r="K17" s="41" t="e">
        <x:f>'1-1 (10)'!L102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37" activeCellId="0" sqref="BF137:BF137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(10)'!A2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(10)'!CC59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(10)'!CC59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9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80" activeCellId="0" sqref="CG80:CG80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(10)'!D5+'1-1 (10)'!D31+'1-1 (10)'!D40+'1-1 (10)'!D49+'1-1 (10)'!D79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(10)'!D6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(10)'!D7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(10)'!D8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(10)'!D9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(10)'!D10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(10)'!D14+'1-1 (10)'!D50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(10)'!D15+'1-1 (10)'!D51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(10)'!D16+'1-1 (10)'!D52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(10)'!D17+'1-1 (10)'!D53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(10)'!D18+'1-1 (10)'!D19+'1-1 (10)'!D54+'1-1 (10)'!D55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(10)'!D22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(10)'!D23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(10)'!D24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(10)'!D25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(10)'!D26+'1-1 (10)'!D27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(10)'!D32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(10)'!D33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(10)'!D34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(10)'!D35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(10)'!D36+'1-1 (10)'!D37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(10)'!D41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(10)'!D42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(10)'!D43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(10)'!D44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(10)'!D45+'1-1 (10)'!D46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(10)'!D80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(10)'!D81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(10)'!D82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(10)'!D83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(10)'!D84+'1-1 (10)'!D85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(10)'!D89+'1-1 (10)'!D90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(10)'!D90+'1-1 (10)'!D91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(10)'!D96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(10)'!D97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(10)'!D60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(10)'!D61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(10)'!D62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(10)'!D63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(10)'!D64+'1-1 (10)'!D65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2" activeCellId="0" sqref="D102:D10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(11)'!F11</x:f>
        <x:v>#REF!</x:v>
      </x:c>
      <x:c r="F6" s="41" t="e">
        <x:f>TRUNC(E6*D6)</x:f>
        <x:v>#REF!</x:v>
      </x:c>
      <x:c r="G6" s="41" t="e">
        <x:f>'1-1 (11)'!H11</x:f>
        <x:v>#REF!</x:v>
      </x:c>
      <x:c r="H6" s="41" t="e">
        <x:f>TRUNC(G6*D6)</x:f>
        <x:v>#REF!</x:v>
      </x:c>
      <x:c r="I6" s="41" t="e">
        <x:f>'1-1 (11)'!J11</x:f>
        <x:v>#REF!</x:v>
      </x:c>
      <x:c r="J6" s="41" t="e">
        <x:f>TRUNC(I6*D6)</x:f>
        <x:v>#REF!</x:v>
      </x:c>
      <x:c r="K6" s="41" t="e">
        <x:f>'1-1 (11)'!L11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(11)'!F20</x:f>
        <x:v>#REF!</x:v>
      </x:c>
      <x:c r="F7" s="41" t="e">
        <x:f>TRUNC(E7*D7)</x:f>
        <x:v>#REF!</x:v>
      </x:c>
      <x:c r="G7" s="41" t="e">
        <x:f>'1-1 (11)'!H20</x:f>
        <x:v>#REF!</x:v>
      </x:c>
      <x:c r="H7" s="41" t="e">
        <x:f>TRUNC(G7*D7)</x:f>
        <x:v>#REF!</x:v>
      </x:c>
      <x:c r="I7" s="41" t="e">
        <x:f>'1-1 (11)'!J20</x:f>
        <x:v>#REF!</x:v>
      </x:c>
      <x:c r="J7" s="41" t="e">
        <x:f>TRUNC(I7*D7)</x:f>
        <x:v>#REF!</x:v>
      </x:c>
      <x:c r="K7" s="41" t="e">
        <x:f>'1-1 (11)'!L20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(11)'!F28</x:f>
        <x:v>#REF!</x:v>
      </x:c>
      <x:c r="F8" s="41" t="e">
        <x:f>TRUNC(E8*D8)</x:f>
        <x:v>#REF!</x:v>
      </x:c>
      <x:c r="G8" s="41" t="e">
        <x:f>'1-1 (11)'!H28</x:f>
        <x:v>#REF!</x:v>
      </x:c>
      <x:c r="H8" s="41" t="e">
        <x:f>TRUNC(G8*D8)</x:f>
        <x:v>#REF!</x:v>
      </x:c>
      <x:c r="I8" s="41" t="e">
        <x:f>'1-1 (11)'!J28</x:f>
        <x:v>#REF!</x:v>
      </x:c>
      <x:c r="J8" s="41" t="e">
        <x:f>TRUNC(I8*D8)</x:f>
        <x:v>#REF!</x:v>
      </x:c>
      <x:c r="K8" s="41" t="e">
        <x:f>'1-1 (11)'!L28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(11)'!F38</x:f>
        <x:v>#REF!</x:v>
      </x:c>
      <x:c r="F9" s="41" t="e">
        <x:f>TRUNC(E9*D9)</x:f>
        <x:v>#REF!</x:v>
      </x:c>
      <x:c r="G9" s="41" t="e">
        <x:f>'1-1 (11)'!H38</x:f>
        <x:v>#REF!</x:v>
      </x:c>
      <x:c r="H9" s="41" t="e">
        <x:f>TRUNC(G9*D9)</x:f>
        <x:v>#REF!</x:v>
      </x:c>
      <x:c r="I9" s="41" t="e">
        <x:f>'1-1 (11)'!J38</x:f>
        <x:v>#REF!</x:v>
      </x:c>
      <x:c r="J9" s="41" t="e">
        <x:f>TRUNC(I9*D9)</x:f>
        <x:v>#REF!</x:v>
      </x:c>
      <x:c r="K9" s="41" t="e">
        <x:f>'1-1 (11)'!L38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(11)'!F47</x:f>
        <x:v>#REF!</x:v>
      </x:c>
      <x:c r="F10" s="41" t="e">
        <x:f t="shared" ref="F10:F13" si="1">TRUNC(E10*D10)</x:f>
        <x:v>#REF!</x:v>
      </x:c>
      <x:c r="G10" s="41" t="e">
        <x:f>'1-1 (11)'!H47</x:f>
        <x:v>#REF!</x:v>
      </x:c>
      <x:c r="H10" s="41" t="e">
        <x:f t="shared" ref="H10:H13" si="2">TRUNC(G10*D10)</x:f>
        <x:v>#REF!</x:v>
      </x:c>
      <x:c r="I10" s="41" t="e">
        <x:f>'1-1 (11)'!J47</x:f>
        <x:v>#REF!</x:v>
      </x:c>
      <x:c r="J10" s="41" t="e">
        <x:f t="shared" ref="J10:J13" si="3">TRUNC(I10*D10)</x:f>
        <x:v>#REF!</x:v>
      </x:c>
      <x:c r="K10" s="41" t="e">
        <x:f>'1-1 (11)'!L47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(11)'!F56</x:f>
        <x:v>#REF!</x:v>
      </x:c>
      <x:c r="F11" s="41" t="e">
        <x:f t="shared" si="1"/>
        <x:v>#REF!</x:v>
      </x:c>
      <x:c r="G11" s="41" t="e">
        <x:f>'1-1 (11)'!H56</x:f>
        <x:v>#REF!</x:v>
      </x:c>
      <x:c r="H11" s="41" t="e">
        <x:f t="shared" si="2"/>
        <x:v>#REF!</x:v>
      </x:c>
      <x:c r="I11" s="41" t="e">
        <x:f>'1-1 (11)'!J56</x:f>
        <x:v>#REF!</x:v>
      </x:c>
      <x:c r="J11" s="41" t="e">
        <x:f t="shared" si="3"/>
        <x:v>#REF!</x:v>
      </x:c>
      <x:c r="K11" s="41" t="e">
        <x:f>'1-1 (11)'!L56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(11)'!F66</x:f>
        <x:v>#REF!</x:v>
      </x:c>
      <x:c r="F12" s="41" t="e">
        <x:f t="shared" si="1"/>
        <x:v>#REF!</x:v>
      </x:c>
      <x:c r="G12" s="41" t="e">
        <x:f>'1-1 (11)'!H66</x:f>
        <x:v>#REF!</x:v>
      </x:c>
      <x:c r="H12" s="41" t="e">
        <x:f t="shared" si="2"/>
        <x:v>#REF!</x:v>
      </x:c>
      <x:c r="I12" s="41" t="e">
        <x:f>'1-1 (11)'!J66</x:f>
        <x:v>#REF!</x:v>
      </x:c>
      <x:c r="J12" s="41" t="e">
        <x:f t="shared" si="3"/>
        <x:v>#REF!</x:v>
      </x:c>
      <x:c r="K12" s="41" t="e">
        <x:f>'1-1 (11)'!L66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(11)'!F76</x:f>
        <x:v>#REF!</x:v>
      </x:c>
      <x:c r="F13" s="41" t="e">
        <x:f t="shared" si="1"/>
        <x:v>#REF!</x:v>
      </x:c>
      <x:c r="G13" s="41" t="e">
        <x:f>'1-1 (11)'!H76</x:f>
        <x:v>#REF!</x:v>
      </x:c>
      <x:c r="H13" s="41" t="e">
        <x:f t="shared" si="2"/>
        <x:v>#REF!</x:v>
      </x:c>
      <x:c r="I13" s="41" t="e">
        <x:f>'1-1 (11)'!J76</x:f>
        <x:v>#REF!</x:v>
      </x:c>
      <x:c r="J13" s="41" t="e">
        <x:f t="shared" si="3"/>
        <x:v>#REF!</x:v>
      </x:c>
      <x:c r="K13" s="41" t="e">
        <x:f>'1-1 (11)'!L76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(11)'!F86</x:f>
        <x:v>#REF!</x:v>
      </x:c>
      <x:c r="F14" s="41" t="e">
        <x:f>TRUNC(E14*D14)</x:f>
        <x:v>#REF!</x:v>
      </x:c>
      <x:c r="G14" s="41" t="e">
        <x:f>'1-1 (11)'!H86</x:f>
        <x:v>#REF!</x:v>
      </x:c>
      <x:c r="H14" s="41" t="e">
        <x:f>TRUNC(G14*D14)</x:f>
        <x:v>#REF!</x:v>
      </x:c>
      <x:c r="I14" s="41" t="e">
        <x:f>'1-1 (11)'!J86</x:f>
        <x:v>#REF!</x:v>
      </x:c>
      <x:c r="J14" s="41" t="e">
        <x:f>TRUNC(I14*D14)</x:f>
        <x:v>#REF!</x:v>
      </x:c>
      <x:c r="K14" s="41" t="e">
        <x:f>'1-1 (11)'!L86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(11)'!F93</x:f>
        <x:v>0</x:v>
      </x:c>
      <x:c r="F15" s="41">
        <x:f>TRUNC(E15*D15)</x:f>
        <x:v>0</x:v>
      </x:c>
      <x:c r="G15" s="41" t="e">
        <x:f>'1-1 (11)'!H93</x:f>
        <x:v>#REF!</x:v>
      </x:c>
      <x:c r="H15" s="41" t="e">
        <x:f>TRUNC(G15*D15)</x:f>
        <x:v>#REF!</x:v>
      </x:c>
      <x:c r="I15" s="41" t="e">
        <x:f>'1-1 (11)'!J93</x:f>
        <x:v>#REF!</x:v>
      </x:c>
      <x:c r="J15" s="41" t="e">
        <x:f>TRUNC(I15*D15)</x:f>
        <x:v>#REF!</x:v>
      </x:c>
      <x:c r="K15" s="41" t="e">
        <x:f>'1-1 (11)'!L93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(11)'!F98</x:f>
        <x:v>#REF!</x:v>
      </x:c>
      <x:c r="F16" s="41" t="e">
        <x:f>TRUNC(E16*D16)</x:f>
        <x:v>#REF!</x:v>
      </x:c>
      <x:c r="G16" s="41" t="e">
        <x:f>'1-1 (11)'!H98</x:f>
        <x:v>#REF!</x:v>
      </x:c>
      <x:c r="H16" s="41" t="e">
        <x:f>TRUNC(G16*D16)</x:f>
        <x:v>#REF!</x:v>
      </x:c>
      <x:c r="I16" s="41" t="e">
        <x:f>'1-1 (11)'!J98</x:f>
        <x:v>#REF!</x:v>
      </x:c>
      <x:c r="J16" s="41" t="e">
        <x:f>TRUNC(I16*D16)</x:f>
        <x:v>#REF!</x:v>
      </x:c>
      <x:c r="K16" s="41" t="e">
        <x:f>'1-1 (11)'!L98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(11)'!F102</x:f>
        <x:v>0</x:v>
      </x:c>
      <x:c r="F17" s="41">
        <x:f>TRUNC(E17*D17)</x:f>
        <x:v>0</x:v>
      </x:c>
      <x:c r="G17" s="41" t="e">
        <x:f>'1-1 (11)'!H102</x:f>
        <x:v>#REF!</x:v>
      </x:c>
      <x:c r="H17" s="41" t="e">
        <x:f>TRUNC(G17*D17)</x:f>
        <x:v>#REF!</x:v>
      </x:c>
      <x:c r="I17" s="41">
        <x:f>'1-1 (11)'!J102</x:f>
        <x:v>0</x:v>
      </x:c>
      <x:c r="J17" s="41">
        <x:f>TRUNC(I17*D17)</x:f>
        <x:v>0</x:v>
      </x:c>
      <x:c r="K17" s="41" t="e">
        <x:f>'1-1 (11)'!L102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39" activeCellId="0" sqref="BF138:BF139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(11)'!A2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130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130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(11)'!CC59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(11)'!CC59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0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D104" activeCellId="0" sqref="D104:D104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(11)'!D5+'1-1 (11)'!D31+'1-1 (11)'!D40+'1-1 (11)'!D49+'1-1 (11)'!D79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(11)'!D6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(11)'!D7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(11)'!D8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(11)'!D9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(11)'!D10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(11)'!D14+'1-1 (11)'!D50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(11)'!D15+'1-1 (11)'!D51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(11)'!D16+'1-1 (11)'!D52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(11)'!D17+'1-1 (11)'!D53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(11)'!D18+'1-1 (11)'!D19+'1-1 (11)'!D54+'1-1 (11)'!D55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(11)'!D22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(11)'!D23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(11)'!D24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(11)'!D25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(11)'!D26+'1-1 (11)'!D27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(11)'!D32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(11)'!D33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(11)'!D34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(11)'!D35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(11)'!D36+'1-1 (11)'!D37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(11)'!D41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(11)'!D42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(11)'!D43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(11)'!D44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(11)'!D45+'1-1 (11)'!D46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(11)'!D80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(11)'!D81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(11)'!D82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(11)'!D83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(11)'!D84+'1-1 (11)'!D85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(11)'!D89+'1-1 (11)'!D90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(11)'!D90+'1-1 (11)'!D91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(11)'!D96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(11)'!D97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(11)'!D60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(11)'!D61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(11)'!D62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(11)'!D63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(11)'!D64+'1-1 (11)'!D65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X19" activeCellId="0" sqref="X19:X19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(12)'!F11</x:f>
        <x:v>#REF!</x:v>
      </x:c>
      <x:c r="F6" s="41" t="e">
        <x:f>TRUNC(E6*D6)</x:f>
        <x:v>#REF!</x:v>
      </x:c>
      <x:c r="G6" s="41" t="e">
        <x:f>'1-1 (12)'!H11</x:f>
        <x:v>#REF!</x:v>
      </x:c>
      <x:c r="H6" s="41" t="e">
        <x:f>TRUNC(G6*D6)</x:f>
        <x:v>#REF!</x:v>
      </x:c>
      <x:c r="I6" s="41" t="e">
        <x:f>'1-1 (12)'!J11</x:f>
        <x:v>#REF!</x:v>
      </x:c>
      <x:c r="J6" s="41" t="e">
        <x:f>TRUNC(I6*D6)</x:f>
        <x:v>#REF!</x:v>
      </x:c>
      <x:c r="K6" s="41" t="e">
        <x:f>'1-1 (12)'!L11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(12)'!F20</x:f>
        <x:v>#REF!</x:v>
      </x:c>
      <x:c r="F7" s="41" t="e">
        <x:f>TRUNC(E7*D7)</x:f>
        <x:v>#REF!</x:v>
      </x:c>
      <x:c r="G7" s="41" t="e">
        <x:f>'1-1 (12)'!H20</x:f>
        <x:v>#REF!</x:v>
      </x:c>
      <x:c r="H7" s="41" t="e">
        <x:f>TRUNC(G7*D7)</x:f>
        <x:v>#REF!</x:v>
      </x:c>
      <x:c r="I7" s="41" t="e">
        <x:f>'1-1 (12)'!J20</x:f>
        <x:v>#REF!</x:v>
      </x:c>
      <x:c r="J7" s="41" t="e">
        <x:f>TRUNC(I7*D7)</x:f>
        <x:v>#REF!</x:v>
      </x:c>
      <x:c r="K7" s="41" t="e">
        <x:f>'1-1 (12)'!L20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(12)'!F28</x:f>
        <x:v>#REF!</x:v>
      </x:c>
      <x:c r="F8" s="41" t="e">
        <x:f>TRUNC(E8*D8)</x:f>
        <x:v>#REF!</x:v>
      </x:c>
      <x:c r="G8" s="41" t="e">
        <x:f>'1-1 (12)'!H28</x:f>
        <x:v>#REF!</x:v>
      </x:c>
      <x:c r="H8" s="41" t="e">
        <x:f>TRUNC(G8*D8)</x:f>
        <x:v>#REF!</x:v>
      </x:c>
      <x:c r="I8" s="41" t="e">
        <x:f>'1-1 (12)'!J28</x:f>
        <x:v>#REF!</x:v>
      </x:c>
      <x:c r="J8" s="41" t="e">
        <x:f>TRUNC(I8*D8)</x:f>
        <x:v>#REF!</x:v>
      </x:c>
      <x:c r="K8" s="41" t="e">
        <x:f>'1-1 (12)'!L28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(12)'!F38</x:f>
        <x:v>#REF!</x:v>
      </x:c>
      <x:c r="F9" s="41" t="e">
        <x:f>TRUNC(E9*D9)</x:f>
        <x:v>#REF!</x:v>
      </x:c>
      <x:c r="G9" s="41" t="e">
        <x:f>'1-1 (12)'!H38</x:f>
        <x:v>#REF!</x:v>
      </x:c>
      <x:c r="H9" s="41" t="e">
        <x:f>TRUNC(G9*D9)</x:f>
        <x:v>#REF!</x:v>
      </x:c>
      <x:c r="I9" s="41" t="e">
        <x:f>'1-1 (12)'!J38</x:f>
        <x:v>#REF!</x:v>
      </x:c>
      <x:c r="J9" s="41" t="e">
        <x:f>TRUNC(I9*D9)</x:f>
        <x:v>#REF!</x:v>
      </x:c>
      <x:c r="K9" s="41" t="e">
        <x:f>'1-1 (12)'!L38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(12)'!F47</x:f>
        <x:v>#REF!</x:v>
      </x:c>
      <x:c r="F10" s="41" t="e">
        <x:f t="shared" ref="F10:F13" si="1">TRUNC(E10*D10)</x:f>
        <x:v>#REF!</x:v>
      </x:c>
      <x:c r="G10" s="41" t="e">
        <x:f>'1-1 (12)'!H47</x:f>
        <x:v>#REF!</x:v>
      </x:c>
      <x:c r="H10" s="41" t="e">
        <x:f t="shared" ref="H10:H13" si="2">TRUNC(G10*D10)</x:f>
        <x:v>#REF!</x:v>
      </x:c>
      <x:c r="I10" s="41" t="e">
        <x:f>'1-1 (12)'!J47</x:f>
        <x:v>#REF!</x:v>
      </x:c>
      <x:c r="J10" s="41" t="e">
        <x:f t="shared" ref="J10:J13" si="3">TRUNC(I10*D10)</x:f>
        <x:v>#REF!</x:v>
      </x:c>
      <x:c r="K10" s="41" t="e">
        <x:f>'1-1 (12)'!L47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(12)'!F56</x:f>
        <x:v>#REF!</x:v>
      </x:c>
      <x:c r="F11" s="41" t="e">
        <x:f t="shared" si="1"/>
        <x:v>#REF!</x:v>
      </x:c>
      <x:c r="G11" s="41" t="e">
        <x:f>'1-1 (12)'!H56</x:f>
        <x:v>#REF!</x:v>
      </x:c>
      <x:c r="H11" s="41" t="e">
        <x:f t="shared" si="2"/>
        <x:v>#REF!</x:v>
      </x:c>
      <x:c r="I11" s="41" t="e">
        <x:f>'1-1 (12)'!J56</x:f>
        <x:v>#REF!</x:v>
      </x:c>
      <x:c r="J11" s="41" t="e">
        <x:f t="shared" si="3"/>
        <x:v>#REF!</x:v>
      </x:c>
      <x:c r="K11" s="41" t="e">
        <x:f>'1-1 (12)'!L56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(12)'!F66</x:f>
        <x:v>#REF!</x:v>
      </x:c>
      <x:c r="F12" s="41" t="e">
        <x:f t="shared" si="1"/>
        <x:v>#REF!</x:v>
      </x:c>
      <x:c r="G12" s="41" t="e">
        <x:f>'1-1 (12)'!H66</x:f>
        <x:v>#REF!</x:v>
      </x:c>
      <x:c r="H12" s="41" t="e">
        <x:f t="shared" si="2"/>
        <x:v>#REF!</x:v>
      </x:c>
      <x:c r="I12" s="41" t="e">
        <x:f>'1-1 (12)'!J66</x:f>
        <x:v>#REF!</x:v>
      </x:c>
      <x:c r="J12" s="41" t="e">
        <x:f t="shared" si="3"/>
        <x:v>#REF!</x:v>
      </x:c>
      <x:c r="K12" s="41" t="e">
        <x:f>'1-1 (12)'!L66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(12)'!F76</x:f>
        <x:v>#REF!</x:v>
      </x:c>
      <x:c r="F13" s="41" t="e">
        <x:f t="shared" si="1"/>
        <x:v>#REF!</x:v>
      </x:c>
      <x:c r="G13" s="41" t="e">
        <x:f>'1-1 (12)'!H76</x:f>
        <x:v>#REF!</x:v>
      </x:c>
      <x:c r="H13" s="41" t="e">
        <x:f t="shared" si="2"/>
        <x:v>#REF!</x:v>
      </x:c>
      <x:c r="I13" s="41" t="e">
        <x:f>'1-1 (12)'!J76</x:f>
        <x:v>#REF!</x:v>
      </x:c>
      <x:c r="J13" s="41" t="e">
        <x:f t="shared" si="3"/>
        <x:v>#REF!</x:v>
      </x:c>
      <x:c r="K13" s="41" t="e">
        <x:f>'1-1 (12)'!L76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(12)'!F86</x:f>
        <x:v>#REF!</x:v>
      </x:c>
      <x:c r="F14" s="41" t="e">
        <x:f>TRUNC(E14*D14)</x:f>
        <x:v>#REF!</x:v>
      </x:c>
      <x:c r="G14" s="41" t="e">
        <x:f>'1-1 (12)'!H86</x:f>
        <x:v>#REF!</x:v>
      </x:c>
      <x:c r="H14" s="41" t="e">
        <x:f>TRUNC(G14*D14)</x:f>
        <x:v>#REF!</x:v>
      </x:c>
      <x:c r="I14" s="41" t="e">
        <x:f>'1-1 (12)'!J86</x:f>
        <x:v>#REF!</x:v>
      </x:c>
      <x:c r="J14" s="41" t="e">
        <x:f>TRUNC(I14*D14)</x:f>
        <x:v>#REF!</x:v>
      </x:c>
      <x:c r="K14" s="41" t="e">
        <x:f>'1-1 (12)'!L86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(12)'!F93</x:f>
        <x:v>0</x:v>
      </x:c>
      <x:c r="F15" s="41">
        <x:f>TRUNC(E15*D15)</x:f>
        <x:v>0</x:v>
      </x:c>
      <x:c r="G15" s="41" t="e">
        <x:f>'1-1 (12)'!H93</x:f>
        <x:v>#REF!</x:v>
      </x:c>
      <x:c r="H15" s="41" t="e">
        <x:f>TRUNC(G15*D15)</x:f>
        <x:v>#REF!</x:v>
      </x:c>
      <x:c r="I15" s="41" t="e">
        <x:f>'1-1 (12)'!J93</x:f>
        <x:v>#REF!</x:v>
      </x:c>
      <x:c r="J15" s="41" t="e">
        <x:f>TRUNC(I15*D15)</x:f>
        <x:v>#REF!</x:v>
      </x:c>
      <x:c r="K15" s="41" t="e">
        <x:f>'1-1 (12)'!L93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(12)'!F98</x:f>
        <x:v>#REF!</x:v>
      </x:c>
      <x:c r="F16" s="41" t="e">
        <x:f>TRUNC(E16*D16)</x:f>
        <x:v>#REF!</x:v>
      </x:c>
      <x:c r="G16" s="41" t="e">
        <x:f>'1-1 (12)'!H98</x:f>
        <x:v>#REF!</x:v>
      </x:c>
      <x:c r="H16" s="41" t="e">
        <x:f>TRUNC(G16*D16)</x:f>
        <x:v>#REF!</x:v>
      </x:c>
      <x:c r="I16" s="41" t="e">
        <x:f>'1-1 (12)'!J98</x:f>
        <x:v>#REF!</x:v>
      </x:c>
      <x:c r="J16" s="41" t="e">
        <x:f>TRUNC(I16*D16)</x:f>
        <x:v>#REF!</x:v>
      </x:c>
      <x:c r="K16" s="41" t="e">
        <x:f>'1-1 (12)'!L98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(12)'!F102</x:f>
        <x:v>0</x:v>
      </x:c>
      <x:c r="F17" s="41">
        <x:f>TRUNC(E17*D17)</x:f>
        <x:v>0</x:v>
      </x:c>
      <x:c r="G17" s="41" t="e">
        <x:f>'1-1 (12)'!H102</x:f>
        <x:v>#REF!</x:v>
      </x:c>
      <x:c r="H17" s="41" t="e">
        <x:f>TRUNC(G17*D17)</x:f>
        <x:v>#REF!</x:v>
      </x:c>
      <x:c r="I17" s="41">
        <x:f>'1-1 (12)'!J102</x:f>
        <x:v>0</x:v>
      </x:c>
      <x:c r="J17" s="41">
        <x:f>TRUNC(I17*D17)</x:f>
        <x:v>0</x:v>
      </x:c>
      <x:c r="K17" s="41" t="e">
        <x:f>'1-1 (12)'!L102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25" activeCellId="0" sqref="BF125:BF125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(12)'!A2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(12)'!CC59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(12)'!CC59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1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81" activeCellId="0" sqref="CG81:CG81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(12)'!D5+'1-1 (12)'!D31+'1-1 (12)'!D40+'1-1 (12)'!D49+'1-1 (12)'!D79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(12)'!D6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(12)'!D7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(12)'!D8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(12)'!D9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(12)'!D10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(12)'!D14+'1-1 (12)'!D50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(12)'!D15+'1-1 (12)'!D51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(12)'!D16+'1-1 (12)'!D52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(12)'!D17+'1-1 (12)'!D53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(12)'!D18+'1-1 (12)'!D19+'1-1 (12)'!D54+'1-1 (12)'!D55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(12)'!D22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(12)'!D23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(12)'!D24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(12)'!D25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(12)'!D26+'1-1 (12)'!D27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(12)'!D32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(12)'!D33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(12)'!D34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(12)'!D35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(12)'!D36+'1-1 (12)'!D37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(12)'!D41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(12)'!D42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(12)'!D43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(12)'!D44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(12)'!D45+'1-1 (12)'!D46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(12)'!D80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(12)'!D81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(12)'!D82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(12)'!D83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(12)'!D84+'1-1 (12)'!D85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(12)'!D89+'1-1 (12)'!D90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(12)'!D90+'1-1 (12)'!D91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(12)'!D96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(12)'!D97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(12)'!D60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(12)'!D61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(12)'!D62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(12)'!D63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(12)'!D64+'1-1 (12)'!D65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Y58" activeCellId="0" sqref="Y58:Y58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(13)'!F11</x:f>
        <x:v>#REF!</x:v>
      </x:c>
      <x:c r="F6" s="41" t="e">
        <x:f>TRUNC(E6*D6)</x:f>
        <x:v>#REF!</x:v>
      </x:c>
      <x:c r="G6" s="41" t="e">
        <x:f>'1-1 (13)'!H11</x:f>
        <x:v>#REF!</x:v>
      </x:c>
      <x:c r="H6" s="41" t="e">
        <x:f>TRUNC(G6*D6)</x:f>
        <x:v>#REF!</x:v>
      </x:c>
      <x:c r="I6" s="41" t="e">
        <x:f>'1-1 (13)'!J11</x:f>
        <x:v>#REF!</x:v>
      </x:c>
      <x:c r="J6" s="41" t="e">
        <x:f>TRUNC(I6*D6)</x:f>
        <x:v>#REF!</x:v>
      </x:c>
      <x:c r="K6" s="41" t="e">
        <x:f>'1-1 (13)'!L11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(13)'!F20</x:f>
        <x:v>#REF!</x:v>
      </x:c>
      <x:c r="F7" s="41" t="e">
        <x:f>TRUNC(E7*D7)</x:f>
        <x:v>#REF!</x:v>
      </x:c>
      <x:c r="G7" s="41" t="e">
        <x:f>'1-1 (13)'!H20</x:f>
        <x:v>#REF!</x:v>
      </x:c>
      <x:c r="H7" s="41" t="e">
        <x:f>TRUNC(G7*D7)</x:f>
        <x:v>#REF!</x:v>
      </x:c>
      <x:c r="I7" s="41" t="e">
        <x:f>'1-1 (13)'!J20</x:f>
        <x:v>#REF!</x:v>
      </x:c>
      <x:c r="J7" s="41" t="e">
        <x:f>TRUNC(I7*D7)</x:f>
        <x:v>#REF!</x:v>
      </x:c>
      <x:c r="K7" s="41" t="e">
        <x:f>'1-1 (13)'!L20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(13)'!F28</x:f>
        <x:v>#REF!</x:v>
      </x:c>
      <x:c r="F8" s="41" t="e">
        <x:f>TRUNC(E8*D8)</x:f>
        <x:v>#REF!</x:v>
      </x:c>
      <x:c r="G8" s="41" t="e">
        <x:f>'1-1 (13)'!H28</x:f>
        <x:v>#REF!</x:v>
      </x:c>
      <x:c r="H8" s="41" t="e">
        <x:f>TRUNC(G8*D8)</x:f>
        <x:v>#REF!</x:v>
      </x:c>
      <x:c r="I8" s="41" t="e">
        <x:f>'1-1 (13)'!J28</x:f>
        <x:v>#REF!</x:v>
      </x:c>
      <x:c r="J8" s="41" t="e">
        <x:f>TRUNC(I8*D8)</x:f>
        <x:v>#REF!</x:v>
      </x:c>
      <x:c r="K8" s="41" t="e">
        <x:f>'1-1 (13)'!L28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(13)'!F38</x:f>
        <x:v>#REF!</x:v>
      </x:c>
      <x:c r="F9" s="41" t="e">
        <x:f>TRUNC(E9*D9)</x:f>
        <x:v>#REF!</x:v>
      </x:c>
      <x:c r="G9" s="41" t="e">
        <x:f>'1-1 (13)'!H38</x:f>
        <x:v>#REF!</x:v>
      </x:c>
      <x:c r="H9" s="41" t="e">
        <x:f>TRUNC(G9*D9)</x:f>
        <x:v>#REF!</x:v>
      </x:c>
      <x:c r="I9" s="41" t="e">
        <x:f>'1-1 (13)'!J38</x:f>
        <x:v>#REF!</x:v>
      </x:c>
      <x:c r="J9" s="41" t="e">
        <x:f>TRUNC(I9*D9)</x:f>
        <x:v>#REF!</x:v>
      </x:c>
      <x:c r="K9" s="41" t="e">
        <x:f>'1-1 (13)'!L38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(13)'!F47</x:f>
        <x:v>#REF!</x:v>
      </x:c>
      <x:c r="F10" s="41" t="e">
        <x:f t="shared" ref="F10:F13" si="1">TRUNC(E10*D10)</x:f>
        <x:v>#REF!</x:v>
      </x:c>
      <x:c r="G10" s="41" t="e">
        <x:f>'1-1 (13)'!H47</x:f>
        <x:v>#REF!</x:v>
      </x:c>
      <x:c r="H10" s="41" t="e">
        <x:f t="shared" ref="H10:H13" si="2">TRUNC(G10*D10)</x:f>
        <x:v>#REF!</x:v>
      </x:c>
      <x:c r="I10" s="41" t="e">
        <x:f>'1-1 (13)'!J47</x:f>
        <x:v>#REF!</x:v>
      </x:c>
      <x:c r="J10" s="41" t="e">
        <x:f t="shared" ref="J10:J13" si="3">TRUNC(I10*D10)</x:f>
        <x:v>#REF!</x:v>
      </x:c>
      <x:c r="K10" s="41" t="e">
        <x:f>'1-1 (13)'!L47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(13)'!F56</x:f>
        <x:v>#REF!</x:v>
      </x:c>
      <x:c r="F11" s="41" t="e">
        <x:f t="shared" si="1"/>
        <x:v>#REF!</x:v>
      </x:c>
      <x:c r="G11" s="41" t="e">
        <x:f>'1-1 (13)'!H56</x:f>
        <x:v>#REF!</x:v>
      </x:c>
      <x:c r="H11" s="41" t="e">
        <x:f t="shared" si="2"/>
        <x:v>#REF!</x:v>
      </x:c>
      <x:c r="I11" s="41" t="e">
        <x:f>'1-1 (13)'!J56</x:f>
        <x:v>#REF!</x:v>
      </x:c>
      <x:c r="J11" s="41" t="e">
        <x:f t="shared" si="3"/>
        <x:v>#REF!</x:v>
      </x:c>
      <x:c r="K11" s="41" t="e">
        <x:f>'1-1 (13)'!L56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(13)'!F66</x:f>
        <x:v>#REF!</x:v>
      </x:c>
      <x:c r="F12" s="41" t="e">
        <x:f t="shared" si="1"/>
        <x:v>#REF!</x:v>
      </x:c>
      <x:c r="G12" s="41" t="e">
        <x:f>'1-1 (13)'!H66</x:f>
        <x:v>#REF!</x:v>
      </x:c>
      <x:c r="H12" s="41" t="e">
        <x:f t="shared" si="2"/>
        <x:v>#REF!</x:v>
      </x:c>
      <x:c r="I12" s="41" t="e">
        <x:f>'1-1 (13)'!J66</x:f>
        <x:v>#REF!</x:v>
      </x:c>
      <x:c r="J12" s="41" t="e">
        <x:f t="shared" si="3"/>
        <x:v>#REF!</x:v>
      </x:c>
      <x:c r="K12" s="41" t="e">
        <x:f>'1-1 (13)'!L66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(13)'!F76</x:f>
        <x:v>#REF!</x:v>
      </x:c>
      <x:c r="F13" s="41" t="e">
        <x:f t="shared" si="1"/>
        <x:v>#REF!</x:v>
      </x:c>
      <x:c r="G13" s="41" t="e">
        <x:f>'1-1 (13)'!H76</x:f>
        <x:v>#REF!</x:v>
      </x:c>
      <x:c r="H13" s="41" t="e">
        <x:f t="shared" si="2"/>
        <x:v>#REF!</x:v>
      </x:c>
      <x:c r="I13" s="41" t="e">
        <x:f>'1-1 (13)'!J76</x:f>
        <x:v>#REF!</x:v>
      </x:c>
      <x:c r="J13" s="41" t="e">
        <x:f t="shared" si="3"/>
        <x:v>#REF!</x:v>
      </x:c>
      <x:c r="K13" s="41" t="e">
        <x:f>'1-1 (13)'!L76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(13)'!F86</x:f>
        <x:v>#REF!</x:v>
      </x:c>
      <x:c r="F14" s="41" t="e">
        <x:f>TRUNC(E14*D14)</x:f>
        <x:v>#REF!</x:v>
      </x:c>
      <x:c r="G14" s="41" t="e">
        <x:f>'1-1 (13)'!H86</x:f>
        <x:v>#REF!</x:v>
      </x:c>
      <x:c r="H14" s="41" t="e">
        <x:f>TRUNC(G14*D14)</x:f>
        <x:v>#REF!</x:v>
      </x:c>
      <x:c r="I14" s="41" t="e">
        <x:f>'1-1 (13)'!J86</x:f>
        <x:v>#REF!</x:v>
      </x:c>
      <x:c r="J14" s="41" t="e">
        <x:f>TRUNC(I14*D14)</x:f>
        <x:v>#REF!</x:v>
      </x:c>
      <x:c r="K14" s="41" t="e">
        <x:f>'1-1 (13)'!L86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(13)'!F93</x:f>
        <x:v>0</x:v>
      </x:c>
      <x:c r="F15" s="41">
        <x:f>TRUNC(E15*D15)</x:f>
        <x:v>0</x:v>
      </x:c>
      <x:c r="G15" s="41" t="e">
        <x:f>'1-1 (13)'!H93</x:f>
        <x:v>#REF!</x:v>
      </x:c>
      <x:c r="H15" s="41" t="e">
        <x:f>TRUNC(G15*D15)</x:f>
        <x:v>#REF!</x:v>
      </x:c>
      <x:c r="I15" s="41" t="e">
        <x:f>'1-1 (13)'!J93</x:f>
        <x:v>#REF!</x:v>
      </x:c>
      <x:c r="J15" s="41" t="e">
        <x:f>TRUNC(I15*D15)</x:f>
        <x:v>#REF!</x:v>
      </x:c>
      <x:c r="K15" s="41" t="e">
        <x:f>'1-1 (13)'!L93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(13)'!F98</x:f>
        <x:v>#REF!</x:v>
      </x:c>
      <x:c r="F16" s="41" t="e">
        <x:f>TRUNC(E16*D16)</x:f>
        <x:v>#REF!</x:v>
      </x:c>
      <x:c r="G16" s="41" t="e">
        <x:f>'1-1 (13)'!H98</x:f>
        <x:v>#REF!</x:v>
      </x:c>
      <x:c r="H16" s="41" t="e">
        <x:f>TRUNC(G16*D16)</x:f>
        <x:v>#REF!</x:v>
      </x:c>
      <x:c r="I16" s="41" t="e">
        <x:f>'1-1 (13)'!J98</x:f>
        <x:v>#REF!</x:v>
      </x:c>
      <x:c r="J16" s="41" t="e">
        <x:f>TRUNC(I16*D16)</x:f>
        <x:v>#REF!</x:v>
      </x:c>
      <x:c r="K16" s="41" t="e">
        <x:f>'1-1 (13)'!L98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(13)'!F102</x:f>
        <x:v>0</x:v>
      </x:c>
      <x:c r="F17" s="41">
        <x:f>TRUNC(E17*D17)</x:f>
        <x:v>0</x:v>
      </x:c>
      <x:c r="G17" s="41" t="e">
        <x:f>'1-1 (13)'!H102</x:f>
        <x:v>#REF!</x:v>
      </x:c>
      <x:c r="H17" s="41" t="e">
        <x:f>TRUNC(G17*D17)</x:f>
        <x:v>#REF!</x:v>
      </x:c>
      <x:c r="I17" s="41">
        <x:f>'1-1 (13)'!J102</x:f>
        <x:v>0</x:v>
      </x:c>
      <x:c r="J17" s="41">
        <x:f>TRUNC(I17*D17)</x:f>
        <x:v>0</x:v>
      </x:c>
      <x:c r="K17" s="41" t="e">
        <x:f>'1-1 (13)'!L102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41" activeCellId="0" sqref="BF141:BF141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(13)'!A2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(13)'!CC59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(13)'!CC59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2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75" activeCellId="0" sqref="CG75:CG7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(13)'!D5+'1-1 (13)'!D31+'1-1 (13)'!D40+'1-1 (13)'!D49+'1-1 (13)'!D79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(13)'!D6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(13)'!D7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(13)'!D8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(13)'!D9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(13)'!D10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(13)'!D14+'1-1 (13)'!D50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(13)'!D15+'1-1 (13)'!D51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(13)'!D16+'1-1 (13)'!D52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(13)'!D17+'1-1 (13)'!D53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(13)'!D18+'1-1 (13)'!D19+'1-1 (13)'!D54+'1-1 (13)'!D55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(13)'!D22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(13)'!D23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(13)'!D24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(13)'!D25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(13)'!D26+'1-1 (13)'!D27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(13)'!D32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(13)'!D33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(13)'!D34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(13)'!D35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(13)'!D36+'1-1 (13)'!D37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(13)'!D41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(13)'!D42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(13)'!D43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(13)'!D44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(13)'!D45+'1-1 (13)'!D46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(13)'!D80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(13)'!D81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(13)'!D82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(13)'!D83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(13)'!D84+'1-1 (13)'!D85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(13)'!D89+'1-1 (13)'!D90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(13)'!D90+'1-1 (13)'!D91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(13)'!D96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(13)'!D97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(13)'!D60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(13)'!D61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(13)'!D62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(13)'!D63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(13)'!D64+'1-1 (13)'!D65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">
    <x:pageSetUpPr autoPageBreaks="1" fitToPage="1"/>
  </x:sheetPr>
  <x:dimension ref="A1:T19"/>
  <x:sheetViews>
    <x:sheetView view="pageBreakPreview" topLeftCell="A1" zoomScaleNormal="100" zoomScaleSheetLayoutView="100" workbookViewId="0">
      <x:selection activeCell="D102" activeCellId="0" sqref="D102:D10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(14)'!F11</x:f>
        <x:v>#REF!</x:v>
      </x:c>
      <x:c r="F6" s="41" t="e">
        <x:f>TRUNC(E6*D6)</x:f>
        <x:v>#REF!</x:v>
      </x:c>
      <x:c r="G6" s="41" t="e">
        <x:f>'1-1 (14)'!H11</x:f>
        <x:v>#REF!</x:v>
      </x:c>
      <x:c r="H6" s="41" t="e">
        <x:f>TRUNC(G6*D6)</x:f>
        <x:v>#REF!</x:v>
      </x:c>
      <x:c r="I6" s="41" t="e">
        <x:f>'1-1 (14)'!J11</x:f>
        <x:v>#REF!</x:v>
      </x:c>
      <x:c r="J6" s="41" t="e">
        <x:f>TRUNC(I6*D6)</x:f>
        <x:v>#REF!</x:v>
      </x:c>
      <x:c r="K6" s="41" t="e">
        <x:f>'1-1 (14)'!L11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(14)'!F20</x:f>
        <x:v>#REF!</x:v>
      </x:c>
      <x:c r="F7" s="41" t="e">
        <x:f>TRUNC(E7*D7)</x:f>
        <x:v>#REF!</x:v>
      </x:c>
      <x:c r="G7" s="41" t="e">
        <x:f>'1-1 (14)'!H20</x:f>
        <x:v>#REF!</x:v>
      </x:c>
      <x:c r="H7" s="41" t="e">
        <x:f>TRUNC(G7*D7)</x:f>
        <x:v>#REF!</x:v>
      </x:c>
      <x:c r="I7" s="41" t="e">
        <x:f>'1-1 (14)'!J20</x:f>
        <x:v>#REF!</x:v>
      </x:c>
      <x:c r="J7" s="41" t="e">
        <x:f>TRUNC(I7*D7)</x:f>
        <x:v>#REF!</x:v>
      </x:c>
      <x:c r="K7" s="41" t="e">
        <x:f>'1-1 (14)'!L20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(14)'!F28</x:f>
        <x:v>#REF!</x:v>
      </x:c>
      <x:c r="F8" s="41" t="e">
        <x:f>TRUNC(E8*D8)</x:f>
        <x:v>#REF!</x:v>
      </x:c>
      <x:c r="G8" s="41" t="e">
        <x:f>'1-1 (14)'!H28</x:f>
        <x:v>#REF!</x:v>
      </x:c>
      <x:c r="H8" s="41" t="e">
        <x:f>TRUNC(G8*D8)</x:f>
        <x:v>#REF!</x:v>
      </x:c>
      <x:c r="I8" s="41" t="e">
        <x:f>'1-1 (14)'!J28</x:f>
        <x:v>#REF!</x:v>
      </x:c>
      <x:c r="J8" s="41" t="e">
        <x:f>TRUNC(I8*D8)</x:f>
        <x:v>#REF!</x:v>
      </x:c>
      <x:c r="K8" s="41" t="e">
        <x:f>'1-1 (14)'!L28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(14)'!F38</x:f>
        <x:v>#REF!</x:v>
      </x:c>
      <x:c r="F9" s="41" t="e">
        <x:f>TRUNC(E9*D9)</x:f>
        <x:v>#REF!</x:v>
      </x:c>
      <x:c r="G9" s="41" t="e">
        <x:f>'1-1 (14)'!H38</x:f>
        <x:v>#REF!</x:v>
      </x:c>
      <x:c r="H9" s="41" t="e">
        <x:f>TRUNC(G9*D9)</x:f>
        <x:v>#REF!</x:v>
      </x:c>
      <x:c r="I9" s="41" t="e">
        <x:f>'1-1 (14)'!J38</x:f>
        <x:v>#REF!</x:v>
      </x:c>
      <x:c r="J9" s="41" t="e">
        <x:f>TRUNC(I9*D9)</x:f>
        <x:v>#REF!</x:v>
      </x:c>
      <x:c r="K9" s="41" t="e">
        <x:f>'1-1 (14)'!L38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(14)'!F47</x:f>
        <x:v>#REF!</x:v>
      </x:c>
      <x:c r="F10" s="41" t="e">
        <x:f t="shared" ref="F10:F13" si="1">TRUNC(E10*D10)</x:f>
        <x:v>#REF!</x:v>
      </x:c>
      <x:c r="G10" s="41" t="e">
        <x:f>'1-1 (14)'!H47</x:f>
        <x:v>#REF!</x:v>
      </x:c>
      <x:c r="H10" s="41" t="e">
        <x:f t="shared" ref="H10:H13" si="2">TRUNC(G10*D10)</x:f>
        <x:v>#REF!</x:v>
      </x:c>
      <x:c r="I10" s="41" t="e">
        <x:f>'1-1 (14)'!J47</x:f>
        <x:v>#REF!</x:v>
      </x:c>
      <x:c r="J10" s="41" t="e">
        <x:f t="shared" ref="J10:J13" si="3">TRUNC(I10*D10)</x:f>
        <x:v>#REF!</x:v>
      </x:c>
      <x:c r="K10" s="41" t="e">
        <x:f>'1-1 (14)'!L47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(14)'!F56</x:f>
        <x:v>#REF!</x:v>
      </x:c>
      <x:c r="F11" s="41" t="e">
        <x:f t="shared" si="1"/>
        <x:v>#REF!</x:v>
      </x:c>
      <x:c r="G11" s="41" t="e">
        <x:f>'1-1 (14)'!H56</x:f>
        <x:v>#REF!</x:v>
      </x:c>
      <x:c r="H11" s="41" t="e">
        <x:f t="shared" si="2"/>
        <x:v>#REF!</x:v>
      </x:c>
      <x:c r="I11" s="41" t="e">
        <x:f>'1-1 (14)'!J56</x:f>
        <x:v>#REF!</x:v>
      </x:c>
      <x:c r="J11" s="41" t="e">
        <x:f t="shared" si="3"/>
        <x:v>#REF!</x:v>
      </x:c>
      <x:c r="K11" s="41" t="e">
        <x:f>'1-1 (14)'!L56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(14)'!F66</x:f>
        <x:v>#REF!</x:v>
      </x:c>
      <x:c r="F12" s="41" t="e">
        <x:f t="shared" si="1"/>
        <x:v>#REF!</x:v>
      </x:c>
      <x:c r="G12" s="41" t="e">
        <x:f>'1-1 (14)'!H66</x:f>
        <x:v>#REF!</x:v>
      </x:c>
      <x:c r="H12" s="41" t="e">
        <x:f t="shared" si="2"/>
        <x:v>#REF!</x:v>
      </x:c>
      <x:c r="I12" s="41" t="e">
        <x:f>'1-1 (14)'!J66</x:f>
        <x:v>#REF!</x:v>
      </x:c>
      <x:c r="J12" s="41" t="e">
        <x:f t="shared" si="3"/>
        <x:v>#REF!</x:v>
      </x:c>
      <x:c r="K12" s="41" t="e">
        <x:f>'1-1 (14)'!L66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(14)'!F76</x:f>
        <x:v>#REF!</x:v>
      </x:c>
      <x:c r="F13" s="41" t="e">
        <x:f t="shared" si="1"/>
        <x:v>#REF!</x:v>
      </x:c>
      <x:c r="G13" s="41" t="e">
        <x:f>'1-1 (14)'!H76</x:f>
        <x:v>#REF!</x:v>
      </x:c>
      <x:c r="H13" s="41" t="e">
        <x:f t="shared" si="2"/>
        <x:v>#REF!</x:v>
      </x:c>
      <x:c r="I13" s="41" t="e">
        <x:f>'1-1 (14)'!J76</x:f>
        <x:v>#REF!</x:v>
      </x:c>
      <x:c r="J13" s="41" t="e">
        <x:f t="shared" si="3"/>
        <x:v>#REF!</x:v>
      </x:c>
      <x:c r="K13" s="41" t="e">
        <x:f>'1-1 (14)'!L76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(14)'!F86</x:f>
        <x:v>#REF!</x:v>
      </x:c>
      <x:c r="F14" s="41" t="e">
        <x:f>TRUNC(E14*D14)</x:f>
        <x:v>#REF!</x:v>
      </x:c>
      <x:c r="G14" s="41" t="e">
        <x:f>'1-1 (14)'!H86</x:f>
        <x:v>#REF!</x:v>
      </x:c>
      <x:c r="H14" s="41" t="e">
        <x:f>TRUNC(G14*D14)</x:f>
        <x:v>#REF!</x:v>
      </x:c>
      <x:c r="I14" s="41" t="e">
        <x:f>'1-1 (14)'!J86</x:f>
        <x:v>#REF!</x:v>
      </x:c>
      <x:c r="J14" s="41" t="e">
        <x:f>TRUNC(I14*D14)</x:f>
        <x:v>#REF!</x:v>
      </x:c>
      <x:c r="K14" s="41" t="e">
        <x:f>'1-1 (14)'!L86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(14)'!F93</x:f>
        <x:v>0</x:v>
      </x:c>
      <x:c r="F15" s="41">
        <x:f>TRUNC(E15*D15)</x:f>
        <x:v>0</x:v>
      </x:c>
      <x:c r="G15" s="41" t="e">
        <x:f>'1-1 (14)'!H93</x:f>
        <x:v>#REF!</x:v>
      </x:c>
      <x:c r="H15" s="41" t="e">
        <x:f>TRUNC(G15*D15)</x:f>
        <x:v>#REF!</x:v>
      </x:c>
      <x:c r="I15" s="41" t="e">
        <x:f>'1-1 (14)'!J93</x:f>
        <x:v>#REF!</x:v>
      </x:c>
      <x:c r="J15" s="41" t="e">
        <x:f>TRUNC(I15*D15)</x:f>
        <x:v>#REF!</x:v>
      </x:c>
      <x:c r="K15" s="41" t="e">
        <x:f>'1-1 (14)'!L93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(14)'!F98</x:f>
        <x:v>#REF!</x:v>
      </x:c>
      <x:c r="F16" s="41" t="e">
        <x:f>TRUNC(E16*D16)</x:f>
        <x:v>#REF!</x:v>
      </x:c>
      <x:c r="G16" s="41" t="e">
        <x:f>'1-1 (14)'!H98</x:f>
        <x:v>#REF!</x:v>
      </x:c>
      <x:c r="H16" s="41" t="e">
        <x:f>TRUNC(G16*D16)</x:f>
        <x:v>#REF!</x:v>
      </x:c>
      <x:c r="I16" s="41" t="e">
        <x:f>'1-1 (14)'!J98</x:f>
        <x:v>#REF!</x:v>
      </x:c>
      <x:c r="J16" s="41" t="e">
        <x:f>TRUNC(I16*D16)</x:f>
        <x:v>#REF!</x:v>
      </x:c>
      <x:c r="K16" s="41" t="e">
        <x:f>'1-1 (14)'!L98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(14)'!F102</x:f>
        <x:v>0</x:v>
      </x:c>
      <x:c r="F17" s="41">
        <x:f>TRUNC(E17*D17)</x:f>
        <x:v>0</x:v>
      </x:c>
      <x:c r="G17" s="41" t="e">
        <x:f>'1-1 (14)'!H102</x:f>
        <x:v>#REF!</x:v>
      </x:c>
      <x:c r="H17" s="41" t="e">
        <x:f>TRUNC(G17*D17)</x:f>
        <x:v>#REF!</x:v>
      </x:c>
      <x:c r="I17" s="41">
        <x:f>'1-1 (14)'!J102</x:f>
        <x:v>0</x:v>
      </x:c>
      <x:c r="J17" s="41">
        <x:f>TRUNC(I17*D17)</x:f>
        <x:v>0</x:v>
      </x:c>
      <x:c r="K17" s="41" t="e">
        <x:f>'1-1 (14)'!L102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AV23" activeCellId="0" sqref="J23:AV24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(14)'!A2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(14)'!CC59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(14)'!CC59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3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71" activeCellId="0" sqref="CG71:CG71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(14)'!D5+'1-1 (14)'!D31+'1-1 (14)'!D40+'1-1 (14)'!D49+'1-1 (14)'!D79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(14)'!D6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(14)'!D7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(14)'!D8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(14)'!D9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(14)'!D10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(14)'!D14+'1-1 (14)'!D50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(14)'!D15+'1-1 (14)'!D51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(14)'!D16+'1-1 (14)'!D52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(14)'!D17+'1-1 (14)'!D53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(14)'!D18+'1-1 (14)'!D19+'1-1 (14)'!D54+'1-1 (14)'!D55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(14)'!D22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(14)'!D23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(14)'!D24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(14)'!D25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(14)'!D26+'1-1 (14)'!D27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(14)'!D32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(14)'!D33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(14)'!D34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(14)'!D35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(14)'!D36+'1-1 (14)'!D37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(14)'!D41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(14)'!D42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(14)'!D43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(14)'!D44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(14)'!D45+'1-1 (14)'!D46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(14)'!D80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(14)'!D81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(14)'!D82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(14)'!D83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(14)'!D84+'1-1 (14)'!D85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(14)'!D89+'1-1 (14)'!D90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(14)'!D90+'1-1 (14)'!D91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(14)'!D96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(14)'!D97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(14)'!D60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(14)'!D61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(14)'!D62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(14)'!D63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(14)'!D64+'1-1 (14)'!D65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2" activeCellId="0" sqref="D102:D10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(15)'!F11</x:f>
        <x:v>#REF!</x:v>
      </x:c>
      <x:c r="F6" s="41" t="e">
        <x:f>TRUNC(E6*D6)</x:f>
        <x:v>#REF!</x:v>
      </x:c>
      <x:c r="G6" s="41" t="e">
        <x:f>'1-1 (15)'!H11</x:f>
        <x:v>#REF!</x:v>
      </x:c>
      <x:c r="H6" s="41" t="e">
        <x:f>TRUNC(G6*D6)</x:f>
        <x:v>#REF!</x:v>
      </x:c>
      <x:c r="I6" s="41" t="e">
        <x:f>'1-1 (15)'!J11</x:f>
        <x:v>#REF!</x:v>
      </x:c>
      <x:c r="J6" s="41" t="e">
        <x:f>TRUNC(I6*D6)</x:f>
        <x:v>#REF!</x:v>
      </x:c>
      <x:c r="K6" s="41" t="e">
        <x:f>'1-1 (15)'!L11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(15)'!F20</x:f>
        <x:v>#REF!</x:v>
      </x:c>
      <x:c r="F7" s="41" t="e">
        <x:f>TRUNC(E7*D7)</x:f>
        <x:v>#REF!</x:v>
      </x:c>
      <x:c r="G7" s="41" t="e">
        <x:f>'1-1 (15)'!H20</x:f>
        <x:v>#REF!</x:v>
      </x:c>
      <x:c r="H7" s="41" t="e">
        <x:f>TRUNC(G7*D7)</x:f>
        <x:v>#REF!</x:v>
      </x:c>
      <x:c r="I7" s="41" t="e">
        <x:f>'1-1 (15)'!J20</x:f>
        <x:v>#REF!</x:v>
      </x:c>
      <x:c r="J7" s="41" t="e">
        <x:f>TRUNC(I7*D7)</x:f>
        <x:v>#REF!</x:v>
      </x:c>
      <x:c r="K7" s="41" t="e">
        <x:f>'1-1 (15)'!L20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(15)'!F28</x:f>
        <x:v>#REF!</x:v>
      </x:c>
      <x:c r="F8" s="41" t="e">
        <x:f>TRUNC(E8*D8)</x:f>
        <x:v>#REF!</x:v>
      </x:c>
      <x:c r="G8" s="41" t="e">
        <x:f>'1-1 (15)'!H28</x:f>
        <x:v>#REF!</x:v>
      </x:c>
      <x:c r="H8" s="41" t="e">
        <x:f>TRUNC(G8*D8)</x:f>
        <x:v>#REF!</x:v>
      </x:c>
      <x:c r="I8" s="41" t="e">
        <x:f>'1-1 (15)'!J28</x:f>
        <x:v>#REF!</x:v>
      </x:c>
      <x:c r="J8" s="41" t="e">
        <x:f>TRUNC(I8*D8)</x:f>
        <x:v>#REF!</x:v>
      </x:c>
      <x:c r="K8" s="41" t="e">
        <x:f>'1-1 (15)'!L28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(15)'!F38</x:f>
        <x:v>#REF!</x:v>
      </x:c>
      <x:c r="F9" s="41" t="e">
        <x:f>TRUNC(E9*D9)</x:f>
        <x:v>#REF!</x:v>
      </x:c>
      <x:c r="G9" s="41" t="e">
        <x:f>'1-1 (15)'!H38</x:f>
        <x:v>#REF!</x:v>
      </x:c>
      <x:c r="H9" s="41" t="e">
        <x:f>TRUNC(G9*D9)</x:f>
        <x:v>#REF!</x:v>
      </x:c>
      <x:c r="I9" s="41" t="e">
        <x:f>'1-1 (15)'!J38</x:f>
        <x:v>#REF!</x:v>
      </x:c>
      <x:c r="J9" s="41" t="e">
        <x:f>TRUNC(I9*D9)</x:f>
        <x:v>#REF!</x:v>
      </x:c>
      <x:c r="K9" s="41" t="e">
        <x:f>'1-1 (15)'!L38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(15)'!F47</x:f>
        <x:v>#REF!</x:v>
      </x:c>
      <x:c r="F10" s="41" t="e">
        <x:f t="shared" ref="F10:F13" si="1">TRUNC(E10*D10)</x:f>
        <x:v>#REF!</x:v>
      </x:c>
      <x:c r="G10" s="41" t="e">
        <x:f>'1-1 (15)'!H47</x:f>
        <x:v>#REF!</x:v>
      </x:c>
      <x:c r="H10" s="41" t="e">
        <x:f t="shared" ref="H10:H13" si="2">TRUNC(G10*D10)</x:f>
        <x:v>#REF!</x:v>
      </x:c>
      <x:c r="I10" s="41" t="e">
        <x:f>'1-1 (15)'!J47</x:f>
        <x:v>#REF!</x:v>
      </x:c>
      <x:c r="J10" s="41" t="e">
        <x:f t="shared" ref="J10:J13" si="3">TRUNC(I10*D10)</x:f>
        <x:v>#REF!</x:v>
      </x:c>
      <x:c r="K10" s="41" t="e">
        <x:f>'1-1 (15)'!L47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(15)'!F56</x:f>
        <x:v>#REF!</x:v>
      </x:c>
      <x:c r="F11" s="41" t="e">
        <x:f t="shared" si="1"/>
        <x:v>#REF!</x:v>
      </x:c>
      <x:c r="G11" s="41" t="e">
        <x:f>'1-1 (15)'!H56</x:f>
        <x:v>#REF!</x:v>
      </x:c>
      <x:c r="H11" s="41" t="e">
        <x:f t="shared" si="2"/>
        <x:v>#REF!</x:v>
      </x:c>
      <x:c r="I11" s="41" t="e">
        <x:f>'1-1 (15)'!J56</x:f>
        <x:v>#REF!</x:v>
      </x:c>
      <x:c r="J11" s="41" t="e">
        <x:f t="shared" si="3"/>
        <x:v>#REF!</x:v>
      </x:c>
      <x:c r="K11" s="41" t="e">
        <x:f>'1-1 (15)'!L56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(15)'!F66</x:f>
        <x:v>#REF!</x:v>
      </x:c>
      <x:c r="F12" s="41" t="e">
        <x:f t="shared" si="1"/>
        <x:v>#REF!</x:v>
      </x:c>
      <x:c r="G12" s="41" t="e">
        <x:f>'1-1 (15)'!H66</x:f>
        <x:v>#REF!</x:v>
      </x:c>
      <x:c r="H12" s="41" t="e">
        <x:f t="shared" si="2"/>
        <x:v>#REF!</x:v>
      </x:c>
      <x:c r="I12" s="41" t="e">
        <x:f>'1-1 (15)'!J66</x:f>
        <x:v>#REF!</x:v>
      </x:c>
      <x:c r="J12" s="41" t="e">
        <x:f t="shared" si="3"/>
        <x:v>#REF!</x:v>
      </x:c>
      <x:c r="K12" s="41" t="e">
        <x:f>'1-1 (15)'!L66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(15)'!F76</x:f>
        <x:v>#REF!</x:v>
      </x:c>
      <x:c r="F13" s="41" t="e">
        <x:f t="shared" si="1"/>
        <x:v>#REF!</x:v>
      </x:c>
      <x:c r="G13" s="41" t="e">
        <x:f>'1-1 (15)'!H76</x:f>
        <x:v>#REF!</x:v>
      </x:c>
      <x:c r="H13" s="41" t="e">
        <x:f t="shared" si="2"/>
        <x:v>#REF!</x:v>
      </x:c>
      <x:c r="I13" s="41" t="e">
        <x:f>'1-1 (15)'!J76</x:f>
        <x:v>#REF!</x:v>
      </x:c>
      <x:c r="J13" s="41" t="e">
        <x:f t="shared" si="3"/>
        <x:v>#REF!</x:v>
      </x:c>
      <x:c r="K13" s="41" t="e">
        <x:f>'1-1 (15)'!L76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(15)'!F86</x:f>
        <x:v>#REF!</x:v>
      </x:c>
      <x:c r="F14" s="41" t="e">
        <x:f>TRUNC(E14*D14)</x:f>
        <x:v>#REF!</x:v>
      </x:c>
      <x:c r="G14" s="41" t="e">
        <x:f>'1-1 (15)'!H86</x:f>
        <x:v>#REF!</x:v>
      </x:c>
      <x:c r="H14" s="41" t="e">
        <x:f>TRUNC(G14*D14)</x:f>
        <x:v>#REF!</x:v>
      </x:c>
      <x:c r="I14" s="41" t="e">
        <x:f>'1-1 (15)'!J86</x:f>
        <x:v>#REF!</x:v>
      </x:c>
      <x:c r="J14" s="41" t="e">
        <x:f>TRUNC(I14*D14)</x:f>
        <x:v>#REF!</x:v>
      </x:c>
      <x:c r="K14" s="41" t="e">
        <x:f>'1-1 (15)'!L86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(15)'!F93</x:f>
        <x:v>0</x:v>
      </x:c>
      <x:c r="F15" s="41">
        <x:f>TRUNC(E15*D15)</x:f>
        <x:v>0</x:v>
      </x:c>
      <x:c r="G15" s="41" t="e">
        <x:f>'1-1 (15)'!H93</x:f>
        <x:v>#REF!</x:v>
      </x:c>
      <x:c r="H15" s="41" t="e">
        <x:f>TRUNC(G15*D15)</x:f>
        <x:v>#REF!</x:v>
      </x:c>
      <x:c r="I15" s="41" t="e">
        <x:f>'1-1 (15)'!J93</x:f>
        <x:v>#REF!</x:v>
      </x:c>
      <x:c r="J15" s="41" t="e">
        <x:f>TRUNC(I15*D15)</x:f>
        <x:v>#REF!</x:v>
      </x:c>
      <x:c r="K15" s="41" t="e">
        <x:f>'1-1 (15)'!L93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(15)'!F98</x:f>
        <x:v>#REF!</x:v>
      </x:c>
      <x:c r="F16" s="41" t="e">
        <x:f>TRUNC(E16*D16)</x:f>
        <x:v>#REF!</x:v>
      </x:c>
      <x:c r="G16" s="41" t="e">
        <x:f>'1-1 (15)'!H98</x:f>
        <x:v>#REF!</x:v>
      </x:c>
      <x:c r="H16" s="41" t="e">
        <x:f>TRUNC(G16*D16)</x:f>
        <x:v>#REF!</x:v>
      </x:c>
      <x:c r="I16" s="41" t="e">
        <x:f>'1-1 (15)'!J98</x:f>
        <x:v>#REF!</x:v>
      </x:c>
      <x:c r="J16" s="41" t="e">
        <x:f>TRUNC(I16*D16)</x:f>
        <x:v>#REF!</x:v>
      </x:c>
      <x:c r="K16" s="41" t="e">
        <x:f>'1-1 (15)'!L98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(15)'!F102</x:f>
        <x:v>0</x:v>
      </x:c>
      <x:c r="F17" s="41">
        <x:f>TRUNC(E17*D17)</x:f>
        <x:v>0</x:v>
      </x:c>
      <x:c r="G17" s="41" t="e">
        <x:f>'1-1 (15)'!H102</x:f>
        <x:v>#REF!</x:v>
      </x:c>
      <x:c r="H17" s="41" t="e">
        <x:f>TRUNC(G17*D17)</x:f>
        <x:v>#REF!</x:v>
      </x:c>
      <x:c r="I17" s="41">
        <x:f>'1-1 (15)'!J102</x:f>
        <x:v>0</x:v>
      </x:c>
      <x:c r="J17" s="41">
        <x:f>TRUNC(I17*D17)</x:f>
        <x:v>0</x:v>
      </x:c>
      <x:c r="K17" s="41" t="e">
        <x:f>'1-1 (15)'!L102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E147" activeCellId="0" sqref="BE147:BE147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(15)'!A2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(15)'!CC59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(15)'!CC59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276" t="s">
        <x:v>248</x:v>
      </x:c>
      <x:c r="C108" s="279" t="s">
        <x:v>249</x:v>
      </x:c>
      <x:c r="D108" s="277" t="e">
        <x:f>D105+D107</x:f>
        <x:v>#REF!</x:v>
      </x:c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4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79" activeCellId="0" sqref="CG79:CG79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(15)'!D5+'1-1 (15)'!D31+'1-1 (15)'!D40+'1-1 (15)'!D49+'1-1 (15)'!D79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(15)'!D6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(15)'!D7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(15)'!D8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(15)'!D9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(15)'!D10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(15)'!D14+'1-1 (15)'!D50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(15)'!D15+'1-1 (15)'!D51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(15)'!D16+'1-1 (15)'!D52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(15)'!D17+'1-1 (15)'!D53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(15)'!D18+'1-1 (15)'!D19+'1-1 (15)'!D54+'1-1 (15)'!D55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(15)'!D22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(15)'!D23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(15)'!D24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(15)'!D25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(15)'!D26+'1-1 (15)'!D27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(15)'!D32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(15)'!D33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(15)'!D34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(15)'!D35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(15)'!D36+'1-1 (15)'!D37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(15)'!D41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(15)'!D42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(15)'!D43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(15)'!D44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(15)'!D45+'1-1 (15)'!D46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(15)'!D80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(15)'!D81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(15)'!D82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(15)'!D83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(15)'!D84+'1-1 (15)'!D85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(15)'!D89+'1-1 (15)'!D90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(15)'!D90+'1-1 (15)'!D91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(15)'!D96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(15)'!D97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(15)'!D60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(15)'!D61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(15)'!D62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(15)'!D63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(15)'!D64+'1-1 (15)'!D65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2" activeCellId="0" sqref="D102:D102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(16)'!F11</x:f>
        <x:v>#REF!</x:v>
      </x:c>
      <x:c r="F6" s="41" t="e">
        <x:f>TRUNC(E6*D6)</x:f>
        <x:v>#REF!</x:v>
      </x:c>
      <x:c r="G6" s="41" t="e">
        <x:f>'1-1 (16)'!H11</x:f>
        <x:v>#REF!</x:v>
      </x:c>
      <x:c r="H6" s="41" t="e">
        <x:f>TRUNC(G6*D6)</x:f>
        <x:v>#REF!</x:v>
      </x:c>
      <x:c r="I6" s="41" t="e">
        <x:f>'1-1 (16)'!J11</x:f>
        <x:v>#REF!</x:v>
      </x:c>
      <x:c r="J6" s="41" t="e">
        <x:f>TRUNC(I6*D6)</x:f>
        <x:v>#REF!</x:v>
      </x:c>
      <x:c r="K6" s="41" t="e">
        <x:f>'1-1 (16)'!L11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(16)'!F20</x:f>
        <x:v>#REF!</x:v>
      </x:c>
      <x:c r="F7" s="41" t="e">
        <x:f>TRUNC(E7*D7)</x:f>
        <x:v>#REF!</x:v>
      </x:c>
      <x:c r="G7" s="41" t="e">
        <x:f>'1-1 (16)'!H20</x:f>
        <x:v>#REF!</x:v>
      </x:c>
      <x:c r="H7" s="41" t="e">
        <x:f>TRUNC(G7*D7)</x:f>
        <x:v>#REF!</x:v>
      </x:c>
      <x:c r="I7" s="41" t="e">
        <x:f>'1-1 (16)'!J20</x:f>
        <x:v>#REF!</x:v>
      </x:c>
      <x:c r="J7" s="41" t="e">
        <x:f>TRUNC(I7*D7)</x:f>
        <x:v>#REF!</x:v>
      </x:c>
      <x:c r="K7" s="41" t="e">
        <x:f>'1-1 (16)'!L20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(16)'!F28</x:f>
        <x:v>#REF!</x:v>
      </x:c>
      <x:c r="F8" s="41" t="e">
        <x:f>TRUNC(E8*D8)</x:f>
        <x:v>#REF!</x:v>
      </x:c>
      <x:c r="G8" s="41" t="e">
        <x:f>'1-1 (16)'!H28</x:f>
        <x:v>#REF!</x:v>
      </x:c>
      <x:c r="H8" s="41" t="e">
        <x:f>TRUNC(G8*D8)</x:f>
        <x:v>#REF!</x:v>
      </x:c>
      <x:c r="I8" s="41" t="e">
        <x:f>'1-1 (16)'!J28</x:f>
        <x:v>#REF!</x:v>
      </x:c>
      <x:c r="J8" s="41" t="e">
        <x:f>TRUNC(I8*D8)</x:f>
        <x:v>#REF!</x:v>
      </x:c>
      <x:c r="K8" s="41" t="e">
        <x:f>'1-1 (16)'!L28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(16)'!F38</x:f>
        <x:v>#REF!</x:v>
      </x:c>
      <x:c r="F9" s="41" t="e">
        <x:f>TRUNC(E9*D9)</x:f>
        <x:v>#REF!</x:v>
      </x:c>
      <x:c r="G9" s="41" t="e">
        <x:f>'1-1 (16)'!H38</x:f>
        <x:v>#REF!</x:v>
      </x:c>
      <x:c r="H9" s="41" t="e">
        <x:f>TRUNC(G9*D9)</x:f>
        <x:v>#REF!</x:v>
      </x:c>
      <x:c r="I9" s="41" t="e">
        <x:f>'1-1 (16)'!J38</x:f>
        <x:v>#REF!</x:v>
      </x:c>
      <x:c r="J9" s="41" t="e">
        <x:f>TRUNC(I9*D9)</x:f>
        <x:v>#REF!</x:v>
      </x:c>
      <x:c r="K9" s="41" t="e">
        <x:f>'1-1 (16)'!L38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(16)'!F47</x:f>
        <x:v>#REF!</x:v>
      </x:c>
      <x:c r="F10" s="41" t="e">
        <x:f t="shared" ref="F10:F13" si="1">TRUNC(E10*D10)</x:f>
        <x:v>#REF!</x:v>
      </x:c>
      <x:c r="G10" s="41" t="e">
        <x:f>'1-1 (16)'!H47</x:f>
        <x:v>#REF!</x:v>
      </x:c>
      <x:c r="H10" s="41" t="e">
        <x:f t="shared" ref="H10:H13" si="2">TRUNC(G10*D10)</x:f>
        <x:v>#REF!</x:v>
      </x:c>
      <x:c r="I10" s="41" t="e">
        <x:f>'1-1 (16)'!J47</x:f>
        <x:v>#REF!</x:v>
      </x:c>
      <x:c r="J10" s="41" t="e">
        <x:f t="shared" ref="J10:J13" si="3">TRUNC(I10*D10)</x:f>
        <x:v>#REF!</x:v>
      </x:c>
      <x:c r="K10" s="41" t="e">
        <x:f>'1-1 (16)'!L47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(16)'!F56</x:f>
        <x:v>#REF!</x:v>
      </x:c>
      <x:c r="F11" s="41" t="e">
        <x:f t="shared" si="1"/>
        <x:v>#REF!</x:v>
      </x:c>
      <x:c r="G11" s="41" t="e">
        <x:f>'1-1 (16)'!H56</x:f>
        <x:v>#REF!</x:v>
      </x:c>
      <x:c r="H11" s="41" t="e">
        <x:f t="shared" si="2"/>
        <x:v>#REF!</x:v>
      </x:c>
      <x:c r="I11" s="41" t="e">
        <x:f>'1-1 (16)'!J56</x:f>
        <x:v>#REF!</x:v>
      </x:c>
      <x:c r="J11" s="41" t="e">
        <x:f t="shared" si="3"/>
        <x:v>#REF!</x:v>
      </x:c>
      <x:c r="K11" s="41" t="e">
        <x:f>'1-1 (16)'!L56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(16)'!F66</x:f>
        <x:v>#REF!</x:v>
      </x:c>
      <x:c r="F12" s="41" t="e">
        <x:f t="shared" si="1"/>
        <x:v>#REF!</x:v>
      </x:c>
      <x:c r="G12" s="41" t="e">
        <x:f>'1-1 (16)'!H66</x:f>
        <x:v>#REF!</x:v>
      </x:c>
      <x:c r="H12" s="41" t="e">
        <x:f t="shared" si="2"/>
        <x:v>#REF!</x:v>
      </x:c>
      <x:c r="I12" s="41" t="e">
        <x:f>'1-1 (16)'!J66</x:f>
        <x:v>#REF!</x:v>
      </x:c>
      <x:c r="J12" s="41" t="e">
        <x:f t="shared" si="3"/>
        <x:v>#REF!</x:v>
      </x:c>
      <x:c r="K12" s="41" t="e">
        <x:f>'1-1 (16)'!L66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(16)'!F76</x:f>
        <x:v>#REF!</x:v>
      </x:c>
      <x:c r="F13" s="41" t="e">
        <x:f t="shared" si="1"/>
        <x:v>#REF!</x:v>
      </x:c>
      <x:c r="G13" s="41" t="e">
        <x:f>'1-1 (16)'!H76</x:f>
        <x:v>#REF!</x:v>
      </x:c>
      <x:c r="H13" s="41" t="e">
        <x:f t="shared" si="2"/>
        <x:v>#REF!</x:v>
      </x:c>
      <x:c r="I13" s="41" t="e">
        <x:f>'1-1 (16)'!J76</x:f>
        <x:v>#REF!</x:v>
      </x:c>
      <x:c r="J13" s="41" t="e">
        <x:f t="shared" si="3"/>
        <x:v>#REF!</x:v>
      </x:c>
      <x:c r="K13" s="41" t="e">
        <x:f>'1-1 (16)'!L76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(16)'!F86</x:f>
        <x:v>#REF!</x:v>
      </x:c>
      <x:c r="F14" s="41" t="e">
        <x:f>TRUNC(E14*D14)</x:f>
        <x:v>#REF!</x:v>
      </x:c>
      <x:c r="G14" s="41" t="e">
        <x:f>'1-1 (16)'!H86</x:f>
        <x:v>#REF!</x:v>
      </x:c>
      <x:c r="H14" s="41" t="e">
        <x:f>TRUNC(G14*D14)</x:f>
        <x:v>#REF!</x:v>
      </x:c>
      <x:c r="I14" s="41" t="e">
        <x:f>'1-1 (16)'!J86</x:f>
        <x:v>#REF!</x:v>
      </x:c>
      <x:c r="J14" s="41" t="e">
        <x:f>TRUNC(I14*D14)</x:f>
        <x:v>#REF!</x:v>
      </x:c>
      <x:c r="K14" s="41" t="e">
        <x:f>'1-1 (16)'!L86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(16)'!F93</x:f>
        <x:v>0</x:v>
      </x:c>
      <x:c r="F15" s="41">
        <x:f>TRUNC(E15*D15)</x:f>
        <x:v>0</x:v>
      </x:c>
      <x:c r="G15" s="41" t="e">
        <x:f>'1-1 (16)'!H93</x:f>
        <x:v>#REF!</x:v>
      </x:c>
      <x:c r="H15" s="41" t="e">
        <x:f>TRUNC(G15*D15)</x:f>
        <x:v>#REF!</x:v>
      </x:c>
      <x:c r="I15" s="41" t="e">
        <x:f>'1-1 (16)'!J93</x:f>
        <x:v>#REF!</x:v>
      </x:c>
      <x:c r="J15" s="41" t="e">
        <x:f>TRUNC(I15*D15)</x:f>
        <x:v>#REF!</x:v>
      </x:c>
      <x:c r="K15" s="41" t="e">
        <x:f>'1-1 (16)'!L93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(16)'!F98</x:f>
        <x:v>#REF!</x:v>
      </x:c>
      <x:c r="F16" s="41" t="e">
        <x:f>TRUNC(E16*D16)</x:f>
        <x:v>#REF!</x:v>
      </x:c>
      <x:c r="G16" s="41" t="e">
        <x:f>'1-1 (16)'!H98</x:f>
        <x:v>#REF!</x:v>
      </x:c>
      <x:c r="H16" s="41" t="e">
        <x:f>TRUNC(G16*D16)</x:f>
        <x:v>#REF!</x:v>
      </x:c>
      <x:c r="I16" s="41" t="e">
        <x:f>'1-1 (16)'!J98</x:f>
        <x:v>#REF!</x:v>
      </x:c>
      <x:c r="J16" s="41" t="e">
        <x:f>TRUNC(I16*D16)</x:f>
        <x:v>#REF!</x:v>
      </x:c>
      <x:c r="K16" s="41" t="e">
        <x:f>'1-1 (16)'!L98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(16)'!F102</x:f>
        <x:v>0</x:v>
      </x:c>
      <x:c r="F17" s="41">
        <x:f>TRUNC(E17*D17)</x:f>
        <x:v>0</x:v>
      </x:c>
      <x:c r="G17" s="41" t="e">
        <x:f>'1-1 (16)'!H102</x:f>
        <x:v>#REF!</x:v>
      </x:c>
      <x:c r="H17" s="41" t="e">
        <x:f>TRUNC(G17*D17)</x:f>
        <x:v>#REF!</x:v>
      </x:c>
      <x:c r="I17" s="41">
        <x:f>'1-1 (16)'!J102</x:f>
        <x:v>0</x:v>
      </x:c>
      <x:c r="J17" s="41">
        <x:f>TRUNC(I17*D17)</x:f>
        <x:v>0</x:v>
      </x:c>
      <x:c r="K17" s="41" t="e">
        <x:f>'1-1 (16)'!L102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5" activeCellId="0" sqref="BF155:BF155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(16)'!A2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(16)'!CC59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(16)'!CC59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5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BF155" activeCellId="0" sqref="BF155:BF15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(16)'!D5+'1-1 (16)'!D31+'1-1 (16)'!D40+'1-1 (16)'!D49+'1-1 (16)'!D79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(16)'!D6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(16)'!D7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(16)'!D8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(16)'!D9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(16)'!D10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(16)'!D14+'1-1 (16)'!D50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(16)'!D15+'1-1 (16)'!D51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(16)'!D16+'1-1 (16)'!D52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(16)'!D17+'1-1 (16)'!D53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(16)'!D18+'1-1 (16)'!D19+'1-1 (16)'!D54+'1-1 (16)'!D55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(16)'!D22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(16)'!D23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(16)'!D24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(16)'!D25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(16)'!D26+'1-1 (16)'!D27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(16)'!D32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(16)'!D33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(16)'!D34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(16)'!D35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(16)'!D36+'1-1 (16)'!D37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(16)'!D41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(16)'!D42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(16)'!D43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(16)'!D44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(16)'!D45+'1-1 (16)'!D46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(16)'!D80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(16)'!D81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(16)'!D82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(16)'!D83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(16)'!D84+'1-1 (16)'!D85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(16)'!D89+'1-1 (16)'!D90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(16)'!D90+'1-1 (16)'!D91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(16)'!D96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(16)'!D97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(16)'!D60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(16)'!D61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(16)'!D62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(16)'!D63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(16)'!D64+'1-1 (16)'!D65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89" activeCellId="0" sqref="D89:D89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(17)'!F11</x:f>
        <x:v>#REF!</x:v>
      </x:c>
      <x:c r="F6" s="41" t="e">
        <x:f>TRUNC(E6*D6)</x:f>
        <x:v>#REF!</x:v>
      </x:c>
      <x:c r="G6" s="41" t="e">
        <x:f>'1-1 (17)'!H11</x:f>
        <x:v>#REF!</x:v>
      </x:c>
      <x:c r="H6" s="41" t="e">
        <x:f>TRUNC(G6*D6)</x:f>
        <x:v>#REF!</x:v>
      </x:c>
      <x:c r="I6" s="41" t="e">
        <x:f>'1-1 (17)'!J11</x:f>
        <x:v>#REF!</x:v>
      </x:c>
      <x:c r="J6" s="41" t="e">
        <x:f>TRUNC(I6*D6)</x:f>
        <x:v>#REF!</x:v>
      </x:c>
      <x:c r="K6" s="41" t="e">
        <x:f>'1-1 (17)'!L11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(17)'!F20</x:f>
        <x:v>#REF!</x:v>
      </x:c>
      <x:c r="F7" s="41" t="e">
        <x:f>TRUNC(E7*D7)</x:f>
        <x:v>#REF!</x:v>
      </x:c>
      <x:c r="G7" s="41" t="e">
        <x:f>'1-1 (17)'!H20</x:f>
        <x:v>#REF!</x:v>
      </x:c>
      <x:c r="H7" s="41" t="e">
        <x:f>TRUNC(G7*D7)</x:f>
        <x:v>#REF!</x:v>
      </x:c>
      <x:c r="I7" s="41" t="e">
        <x:f>'1-1 (17)'!J20</x:f>
        <x:v>#REF!</x:v>
      </x:c>
      <x:c r="J7" s="41" t="e">
        <x:f>TRUNC(I7*D7)</x:f>
        <x:v>#REF!</x:v>
      </x:c>
      <x:c r="K7" s="41" t="e">
        <x:f>'1-1 (17)'!L20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(17)'!F28</x:f>
        <x:v>#REF!</x:v>
      </x:c>
      <x:c r="F8" s="41" t="e">
        <x:f>TRUNC(E8*D8)</x:f>
        <x:v>#REF!</x:v>
      </x:c>
      <x:c r="G8" s="41" t="e">
        <x:f>'1-1 (17)'!H28</x:f>
        <x:v>#REF!</x:v>
      </x:c>
      <x:c r="H8" s="41" t="e">
        <x:f>TRUNC(G8*D8)</x:f>
        <x:v>#REF!</x:v>
      </x:c>
      <x:c r="I8" s="41" t="e">
        <x:f>'1-1 (17)'!J28</x:f>
        <x:v>#REF!</x:v>
      </x:c>
      <x:c r="J8" s="41" t="e">
        <x:f>TRUNC(I8*D8)</x:f>
        <x:v>#REF!</x:v>
      </x:c>
      <x:c r="K8" s="41" t="e">
        <x:f>'1-1 (17)'!L28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(17)'!F38</x:f>
        <x:v>#REF!</x:v>
      </x:c>
      <x:c r="F9" s="41" t="e">
        <x:f>TRUNC(E9*D9)</x:f>
        <x:v>#REF!</x:v>
      </x:c>
      <x:c r="G9" s="41" t="e">
        <x:f>'1-1 (17)'!H38</x:f>
        <x:v>#REF!</x:v>
      </x:c>
      <x:c r="H9" s="41" t="e">
        <x:f>TRUNC(G9*D9)</x:f>
        <x:v>#REF!</x:v>
      </x:c>
      <x:c r="I9" s="41" t="e">
        <x:f>'1-1 (17)'!J38</x:f>
        <x:v>#REF!</x:v>
      </x:c>
      <x:c r="J9" s="41" t="e">
        <x:f>TRUNC(I9*D9)</x:f>
        <x:v>#REF!</x:v>
      </x:c>
      <x:c r="K9" s="41" t="e">
        <x:f>'1-1 (17)'!L38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(17)'!F47</x:f>
        <x:v>#REF!</x:v>
      </x:c>
      <x:c r="F10" s="41" t="e">
        <x:f t="shared" ref="F10:F13" si="1">TRUNC(E10*D10)</x:f>
        <x:v>#REF!</x:v>
      </x:c>
      <x:c r="G10" s="41" t="e">
        <x:f>'1-1 (17)'!H47</x:f>
        <x:v>#REF!</x:v>
      </x:c>
      <x:c r="H10" s="41" t="e">
        <x:f t="shared" ref="H10:H13" si="2">TRUNC(G10*D10)</x:f>
        <x:v>#REF!</x:v>
      </x:c>
      <x:c r="I10" s="41" t="e">
        <x:f>'1-1 (17)'!J47</x:f>
        <x:v>#REF!</x:v>
      </x:c>
      <x:c r="J10" s="41" t="e">
        <x:f t="shared" ref="J10:J13" si="3">TRUNC(I10*D10)</x:f>
        <x:v>#REF!</x:v>
      </x:c>
      <x:c r="K10" s="41" t="e">
        <x:f>'1-1 (17)'!L47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(17)'!F56</x:f>
        <x:v>#REF!</x:v>
      </x:c>
      <x:c r="F11" s="41" t="e">
        <x:f t="shared" si="1"/>
        <x:v>#REF!</x:v>
      </x:c>
      <x:c r="G11" s="41" t="e">
        <x:f>'1-1 (17)'!H56</x:f>
        <x:v>#REF!</x:v>
      </x:c>
      <x:c r="H11" s="41" t="e">
        <x:f t="shared" si="2"/>
        <x:v>#REF!</x:v>
      </x:c>
      <x:c r="I11" s="41" t="e">
        <x:f>'1-1 (17)'!J56</x:f>
        <x:v>#REF!</x:v>
      </x:c>
      <x:c r="J11" s="41" t="e">
        <x:f t="shared" si="3"/>
        <x:v>#REF!</x:v>
      </x:c>
      <x:c r="K11" s="41" t="e">
        <x:f>'1-1 (17)'!L56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(17)'!F66</x:f>
        <x:v>#REF!</x:v>
      </x:c>
      <x:c r="F12" s="41" t="e">
        <x:f t="shared" si="1"/>
        <x:v>#REF!</x:v>
      </x:c>
      <x:c r="G12" s="41" t="e">
        <x:f>'1-1 (17)'!H66</x:f>
        <x:v>#REF!</x:v>
      </x:c>
      <x:c r="H12" s="41" t="e">
        <x:f t="shared" si="2"/>
        <x:v>#REF!</x:v>
      </x:c>
      <x:c r="I12" s="41" t="e">
        <x:f>'1-1 (17)'!J66</x:f>
        <x:v>#REF!</x:v>
      </x:c>
      <x:c r="J12" s="41" t="e">
        <x:f t="shared" si="3"/>
        <x:v>#REF!</x:v>
      </x:c>
      <x:c r="K12" s="41" t="e">
        <x:f>'1-1 (17)'!L66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(17)'!F76</x:f>
        <x:v>#REF!</x:v>
      </x:c>
      <x:c r="F13" s="41" t="e">
        <x:f t="shared" si="1"/>
        <x:v>#REF!</x:v>
      </x:c>
      <x:c r="G13" s="41" t="e">
        <x:f>'1-1 (17)'!H76</x:f>
        <x:v>#REF!</x:v>
      </x:c>
      <x:c r="H13" s="41" t="e">
        <x:f t="shared" si="2"/>
        <x:v>#REF!</x:v>
      </x:c>
      <x:c r="I13" s="41" t="e">
        <x:f>'1-1 (17)'!J76</x:f>
        <x:v>#REF!</x:v>
      </x:c>
      <x:c r="J13" s="41" t="e">
        <x:f t="shared" si="3"/>
        <x:v>#REF!</x:v>
      </x:c>
      <x:c r="K13" s="41" t="e">
        <x:f>'1-1 (17)'!L76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(17)'!F86</x:f>
        <x:v>#REF!</x:v>
      </x:c>
      <x:c r="F14" s="41" t="e">
        <x:f>TRUNC(E14*D14)</x:f>
        <x:v>#REF!</x:v>
      </x:c>
      <x:c r="G14" s="41" t="e">
        <x:f>'1-1 (17)'!H86</x:f>
        <x:v>#REF!</x:v>
      </x:c>
      <x:c r="H14" s="41" t="e">
        <x:f>TRUNC(G14*D14)</x:f>
        <x:v>#REF!</x:v>
      </x:c>
      <x:c r="I14" s="41" t="e">
        <x:f>'1-1 (17)'!J86</x:f>
        <x:v>#REF!</x:v>
      </x:c>
      <x:c r="J14" s="41" t="e">
        <x:f>TRUNC(I14*D14)</x:f>
        <x:v>#REF!</x:v>
      </x:c>
      <x:c r="K14" s="41" t="e">
        <x:f>'1-1 (17)'!L86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(17)'!F93</x:f>
        <x:v>0</x:v>
      </x:c>
      <x:c r="F15" s="41">
        <x:f>TRUNC(E15*D15)</x:f>
        <x:v>0</x:v>
      </x:c>
      <x:c r="G15" s="41" t="e">
        <x:f>'1-1 (17)'!H93</x:f>
        <x:v>#REF!</x:v>
      </x:c>
      <x:c r="H15" s="41" t="e">
        <x:f>TRUNC(G15*D15)</x:f>
        <x:v>#REF!</x:v>
      </x:c>
      <x:c r="I15" s="41" t="e">
        <x:f>'1-1 (17)'!J93</x:f>
        <x:v>#REF!</x:v>
      </x:c>
      <x:c r="J15" s="41" t="e">
        <x:f>TRUNC(I15*D15)</x:f>
        <x:v>#REF!</x:v>
      </x:c>
      <x:c r="K15" s="41" t="e">
        <x:f>'1-1 (17)'!L93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(17)'!F98</x:f>
        <x:v>#REF!</x:v>
      </x:c>
      <x:c r="F16" s="41" t="e">
        <x:f>TRUNC(E16*D16)</x:f>
        <x:v>#REF!</x:v>
      </x:c>
      <x:c r="G16" s="41" t="e">
        <x:f>'1-1 (17)'!H98</x:f>
        <x:v>#REF!</x:v>
      </x:c>
      <x:c r="H16" s="41" t="e">
        <x:f>TRUNC(G16*D16)</x:f>
        <x:v>#REF!</x:v>
      </x:c>
      <x:c r="I16" s="41" t="e">
        <x:f>'1-1 (17)'!J98</x:f>
        <x:v>#REF!</x:v>
      </x:c>
      <x:c r="J16" s="41" t="e">
        <x:f>TRUNC(I16*D16)</x:f>
        <x:v>#REF!</x:v>
      </x:c>
      <x:c r="K16" s="41" t="e">
        <x:f>'1-1 (17)'!L98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(17)'!F102</x:f>
        <x:v>0</x:v>
      </x:c>
      <x:c r="F17" s="41">
        <x:f>TRUNC(E17*D17)</x:f>
        <x:v>0</x:v>
      </x:c>
      <x:c r="G17" s="41" t="e">
        <x:f>'1-1 (17)'!H102</x:f>
        <x:v>#REF!</x:v>
      </x:c>
      <x:c r="H17" s="41" t="e">
        <x:f>TRUNC(G17*D17)</x:f>
        <x:v>#REF!</x:v>
      </x:c>
      <x:c r="I17" s="41">
        <x:f>'1-1 (17)'!J102</x:f>
        <x:v>0</x:v>
      </x:c>
      <x:c r="J17" s="41">
        <x:f>TRUNC(I17*D17)</x:f>
        <x:v>0</x:v>
      </x:c>
      <x:c r="K17" s="41" t="e">
        <x:f>'1-1 (17)'!L102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8" activeCellId="0" sqref="BF157:BF158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(17)'!A2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(17)'!CC59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(17)'!CC59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6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D89" activeCellId="0" sqref="D89:D89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(17)'!D5+'1-1 (17)'!D31+'1-1 (17)'!D40+'1-1 (17)'!D49+'1-1 (17)'!D79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(17)'!D6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(17)'!D7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(17)'!D8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(17)'!D9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(17)'!D10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(17)'!D14+'1-1 (17)'!D50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(17)'!D15+'1-1 (17)'!D51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(17)'!D16+'1-1 (17)'!D52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(17)'!D17+'1-1 (17)'!D53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(17)'!D18+'1-1 (17)'!D19+'1-1 (17)'!D54+'1-1 (17)'!D55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(17)'!D22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(17)'!D23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(17)'!D24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(17)'!D25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(17)'!D26+'1-1 (17)'!D27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(17)'!D32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(17)'!D33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(17)'!D34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(17)'!D35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(17)'!D36+'1-1 (17)'!D37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(17)'!D41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(17)'!D42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(17)'!D43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(17)'!D44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(17)'!D45+'1-1 (17)'!D46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(17)'!D80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(17)'!D81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(17)'!D82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(17)'!D83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(17)'!D84+'1-1 (17)'!D85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(17)'!D89+'1-1 (17)'!D90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(17)'!D90+'1-1 (17)'!D91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(17)'!D96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(17)'!D97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(17)'!D60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(17)'!D61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(17)'!D62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(17)'!D63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(17)'!D64+'1-1 (17)'!D65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D101" activeCellId="0" sqref="D101:D101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(18)'!F11</x:f>
        <x:v>#REF!</x:v>
      </x:c>
      <x:c r="F6" s="41" t="e">
        <x:f>TRUNC(E6*D6)</x:f>
        <x:v>#REF!</x:v>
      </x:c>
      <x:c r="G6" s="41" t="e">
        <x:f>'1-1 (18)'!H11</x:f>
        <x:v>#REF!</x:v>
      </x:c>
      <x:c r="H6" s="41" t="e">
        <x:f>TRUNC(G6*D6)</x:f>
        <x:v>#REF!</x:v>
      </x:c>
      <x:c r="I6" s="41" t="e">
        <x:f>'1-1 (18)'!J11</x:f>
        <x:v>#REF!</x:v>
      </x:c>
      <x:c r="J6" s="41" t="e">
        <x:f>TRUNC(I6*D6)</x:f>
        <x:v>#REF!</x:v>
      </x:c>
      <x:c r="K6" s="41" t="e">
        <x:f>'1-1 (18)'!L11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(18)'!F20</x:f>
        <x:v>#REF!</x:v>
      </x:c>
      <x:c r="F7" s="41" t="e">
        <x:f>TRUNC(E7*D7)</x:f>
        <x:v>#REF!</x:v>
      </x:c>
      <x:c r="G7" s="41" t="e">
        <x:f>'1-1 (18)'!H20</x:f>
        <x:v>#REF!</x:v>
      </x:c>
      <x:c r="H7" s="41" t="e">
        <x:f>TRUNC(G7*D7)</x:f>
        <x:v>#REF!</x:v>
      </x:c>
      <x:c r="I7" s="41" t="e">
        <x:f>'1-1 (18)'!J20</x:f>
        <x:v>#REF!</x:v>
      </x:c>
      <x:c r="J7" s="41" t="e">
        <x:f>TRUNC(I7*D7)</x:f>
        <x:v>#REF!</x:v>
      </x:c>
      <x:c r="K7" s="41" t="e">
        <x:f>'1-1 (18)'!L20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(18)'!F28</x:f>
        <x:v>#REF!</x:v>
      </x:c>
      <x:c r="F8" s="41" t="e">
        <x:f>TRUNC(E8*D8)</x:f>
        <x:v>#REF!</x:v>
      </x:c>
      <x:c r="G8" s="41" t="e">
        <x:f>'1-1 (18)'!H28</x:f>
        <x:v>#REF!</x:v>
      </x:c>
      <x:c r="H8" s="41" t="e">
        <x:f>TRUNC(G8*D8)</x:f>
        <x:v>#REF!</x:v>
      </x:c>
      <x:c r="I8" s="41" t="e">
        <x:f>'1-1 (18)'!J28</x:f>
        <x:v>#REF!</x:v>
      </x:c>
      <x:c r="J8" s="41" t="e">
        <x:f>TRUNC(I8*D8)</x:f>
        <x:v>#REF!</x:v>
      </x:c>
      <x:c r="K8" s="41" t="e">
        <x:f>'1-1 (18)'!L28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(18)'!F38</x:f>
        <x:v>#REF!</x:v>
      </x:c>
      <x:c r="F9" s="41" t="e">
        <x:f>TRUNC(E9*D9)</x:f>
        <x:v>#REF!</x:v>
      </x:c>
      <x:c r="G9" s="41" t="e">
        <x:f>'1-1 (18)'!H38</x:f>
        <x:v>#REF!</x:v>
      </x:c>
      <x:c r="H9" s="41" t="e">
        <x:f>TRUNC(G9*D9)</x:f>
        <x:v>#REF!</x:v>
      </x:c>
      <x:c r="I9" s="41" t="e">
        <x:f>'1-1 (18)'!J38</x:f>
        <x:v>#REF!</x:v>
      </x:c>
      <x:c r="J9" s="41" t="e">
        <x:f>TRUNC(I9*D9)</x:f>
        <x:v>#REF!</x:v>
      </x:c>
      <x:c r="K9" s="41" t="e">
        <x:f>'1-1 (18)'!L38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(18)'!F47</x:f>
        <x:v>#REF!</x:v>
      </x:c>
      <x:c r="F10" s="41" t="e">
        <x:f t="shared" ref="F10:F13" si="1">TRUNC(E10*D10)</x:f>
        <x:v>#REF!</x:v>
      </x:c>
      <x:c r="G10" s="41" t="e">
        <x:f>'1-1 (18)'!H47</x:f>
        <x:v>#REF!</x:v>
      </x:c>
      <x:c r="H10" s="41" t="e">
        <x:f t="shared" ref="H10:H13" si="2">TRUNC(G10*D10)</x:f>
        <x:v>#REF!</x:v>
      </x:c>
      <x:c r="I10" s="41" t="e">
        <x:f>'1-1 (18)'!J47</x:f>
        <x:v>#REF!</x:v>
      </x:c>
      <x:c r="J10" s="41" t="e">
        <x:f t="shared" ref="J10:J13" si="3">TRUNC(I10*D10)</x:f>
        <x:v>#REF!</x:v>
      </x:c>
      <x:c r="K10" s="41" t="e">
        <x:f>'1-1 (18)'!L47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(18)'!F56</x:f>
        <x:v>#REF!</x:v>
      </x:c>
      <x:c r="F11" s="41" t="e">
        <x:f t="shared" si="1"/>
        <x:v>#REF!</x:v>
      </x:c>
      <x:c r="G11" s="41" t="e">
        <x:f>'1-1 (18)'!H56</x:f>
        <x:v>#REF!</x:v>
      </x:c>
      <x:c r="H11" s="41" t="e">
        <x:f t="shared" si="2"/>
        <x:v>#REF!</x:v>
      </x:c>
      <x:c r="I11" s="41" t="e">
        <x:f>'1-1 (18)'!J56</x:f>
        <x:v>#REF!</x:v>
      </x:c>
      <x:c r="J11" s="41" t="e">
        <x:f t="shared" si="3"/>
        <x:v>#REF!</x:v>
      </x:c>
      <x:c r="K11" s="41" t="e">
        <x:f>'1-1 (18)'!L56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(18)'!F66</x:f>
        <x:v>#REF!</x:v>
      </x:c>
      <x:c r="F12" s="41" t="e">
        <x:f t="shared" si="1"/>
        <x:v>#REF!</x:v>
      </x:c>
      <x:c r="G12" s="41" t="e">
        <x:f>'1-1 (18)'!H66</x:f>
        <x:v>#REF!</x:v>
      </x:c>
      <x:c r="H12" s="41" t="e">
        <x:f t="shared" si="2"/>
        <x:v>#REF!</x:v>
      </x:c>
      <x:c r="I12" s="41" t="e">
        <x:f>'1-1 (18)'!J66</x:f>
        <x:v>#REF!</x:v>
      </x:c>
      <x:c r="J12" s="41" t="e">
        <x:f t="shared" si="3"/>
        <x:v>#REF!</x:v>
      </x:c>
      <x:c r="K12" s="41" t="e">
        <x:f>'1-1 (18)'!L66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(18)'!F76</x:f>
        <x:v>#REF!</x:v>
      </x:c>
      <x:c r="F13" s="41" t="e">
        <x:f t="shared" si="1"/>
        <x:v>#REF!</x:v>
      </x:c>
      <x:c r="G13" s="41" t="e">
        <x:f>'1-1 (18)'!H76</x:f>
        <x:v>#REF!</x:v>
      </x:c>
      <x:c r="H13" s="41" t="e">
        <x:f t="shared" si="2"/>
        <x:v>#REF!</x:v>
      </x:c>
      <x:c r="I13" s="41" t="e">
        <x:f>'1-1 (18)'!J76</x:f>
        <x:v>#REF!</x:v>
      </x:c>
      <x:c r="J13" s="41" t="e">
        <x:f t="shared" si="3"/>
        <x:v>#REF!</x:v>
      </x:c>
      <x:c r="K13" s="41" t="e">
        <x:f>'1-1 (18)'!L76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(18)'!F86</x:f>
        <x:v>#REF!</x:v>
      </x:c>
      <x:c r="F14" s="41" t="e">
        <x:f>TRUNC(E14*D14)</x:f>
        <x:v>#REF!</x:v>
      </x:c>
      <x:c r="G14" s="41" t="e">
        <x:f>'1-1 (18)'!H86</x:f>
        <x:v>#REF!</x:v>
      </x:c>
      <x:c r="H14" s="41" t="e">
        <x:f>TRUNC(G14*D14)</x:f>
        <x:v>#REF!</x:v>
      </x:c>
      <x:c r="I14" s="41" t="e">
        <x:f>'1-1 (18)'!J86</x:f>
        <x:v>#REF!</x:v>
      </x:c>
      <x:c r="J14" s="41" t="e">
        <x:f>TRUNC(I14*D14)</x:f>
        <x:v>#REF!</x:v>
      </x:c>
      <x:c r="K14" s="41" t="e">
        <x:f>'1-1 (18)'!L86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(18)'!F93</x:f>
        <x:v>0</x:v>
      </x:c>
      <x:c r="F15" s="41">
        <x:f>TRUNC(E15*D15)</x:f>
        <x:v>0</x:v>
      </x:c>
      <x:c r="G15" s="41" t="e">
        <x:f>'1-1 (18)'!H93</x:f>
        <x:v>#REF!</x:v>
      </x:c>
      <x:c r="H15" s="41" t="e">
        <x:f>TRUNC(G15*D15)</x:f>
        <x:v>#REF!</x:v>
      </x:c>
      <x:c r="I15" s="41" t="e">
        <x:f>'1-1 (18)'!J93</x:f>
        <x:v>#REF!</x:v>
      </x:c>
      <x:c r="J15" s="41" t="e">
        <x:f>TRUNC(I15*D15)</x:f>
        <x:v>#REF!</x:v>
      </x:c>
      <x:c r="K15" s="41" t="e">
        <x:f>'1-1 (18)'!L93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(18)'!F98</x:f>
        <x:v>#REF!</x:v>
      </x:c>
      <x:c r="F16" s="41" t="e">
        <x:f>TRUNC(E16*D16)</x:f>
        <x:v>#REF!</x:v>
      </x:c>
      <x:c r="G16" s="41" t="e">
        <x:f>'1-1 (18)'!H98</x:f>
        <x:v>#REF!</x:v>
      </x:c>
      <x:c r="H16" s="41" t="e">
        <x:f>TRUNC(G16*D16)</x:f>
        <x:v>#REF!</x:v>
      </x:c>
      <x:c r="I16" s="41" t="e">
        <x:f>'1-1 (18)'!J98</x:f>
        <x:v>#REF!</x:v>
      </x:c>
      <x:c r="J16" s="41" t="e">
        <x:f>TRUNC(I16*D16)</x:f>
        <x:v>#REF!</x:v>
      </x:c>
      <x:c r="K16" s="41" t="e">
        <x:f>'1-1 (18)'!L98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(18)'!F102</x:f>
        <x:v>0</x:v>
      </x:c>
      <x:c r="F17" s="41">
        <x:f>TRUNC(E17*D17)</x:f>
        <x:v>0</x:v>
      </x:c>
      <x:c r="G17" s="41" t="e">
        <x:f>'1-1 (18)'!H102</x:f>
        <x:v>#REF!</x:v>
      </x:c>
      <x:c r="H17" s="41" t="e">
        <x:f>TRUNC(G17*D17)</x:f>
        <x:v>#REF!</x:v>
      </x:c>
      <x:c r="I17" s="41">
        <x:f>'1-1 (18)'!J102</x:f>
        <x:v>0</x:v>
      </x:c>
      <x:c r="J17" s="41">
        <x:f>TRUNC(I17*D17)</x:f>
        <x:v>0</x:v>
      </x:c>
      <x:c r="K17" s="41" t="e">
        <x:f>'1-1 (18)'!L102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39" activeCellId="0" sqref="BF139:BF139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(18)'!A2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(18)'!CC59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(18)'!CC59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7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BF139" activeCellId="0" sqref="BF139:BF139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(18)'!D5+'1-1 (18)'!D31+'1-1 (18)'!D40+'1-1 (18)'!D49+'1-1 (18)'!D79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(18)'!D6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(18)'!D7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(18)'!D8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(18)'!D9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(18)'!D10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(18)'!D14+'1-1 (18)'!D50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(18)'!D15+'1-1 (18)'!D51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(18)'!D16+'1-1 (18)'!D52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(18)'!D17+'1-1 (18)'!D53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(18)'!D18+'1-1 (18)'!D19+'1-1 (18)'!D54+'1-1 (18)'!D55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(18)'!D22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(18)'!D23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(18)'!D24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(18)'!D25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(18)'!D26+'1-1 (18)'!D27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(18)'!D32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(18)'!D33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(18)'!D34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(18)'!D35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(18)'!D36+'1-1 (18)'!D37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(18)'!D41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(18)'!D42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(18)'!D43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(18)'!D44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(18)'!D45+'1-1 (18)'!D46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(18)'!D80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(18)'!D81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(18)'!D82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(18)'!D83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(18)'!D84+'1-1 (18)'!D85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(18)'!D89+'1-1 (18)'!D90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(18)'!D90+'1-1 (18)'!D91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(18)'!D96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(18)'!D97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(18)'!D60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(18)'!D61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(18)'!D62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(18)'!D63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(18)'!D64+'1-1 (18)'!D65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6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Y45" activeCellId="0" sqref="Y45:Y45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(19)'!F11</x:f>
        <x:v>#REF!</x:v>
      </x:c>
      <x:c r="F6" s="41" t="e">
        <x:f>TRUNC(E6*D6)</x:f>
        <x:v>#REF!</x:v>
      </x:c>
      <x:c r="G6" s="41" t="e">
        <x:f>'1-1 (19)'!H11</x:f>
        <x:v>#REF!</x:v>
      </x:c>
      <x:c r="H6" s="41" t="e">
        <x:f>TRUNC(G6*D6)</x:f>
        <x:v>#REF!</x:v>
      </x:c>
      <x:c r="I6" s="41" t="e">
        <x:f>'1-1 (19)'!J11</x:f>
        <x:v>#REF!</x:v>
      </x:c>
      <x:c r="J6" s="41" t="e">
        <x:f>TRUNC(I6*D6)</x:f>
        <x:v>#REF!</x:v>
      </x:c>
      <x:c r="K6" s="41" t="e">
        <x:f>'1-1 (19)'!L11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(19)'!F20</x:f>
        <x:v>#REF!</x:v>
      </x:c>
      <x:c r="F7" s="41" t="e">
        <x:f>TRUNC(E7*D7)</x:f>
        <x:v>#REF!</x:v>
      </x:c>
      <x:c r="G7" s="41" t="e">
        <x:f>'1-1 (19)'!H20</x:f>
        <x:v>#REF!</x:v>
      </x:c>
      <x:c r="H7" s="41" t="e">
        <x:f>TRUNC(G7*D7)</x:f>
        <x:v>#REF!</x:v>
      </x:c>
      <x:c r="I7" s="41" t="e">
        <x:f>'1-1 (19)'!J20</x:f>
        <x:v>#REF!</x:v>
      </x:c>
      <x:c r="J7" s="41" t="e">
        <x:f>TRUNC(I7*D7)</x:f>
        <x:v>#REF!</x:v>
      </x:c>
      <x:c r="K7" s="41" t="e">
        <x:f>'1-1 (19)'!L20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(19)'!F28</x:f>
        <x:v>#REF!</x:v>
      </x:c>
      <x:c r="F8" s="41" t="e">
        <x:f>TRUNC(E8*D8)</x:f>
        <x:v>#REF!</x:v>
      </x:c>
      <x:c r="G8" s="41" t="e">
        <x:f>'1-1 (19)'!H28</x:f>
        <x:v>#REF!</x:v>
      </x:c>
      <x:c r="H8" s="41" t="e">
        <x:f>TRUNC(G8*D8)</x:f>
        <x:v>#REF!</x:v>
      </x:c>
      <x:c r="I8" s="41" t="e">
        <x:f>'1-1 (19)'!J28</x:f>
        <x:v>#REF!</x:v>
      </x:c>
      <x:c r="J8" s="41" t="e">
        <x:f>TRUNC(I8*D8)</x:f>
        <x:v>#REF!</x:v>
      </x:c>
      <x:c r="K8" s="41" t="e">
        <x:f>'1-1 (19)'!L28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(19)'!F38</x:f>
        <x:v>#REF!</x:v>
      </x:c>
      <x:c r="F9" s="41" t="e">
        <x:f>TRUNC(E9*D9)</x:f>
        <x:v>#REF!</x:v>
      </x:c>
      <x:c r="G9" s="41" t="e">
        <x:f>'1-1 (19)'!H38</x:f>
        <x:v>#REF!</x:v>
      </x:c>
      <x:c r="H9" s="41" t="e">
        <x:f>TRUNC(G9*D9)</x:f>
        <x:v>#REF!</x:v>
      </x:c>
      <x:c r="I9" s="41" t="e">
        <x:f>'1-1 (19)'!J38</x:f>
        <x:v>#REF!</x:v>
      </x:c>
      <x:c r="J9" s="41" t="e">
        <x:f>TRUNC(I9*D9)</x:f>
        <x:v>#REF!</x:v>
      </x:c>
      <x:c r="K9" s="41" t="e">
        <x:f>'1-1 (19)'!L38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(19)'!F47</x:f>
        <x:v>#REF!</x:v>
      </x:c>
      <x:c r="F10" s="41" t="e">
        <x:f t="shared" ref="F10:F13" si="1">TRUNC(E10*D10)</x:f>
        <x:v>#REF!</x:v>
      </x:c>
      <x:c r="G10" s="41" t="e">
        <x:f>'1-1 (19)'!H47</x:f>
        <x:v>#REF!</x:v>
      </x:c>
      <x:c r="H10" s="41" t="e">
        <x:f t="shared" ref="H10:H13" si="2">TRUNC(G10*D10)</x:f>
        <x:v>#REF!</x:v>
      </x:c>
      <x:c r="I10" s="41" t="e">
        <x:f>'1-1 (19)'!J47</x:f>
        <x:v>#REF!</x:v>
      </x:c>
      <x:c r="J10" s="41" t="e">
        <x:f t="shared" ref="J10:J13" si="3">TRUNC(I10*D10)</x:f>
        <x:v>#REF!</x:v>
      </x:c>
      <x:c r="K10" s="41" t="e">
        <x:f>'1-1 (19)'!L47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(19)'!F56</x:f>
        <x:v>#REF!</x:v>
      </x:c>
      <x:c r="F11" s="41" t="e">
        <x:f t="shared" si="1"/>
        <x:v>#REF!</x:v>
      </x:c>
      <x:c r="G11" s="41" t="e">
        <x:f>'1-1 (19)'!H56</x:f>
        <x:v>#REF!</x:v>
      </x:c>
      <x:c r="H11" s="41" t="e">
        <x:f t="shared" si="2"/>
        <x:v>#REF!</x:v>
      </x:c>
      <x:c r="I11" s="41" t="e">
        <x:f>'1-1 (19)'!J56</x:f>
        <x:v>#REF!</x:v>
      </x:c>
      <x:c r="J11" s="41" t="e">
        <x:f t="shared" si="3"/>
        <x:v>#REF!</x:v>
      </x:c>
      <x:c r="K11" s="41" t="e">
        <x:f>'1-1 (19)'!L56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(19)'!F66</x:f>
        <x:v>#REF!</x:v>
      </x:c>
      <x:c r="F12" s="41" t="e">
        <x:f t="shared" si="1"/>
        <x:v>#REF!</x:v>
      </x:c>
      <x:c r="G12" s="41" t="e">
        <x:f>'1-1 (19)'!H66</x:f>
        <x:v>#REF!</x:v>
      </x:c>
      <x:c r="H12" s="41" t="e">
        <x:f t="shared" si="2"/>
        <x:v>#REF!</x:v>
      </x:c>
      <x:c r="I12" s="41" t="e">
        <x:f>'1-1 (19)'!J66</x:f>
        <x:v>#REF!</x:v>
      </x:c>
      <x:c r="J12" s="41" t="e">
        <x:f t="shared" si="3"/>
        <x:v>#REF!</x:v>
      </x:c>
      <x:c r="K12" s="41" t="e">
        <x:f>'1-1 (19)'!L66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(19)'!F76</x:f>
        <x:v>#REF!</x:v>
      </x:c>
      <x:c r="F13" s="41" t="e">
        <x:f t="shared" si="1"/>
        <x:v>#REF!</x:v>
      </x:c>
      <x:c r="G13" s="41" t="e">
        <x:f>'1-1 (19)'!H76</x:f>
        <x:v>#REF!</x:v>
      </x:c>
      <x:c r="H13" s="41" t="e">
        <x:f t="shared" si="2"/>
        <x:v>#REF!</x:v>
      </x:c>
      <x:c r="I13" s="41" t="e">
        <x:f>'1-1 (19)'!J76</x:f>
        <x:v>#REF!</x:v>
      </x:c>
      <x:c r="J13" s="41" t="e">
        <x:f t="shared" si="3"/>
        <x:v>#REF!</x:v>
      </x:c>
      <x:c r="K13" s="41" t="e">
        <x:f>'1-1 (19)'!L76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(19)'!F86</x:f>
        <x:v>#REF!</x:v>
      </x:c>
      <x:c r="F14" s="41" t="e">
        <x:f>TRUNC(E14*D14)</x:f>
        <x:v>#REF!</x:v>
      </x:c>
      <x:c r="G14" s="41" t="e">
        <x:f>'1-1 (19)'!H86</x:f>
        <x:v>#REF!</x:v>
      </x:c>
      <x:c r="H14" s="41" t="e">
        <x:f>TRUNC(G14*D14)</x:f>
        <x:v>#REF!</x:v>
      </x:c>
      <x:c r="I14" s="41" t="e">
        <x:f>'1-1 (19)'!J86</x:f>
        <x:v>#REF!</x:v>
      </x:c>
      <x:c r="J14" s="41" t="e">
        <x:f>TRUNC(I14*D14)</x:f>
        <x:v>#REF!</x:v>
      </x:c>
      <x:c r="K14" s="41" t="e">
        <x:f>'1-1 (19)'!L86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(19)'!F93</x:f>
        <x:v>0</x:v>
      </x:c>
      <x:c r="F15" s="41">
        <x:f>TRUNC(E15*D15)</x:f>
        <x:v>0</x:v>
      </x:c>
      <x:c r="G15" s="41" t="e">
        <x:f>'1-1 (19)'!H93</x:f>
        <x:v>#REF!</x:v>
      </x:c>
      <x:c r="H15" s="41" t="e">
        <x:f>TRUNC(G15*D15)</x:f>
        <x:v>#REF!</x:v>
      </x:c>
      <x:c r="I15" s="41" t="e">
        <x:f>'1-1 (19)'!J93</x:f>
        <x:v>#REF!</x:v>
      </x:c>
      <x:c r="J15" s="41" t="e">
        <x:f>TRUNC(I15*D15)</x:f>
        <x:v>#REF!</x:v>
      </x:c>
      <x:c r="K15" s="41" t="e">
        <x:f>'1-1 (19)'!L93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(19)'!F98</x:f>
        <x:v>#REF!</x:v>
      </x:c>
      <x:c r="F16" s="41" t="e">
        <x:f>TRUNC(E16*D16)</x:f>
        <x:v>#REF!</x:v>
      </x:c>
      <x:c r="G16" s="41" t="e">
        <x:f>'1-1 (19)'!H98</x:f>
        <x:v>#REF!</x:v>
      </x:c>
      <x:c r="H16" s="41" t="e">
        <x:f>TRUNC(G16*D16)</x:f>
        <x:v>#REF!</x:v>
      </x:c>
      <x:c r="I16" s="41" t="e">
        <x:f>'1-1 (19)'!J98</x:f>
        <x:v>#REF!</x:v>
      </x:c>
      <x:c r="J16" s="41" t="e">
        <x:f>TRUNC(I16*D16)</x:f>
        <x:v>#REF!</x:v>
      </x:c>
      <x:c r="K16" s="41" t="e">
        <x:f>'1-1 (19)'!L98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(19)'!F102</x:f>
        <x:v>0</x:v>
      </x:c>
      <x:c r="F17" s="41">
        <x:f>TRUNC(E17*D17)</x:f>
        <x:v>0</x:v>
      </x:c>
      <x:c r="G17" s="41" t="e">
        <x:f>'1-1 (19)'!H102</x:f>
        <x:v>#REF!</x:v>
      </x:c>
      <x:c r="H17" s="41" t="e">
        <x:f>TRUNC(G17*D17)</x:f>
        <x:v>#REF!</x:v>
      </x:c>
      <x:c r="I17" s="41">
        <x:f>'1-1 (19)'!J102</x:f>
        <x:v>0</x:v>
      </x:c>
      <x:c r="J17" s="41">
        <x:f>TRUNC(I17*D17)</x:f>
        <x:v>0</x:v>
      </x:c>
      <x:c r="K17" s="41" t="e">
        <x:f>'1-1 (19)'!L102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7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G158" activeCellId="0" sqref="BG157:BG158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(19)'!A2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(19)'!CC59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(19)'!CC59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8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BG158" activeCellId="0" sqref="BG157:BG158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(19)'!D5+'1-1 (19)'!D31+'1-1 (19)'!D40+'1-1 (19)'!D49+'1-1 (19)'!D79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(19)'!D6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(19)'!D7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(19)'!D8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(19)'!D9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(19)'!D10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(19)'!D14+'1-1 (19)'!D50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(19)'!D15+'1-1 (19)'!D51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(19)'!D16+'1-1 (19)'!D52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(19)'!D17+'1-1 (19)'!D53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(19)'!D18+'1-1 (19)'!D19+'1-1 (19)'!D54+'1-1 (19)'!D55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(19)'!D22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(19)'!D23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(19)'!D24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(19)'!D25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(19)'!D26+'1-1 (19)'!D27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(19)'!D32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(19)'!D33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(19)'!D34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(19)'!D35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(19)'!D36+'1-1 (19)'!D37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(19)'!D41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(19)'!D42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(19)'!D43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(19)'!D44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(19)'!D45+'1-1 (19)'!D46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(19)'!D80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(19)'!D81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(19)'!D82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(19)'!D83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(19)'!D84+'1-1 (19)'!D85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(19)'!D89+'1-1 (19)'!D90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(19)'!D90+'1-1 (19)'!D91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(19)'!D96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(19)'!D97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(19)'!D60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(19)'!D61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(19)'!D62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(19)'!D63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(19)'!D64+'1-1 (19)'!D65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8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CG87" activeCellId="0" sqref="CG87:CG87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(20)'!F11</x:f>
        <x:v>#REF!</x:v>
      </x:c>
      <x:c r="F6" s="41" t="e">
        <x:f>TRUNC(E6*D6)</x:f>
        <x:v>#REF!</x:v>
      </x:c>
      <x:c r="G6" s="41" t="e">
        <x:f>'1-1 (20)'!H11</x:f>
        <x:v>#REF!</x:v>
      </x:c>
      <x:c r="H6" s="41" t="e">
        <x:f>TRUNC(G6*D6)</x:f>
        <x:v>#REF!</x:v>
      </x:c>
      <x:c r="I6" s="41" t="e">
        <x:f>'1-1 (20)'!J11</x:f>
        <x:v>#REF!</x:v>
      </x:c>
      <x:c r="J6" s="41" t="e">
        <x:f>TRUNC(I6*D6)</x:f>
        <x:v>#REF!</x:v>
      </x:c>
      <x:c r="K6" s="41" t="e">
        <x:f>'1-1 (20)'!L11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(20)'!F20</x:f>
        <x:v>#REF!</x:v>
      </x:c>
      <x:c r="F7" s="41" t="e">
        <x:f>TRUNC(E7*D7)</x:f>
        <x:v>#REF!</x:v>
      </x:c>
      <x:c r="G7" s="41" t="e">
        <x:f>'1-1 (20)'!H20</x:f>
        <x:v>#REF!</x:v>
      </x:c>
      <x:c r="H7" s="41" t="e">
        <x:f>TRUNC(G7*D7)</x:f>
        <x:v>#REF!</x:v>
      </x:c>
      <x:c r="I7" s="41" t="e">
        <x:f>'1-1 (20)'!J20</x:f>
        <x:v>#REF!</x:v>
      </x:c>
      <x:c r="J7" s="41" t="e">
        <x:f>TRUNC(I7*D7)</x:f>
        <x:v>#REF!</x:v>
      </x:c>
      <x:c r="K7" s="41" t="e">
        <x:f>'1-1 (20)'!L20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(20)'!F28</x:f>
        <x:v>#REF!</x:v>
      </x:c>
      <x:c r="F8" s="41" t="e">
        <x:f>TRUNC(E8*D8)</x:f>
        <x:v>#REF!</x:v>
      </x:c>
      <x:c r="G8" s="41" t="e">
        <x:f>'1-1 (20)'!H28</x:f>
        <x:v>#REF!</x:v>
      </x:c>
      <x:c r="H8" s="41" t="e">
        <x:f>TRUNC(G8*D8)</x:f>
        <x:v>#REF!</x:v>
      </x:c>
      <x:c r="I8" s="41" t="e">
        <x:f>'1-1 (20)'!J28</x:f>
        <x:v>#REF!</x:v>
      </x:c>
      <x:c r="J8" s="41" t="e">
        <x:f>TRUNC(I8*D8)</x:f>
        <x:v>#REF!</x:v>
      </x:c>
      <x:c r="K8" s="41" t="e">
        <x:f>'1-1 (20)'!L28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(20)'!F38</x:f>
        <x:v>#REF!</x:v>
      </x:c>
      <x:c r="F9" s="41" t="e">
        <x:f>TRUNC(E9*D9)</x:f>
        <x:v>#REF!</x:v>
      </x:c>
      <x:c r="G9" s="41" t="e">
        <x:f>'1-1 (20)'!H38</x:f>
        <x:v>#REF!</x:v>
      </x:c>
      <x:c r="H9" s="41" t="e">
        <x:f>TRUNC(G9*D9)</x:f>
        <x:v>#REF!</x:v>
      </x:c>
      <x:c r="I9" s="41" t="e">
        <x:f>'1-1 (20)'!J38</x:f>
        <x:v>#REF!</x:v>
      </x:c>
      <x:c r="J9" s="41" t="e">
        <x:f>TRUNC(I9*D9)</x:f>
        <x:v>#REF!</x:v>
      </x:c>
      <x:c r="K9" s="41" t="e">
        <x:f>'1-1 (20)'!L38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(20)'!F47</x:f>
        <x:v>#REF!</x:v>
      </x:c>
      <x:c r="F10" s="41" t="e">
        <x:f t="shared" ref="F10:F13" si="1">TRUNC(E10*D10)</x:f>
        <x:v>#REF!</x:v>
      </x:c>
      <x:c r="G10" s="41" t="e">
        <x:f>'1-1 (20)'!H47</x:f>
        <x:v>#REF!</x:v>
      </x:c>
      <x:c r="H10" s="41" t="e">
        <x:f t="shared" ref="H10:H13" si="2">TRUNC(G10*D10)</x:f>
        <x:v>#REF!</x:v>
      </x:c>
      <x:c r="I10" s="41" t="e">
        <x:f>'1-1 (20)'!J47</x:f>
        <x:v>#REF!</x:v>
      </x:c>
      <x:c r="J10" s="41" t="e">
        <x:f t="shared" ref="J10:J13" si="3">TRUNC(I10*D10)</x:f>
        <x:v>#REF!</x:v>
      </x:c>
      <x:c r="K10" s="41" t="e">
        <x:f>'1-1 (20)'!L47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(20)'!F56</x:f>
        <x:v>#REF!</x:v>
      </x:c>
      <x:c r="F11" s="41" t="e">
        <x:f t="shared" si="1"/>
        <x:v>#REF!</x:v>
      </x:c>
      <x:c r="G11" s="41" t="e">
        <x:f>'1-1 (20)'!H56</x:f>
        <x:v>#REF!</x:v>
      </x:c>
      <x:c r="H11" s="41" t="e">
        <x:f t="shared" si="2"/>
        <x:v>#REF!</x:v>
      </x:c>
      <x:c r="I11" s="41" t="e">
        <x:f>'1-1 (20)'!J56</x:f>
        <x:v>#REF!</x:v>
      </x:c>
      <x:c r="J11" s="41" t="e">
        <x:f t="shared" si="3"/>
        <x:v>#REF!</x:v>
      </x:c>
      <x:c r="K11" s="41" t="e">
        <x:f>'1-1 (20)'!L56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(20)'!F66</x:f>
        <x:v>#REF!</x:v>
      </x:c>
      <x:c r="F12" s="41" t="e">
        <x:f t="shared" si="1"/>
        <x:v>#REF!</x:v>
      </x:c>
      <x:c r="G12" s="41" t="e">
        <x:f>'1-1 (20)'!H66</x:f>
        <x:v>#REF!</x:v>
      </x:c>
      <x:c r="H12" s="41" t="e">
        <x:f t="shared" si="2"/>
        <x:v>#REF!</x:v>
      </x:c>
      <x:c r="I12" s="41" t="e">
        <x:f>'1-1 (20)'!J66</x:f>
        <x:v>#REF!</x:v>
      </x:c>
      <x:c r="J12" s="41" t="e">
        <x:f t="shared" si="3"/>
        <x:v>#REF!</x:v>
      </x:c>
      <x:c r="K12" s="41" t="e">
        <x:f>'1-1 (20)'!L66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(20)'!F76</x:f>
        <x:v>#REF!</x:v>
      </x:c>
      <x:c r="F13" s="41" t="e">
        <x:f t="shared" si="1"/>
        <x:v>#REF!</x:v>
      </x:c>
      <x:c r="G13" s="41" t="e">
        <x:f>'1-1 (20)'!H76</x:f>
        <x:v>#REF!</x:v>
      </x:c>
      <x:c r="H13" s="41" t="e">
        <x:f t="shared" si="2"/>
        <x:v>#REF!</x:v>
      </x:c>
      <x:c r="I13" s="41" t="e">
        <x:f>'1-1 (20)'!J76</x:f>
        <x:v>#REF!</x:v>
      </x:c>
      <x:c r="J13" s="41" t="e">
        <x:f t="shared" si="3"/>
        <x:v>#REF!</x:v>
      </x:c>
      <x:c r="K13" s="41" t="e">
        <x:f>'1-1 (20)'!L76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(20)'!F86</x:f>
        <x:v>#REF!</x:v>
      </x:c>
      <x:c r="F14" s="41" t="e">
        <x:f>TRUNC(E14*D14)</x:f>
        <x:v>#REF!</x:v>
      </x:c>
      <x:c r="G14" s="41" t="e">
        <x:f>'1-1 (20)'!H86</x:f>
        <x:v>#REF!</x:v>
      </x:c>
      <x:c r="H14" s="41" t="e">
        <x:f>TRUNC(G14*D14)</x:f>
        <x:v>#REF!</x:v>
      </x:c>
      <x:c r="I14" s="41" t="e">
        <x:f>'1-1 (20)'!J86</x:f>
        <x:v>#REF!</x:v>
      </x:c>
      <x:c r="J14" s="41" t="e">
        <x:f>TRUNC(I14*D14)</x:f>
        <x:v>#REF!</x:v>
      </x:c>
      <x:c r="K14" s="41" t="e">
        <x:f>'1-1 (20)'!L86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(20)'!F93</x:f>
        <x:v>0</x:v>
      </x:c>
      <x:c r="F15" s="41">
        <x:f>TRUNC(E15*D15)</x:f>
        <x:v>0</x:v>
      </x:c>
      <x:c r="G15" s="41" t="e">
        <x:f>'1-1 (20)'!H93</x:f>
        <x:v>#REF!</x:v>
      </x:c>
      <x:c r="H15" s="41" t="e">
        <x:f>TRUNC(G15*D15)</x:f>
        <x:v>#REF!</x:v>
      </x:c>
      <x:c r="I15" s="41" t="e">
        <x:f>'1-1 (20)'!J93</x:f>
        <x:v>#REF!</x:v>
      </x:c>
      <x:c r="J15" s="41" t="e">
        <x:f>TRUNC(I15*D15)</x:f>
        <x:v>#REF!</x:v>
      </x:c>
      <x:c r="K15" s="41" t="e">
        <x:f>'1-1 (20)'!L93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(20)'!F98</x:f>
        <x:v>#REF!</x:v>
      </x:c>
      <x:c r="F16" s="41" t="e">
        <x:f>TRUNC(E16*D16)</x:f>
        <x:v>#REF!</x:v>
      </x:c>
      <x:c r="G16" s="41" t="e">
        <x:f>'1-1 (20)'!H98</x:f>
        <x:v>#REF!</x:v>
      </x:c>
      <x:c r="H16" s="41" t="e">
        <x:f>TRUNC(G16*D16)</x:f>
        <x:v>#REF!</x:v>
      </x:c>
      <x:c r="I16" s="41" t="e">
        <x:f>'1-1 (20)'!J98</x:f>
        <x:v>#REF!</x:v>
      </x:c>
      <x:c r="J16" s="41" t="e">
        <x:f>TRUNC(I16*D16)</x:f>
        <x:v>#REF!</x:v>
      </x:c>
      <x:c r="K16" s="41" t="e">
        <x:f>'1-1 (20)'!L98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(20)'!F102</x:f>
        <x:v>0</x:v>
      </x:c>
      <x:c r="F17" s="41">
        <x:f>TRUNC(E17*D17)</x:f>
        <x:v>0</x:v>
      </x:c>
      <x:c r="G17" s="41" t="e">
        <x:f>'1-1 (20)'!H102</x:f>
        <x:v>#REF!</x:v>
      </x:c>
      <x:c r="H17" s="41" t="e">
        <x:f>TRUNC(G17*D17)</x:f>
        <x:v>#REF!</x:v>
      </x:c>
      <x:c r="I17" s="41">
        <x:f>'1-1 (20)'!J102</x:f>
        <x:v>0</x:v>
      </x:c>
      <x:c r="J17" s="41">
        <x:f>TRUNC(I17*D17)</x:f>
        <x:v>0</x:v>
      </x:c>
      <x:c r="K17" s="41" t="e">
        <x:f>'1-1 (20)'!L102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9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0" activeCellId="0" sqref="BF150:BF150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(20)'!A2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26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26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26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26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26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26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26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26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26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6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6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(20)'!CC59</x:f>
        <x:v>#REF!</x:v>
      </x:c>
      <x:c r="E104" s="105"/>
      <x:c r="F104" s="105"/>
      <x:c r="G104" s="105"/>
      <x:c r="H104" s="105"/>
      <x:c r="I104" s="105">
        <x:v>54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(20)'!CC59</x:f>
        <x:v>#REF!</x:v>
      </x:c>
      <x:c r="E105" s="105"/>
      <x:c r="F105" s="105"/>
      <x:c r="G105" s="105"/>
      <x:c r="H105" s="105"/>
      <x:c r="I105" s="105">
        <x:v>41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9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G87" activeCellId="0" sqref="CG87:CG87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(20)'!D5+'1-1 (20)'!D31+'1-1 (20)'!D40+'1-1 (20)'!D49+'1-1 (20)'!D79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(20)'!D6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(20)'!D7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(20)'!D8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(20)'!D9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(20)'!D10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(20)'!D14+'1-1 (20)'!D50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(20)'!D15+'1-1 (20)'!D51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(20)'!D16+'1-1 (20)'!D52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(20)'!D17+'1-1 (20)'!D53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(20)'!D18+'1-1 (20)'!D19+'1-1 (20)'!D54+'1-1 (20)'!D55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(20)'!D22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(20)'!D23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(20)'!D24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(20)'!D25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(20)'!D26+'1-1 (20)'!D27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(20)'!D32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(20)'!D33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(20)'!D34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(20)'!D35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(20)'!D36+'1-1 (20)'!D37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(20)'!D41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(20)'!D42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(20)'!D43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(20)'!D44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(20)'!D45+'1-1 (20)'!D46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(20)'!D80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(20)'!D81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(20)'!D82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(20)'!D83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(20)'!D84+'1-1 (20)'!D85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(20)'!D89+'1-1 (20)'!D90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(20)'!D90+'1-1 (20)'!D91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(20)'!D96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(20)'!D97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(20)'!D60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(20)'!D61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(20)'!D62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(20)'!D63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(20)'!D64+'1-1 (20)'!D65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0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Y58" activeCellId="0" sqref="Y58:Y58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(21)'!F11</x:f>
        <x:v>#REF!</x:v>
      </x:c>
      <x:c r="F6" s="41" t="e">
        <x:f>TRUNC(E6*D6)</x:f>
        <x:v>#REF!</x:v>
      </x:c>
      <x:c r="G6" s="41" t="e">
        <x:f>'1-1 (21)'!H11</x:f>
        <x:v>#REF!</x:v>
      </x:c>
      <x:c r="H6" s="41" t="e">
        <x:f>TRUNC(G6*D6)</x:f>
        <x:v>#REF!</x:v>
      </x:c>
      <x:c r="I6" s="41" t="e">
        <x:f>'1-1 (21)'!J11</x:f>
        <x:v>#REF!</x:v>
      </x:c>
      <x:c r="J6" s="41" t="e">
        <x:f>TRUNC(I6*D6)</x:f>
        <x:v>#REF!</x:v>
      </x:c>
      <x:c r="K6" s="41" t="e">
        <x:f>'1-1 (21)'!L11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(21)'!F20</x:f>
        <x:v>#REF!</x:v>
      </x:c>
      <x:c r="F7" s="41" t="e">
        <x:f>TRUNC(E7*D7)</x:f>
        <x:v>#REF!</x:v>
      </x:c>
      <x:c r="G7" s="41" t="e">
        <x:f>'1-1 (21)'!H20</x:f>
        <x:v>#REF!</x:v>
      </x:c>
      <x:c r="H7" s="41" t="e">
        <x:f>TRUNC(G7*D7)</x:f>
        <x:v>#REF!</x:v>
      </x:c>
      <x:c r="I7" s="41" t="e">
        <x:f>'1-1 (21)'!J20</x:f>
        <x:v>#REF!</x:v>
      </x:c>
      <x:c r="J7" s="41" t="e">
        <x:f>TRUNC(I7*D7)</x:f>
        <x:v>#REF!</x:v>
      </x:c>
      <x:c r="K7" s="41" t="e">
        <x:f>'1-1 (21)'!L20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(21)'!F28</x:f>
        <x:v>#REF!</x:v>
      </x:c>
      <x:c r="F8" s="41" t="e">
        <x:f>TRUNC(E8*D8)</x:f>
        <x:v>#REF!</x:v>
      </x:c>
      <x:c r="G8" s="41" t="e">
        <x:f>'1-1 (21)'!H28</x:f>
        <x:v>#REF!</x:v>
      </x:c>
      <x:c r="H8" s="41" t="e">
        <x:f>TRUNC(G8*D8)</x:f>
        <x:v>#REF!</x:v>
      </x:c>
      <x:c r="I8" s="41" t="e">
        <x:f>'1-1 (21)'!J28</x:f>
        <x:v>#REF!</x:v>
      </x:c>
      <x:c r="J8" s="41" t="e">
        <x:f>TRUNC(I8*D8)</x:f>
        <x:v>#REF!</x:v>
      </x:c>
      <x:c r="K8" s="41" t="e">
        <x:f>'1-1 (21)'!L28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(21)'!F38</x:f>
        <x:v>#REF!</x:v>
      </x:c>
      <x:c r="F9" s="41" t="e">
        <x:f>TRUNC(E9*D9)</x:f>
        <x:v>#REF!</x:v>
      </x:c>
      <x:c r="G9" s="41" t="e">
        <x:f>'1-1 (21)'!H38</x:f>
        <x:v>#REF!</x:v>
      </x:c>
      <x:c r="H9" s="41" t="e">
        <x:f>TRUNC(G9*D9)</x:f>
        <x:v>#REF!</x:v>
      </x:c>
      <x:c r="I9" s="41" t="e">
        <x:f>'1-1 (21)'!J38</x:f>
        <x:v>#REF!</x:v>
      </x:c>
      <x:c r="J9" s="41" t="e">
        <x:f>TRUNC(I9*D9)</x:f>
        <x:v>#REF!</x:v>
      </x:c>
      <x:c r="K9" s="41" t="e">
        <x:f>'1-1 (21)'!L38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(21)'!F47</x:f>
        <x:v>#REF!</x:v>
      </x:c>
      <x:c r="F10" s="41" t="e">
        <x:f t="shared" ref="F10:F13" si="1">TRUNC(E10*D10)</x:f>
        <x:v>#REF!</x:v>
      </x:c>
      <x:c r="G10" s="41" t="e">
        <x:f>'1-1 (21)'!H47</x:f>
        <x:v>#REF!</x:v>
      </x:c>
      <x:c r="H10" s="41" t="e">
        <x:f t="shared" ref="H10:H13" si="2">TRUNC(G10*D10)</x:f>
        <x:v>#REF!</x:v>
      </x:c>
      <x:c r="I10" s="41" t="e">
        <x:f>'1-1 (21)'!J47</x:f>
        <x:v>#REF!</x:v>
      </x:c>
      <x:c r="J10" s="41" t="e">
        <x:f t="shared" ref="J10:J13" si="3">TRUNC(I10*D10)</x:f>
        <x:v>#REF!</x:v>
      </x:c>
      <x:c r="K10" s="41" t="e">
        <x:f>'1-1 (21)'!L47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(21)'!F56</x:f>
        <x:v>#REF!</x:v>
      </x:c>
      <x:c r="F11" s="41" t="e">
        <x:f t="shared" si="1"/>
        <x:v>#REF!</x:v>
      </x:c>
      <x:c r="G11" s="41" t="e">
        <x:f>'1-1 (21)'!H56</x:f>
        <x:v>#REF!</x:v>
      </x:c>
      <x:c r="H11" s="41" t="e">
        <x:f t="shared" si="2"/>
        <x:v>#REF!</x:v>
      </x:c>
      <x:c r="I11" s="41" t="e">
        <x:f>'1-1 (21)'!J56</x:f>
        <x:v>#REF!</x:v>
      </x:c>
      <x:c r="J11" s="41" t="e">
        <x:f t="shared" si="3"/>
        <x:v>#REF!</x:v>
      </x:c>
      <x:c r="K11" s="41" t="e">
        <x:f>'1-1 (21)'!L56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(21)'!F66</x:f>
        <x:v>#REF!</x:v>
      </x:c>
      <x:c r="F12" s="41" t="e">
        <x:f t="shared" si="1"/>
        <x:v>#REF!</x:v>
      </x:c>
      <x:c r="G12" s="41" t="e">
        <x:f>'1-1 (21)'!H66</x:f>
        <x:v>#REF!</x:v>
      </x:c>
      <x:c r="H12" s="41" t="e">
        <x:f t="shared" si="2"/>
        <x:v>#REF!</x:v>
      </x:c>
      <x:c r="I12" s="41" t="e">
        <x:f>'1-1 (21)'!J66</x:f>
        <x:v>#REF!</x:v>
      </x:c>
      <x:c r="J12" s="41" t="e">
        <x:f t="shared" si="3"/>
        <x:v>#REF!</x:v>
      </x:c>
      <x:c r="K12" s="41" t="e">
        <x:f>'1-1 (21)'!L66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(21)'!F76</x:f>
        <x:v>#REF!</x:v>
      </x:c>
      <x:c r="F13" s="41" t="e">
        <x:f t="shared" si="1"/>
        <x:v>#REF!</x:v>
      </x:c>
      <x:c r="G13" s="41" t="e">
        <x:f>'1-1 (21)'!H76</x:f>
        <x:v>#REF!</x:v>
      </x:c>
      <x:c r="H13" s="41" t="e">
        <x:f t="shared" si="2"/>
        <x:v>#REF!</x:v>
      </x:c>
      <x:c r="I13" s="41" t="e">
        <x:f>'1-1 (21)'!J76</x:f>
        <x:v>#REF!</x:v>
      </x:c>
      <x:c r="J13" s="41" t="e">
        <x:f t="shared" si="3"/>
        <x:v>#REF!</x:v>
      </x:c>
      <x:c r="K13" s="41" t="e">
        <x:f>'1-1 (21)'!L76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(21)'!F86</x:f>
        <x:v>#REF!</x:v>
      </x:c>
      <x:c r="F14" s="41" t="e">
        <x:f>TRUNC(E14*D14)</x:f>
        <x:v>#REF!</x:v>
      </x:c>
      <x:c r="G14" s="41" t="e">
        <x:f>'1-1 (21)'!H86</x:f>
        <x:v>#REF!</x:v>
      </x:c>
      <x:c r="H14" s="41" t="e">
        <x:f>TRUNC(G14*D14)</x:f>
        <x:v>#REF!</x:v>
      </x:c>
      <x:c r="I14" s="41" t="e">
        <x:f>'1-1 (21)'!J86</x:f>
        <x:v>#REF!</x:v>
      </x:c>
      <x:c r="J14" s="41" t="e">
        <x:f>TRUNC(I14*D14)</x:f>
        <x:v>#REF!</x:v>
      </x:c>
      <x:c r="K14" s="41" t="e">
        <x:f>'1-1 (21)'!L86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(21)'!F93</x:f>
        <x:v>0</x:v>
      </x:c>
      <x:c r="F15" s="41">
        <x:f>TRUNC(E15*D15)</x:f>
        <x:v>0</x:v>
      </x:c>
      <x:c r="G15" s="41" t="e">
        <x:f>'1-1 (21)'!H93</x:f>
        <x:v>#REF!</x:v>
      </x:c>
      <x:c r="H15" s="41" t="e">
        <x:f>TRUNC(G15*D15)</x:f>
        <x:v>#REF!</x:v>
      </x:c>
      <x:c r="I15" s="41" t="e">
        <x:f>'1-1 (21)'!J93</x:f>
        <x:v>#REF!</x:v>
      </x:c>
      <x:c r="J15" s="41" t="e">
        <x:f>TRUNC(I15*D15)</x:f>
        <x:v>#REF!</x:v>
      </x:c>
      <x:c r="K15" s="41" t="e">
        <x:f>'1-1 (21)'!L93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(21)'!F98</x:f>
        <x:v>#REF!</x:v>
      </x:c>
      <x:c r="F16" s="41" t="e">
        <x:f>TRUNC(E16*D16)</x:f>
        <x:v>#REF!</x:v>
      </x:c>
      <x:c r="G16" s="41" t="e">
        <x:f>'1-1 (21)'!H98</x:f>
        <x:v>#REF!</x:v>
      </x:c>
      <x:c r="H16" s="41" t="e">
        <x:f>TRUNC(G16*D16)</x:f>
        <x:v>#REF!</x:v>
      </x:c>
      <x:c r="I16" s="41" t="e">
        <x:f>'1-1 (21)'!J98</x:f>
        <x:v>#REF!</x:v>
      </x:c>
      <x:c r="J16" s="41" t="e">
        <x:f>TRUNC(I16*D16)</x:f>
        <x:v>#REF!</x:v>
      </x:c>
      <x:c r="K16" s="41" t="e">
        <x:f>'1-1 (21)'!L98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(21)'!F102</x:f>
        <x:v>0</x:v>
      </x:c>
      <x:c r="F17" s="41">
        <x:f>TRUNC(E17*D17)</x:f>
        <x:v>0</x:v>
      </x:c>
      <x:c r="G17" s="41" t="e">
        <x:f>'1-1 (21)'!H102</x:f>
        <x:v>#REF!</x:v>
      </x:c>
      <x:c r="H17" s="41" t="e">
        <x:f>TRUNC(G17*D17)</x:f>
        <x:v>#REF!</x:v>
      </x:c>
      <x:c r="I17" s="41">
        <x:f>'1-1 (21)'!J102</x:f>
        <x:v>0</x:v>
      </x:c>
      <x:c r="J17" s="41">
        <x:f>TRUNC(I17*D17)</x:f>
        <x:v>0</x:v>
      </x:c>
      <x:c r="K17" s="41" t="e">
        <x:f>'1-1 (21)'!L102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1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42" activeCellId="0" sqref="BF142:BF142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(21)'!A2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26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26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26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26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26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26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26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26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26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6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6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6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(21)'!CC59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(21)'!CC59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0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BF142" activeCellId="0" sqref="BF142:BF142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(21)'!D5+'1-1 (21)'!D31+'1-1 (21)'!D40+'1-1 (21)'!D49+'1-1 (21)'!D79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(21)'!D6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(21)'!D7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(21)'!D8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(21)'!D9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(21)'!D10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(21)'!D14+'1-1 (21)'!D50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(21)'!D15+'1-1 (21)'!D51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(21)'!D16+'1-1 (21)'!D52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(21)'!D17+'1-1 (21)'!D53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(21)'!D18+'1-1 (21)'!D19+'1-1 (21)'!D54+'1-1 (21)'!D55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(21)'!D22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(21)'!D23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(21)'!D24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(21)'!D25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(21)'!D26+'1-1 (21)'!D27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(21)'!D32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(21)'!D33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(21)'!D34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(21)'!D35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(21)'!D36+'1-1 (21)'!D37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(21)'!D41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(21)'!D42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(21)'!D43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(21)'!D44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(21)'!D45+'1-1 (21)'!D46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(21)'!D80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(21)'!D81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(21)'!D82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(21)'!D83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(21)'!D84+'1-1 (21)'!D85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(21)'!D89+'1-1 (21)'!D90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(21)'!D90+'1-1 (21)'!D91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(21)'!D96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(21)'!D97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(21)'!D60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(21)'!D61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(21)'!D62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(21)'!D63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(21)'!D64+'1-1 (21)'!D65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2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Y49" activeCellId="0" sqref="Y49:Y49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(22)'!F11</x:f>
        <x:v>#REF!</x:v>
      </x:c>
      <x:c r="F6" s="41" t="e">
        <x:f>TRUNC(E6*D6)</x:f>
        <x:v>#REF!</x:v>
      </x:c>
      <x:c r="G6" s="41" t="e">
        <x:f>'1-1 (22)'!H11</x:f>
        <x:v>#REF!</x:v>
      </x:c>
      <x:c r="H6" s="41" t="e">
        <x:f>TRUNC(G6*D6)</x:f>
        <x:v>#REF!</x:v>
      </x:c>
      <x:c r="I6" s="41" t="e">
        <x:f>'1-1 (22)'!J11</x:f>
        <x:v>#REF!</x:v>
      </x:c>
      <x:c r="J6" s="41" t="e">
        <x:f>TRUNC(I6*D6)</x:f>
        <x:v>#REF!</x:v>
      </x:c>
      <x:c r="K6" s="41" t="e">
        <x:f>'1-1 (22)'!L11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(22)'!F20</x:f>
        <x:v>#REF!</x:v>
      </x:c>
      <x:c r="F7" s="41" t="e">
        <x:f>TRUNC(E7*D7)</x:f>
        <x:v>#REF!</x:v>
      </x:c>
      <x:c r="G7" s="41" t="e">
        <x:f>'1-1 (22)'!H20</x:f>
        <x:v>#REF!</x:v>
      </x:c>
      <x:c r="H7" s="41" t="e">
        <x:f>TRUNC(G7*D7)</x:f>
        <x:v>#REF!</x:v>
      </x:c>
      <x:c r="I7" s="41" t="e">
        <x:f>'1-1 (22)'!J20</x:f>
        <x:v>#REF!</x:v>
      </x:c>
      <x:c r="J7" s="41" t="e">
        <x:f>TRUNC(I7*D7)</x:f>
        <x:v>#REF!</x:v>
      </x:c>
      <x:c r="K7" s="41" t="e">
        <x:f>'1-1 (22)'!L20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(22)'!F28</x:f>
        <x:v>#REF!</x:v>
      </x:c>
      <x:c r="F8" s="41" t="e">
        <x:f>TRUNC(E8*D8)</x:f>
        <x:v>#REF!</x:v>
      </x:c>
      <x:c r="G8" s="41" t="e">
        <x:f>'1-1 (22)'!H28</x:f>
        <x:v>#REF!</x:v>
      </x:c>
      <x:c r="H8" s="41" t="e">
        <x:f>TRUNC(G8*D8)</x:f>
        <x:v>#REF!</x:v>
      </x:c>
      <x:c r="I8" s="41" t="e">
        <x:f>'1-1 (22)'!J28</x:f>
        <x:v>#REF!</x:v>
      </x:c>
      <x:c r="J8" s="41" t="e">
        <x:f>TRUNC(I8*D8)</x:f>
        <x:v>#REF!</x:v>
      </x:c>
      <x:c r="K8" s="41" t="e">
        <x:f>'1-1 (22)'!L28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(22)'!F38</x:f>
        <x:v>#REF!</x:v>
      </x:c>
      <x:c r="F9" s="41" t="e">
        <x:f>TRUNC(E9*D9)</x:f>
        <x:v>#REF!</x:v>
      </x:c>
      <x:c r="G9" s="41" t="e">
        <x:f>'1-1 (22)'!H38</x:f>
        <x:v>#REF!</x:v>
      </x:c>
      <x:c r="H9" s="41" t="e">
        <x:f>TRUNC(G9*D9)</x:f>
        <x:v>#REF!</x:v>
      </x:c>
      <x:c r="I9" s="41" t="e">
        <x:f>'1-1 (22)'!J38</x:f>
        <x:v>#REF!</x:v>
      </x:c>
      <x:c r="J9" s="41" t="e">
        <x:f>TRUNC(I9*D9)</x:f>
        <x:v>#REF!</x:v>
      </x:c>
      <x:c r="K9" s="41" t="e">
        <x:f>'1-1 (22)'!L38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(22)'!F47</x:f>
        <x:v>#REF!</x:v>
      </x:c>
      <x:c r="F10" s="41" t="e">
        <x:f t="shared" ref="F10:F13" si="1">TRUNC(E10*D10)</x:f>
        <x:v>#REF!</x:v>
      </x:c>
      <x:c r="G10" s="41" t="e">
        <x:f>'1-1 (22)'!H47</x:f>
        <x:v>#REF!</x:v>
      </x:c>
      <x:c r="H10" s="41" t="e">
        <x:f t="shared" ref="H10:H13" si="2">TRUNC(G10*D10)</x:f>
        <x:v>#REF!</x:v>
      </x:c>
      <x:c r="I10" s="41" t="e">
        <x:f>'1-1 (22)'!J47</x:f>
        <x:v>#REF!</x:v>
      </x:c>
      <x:c r="J10" s="41" t="e">
        <x:f t="shared" ref="J10:J13" si="3">TRUNC(I10*D10)</x:f>
        <x:v>#REF!</x:v>
      </x:c>
      <x:c r="K10" s="41" t="e">
        <x:f>'1-1 (22)'!L47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(22)'!F56</x:f>
        <x:v>#REF!</x:v>
      </x:c>
      <x:c r="F11" s="41" t="e">
        <x:f t="shared" si="1"/>
        <x:v>#REF!</x:v>
      </x:c>
      <x:c r="G11" s="41" t="e">
        <x:f>'1-1 (22)'!H56</x:f>
        <x:v>#REF!</x:v>
      </x:c>
      <x:c r="H11" s="41" t="e">
        <x:f t="shared" si="2"/>
        <x:v>#REF!</x:v>
      </x:c>
      <x:c r="I11" s="41" t="e">
        <x:f>'1-1 (22)'!J56</x:f>
        <x:v>#REF!</x:v>
      </x:c>
      <x:c r="J11" s="41" t="e">
        <x:f t="shared" si="3"/>
        <x:v>#REF!</x:v>
      </x:c>
      <x:c r="K11" s="41" t="e">
        <x:f>'1-1 (22)'!L56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(22)'!F66</x:f>
        <x:v>#REF!</x:v>
      </x:c>
      <x:c r="F12" s="41" t="e">
        <x:f t="shared" si="1"/>
        <x:v>#REF!</x:v>
      </x:c>
      <x:c r="G12" s="41" t="e">
        <x:f>'1-1 (22)'!H66</x:f>
        <x:v>#REF!</x:v>
      </x:c>
      <x:c r="H12" s="41" t="e">
        <x:f t="shared" si="2"/>
        <x:v>#REF!</x:v>
      </x:c>
      <x:c r="I12" s="41" t="e">
        <x:f>'1-1 (22)'!J66</x:f>
        <x:v>#REF!</x:v>
      </x:c>
      <x:c r="J12" s="41" t="e">
        <x:f t="shared" si="3"/>
        <x:v>#REF!</x:v>
      </x:c>
      <x:c r="K12" s="41" t="e">
        <x:f>'1-1 (22)'!L66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(22)'!F76</x:f>
        <x:v>#REF!</x:v>
      </x:c>
      <x:c r="F13" s="41" t="e">
        <x:f t="shared" si="1"/>
        <x:v>#REF!</x:v>
      </x:c>
      <x:c r="G13" s="41" t="e">
        <x:f>'1-1 (22)'!H76</x:f>
        <x:v>#REF!</x:v>
      </x:c>
      <x:c r="H13" s="41" t="e">
        <x:f t="shared" si="2"/>
        <x:v>#REF!</x:v>
      </x:c>
      <x:c r="I13" s="41" t="e">
        <x:f>'1-1 (22)'!J76</x:f>
        <x:v>#REF!</x:v>
      </x:c>
      <x:c r="J13" s="41" t="e">
        <x:f t="shared" si="3"/>
        <x:v>#REF!</x:v>
      </x:c>
      <x:c r="K13" s="41" t="e">
        <x:f>'1-1 (22)'!L76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(22)'!F86</x:f>
        <x:v>#REF!</x:v>
      </x:c>
      <x:c r="F14" s="41" t="e">
        <x:f>TRUNC(E14*D14)</x:f>
        <x:v>#REF!</x:v>
      </x:c>
      <x:c r="G14" s="41" t="e">
        <x:f>'1-1 (22)'!H86</x:f>
        <x:v>#REF!</x:v>
      </x:c>
      <x:c r="H14" s="41" t="e">
        <x:f>TRUNC(G14*D14)</x:f>
        <x:v>#REF!</x:v>
      </x:c>
      <x:c r="I14" s="41" t="e">
        <x:f>'1-1 (22)'!J86</x:f>
        <x:v>#REF!</x:v>
      </x:c>
      <x:c r="J14" s="41" t="e">
        <x:f>TRUNC(I14*D14)</x:f>
        <x:v>#REF!</x:v>
      </x:c>
      <x:c r="K14" s="41" t="e">
        <x:f>'1-1 (22)'!L86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(22)'!F93</x:f>
        <x:v>0</x:v>
      </x:c>
      <x:c r="F15" s="41">
        <x:f>TRUNC(E15*D15)</x:f>
        <x:v>0</x:v>
      </x:c>
      <x:c r="G15" s="41" t="e">
        <x:f>'1-1 (22)'!H93</x:f>
        <x:v>#REF!</x:v>
      </x:c>
      <x:c r="H15" s="41" t="e">
        <x:f>TRUNC(G15*D15)</x:f>
        <x:v>#REF!</x:v>
      </x:c>
      <x:c r="I15" s="41" t="e">
        <x:f>'1-1 (22)'!J93</x:f>
        <x:v>#REF!</x:v>
      </x:c>
      <x:c r="J15" s="41" t="e">
        <x:f>TRUNC(I15*D15)</x:f>
        <x:v>#REF!</x:v>
      </x:c>
      <x:c r="K15" s="41" t="e">
        <x:f>'1-1 (22)'!L93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(22)'!F98</x:f>
        <x:v>#REF!</x:v>
      </x:c>
      <x:c r="F16" s="41" t="e">
        <x:f>TRUNC(E16*D16)</x:f>
        <x:v>#REF!</x:v>
      </x:c>
      <x:c r="G16" s="41" t="e">
        <x:f>'1-1 (22)'!H98</x:f>
        <x:v>#REF!</x:v>
      </x:c>
      <x:c r="H16" s="41" t="e">
        <x:f>TRUNC(G16*D16)</x:f>
        <x:v>#REF!</x:v>
      </x:c>
      <x:c r="I16" s="41" t="e">
        <x:f>'1-1 (22)'!J98</x:f>
        <x:v>#REF!</x:v>
      </x:c>
      <x:c r="J16" s="41" t="e">
        <x:f>TRUNC(I16*D16)</x:f>
        <x:v>#REF!</x:v>
      </x:c>
      <x:c r="K16" s="41" t="e">
        <x:f>'1-1 (22)'!L98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(22)'!F102</x:f>
        <x:v>0</x:v>
      </x:c>
      <x:c r="F17" s="41">
        <x:f>TRUNC(E17*D17)</x:f>
        <x:v>0</x:v>
      </x:c>
      <x:c r="G17" s="41" t="e">
        <x:f>'1-1 (22)'!H102</x:f>
        <x:v>#REF!</x:v>
      </x:c>
      <x:c r="H17" s="41" t="e">
        <x:f>TRUNC(G17*D17)</x:f>
        <x:v>#REF!</x:v>
      </x:c>
      <x:c r="I17" s="41">
        <x:f>'1-1 (22)'!J102</x:f>
        <x:v>0</x:v>
      </x:c>
      <x:c r="J17" s="41">
        <x:f>TRUNC(I17*D17)</x:f>
        <x:v>0</x:v>
      </x:c>
      <x:c r="K17" s="41" t="e">
        <x:f>'1-1 (22)'!L102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3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57" activeCellId="0" sqref="BF157:BF157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(22)'!A2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3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3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3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3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3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3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(22)'!CC59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(22)'!CC59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1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BF157" activeCellId="0" sqref="BF157:BF157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(22)'!D5+'1-1 (22)'!D31+'1-1 (22)'!D40+'1-1 (22)'!D49+'1-1 (22)'!D79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(22)'!D6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(22)'!D7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(22)'!D8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(22)'!D9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(22)'!D10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(22)'!D14+'1-1 (22)'!D50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(22)'!D15+'1-1 (22)'!D51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(22)'!D16+'1-1 (22)'!D52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(22)'!D17+'1-1 (22)'!D53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(22)'!D18+'1-1 (22)'!D19+'1-1 (22)'!D54+'1-1 (22)'!D55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(22)'!D22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(22)'!D23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(22)'!D24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(22)'!D25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(22)'!D26+'1-1 (22)'!D27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(22)'!D32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(22)'!D33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(22)'!D34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(22)'!D35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(22)'!D36+'1-1 (22)'!D37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(22)'!D41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(22)'!D42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(22)'!D43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(22)'!D44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(22)'!D45+'1-1 (22)'!D46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(22)'!D80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(22)'!D81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(22)'!D82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(22)'!D83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(22)'!D84+'1-1 (22)'!D85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(22)'!D89+'1-1 (22)'!D90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(22)'!D90+'1-1 (22)'!D91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(22)'!D96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(22)'!D97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(22)'!D60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(22)'!D61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(22)'!D62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(22)'!D63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(22)'!D64+'1-1 (22)'!D65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4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CH75" activeCellId="0" sqref="CH75:CH75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(23)'!F11</x:f>
        <x:v>#REF!</x:v>
      </x:c>
      <x:c r="F6" s="41" t="e">
        <x:f>TRUNC(E6*D6)</x:f>
        <x:v>#REF!</x:v>
      </x:c>
      <x:c r="G6" s="41" t="e">
        <x:f>'1-1 (23)'!H11</x:f>
        <x:v>#REF!</x:v>
      </x:c>
      <x:c r="H6" s="41" t="e">
        <x:f>TRUNC(G6*D6)</x:f>
        <x:v>#REF!</x:v>
      </x:c>
      <x:c r="I6" s="41" t="e">
        <x:f>'1-1 (23)'!J11</x:f>
        <x:v>#REF!</x:v>
      </x:c>
      <x:c r="J6" s="41" t="e">
        <x:f>TRUNC(I6*D6)</x:f>
        <x:v>#REF!</x:v>
      </x:c>
      <x:c r="K6" s="41" t="e">
        <x:f>'1-1 (23)'!L11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(23)'!F20</x:f>
        <x:v>#REF!</x:v>
      </x:c>
      <x:c r="F7" s="41" t="e">
        <x:f>TRUNC(E7*D7)</x:f>
        <x:v>#REF!</x:v>
      </x:c>
      <x:c r="G7" s="41" t="e">
        <x:f>'1-1 (23)'!H20</x:f>
        <x:v>#REF!</x:v>
      </x:c>
      <x:c r="H7" s="41" t="e">
        <x:f>TRUNC(G7*D7)</x:f>
        <x:v>#REF!</x:v>
      </x:c>
      <x:c r="I7" s="41" t="e">
        <x:f>'1-1 (23)'!J20</x:f>
        <x:v>#REF!</x:v>
      </x:c>
      <x:c r="J7" s="41" t="e">
        <x:f>TRUNC(I7*D7)</x:f>
        <x:v>#REF!</x:v>
      </x:c>
      <x:c r="K7" s="41" t="e">
        <x:f>'1-1 (23)'!L20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(23)'!F28</x:f>
        <x:v>#REF!</x:v>
      </x:c>
      <x:c r="F8" s="41" t="e">
        <x:f>TRUNC(E8*D8)</x:f>
        <x:v>#REF!</x:v>
      </x:c>
      <x:c r="G8" s="41" t="e">
        <x:f>'1-1 (23)'!H28</x:f>
        <x:v>#REF!</x:v>
      </x:c>
      <x:c r="H8" s="41" t="e">
        <x:f>TRUNC(G8*D8)</x:f>
        <x:v>#REF!</x:v>
      </x:c>
      <x:c r="I8" s="41" t="e">
        <x:f>'1-1 (23)'!J28</x:f>
        <x:v>#REF!</x:v>
      </x:c>
      <x:c r="J8" s="41" t="e">
        <x:f>TRUNC(I8*D8)</x:f>
        <x:v>#REF!</x:v>
      </x:c>
      <x:c r="K8" s="41" t="e">
        <x:f>'1-1 (23)'!L28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(23)'!F38</x:f>
        <x:v>#REF!</x:v>
      </x:c>
      <x:c r="F9" s="41" t="e">
        <x:f>TRUNC(E9*D9)</x:f>
        <x:v>#REF!</x:v>
      </x:c>
      <x:c r="G9" s="41" t="e">
        <x:f>'1-1 (23)'!H38</x:f>
        <x:v>#REF!</x:v>
      </x:c>
      <x:c r="H9" s="41" t="e">
        <x:f>TRUNC(G9*D9)</x:f>
        <x:v>#REF!</x:v>
      </x:c>
      <x:c r="I9" s="41" t="e">
        <x:f>'1-1 (23)'!J38</x:f>
        <x:v>#REF!</x:v>
      </x:c>
      <x:c r="J9" s="41" t="e">
        <x:f>TRUNC(I9*D9)</x:f>
        <x:v>#REF!</x:v>
      </x:c>
      <x:c r="K9" s="41" t="e">
        <x:f>'1-1 (23)'!L38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(23)'!F47</x:f>
        <x:v>#REF!</x:v>
      </x:c>
      <x:c r="F10" s="41" t="e">
        <x:f t="shared" ref="F10:F13" si="1">TRUNC(E10*D10)</x:f>
        <x:v>#REF!</x:v>
      </x:c>
      <x:c r="G10" s="41" t="e">
        <x:f>'1-1 (23)'!H47</x:f>
        <x:v>#REF!</x:v>
      </x:c>
      <x:c r="H10" s="41" t="e">
        <x:f t="shared" ref="H10:H13" si="2">TRUNC(G10*D10)</x:f>
        <x:v>#REF!</x:v>
      </x:c>
      <x:c r="I10" s="41" t="e">
        <x:f>'1-1 (23)'!J47</x:f>
        <x:v>#REF!</x:v>
      </x:c>
      <x:c r="J10" s="41" t="e">
        <x:f t="shared" ref="J10:J13" si="3">TRUNC(I10*D10)</x:f>
        <x:v>#REF!</x:v>
      </x:c>
      <x:c r="K10" s="41" t="e">
        <x:f>'1-1 (23)'!L47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(23)'!F56</x:f>
        <x:v>#REF!</x:v>
      </x:c>
      <x:c r="F11" s="41" t="e">
        <x:f t="shared" si="1"/>
        <x:v>#REF!</x:v>
      </x:c>
      <x:c r="G11" s="41" t="e">
        <x:f>'1-1 (23)'!H56</x:f>
        <x:v>#REF!</x:v>
      </x:c>
      <x:c r="H11" s="41" t="e">
        <x:f t="shared" si="2"/>
        <x:v>#REF!</x:v>
      </x:c>
      <x:c r="I11" s="41" t="e">
        <x:f>'1-1 (23)'!J56</x:f>
        <x:v>#REF!</x:v>
      </x:c>
      <x:c r="J11" s="41" t="e">
        <x:f t="shared" si="3"/>
        <x:v>#REF!</x:v>
      </x:c>
      <x:c r="K11" s="41" t="e">
        <x:f>'1-1 (23)'!L56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(23)'!F66</x:f>
        <x:v>#REF!</x:v>
      </x:c>
      <x:c r="F12" s="41" t="e">
        <x:f t="shared" si="1"/>
        <x:v>#REF!</x:v>
      </x:c>
      <x:c r="G12" s="41" t="e">
        <x:f>'1-1 (23)'!H66</x:f>
        <x:v>#REF!</x:v>
      </x:c>
      <x:c r="H12" s="41" t="e">
        <x:f t="shared" si="2"/>
        <x:v>#REF!</x:v>
      </x:c>
      <x:c r="I12" s="41" t="e">
        <x:f>'1-1 (23)'!J66</x:f>
        <x:v>#REF!</x:v>
      </x:c>
      <x:c r="J12" s="41" t="e">
        <x:f t="shared" si="3"/>
        <x:v>#REF!</x:v>
      </x:c>
      <x:c r="K12" s="41" t="e">
        <x:f>'1-1 (23)'!L66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(23)'!F76</x:f>
        <x:v>#REF!</x:v>
      </x:c>
      <x:c r="F13" s="41" t="e">
        <x:f t="shared" si="1"/>
        <x:v>#REF!</x:v>
      </x:c>
      <x:c r="G13" s="41" t="e">
        <x:f>'1-1 (23)'!H76</x:f>
        <x:v>#REF!</x:v>
      </x:c>
      <x:c r="H13" s="41" t="e">
        <x:f t="shared" si="2"/>
        <x:v>#REF!</x:v>
      </x:c>
      <x:c r="I13" s="41" t="e">
        <x:f>'1-1 (23)'!J76</x:f>
        <x:v>#REF!</x:v>
      </x:c>
      <x:c r="J13" s="41" t="e">
        <x:f t="shared" si="3"/>
        <x:v>#REF!</x:v>
      </x:c>
      <x:c r="K13" s="41" t="e">
        <x:f>'1-1 (23)'!L76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(23)'!F86</x:f>
        <x:v>#REF!</x:v>
      </x:c>
      <x:c r="F14" s="41" t="e">
        <x:f>TRUNC(E14*D14)</x:f>
        <x:v>#REF!</x:v>
      </x:c>
      <x:c r="G14" s="41" t="e">
        <x:f>'1-1 (23)'!H86</x:f>
        <x:v>#REF!</x:v>
      </x:c>
      <x:c r="H14" s="41" t="e">
        <x:f>TRUNC(G14*D14)</x:f>
        <x:v>#REF!</x:v>
      </x:c>
      <x:c r="I14" s="41" t="e">
        <x:f>'1-1 (23)'!J86</x:f>
        <x:v>#REF!</x:v>
      </x:c>
      <x:c r="J14" s="41" t="e">
        <x:f>TRUNC(I14*D14)</x:f>
        <x:v>#REF!</x:v>
      </x:c>
      <x:c r="K14" s="41" t="e">
        <x:f>'1-1 (23)'!L86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(23)'!F93</x:f>
        <x:v>0</x:v>
      </x:c>
      <x:c r="F15" s="41">
        <x:f>TRUNC(E15*D15)</x:f>
        <x:v>0</x:v>
      </x:c>
      <x:c r="G15" s="41" t="e">
        <x:f>'1-1 (23)'!H93</x:f>
        <x:v>#REF!</x:v>
      </x:c>
      <x:c r="H15" s="41" t="e">
        <x:f>TRUNC(G15*D15)</x:f>
        <x:v>#REF!</x:v>
      </x:c>
      <x:c r="I15" s="41" t="e">
        <x:f>'1-1 (23)'!J93</x:f>
        <x:v>#REF!</x:v>
      </x:c>
      <x:c r="J15" s="41" t="e">
        <x:f>TRUNC(I15*D15)</x:f>
        <x:v>#REF!</x:v>
      </x:c>
      <x:c r="K15" s="41" t="e">
        <x:f>'1-1 (23)'!L93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(23)'!F98</x:f>
        <x:v>#REF!</x:v>
      </x:c>
      <x:c r="F16" s="41" t="e">
        <x:f>TRUNC(E16*D16)</x:f>
        <x:v>#REF!</x:v>
      </x:c>
      <x:c r="G16" s="41" t="e">
        <x:f>'1-1 (23)'!H98</x:f>
        <x:v>#REF!</x:v>
      </x:c>
      <x:c r="H16" s="41" t="e">
        <x:f>TRUNC(G16*D16)</x:f>
        <x:v>#REF!</x:v>
      </x:c>
      <x:c r="I16" s="41" t="e">
        <x:f>'1-1 (23)'!J98</x:f>
        <x:v>#REF!</x:v>
      </x:c>
      <x:c r="J16" s="41" t="e">
        <x:f>TRUNC(I16*D16)</x:f>
        <x:v>#REF!</x:v>
      </x:c>
      <x:c r="K16" s="41" t="e">
        <x:f>'1-1 (23)'!L98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(23)'!F102</x:f>
        <x:v>0</x:v>
      </x:c>
      <x:c r="F17" s="41">
        <x:f>TRUNC(E17*D17)</x:f>
        <x:v>0</x:v>
      </x:c>
      <x:c r="G17" s="41" t="e">
        <x:f>'1-1 (23)'!H102</x:f>
        <x:v>#REF!</x:v>
      </x:c>
      <x:c r="H17" s="41" t="e">
        <x:f>TRUNC(G17*D17)</x:f>
        <x:v>#REF!</x:v>
      </x:c>
      <x:c r="I17" s="41">
        <x:f>'1-1 (23)'!J102</x:f>
        <x:v>0</x:v>
      </x:c>
      <x:c r="J17" s="41">
        <x:f>TRUNC(I17*D17)</x:f>
        <x:v>0</x:v>
      </x:c>
      <x:c r="K17" s="41" t="e">
        <x:f>'1-1 (23)'!L102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7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5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D157" activeCellId="0" sqref="BD157:BD157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(23)'!A2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(23)'!CC59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(23)'!CC59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7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2">
    <x:tabColor rgb="ff548235"/>
    <x:pageSetUpPr autoPageBreaks="1" fitToPage="1"/>
  </x:sheetPr>
  <x:dimension ref="A2:CC63"/>
  <x:sheetViews>
    <x:sheetView view="pageBreakPreview" topLeftCell="A1" zoomScale="80" zoomScaleNormal="80" zoomScaleSheetLayoutView="80" workbookViewId="0">
      <x:selection activeCell="CH75" activeCellId="0" sqref="CH75:CH75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(23)'!D5+'1-1 (23)'!D31+'1-1 (23)'!D40+'1-1 (23)'!D49+'1-1 (23)'!D79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(23)'!D6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(23)'!D7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(23)'!D8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(23)'!D9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(23)'!D10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(23)'!D14+'1-1 (23)'!D50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(23)'!D15+'1-1 (23)'!D51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(23)'!D16+'1-1 (23)'!D52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(23)'!D17+'1-1 (23)'!D53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(23)'!D18+'1-1 (23)'!D19+'1-1 (23)'!D54+'1-1 (23)'!D55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(23)'!D22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(23)'!D23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(23)'!D24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(23)'!D25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(23)'!D26+'1-1 (23)'!D27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(23)'!D32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(23)'!D33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(23)'!D34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(23)'!D35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(23)'!D36+'1-1 (23)'!D37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(23)'!D41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(23)'!D42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(23)'!D43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(23)'!D44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(23)'!D45+'1-1 (23)'!D46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(23)'!D80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(23)'!D81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(23)'!D82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(23)'!D83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(23)'!D84+'1-1 (23)'!D85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(23)'!D89+'1-1 (23)'!D90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(23)'!D90+'1-1 (23)'!D91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(23)'!D96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(23)'!D97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(23)'!D60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(23)'!D61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(23)'!D62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(23)'!D63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(23)'!D64+'1-1 (23)'!D65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7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6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Z45" activeCellId="0" sqref="Z45:Z45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(24)'!F11</x:f>
        <x:v>#REF!</x:v>
      </x:c>
      <x:c r="F6" s="41" t="e">
        <x:f>TRUNC(E6*D6)</x:f>
        <x:v>#REF!</x:v>
      </x:c>
      <x:c r="G6" s="41" t="e">
        <x:f>'1-1 (24)'!H11</x:f>
        <x:v>#REF!</x:v>
      </x:c>
      <x:c r="H6" s="41" t="e">
        <x:f>TRUNC(G6*D6)</x:f>
        <x:v>#REF!</x:v>
      </x:c>
      <x:c r="I6" s="41" t="e">
        <x:f>'1-1 (24)'!J11</x:f>
        <x:v>#REF!</x:v>
      </x:c>
      <x:c r="J6" s="41" t="e">
        <x:f>TRUNC(I6*D6)</x:f>
        <x:v>#REF!</x:v>
      </x:c>
      <x:c r="K6" s="41" t="e">
        <x:f>'1-1 (24)'!L11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(24)'!F20</x:f>
        <x:v>#REF!</x:v>
      </x:c>
      <x:c r="F7" s="41" t="e">
        <x:f>TRUNC(E7*D7)</x:f>
        <x:v>#REF!</x:v>
      </x:c>
      <x:c r="G7" s="41" t="e">
        <x:f>'1-1 (24)'!H20</x:f>
        <x:v>#REF!</x:v>
      </x:c>
      <x:c r="H7" s="41" t="e">
        <x:f>TRUNC(G7*D7)</x:f>
        <x:v>#REF!</x:v>
      </x:c>
      <x:c r="I7" s="41" t="e">
        <x:f>'1-1 (24)'!J20</x:f>
        <x:v>#REF!</x:v>
      </x:c>
      <x:c r="J7" s="41" t="e">
        <x:f>TRUNC(I7*D7)</x:f>
        <x:v>#REF!</x:v>
      </x:c>
      <x:c r="K7" s="41" t="e">
        <x:f>'1-1 (24)'!L20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(24)'!F28</x:f>
        <x:v>#REF!</x:v>
      </x:c>
      <x:c r="F8" s="41" t="e">
        <x:f>TRUNC(E8*D8)</x:f>
        <x:v>#REF!</x:v>
      </x:c>
      <x:c r="G8" s="41" t="e">
        <x:f>'1-1 (24)'!H28</x:f>
        <x:v>#REF!</x:v>
      </x:c>
      <x:c r="H8" s="41" t="e">
        <x:f>TRUNC(G8*D8)</x:f>
        <x:v>#REF!</x:v>
      </x:c>
      <x:c r="I8" s="41" t="e">
        <x:f>'1-1 (24)'!J28</x:f>
        <x:v>#REF!</x:v>
      </x:c>
      <x:c r="J8" s="41" t="e">
        <x:f>TRUNC(I8*D8)</x:f>
        <x:v>#REF!</x:v>
      </x:c>
      <x:c r="K8" s="41" t="e">
        <x:f>'1-1 (24)'!L28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(24)'!F38</x:f>
        <x:v>#REF!</x:v>
      </x:c>
      <x:c r="F9" s="41" t="e">
        <x:f>TRUNC(E9*D9)</x:f>
        <x:v>#REF!</x:v>
      </x:c>
      <x:c r="G9" s="41" t="e">
        <x:f>'1-1 (24)'!H38</x:f>
        <x:v>#REF!</x:v>
      </x:c>
      <x:c r="H9" s="41" t="e">
        <x:f>TRUNC(G9*D9)</x:f>
        <x:v>#REF!</x:v>
      </x:c>
      <x:c r="I9" s="41" t="e">
        <x:f>'1-1 (24)'!J38</x:f>
        <x:v>#REF!</x:v>
      </x:c>
      <x:c r="J9" s="41" t="e">
        <x:f>TRUNC(I9*D9)</x:f>
        <x:v>#REF!</x:v>
      </x:c>
      <x:c r="K9" s="41" t="e">
        <x:f>'1-1 (24)'!L38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(24)'!F47</x:f>
        <x:v>#REF!</x:v>
      </x:c>
      <x:c r="F10" s="41" t="e">
        <x:f t="shared" ref="F10:F13" si="1">TRUNC(E10*D10)</x:f>
        <x:v>#REF!</x:v>
      </x:c>
      <x:c r="G10" s="41" t="e">
        <x:f>'1-1 (24)'!H47</x:f>
        <x:v>#REF!</x:v>
      </x:c>
      <x:c r="H10" s="41" t="e">
        <x:f t="shared" ref="H10:H13" si="2">TRUNC(G10*D10)</x:f>
        <x:v>#REF!</x:v>
      </x:c>
      <x:c r="I10" s="41" t="e">
        <x:f>'1-1 (24)'!J47</x:f>
        <x:v>#REF!</x:v>
      </x:c>
      <x:c r="J10" s="41" t="e">
        <x:f t="shared" ref="J10:J13" si="3">TRUNC(I10*D10)</x:f>
        <x:v>#REF!</x:v>
      </x:c>
      <x:c r="K10" s="41" t="e">
        <x:f>'1-1 (24)'!L47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(24)'!F56</x:f>
        <x:v>#REF!</x:v>
      </x:c>
      <x:c r="F11" s="41" t="e">
        <x:f t="shared" si="1"/>
        <x:v>#REF!</x:v>
      </x:c>
      <x:c r="G11" s="41" t="e">
        <x:f>'1-1 (24)'!H56</x:f>
        <x:v>#REF!</x:v>
      </x:c>
      <x:c r="H11" s="41" t="e">
        <x:f t="shared" si="2"/>
        <x:v>#REF!</x:v>
      </x:c>
      <x:c r="I11" s="41" t="e">
        <x:f>'1-1 (24)'!J56</x:f>
        <x:v>#REF!</x:v>
      </x:c>
      <x:c r="J11" s="41" t="e">
        <x:f t="shared" si="3"/>
        <x:v>#REF!</x:v>
      </x:c>
      <x:c r="K11" s="41" t="e">
        <x:f>'1-1 (24)'!L56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(24)'!F66</x:f>
        <x:v>#REF!</x:v>
      </x:c>
      <x:c r="F12" s="41" t="e">
        <x:f t="shared" si="1"/>
        <x:v>#REF!</x:v>
      </x:c>
      <x:c r="G12" s="41" t="e">
        <x:f>'1-1 (24)'!H66</x:f>
        <x:v>#REF!</x:v>
      </x:c>
      <x:c r="H12" s="41" t="e">
        <x:f t="shared" si="2"/>
        <x:v>#REF!</x:v>
      </x:c>
      <x:c r="I12" s="41" t="e">
        <x:f>'1-1 (24)'!J66</x:f>
        <x:v>#REF!</x:v>
      </x:c>
      <x:c r="J12" s="41" t="e">
        <x:f t="shared" si="3"/>
        <x:v>#REF!</x:v>
      </x:c>
      <x:c r="K12" s="41" t="e">
        <x:f>'1-1 (24)'!L66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(24)'!F76</x:f>
        <x:v>#REF!</x:v>
      </x:c>
      <x:c r="F13" s="41" t="e">
        <x:f t="shared" si="1"/>
        <x:v>#REF!</x:v>
      </x:c>
      <x:c r="G13" s="41" t="e">
        <x:f>'1-1 (24)'!H76</x:f>
        <x:v>#REF!</x:v>
      </x:c>
      <x:c r="H13" s="41" t="e">
        <x:f t="shared" si="2"/>
        <x:v>#REF!</x:v>
      </x:c>
      <x:c r="I13" s="41" t="e">
        <x:f>'1-1 (24)'!J76</x:f>
        <x:v>#REF!</x:v>
      </x:c>
      <x:c r="J13" s="41" t="e">
        <x:f t="shared" si="3"/>
        <x:v>#REF!</x:v>
      </x:c>
      <x:c r="K13" s="41" t="e">
        <x:f>'1-1 (24)'!L76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(24)'!F86</x:f>
        <x:v>#REF!</x:v>
      </x:c>
      <x:c r="F14" s="41" t="e">
        <x:f>TRUNC(E14*D14)</x:f>
        <x:v>#REF!</x:v>
      </x:c>
      <x:c r="G14" s="41" t="e">
        <x:f>'1-1 (24)'!H86</x:f>
        <x:v>#REF!</x:v>
      </x:c>
      <x:c r="H14" s="41" t="e">
        <x:f>TRUNC(G14*D14)</x:f>
        <x:v>#REF!</x:v>
      </x:c>
      <x:c r="I14" s="41" t="e">
        <x:f>'1-1 (24)'!J86</x:f>
        <x:v>#REF!</x:v>
      </x:c>
      <x:c r="J14" s="41" t="e">
        <x:f>TRUNC(I14*D14)</x:f>
        <x:v>#REF!</x:v>
      </x:c>
      <x:c r="K14" s="41" t="e">
        <x:f>'1-1 (24)'!L86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(24)'!F93</x:f>
        <x:v>0</x:v>
      </x:c>
      <x:c r="F15" s="41">
        <x:f>TRUNC(E15*D15)</x:f>
        <x:v>0</x:v>
      </x:c>
      <x:c r="G15" s="41" t="e">
        <x:f>'1-1 (24)'!H93</x:f>
        <x:v>#REF!</x:v>
      </x:c>
      <x:c r="H15" s="41" t="e">
        <x:f>TRUNC(G15*D15)</x:f>
        <x:v>#REF!</x:v>
      </x:c>
      <x:c r="I15" s="41" t="e">
        <x:f>'1-1 (24)'!J93</x:f>
        <x:v>#REF!</x:v>
      </x:c>
      <x:c r="J15" s="41" t="e">
        <x:f>TRUNC(I15*D15)</x:f>
        <x:v>#REF!</x:v>
      </x:c>
      <x:c r="K15" s="41" t="e">
        <x:f>'1-1 (24)'!L93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(24)'!F98</x:f>
        <x:v>#REF!</x:v>
      </x:c>
      <x:c r="F16" s="41" t="e">
        <x:f>TRUNC(E16*D16)</x:f>
        <x:v>#REF!</x:v>
      </x:c>
      <x:c r="G16" s="41" t="e">
        <x:f>'1-1 (24)'!H98</x:f>
        <x:v>#REF!</x:v>
      </x:c>
      <x:c r="H16" s="41" t="e">
        <x:f>TRUNC(G16*D16)</x:f>
        <x:v>#REF!</x:v>
      </x:c>
      <x:c r="I16" s="41" t="e">
        <x:f>'1-1 (24)'!J98</x:f>
        <x:v>#REF!</x:v>
      </x:c>
      <x:c r="J16" s="41" t="e">
        <x:f>TRUNC(I16*D16)</x:f>
        <x:v>#REF!</x:v>
      </x:c>
      <x:c r="K16" s="41" t="e">
        <x:f>'1-1 (24)'!L98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(24)'!F102</x:f>
        <x:v>0</x:v>
      </x:c>
      <x:c r="F17" s="41">
        <x:f>TRUNC(E17*D17)</x:f>
        <x:v>0</x:v>
      </x:c>
      <x:c r="G17" s="41" t="e">
        <x:f>'1-1 (24)'!H102</x:f>
        <x:v>#REF!</x:v>
      </x:c>
      <x:c r="H17" s="41" t="e">
        <x:f>TRUNC(G17*D17)</x:f>
        <x:v>#REF!</x:v>
      </x:c>
      <x:c r="I17" s="41">
        <x:f>'1-1 (24)'!J102</x:f>
        <x:v>0</x:v>
      </x:c>
      <x:c r="J17" s="41">
        <x:f>TRUNC(I17*D17)</x:f>
        <x:v>0</x:v>
      </x:c>
      <x:c r="K17" s="41" t="e">
        <x:f>'1-1 (24)'!L102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7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7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F146" activeCellId="0" sqref="BF146:BF146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(24)'!A2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(24)'!CC59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(24)'!CC59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7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3">
    <x:tabColor rgb="ff548235"/>
    <x:pageSetUpPr autoPageBreaks="1" fitToPage="1"/>
  </x:sheetPr>
  <x:dimension ref="A2:CC63"/>
  <x:sheetViews>
    <x:sheetView view="pageBreakPreview" topLeftCell="H1" zoomScale="80" zoomScaleNormal="80" zoomScaleSheetLayoutView="80" workbookViewId="0">
      <x:selection activeCell="BF146" activeCellId="0" sqref="BF146:BF146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(24)'!D5+'1-1 (24)'!D31+'1-1 (24)'!D40+'1-1 (24)'!D49+'1-1 (24)'!D79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(24)'!D6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(24)'!D7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(24)'!D8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(24)'!D9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(24)'!D10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(24)'!D14+'1-1 (24)'!D50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(24)'!D15+'1-1 (24)'!D51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(24)'!D16+'1-1 (24)'!D52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(24)'!D17+'1-1 (24)'!D53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(24)'!D18+'1-1 (24)'!D19+'1-1 (24)'!D54+'1-1 (24)'!D55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(24)'!D22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(24)'!D23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(24)'!D24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(24)'!D25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(24)'!D26+'1-1 (24)'!D27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(24)'!D32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(24)'!D33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(24)'!D34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(24)'!D35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(24)'!D36+'1-1 (24)'!D37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(24)'!D41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(24)'!D42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(24)'!D43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(24)'!D44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(24)'!D45+'1-1 (24)'!D46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(24)'!D80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(24)'!D81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(24)'!D82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(24)'!D83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(24)'!D84+'1-1 (24)'!D85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(24)'!D89+'1-1 (24)'!D90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(24)'!D90+'1-1 (24)'!D91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(24)'!D96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(24)'!D97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(24)'!D60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(24)'!D61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(24)'!D62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(24)'!D63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(24)'!D64+'1-1 (24)'!D65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xl/worksheets/sheet7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8">
    <x:pageSetUpPr autoPageBreaks="1" fitToPage="1"/>
  </x:sheetPr>
  <x:dimension ref="A1:T19"/>
  <x:sheetViews>
    <x:sheetView view="pageBreakPreview" topLeftCell="A1" zoomScale="95" zoomScaleNormal="95" zoomScaleSheetLayoutView="95" workbookViewId="0">
      <x:selection activeCell="BE140" activeCellId="0" sqref="BE140:BE140"/>
    </x:sheetView>
  </x:sheetViews>
  <x:sheetFormatPr defaultColWidth="9.00390625" defaultRowHeight="16.39999999999999857891"/>
  <x:cols>
    <x:col min="1" max="1" width="40.75" style="10" customWidth="1"/>
    <x:col min="2" max="2" width="14.75" style="10" customWidth="1"/>
    <x:col min="3" max="3" width="4.75" style="10" customWidth="1"/>
    <x:col min="4" max="4" width="4.75" style="11" customWidth="1"/>
    <x:col min="5" max="6" width="13.75" style="10" customWidth="1"/>
    <x:col min="7" max="7" width="16" style="10" customWidth="1"/>
    <x:col min="8" max="8" width="15.875" style="10" customWidth="1"/>
    <x:col min="9" max="10" width="13.75" style="10" customWidth="1"/>
    <x:col min="11" max="12" width="15.625" style="10" customWidth="1"/>
    <x:col min="13" max="13" width="12.75" style="10" customWidth="1"/>
    <x:col min="14" max="16" width="2.75" style="10" hidden="1" customWidth="1"/>
    <x:col min="17" max="19" width="1.75" style="10" hidden="1" customWidth="1"/>
    <x:col min="20" max="20" width="18.75" style="10" hidden="1" customWidth="1"/>
  </x:cols>
  <x:sheetData>
    <x:row r="1" spans="1:13" ht="30" customHeight="1">
      <x:c r="A1" s="304" t="s">
        <x:v>354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305"/>
    </x:row>
    <x:row r="2" spans="1:13" ht="30" customHeight="1">
      <x:c r="A2" s="142" t="e">
        <x:f>#REF!</x:f>
        <x:v>#REF!</x:v>
      </x:c>
      <x:c r="B2" s="83"/>
      <x:c r="C2" s="83"/>
      <x:c r="D2" s="83"/>
      <x:c r="E2" s="83"/>
      <x:c r="F2" s="83"/>
      <x:c r="G2" s="83"/>
      <x:c r="H2" s="83"/>
      <x:c r="I2" s="83"/>
      <x:c r="J2" s="83"/>
      <x:c r="K2" s="83"/>
      <x:c r="L2" s="83"/>
      <x:c r="M2" s="83"/>
    </x:row>
    <x:row r="3" spans="1:20" ht="30" customHeight="1">
      <x:c r="A3" s="585" t="s">
        <x:v>323</x:v>
      </x:c>
      <x:c r="B3" s="580" t="s">
        <x:v>345</x:v>
      </x:c>
      <x:c r="C3" s="580" t="s">
        <x:v>265</x:v>
      </x:c>
      <x:c r="D3" s="580" t="s">
        <x:v>270</x:v>
      </x:c>
      <x:c r="E3" s="580" t="s">
        <x:v>196</x:v>
      </x:c>
      <x:c r="F3" s="582"/>
      <x:c r="G3" s="580" t="s">
        <x:v>151</x:v>
      </x:c>
      <x:c r="H3" s="582"/>
      <x:c r="I3" s="580" t="s">
        <x:v>341</x:v>
      </x:c>
      <x:c r="J3" s="582"/>
      <x:c r="K3" s="580" t="s">
        <x:v>329</x:v>
      </x:c>
      <x:c r="L3" s="582"/>
      <x:c r="M3" s="583" t="s">
        <x:v>134</x:v>
      </x:c>
      <x:c r="N3" s="314" t="s">
        <x:v>143</x:v>
      </x:c>
      <x:c r="O3" s="314" t="s">
        <x:v>279</x:v>
      </x:c>
      <x:c r="P3" s="314" t="s">
        <x:v>169</x:v>
      </x:c>
      <x:c r="Q3" s="314" t="s">
        <x:v>159</x:v>
      </x:c>
      <x:c r="R3" s="314" t="s">
        <x:v>132</x:v>
      </x:c>
      <x:c r="S3" s="314" t="s">
        <x:v>174</x:v>
      </x:c>
      <x:c r="T3" s="314" t="s">
        <x:v>352</x:v>
      </x:c>
    </x:row>
    <x:row r="4" spans="1:20" ht="30" customHeight="1">
      <x:c r="A4" s="579"/>
      <x:c r="B4" s="581"/>
      <x:c r="C4" s="581"/>
      <x:c r="D4" s="581"/>
      <x:c r="E4" s="122" t="s">
        <x:v>129</x:v>
      </x:c>
      <x:c r="F4" s="122" t="s">
        <x:v>179</x:v>
      </x:c>
      <x:c r="G4" s="122" t="s">
        <x:v>129</x:v>
      </x:c>
      <x:c r="H4" s="122" t="s">
        <x:v>179</x:v>
      </x:c>
      <x:c r="I4" s="122" t="s">
        <x:v>129</x:v>
      </x:c>
      <x:c r="J4" s="122" t="s">
        <x:v>179</x:v>
      </x:c>
      <x:c r="K4" s="122" t="s">
        <x:v>129</x:v>
      </x:c>
      <x:c r="L4" s="122" t="s">
        <x:v>179</x:v>
      </x:c>
      <x:c r="M4" s="584"/>
      <x:c r="N4" s="314"/>
      <x:c r="O4" s="314"/>
      <x:c r="P4" s="314"/>
      <x:c r="Q4" s="314"/>
      <x:c r="R4" s="314"/>
      <x:c r="S4" s="314"/>
      <x:c r="T4" s="314"/>
    </x:row>
    <x:row r="5" spans="1:20" ht="30" customHeight="1">
      <x:c r="A5" s="123" t="s">
        <x:v>346</x:v>
      </x:c>
      <x:c r="B5" s="35" t="s">
        <x:v>246</x:v>
      </x:c>
      <x:c r="C5" s="35" t="s">
        <x:v>246</x:v>
      </x:c>
      <x:c r="D5" s="36"/>
      <x:c r="E5" s="37" t="e">
        <x:f>F18</x:f>
        <x:v>#REF!</x:v>
      </x:c>
      <x:c r="F5" s="37" t="e">
        <x:f>E5</x:f>
        <x:v>#REF!</x:v>
      </x:c>
      <x:c r="G5" s="37" t="e">
        <x:f>H18</x:f>
        <x:v>#REF!</x:v>
      </x:c>
      <x:c r="H5" s="37" t="e">
        <x:f>G5</x:f>
        <x:v>#REF!</x:v>
      </x:c>
      <x:c r="I5" s="37" t="e">
        <x:f>J18</x:f>
        <x:v>#REF!</x:v>
      </x:c>
      <x:c r="J5" s="37" t="e">
        <x:f>I5</x:f>
        <x:v>#REF!</x:v>
      </x:c>
      <x:c r="K5" s="37" t="e">
        <x:f>L18</x:f>
        <x:v>#REF!</x:v>
      </x:c>
      <x:c r="L5" s="37" t="e">
        <x:f>K5</x:f>
        <x:v>#REF!</x:v>
      </x:c>
      <x:c r="M5" s="38" t="s">
        <x:v>246</x:v>
      </x:c>
      <x:c r="N5" s="12" t="s">
        <x:v>258</x:v>
      </x:c>
      <x:c r="O5" s="12" t="s">
        <x:v>246</x:v>
      </x:c>
      <x:c r="P5" s="12" t="s">
        <x:v>246</x:v>
      </x:c>
      <x:c r="Q5" s="12" t="s">
        <x:v>246</x:v>
      </x:c>
      <x:c r="R5" s="10">
        <x:v>1</x:v>
      </x:c>
      <x:c r="S5" s="12" t="s">
        <x:v>246</x:v>
      </x:c>
      <x:c r="T5" s="16"/>
    </x:row>
    <x:row r="6" spans="1:20" ht="30" customHeight="1">
      <x:c r="A6" s="124" t="s">
        <x:v>33</x:v>
      </x:c>
      <x:c r="B6" s="39" t="s">
        <x:v>246</x:v>
      </x:c>
      <x:c r="C6" s="40" t="s">
        <x:v>281</x:v>
      </x:c>
      <x:c r="D6" s="40">
        <x:v>1</x:v>
      </x:c>
      <x:c r="E6" s="41" t="e">
        <x:f>'1-1 (25)'!F11</x:f>
        <x:v>#REF!</x:v>
      </x:c>
      <x:c r="F6" s="41" t="e">
        <x:f>TRUNC(E6*D6)</x:f>
        <x:v>#REF!</x:v>
      </x:c>
      <x:c r="G6" s="41" t="e">
        <x:f>'1-1 (25)'!H11</x:f>
        <x:v>#REF!</x:v>
      </x:c>
      <x:c r="H6" s="41" t="e">
        <x:f>TRUNC(G6*D6)</x:f>
        <x:v>#REF!</x:v>
      </x:c>
      <x:c r="I6" s="41" t="e">
        <x:f>'1-1 (25)'!J11</x:f>
        <x:v>#REF!</x:v>
      </x:c>
      <x:c r="J6" s="41" t="e">
        <x:f>TRUNC(I6*D6)</x:f>
        <x:v>#REF!</x:v>
      </x:c>
      <x:c r="K6" s="41" t="e">
        <x:f>'1-1 (25)'!L11</x:f>
        <x:v>#REF!</x:v>
      </x:c>
      <x:c r="L6" s="41" t="e">
        <x:f>TRUNC(D6*K6)</x:f>
        <x:v>#REF!</x:v>
      </x:c>
      <x:c r="M6" s="42" t="s">
        <x:v>246</x:v>
      </x:c>
      <x:c r="N6" s="12" t="s">
        <x:v>160</x:v>
      </x:c>
      <x:c r="O6" s="12" t="s">
        <x:v>246</x:v>
      </x:c>
      <x:c r="P6" s="12" t="s">
        <x:v>258</x:v>
      </x:c>
      <x:c r="Q6" s="12" t="s">
        <x:v>246</x:v>
      </x:c>
      <x:c r="R6" s="10">
        <x:v>2</x:v>
      </x:c>
      <x:c r="S6" s="12" t="s">
        <x:v>246</x:v>
      </x:c>
      <x:c r="T6" s="16"/>
    </x:row>
    <x:row r="7" spans="1:20" ht="30" customHeight="1">
      <x:c r="A7" s="124" t="s">
        <x:v>75</x:v>
      </x:c>
      <x:c r="B7" s="39" t="s">
        <x:v>246</x:v>
      </x:c>
      <x:c r="C7" s="40" t="s">
        <x:v>281</x:v>
      </x:c>
      <x:c r="D7" s="40">
        <x:v>1</x:v>
      </x:c>
      <x:c r="E7" s="41" t="e">
        <x:f>'1-1 (25)'!F20</x:f>
        <x:v>#REF!</x:v>
      </x:c>
      <x:c r="F7" s="41" t="e">
        <x:f>TRUNC(E7*D7)</x:f>
        <x:v>#REF!</x:v>
      </x:c>
      <x:c r="G7" s="41" t="e">
        <x:f>'1-1 (25)'!H20</x:f>
        <x:v>#REF!</x:v>
      </x:c>
      <x:c r="H7" s="41" t="e">
        <x:f>TRUNC(G7*D7)</x:f>
        <x:v>#REF!</x:v>
      </x:c>
      <x:c r="I7" s="41" t="e">
        <x:f>'1-1 (25)'!J20</x:f>
        <x:v>#REF!</x:v>
      </x:c>
      <x:c r="J7" s="41" t="e">
        <x:f>TRUNC(I7*D7)</x:f>
        <x:v>#REF!</x:v>
      </x:c>
      <x:c r="K7" s="41" t="e">
        <x:f>'1-1 (25)'!L20</x:f>
        <x:v>#REF!</x:v>
      </x:c>
      <x:c r="L7" s="41" t="e">
        <x:f t="shared" ref="L7:L17" si="0">TRUNC(D7*K7)</x:f>
        <x:v>#REF!</x:v>
      </x:c>
      <x:c r="M7" s="42" t="s">
        <x:v>246</x:v>
      </x:c>
      <x:c r="N7" s="12" t="s">
        <x:v>183</x:v>
      </x:c>
      <x:c r="O7" s="12" t="s">
        <x:v>246</x:v>
      </x:c>
      <x:c r="P7" s="12" t="s">
        <x:v>258</x:v>
      </x:c>
      <x:c r="Q7" s="12" t="s">
        <x:v>246</x:v>
      </x:c>
      <x:c r="R7" s="10">
        <x:v>2</x:v>
      </x:c>
      <x:c r="S7" s="12" t="s">
        <x:v>246</x:v>
      </x:c>
      <x:c r="T7" s="16"/>
    </x:row>
    <x:row r="8" spans="1:20" ht="30" customHeight="1">
      <x:c r="A8" s="124" t="s">
        <x:v>77</x:v>
      </x:c>
      <x:c r="B8" s="39" t="s">
        <x:v>246</x:v>
      </x:c>
      <x:c r="C8" s="40" t="s">
        <x:v>281</x:v>
      </x:c>
      <x:c r="D8" s="40">
        <x:v>1</x:v>
      </x:c>
      <x:c r="E8" s="41" t="e">
        <x:f>'1-1 (25)'!F28</x:f>
        <x:v>#REF!</x:v>
      </x:c>
      <x:c r="F8" s="41" t="e">
        <x:f>TRUNC(E8*D8)</x:f>
        <x:v>#REF!</x:v>
      </x:c>
      <x:c r="G8" s="41" t="e">
        <x:f>'1-1 (25)'!H28</x:f>
        <x:v>#REF!</x:v>
      </x:c>
      <x:c r="H8" s="41" t="e">
        <x:f>TRUNC(G8*D8)</x:f>
        <x:v>#REF!</x:v>
      </x:c>
      <x:c r="I8" s="41" t="e">
        <x:f>'1-1 (25)'!J28</x:f>
        <x:v>#REF!</x:v>
      </x:c>
      <x:c r="J8" s="41" t="e">
        <x:f>TRUNC(I8*D8)</x:f>
        <x:v>#REF!</x:v>
      </x:c>
      <x:c r="K8" s="41" t="e">
        <x:f>'1-1 (25)'!L28</x:f>
        <x:v>#REF!</x:v>
      </x:c>
      <x:c r="L8" s="41" t="e">
        <x:f t="shared" si="0"/>
        <x:v>#REF!</x:v>
      </x:c>
      <x:c r="M8" s="42" t="s">
        <x:v>246</x:v>
      </x:c>
      <x:c r="N8" s="12" t="s">
        <x:v>140</x:v>
      </x:c>
      <x:c r="O8" s="12" t="s">
        <x:v>246</x:v>
      </x:c>
      <x:c r="P8" s="12" t="s">
        <x:v>258</x:v>
      </x:c>
      <x:c r="Q8" s="12" t="s">
        <x:v>246</x:v>
      </x:c>
      <x:c r="R8" s="10">
        <x:v>2</x:v>
      </x:c>
      <x:c r="S8" s="12" t="s">
        <x:v>246</x:v>
      </x:c>
      <x:c r="T8" s="16"/>
    </x:row>
    <x:row r="9" spans="1:20" ht="30" customHeight="1">
      <x:c r="A9" s="124" t="s">
        <x:v>226</x:v>
      </x:c>
      <x:c r="B9" s="39" t="s">
        <x:v>246</x:v>
      </x:c>
      <x:c r="C9" s="40" t="s">
        <x:v>281</x:v>
      </x:c>
      <x:c r="D9" s="40">
        <x:v>1</x:v>
      </x:c>
      <x:c r="E9" s="41" t="e">
        <x:f>'1-1 (25)'!F38</x:f>
        <x:v>#REF!</x:v>
      </x:c>
      <x:c r="F9" s="41" t="e">
        <x:f>TRUNC(E9*D9)</x:f>
        <x:v>#REF!</x:v>
      </x:c>
      <x:c r="G9" s="41" t="e">
        <x:f>'1-1 (25)'!H38</x:f>
        <x:v>#REF!</x:v>
      </x:c>
      <x:c r="H9" s="41" t="e">
        <x:f>TRUNC(G9*D9)</x:f>
        <x:v>#REF!</x:v>
      </x:c>
      <x:c r="I9" s="41" t="e">
        <x:f>'1-1 (25)'!J38</x:f>
        <x:v>#REF!</x:v>
      </x:c>
      <x:c r="J9" s="41" t="e">
        <x:f>TRUNC(I9*D9)</x:f>
        <x:v>#REF!</x:v>
      </x:c>
      <x:c r="K9" s="41" t="e">
        <x:f>'1-1 (25)'!L38</x:f>
        <x:v>#REF!</x:v>
      </x:c>
      <x:c r="L9" s="41" t="e">
        <x:f t="shared" si="0"/>
        <x:v>#REF!</x:v>
      </x:c>
      <x:c r="M9" s="42" t="s">
        <x:v>246</x:v>
      </x:c>
      <x:c r="N9" s="12" t="s">
        <x:v>176</x:v>
      </x:c>
      <x:c r="O9" s="12" t="s">
        <x:v>246</x:v>
      </x:c>
      <x:c r="P9" s="12" t="s">
        <x:v>258</x:v>
      </x:c>
      <x:c r="Q9" s="12" t="s">
        <x:v>246</x:v>
      </x:c>
      <x:c r="R9" s="10">
        <x:v>2</x:v>
      </x:c>
      <x:c r="S9" s="12" t="s">
        <x:v>246</x:v>
      </x:c>
      <x:c r="T9" s="16"/>
    </x:row>
    <x:row r="10" spans="1:20" s="3" customFormat="1" ht="30" customHeight="1">
      <x:c r="A10" s="124" t="s">
        <x:v>211</x:v>
      </x:c>
      <x:c r="B10" s="39"/>
      <x:c r="C10" s="40" t="s">
        <x:v>281</x:v>
      </x:c>
      <x:c r="D10" s="40">
        <x:v>1</x:v>
      </x:c>
      <x:c r="E10" s="41" t="e">
        <x:f>'1-1 (25)'!F47</x:f>
        <x:v>#REF!</x:v>
      </x:c>
      <x:c r="F10" s="41" t="e">
        <x:f t="shared" ref="F10:F13" si="1">TRUNC(E10*D10)</x:f>
        <x:v>#REF!</x:v>
      </x:c>
      <x:c r="G10" s="41" t="e">
        <x:f>'1-1 (25)'!H47</x:f>
        <x:v>#REF!</x:v>
      </x:c>
      <x:c r="H10" s="41" t="e">
        <x:f t="shared" ref="H10:H13" si="2">TRUNC(G10*D10)</x:f>
        <x:v>#REF!</x:v>
      </x:c>
      <x:c r="I10" s="41" t="e">
        <x:f>'1-1 (25)'!J47</x:f>
        <x:v>#REF!</x:v>
      </x:c>
      <x:c r="J10" s="41" t="e">
        <x:f t="shared" ref="J10:J13" si="3">TRUNC(I10*D10)</x:f>
        <x:v>#REF!</x:v>
      </x:c>
      <x:c r="K10" s="41" t="e">
        <x:f>'1-1 (25)'!L47</x:f>
        <x:v>#REF!</x:v>
      </x:c>
      <x:c r="L10" s="41" t="e">
        <x:f t="shared" si="0"/>
        <x:v>#REF!</x:v>
      </x:c>
      <x:c r="M10" s="42"/>
      <x:c r="N10" s="12"/>
      <x:c r="O10" s="12"/>
      <x:c r="P10" s="12"/>
      <x:c r="Q10" s="12"/>
      <x:c r="R10" s="4"/>
      <x:c r="S10" s="12"/>
      <x:c r="T10" s="16"/>
    </x:row>
    <x:row r="11" spans="1:20" s="3" customFormat="1" ht="30" customHeight="1">
      <x:c r="A11" s="124" t="s">
        <x:v>224</x:v>
      </x:c>
      <x:c r="B11" s="39"/>
      <x:c r="C11" s="40" t="s">
        <x:v>281</x:v>
      </x:c>
      <x:c r="D11" s="40">
        <x:v>1</x:v>
      </x:c>
      <x:c r="E11" s="41" t="e">
        <x:f>'1-1 (25)'!F56</x:f>
        <x:v>#REF!</x:v>
      </x:c>
      <x:c r="F11" s="41" t="e">
        <x:f t="shared" si="1"/>
        <x:v>#REF!</x:v>
      </x:c>
      <x:c r="G11" s="41" t="e">
        <x:f>'1-1 (25)'!H56</x:f>
        <x:v>#REF!</x:v>
      </x:c>
      <x:c r="H11" s="41" t="e">
        <x:f t="shared" si="2"/>
        <x:v>#REF!</x:v>
      </x:c>
      <x:c r="I11" s="41" t="e">
        <x:f>'1-1 (25)'!J56</x:f>
        <x:v>#REF!</x:v>
      </x:c>
      <x:c r="J11" s="41" t="e">
        <x:f t="shared" si="3"/>
        <x:v>#REF!</x:v>
      </x:c>
      <x:c r="K11" s="41" t="e">
        <x:f>'1-1 (25)'!L56</x:f>
        <x:v>#REF!</x:v>
      </x:c>
      <x:c r="L11" s="41" t="e">
        <x:f t="shared" si="0"/>
        <x:v>#REF!</x:v>
      </x:c>
      <x:c r="M11" s="42"/>
      <x:c r="N11" s="12"/>
      <x:c r="O11" s="12"/>
      <x:c r="P11" s="12"/>
      <x:c r="Q11" s="12"/>
      <x:c r="R11" s="4"/>
      <x:c r="S11" s="12"/>
      <x:c r="T11" s="16"/>
    </x:row>
    <x:row r="12" spans="1:20" s="3" customFormat="1" ht="30" customHeight="1">
      <x:c r="A12" s="124" t="s">
        <x:v>11</x:v>
      </x:c>
      <x:c r="B12" s="39"/>
      <x:c r="C12" s="40" t="s">
        <x:v>281</x:v>
      </x:c>
      <x:c r="D12" s="40">
        <x:v>1</x:v>
      </x:c>
      <x:c r="E12" s="41" t="e">
        <x:f>'1-1 (25)'!F66</x:f>
        <x:v>#REF!</x:v>
      </x:c>
      <x:c r="F12" s="41" t="e">
        <x:f t="shared" si="1"/>
        <x:v>#REF!</x:v>
      </x:c>
      <x:c r="G12" s="41" t="e">
        <x:f>'1-1 (25)'!H66</x:f>
        <x:v>#REF!</x:v>
      </x:c>
      <x:c r="H12" s="41" t="e">
        <x:f t="shared" si="2"/>
        <x:v>#REF!</x:v>
      </x:c>
      <x:c r="I12" s="41" t="e">
        <x:f>'1-1 (25)'!J66</x:f>
        <x:v>#REF!</x:v>
      </x:c>
      <x:c r="J12" s="41" t="e">
        <x:f t="shared" si="3"/>
        <x:v>#REF!</x:v>
      </x:c>
      <x:c r="K12" s="41" t="e">
        <x:f>'1-1 (25)'!L66</x:f>
        <x:v>#REF!</x:v>
      </x:c>
      <x:c r="L12" s="41" t="e">
        <x:f t="shared" si="0"/>
        <x:v>#REF!</x:v>
      </x:c>
      <x:c r="M12" s="42"/>
      <x:c r="N12" s="12"/>
      <x:c r="O12" s="12"/>
      <x:c r="P12" s="12"/>
      <x:c r="Q12" s="12"/>
      <x:c r="R12" s="4"/>
      <x:c r="S12" s="12"/>
      <x:c r="T12" s="16"/>
    </x:row>
    <x:row r="13" spans="1:20" s="3" customFormat="1" ht="30" customHeight="1">
      <x:c r="A13" s="124" t="s">
        <x:v>13</x:v>
      </x:c>
      <x:c r="B13" s="39"/>
      <x:c r="C13" s="40" t="s">
        <x:v>281</x:v>
      </x:c>
      <x:c r="D13" s="40">
        <x:v>1</x:v>
      </x:c>
      <x:c r="E13" s="41" t="e">
        <x:f>'1-1 (25)'!F76</x:f>
        <x:v>#REF!</x:v>
      </x:c>
      <x:c r="F13" s="41" t="e">
        <x:f t="shared" si="1"/>
        <x:v>#REF!</x:v>
      </x:c>
      <x:c r="G13" s="41" t="e">
        <x:f>'1-1 (25)'!H76</x:f>
        <x:v>#REF!</x:v>
      </x:c>
      <x:c r="H13" s="41" t="e">
        <x:f t="shared" si="2"/>
        <x:v>#REF!</x:v>
      </x:c>
      <x:c r="I13" s="41" t="e">
        <x:f>'1-1 (25)'!J76</x:f>
        <x:v>#REF!</x:v>
      </x:c>
      <x:c r="J13" s="41" t="e">
        <x:f t="shared" si="3"/>
        <x:v>#REF!</x:v>
      </x:c>
      <x:c r="K13" s="41" t="e">
        <x:f>'1-1 (25)'!L76</x:f>
        <x:v>#REF!</x:v>
      </x:c>
      <x:c r="L13" s="41" t="e">
        <x:f t="shared" si="0"/>
        <x:v>#REF!</x:v>
      </x:c>
      <x:c r="M13" s="42"/>
      <x:c r="N13" s="12"/>
      <x:c r="O13" s="12"/>
      <x:c r="P13" s="12"/>
      <x:c r="Q13" s="12"/>
      <x:c r="R13" s="4"/>
      <x:c r="S13" s="12"/>
      <x:c r="T13" s="16"/>
    </x:row>
    <x:row r="14" spans="1:20" s="10" customFormat="1" ht="30" customHeight="1">
      <x:c r="A14" s="124" t="s">
        <x:v>228</x:v>
      </x:c>
      <x:c r="B14" s="39"/>
      <x:c r="C14" s="40" t="s">
        <x:v>281</x:v>
      </x:c>
      <x:c r="D14" s="40">
        <x:v>1</x:v>
      </x:c>
      <x:c r="E14" s="41" t="e">
        <x:f>'1-1 (25)'!F86</x:f>
        <x:v>#REF!</x:v>
      </x:c>
      <x:c r="F14" s="41" t="e">
        <x:f>TRUNC(E14*D14)</x:f>
        <x:v>#REF!</x:v>
      </x:c>
      <x:c r="G14" s="41" t="e">
        <x:f>'1-1 (25)'!H86</x:f>
        <x:v>#REF!</x:v>
      </x:c>
      <x:c r="H14" s="41" t="e">
        <x:f>TRUNC(G14*D14)</x:f>
        <x:v>#REF!</x:v>
      </x:c>
      <x:c r="I14" s="41" t="e">
        <x:f>'1-1 (25)'!J86</x:f>
        <x:v>#REF!</x:v>
      </x:c>
      <x:c r="J14" s="41" t="e">
        <x:f>TRUNC(I14*D14)</x:f>
        <x:v>#REF!</x:v>
      </x:c>
      <x:c r="K14" s="41" t="e">
        <x:f>'1-1 (25)'!L86</x:f>
        <x:v>#REF!</x:v>
      </x:c>
      <x:c r="L14" s="41" t="e">
        <x:f t="shared" si="0"/>
        <x:v>#REF!</x:v>
      </x:c>
      <x:c r="M14" s="42"/>
      <x:c r="N14" s="12"/>
      <x:c r="O14" s="12"/>
      <x:c r="P14" s="12"/>
      <x:c r="Q14" s="12"/>
      <x:c r="S14" s="12"/>
      <x:c r="T14" s="16"/>
    </x:row>
    <x:row r="15" spans="1:20" s="10" customFormat="1" ht="30" customHeight="1">
      <x:c r="A15" s="124" t="s">
        <x:v>34</x:v>
      </x:c>
      <x:c r="B15" s="39"/>
      <x:c r="C15" s="40" t="s">
        <x:v>281</x:v>
      </x:c>
      <x:c r="D15" s="40">
        <x:v>1</x:v>
      </x:c>
      <x:c r="E15" s="41">
        <x:f>'1-1 (25)'!F93</x:f>
        <x:v>0</x:v>
      </x:c>
      <x:c r="F15" s="41">
        <x:f>TRUNC(E15*D15)</x:f>
        <x:v>0</x:v>
      </x:c>
      <x:c r="G15" s="41" t="e">
        <x:f>'1-1 (25)'!H93</x:f>
        <x:v>#REF!</x:v>
      </x:c>
      <x:c r="H15" s="41" t="e">
        <x:f>TRUNC(G15*D15)</x:f>
        <x:v>#REF!</x:v>
      </x:c>
      <x:c r="I15" s="41" t="e">
        <x:f>'1-1 (25)'!J93</x:f>
        <x:v>#REF!</x:v>
      </x:c>
      <x:c r="J15" s="41" t="e">
        <x:f>TRUNC(I15*D15)</x:f>
        <x:v>#REF!</x:v>
      </x:c>
      <x:c r="K15" s="41" t="e">
        <x:f>'1-1 (25)'!L93</x:f>
        <x:v>#REF!</x:v>
      </x:c>
      <x:c r="L15" s="41" t="e">
        <x:f t="shared" si="0"/>
        <x:v>#REF!</x:v>
      </x:c>
      <x:c r="M15" s="42"/>
      <x:c r="N15" s="12"/>
      <x:c r="O15" s="12"/>
      <x:c r="P15" s="12"/>
      <x:c r="Q15" s="12"/>
      <x:c r="S15" s="12"/>
      <x:c r="T15" s="16"/>
    </x:row>
    <x:row r="16" spans="1:20" s="10" customFormat="1" ht="30" customHeight="1">
      <x:c r="A16" s="124" t="s">
        <x:v>205</x:v>
      </x:c>
      <x:c r="B16" s="39"/>
      <x:c r="C16" s="40" t="s">
        <x:v>281</x:v>
      </x:c>
      <x:c r="D16" s="40">
        <x:v>1</x:v>
      </x:c>
      <x:c r="E16" s="41" t="e">
        <x:f>'1-1 (25)'!F98</x:f>
        <x:v>#REF!</x:v>
      </x:c>
      <x:c r="F16" s="41" t="e">
        <x:f>TRUNC(E16*D16)</x:f>
        <x:v>#REF!</x:v>
      </x:c>
      <x:c r="G16" s="41" t="e">
        <x:f>'1-1 (25)'!H98</x:f>
        <x:v>#REF!</x:v>
      </x:c>
      <x:c r="H16" s="41" t="e">
        <x:f>TRUNC(G16*D16)</x:f>
        <x:v>#REF!</x:v>
      </x:c>
      <x:c r="I16" s="41" t="e">
        <x:f>'1-1 (25)'!J98</x:f>
        <x:v>#REF!</x:v>
      </x:c>
      <x:c r="J16" s="41" t="e">
        <x:f>TRUNC(I16*D16)</x:f>
        <x:v>#REF!</x:v>
      </x:c>
      <x:c r="K16" s="41" t="e">
        <x:f>'1-1 (25)'!L98</x:f>
        <x:v>#REF!</x:v>
      </x:c>
      <x:c r="L16" s="41" t="e">
        <x:f t="shared" si="0"/>
        <x:v>#REF!</x:v>
      </x:c>
      <x:c r="M16" s="42"/>
      <x:c r="N16" s="12"/>
      <x:c r="O16" s="12"/>
      <x:c r="P16" s="12"/>
      <x:c r="Q16" s="12"/>
      <x:c r="S16" s="12"/>
      <x:c r="T16" s="16"/>
    </x:row>
    <x:row r="17" spans="1:20" s="8" customFormat="1" ht="30" customHeight="1">
      <x:c r="A17" s="124" t="s">
        <x:v>221</x:v>
      </x:c>
      <x:c r="B17" s="43"/>
      <x:c r="C17" s="40" t="s">
        <x:v>281</x:v>
      </x:c>
      <x:c r="D17" s="44">
        <x:v>1</x:v>
      </x:c>
      <x:c r="E17" s="41">
        <x:f>'1-1 (25)'!F102</x:f>
        <x:v>0</x:v>
      </x:c>
      <x:c r="F17" s="41">
        <x:f>TRUNC(E17*D17)</x:f>
        <x:v>0</x:v>
      </x:c>
      <x:c r="G17" s="41" t="e">
        <x:f>'1-1 (25)'!H102</x:f>
        <x:v>#REF!</x:v>
      </x:c>
      <x:c r="H17" s="41" t="e">
        <x:f>TRUNC(G17*D17)</x:f>
        <x:v>#REF!</x:v>
      </x:c>
      <x:c r="I17" s="41">
        <x:f>'1-1 (25)'!J102</x:f>
        <x:v>0</x:v>
      </x:c>
      <x:c r="J17" s="41">
        <x:f>TRUNC(I17*D17)</x:f>
        <x:v>0</x:v>
      </x:c>
      <x:c r="K17" s="41" t="e">
        <x:f>'1-1 (25)'!L102</x:f>
        <x:v>#REF!</x:v>
      </x:c>
      <x:c r="L17" s="41" t="e">
        <x:f t="shared" si="0"/>
        <x:v>#REF!</x:v>
      </x:c>
      <x:c r="M17" s="45"/>
      <x:c r="N17" s="12"/>
      <x:c r="O17" s="12"/>
      <x:c r="P17" s="12"/>
      <x:c r="Q17" s="12"/>
      <x:c r="S17" s="12"/>
      <x:c r="T17" s="16"/>
    </x:row>
    <x:row r="18" spans="1:20" ht="30" customHeight="1">
      <x:c r="A18" s="125" t="s">
        <x:v>214</x:v>
      </x:c>
      <x:c r="B18" s="46"/>
      <x:c r="C18" s="46"/>
      <x:c r="D18" s="47"/>
      <x:c r="E18" s="48"/>
      <x:c r="F18" s="48" t="e">
        <x:f>SUM(F6:F17)</x:f>
        <x:v>#REF!</x:v>
      </x:c>
      <x:c r="G18" s="48"/>
      <x:c r="H18" s="48" t="e">
        <x:f>SUM(H6:H17)</x:f>
        <x:v>#REF!</x:v>
      </x:c>
      <x:c r="I18" s="48"/>
      <x:c r="J18" s="48" t="e">
        <x:f>SUM(J6:J17)</x:f>
        <x:v>#REF!</x:v>
      </x:c>
      <x:c r="K18" s="48"/>
      <x:c r="L18" s="48" t="e">
        <x:f>SUM(L6:L17)</x:f>
        <x:v>#REF!</x:v>
      </x:c>
      <x:c r="M18" s="49"/>
      <x:c r="T18" s="16"/>
    </x:row>
    <x:row r="19" spans="5:13">
      <x:c r="E19" s="8"/>
      <x:c r="F19" s="8"/>
      <x:c r="G19" s="8"/>
      <x:c r="H19" s="8"/>
      <x:c r="I19" s="8"/>
      <x:c r="J19" s="8"/>
      <x:c r="K19" s="8"/>
      <x:c r="L19" s="8"/>
      <x:c r="M19" s="8"/>
    </x:row>
  </x:sheetData>
  <x:mergeCells count="17">
    <x:mergeCell ref="A1:M1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rintOptions horizontalCentered="1" verticalCentered="1" headings="0" gridLines="0" gridLinesSet="1"/>
  <x:pageMargins left="0.39375001192092895508" right="0.39375001192092895508" top="0" bottom="0.39347222447395324707" header="0" footer="0"/>
  <x:pageSetup paperSize="9" scale="66" firstPageNumber="1" fitToWidth="1" fitToHeight="1" orientation="landscape" usePrinterDefaults="1" blackAndWhite="0" draft="0" useFirstPageNumber="0" horizontalDpi="0" verticalDpi="0" copies="0"/>
</x:worksheet>
</file>

<file path=xl/worksheets/sheet7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9"/>
  <x:dimension ref="A1:BA112"/>
  <x:sheetViews>
    <x:sheetView view="pageBreakPreview" topLeftCell="A1" zoomScale="80" zoomScaleNormal="80" zoomScaleSheetLayoutView="80" workbookViewId="0">
      <x:pane xSplit="0" ySplit="3" topLeftCell="A4" activePane="bottomLeft" state="frozen"/>
      <x:selection pane="bottomLeft" activeCell="BE140" activeCellId="0" sqref="BE140:BE140"/>
    </x:sheetView>
  </x:sheetViews>
  <x:sheetFormatPr defaultColWidth="9.00390625" defaultRowHeight="20.64999999999999857891"/>
  <x:cols>
    <x:col min="1" max="1" width="38.93359375" style="50" bestFit="1" customWidth="1"/>
    <x:col min="2" max="2" width="22.125" style="50" customWidth="1"/>
    <x:col min="3" max="3" width="5.5" style="50" customWidth="1"/>
    <x:col min="4" max="4" width="15.125" style="128" customWidth="1"/>
    <x:col min="5" max="12" width="13.75" style="50" customWidth="1"/>
    <x:col min="13" max="42" width="2.75" style="10" hidden="1" customWidth="1"/>
    <x:col min="43" max="43" width="10.75" style="10" hidden="1" customWidth="1"/>
    <x:col min="44" max="45" width="1.75" style="10" hidden="1" customWidth="1"/>
    <x:col min="46" max="46" width="24.75" style="10" hidden="1" customWidth="1"/>
    <x:col min="47" max="47" width="10.75" style="10" hidden="1" customWidth="1"/>
    <x:col min="48" max="48" width="9" style="13" bestFit="1" customWidth="1"/>
    <x:col min="53" max="53" width="9.00390625" style="1" bestFit="1" customWidth="1"/>
  </x:cols>
  <x:sheetData>
    <x:row r="1" spans="1:13" ht="40" customHeight="1">
      <x:c r="A1" s="305" t="s">
        <x:v>350</x:v>
      </x:c>
      <x:c r="B1" s="305"/>
      <x:c r="C1" s="305"/>
      <x:c r="D1" s="305"/>
      <x:c r="E1" s="305"/>
      <x:c r="F1" s="305"/>
      <x:c r="G1" s="305"/>
      <x:c r="H1" s="305"/>
      <x:c r="I1" s="305"/>
      <x:c r="J1" s="305"/>
      <x:c r="K1" s="305"/>
      <x:c r="L1" s="305"/>
      <x:c r="M1" s="2"/>
    </x:row>
    <x:row r="2" spans="1:47" ht="30" customHeight="1">
      <x:c r="A2" s="143" t="e">
        <x:f>'1 (25)'!A2</x:f>
        <x:v>#REF!</x:v>
      </x:c>
      <x:c r="B2" s="317" t="s">
        <x:v>31</x:v>
      </x:c>
      <x:c r="C2" s="319" t="s">
        <x:v>265</x:v>
      </x:c>
      <x:c r="D2" s="320" t="s">
        <x:v>270</x:v>
      </x:c>
      <x:c r="E2" s="319" t="s">
        <x:v>196</x:v>
      </x:c>
      <x:c r="F2" s="322"/>
      <x:c r="G2" s="319" t="s">
        <x:v>151</x:v>
      </x:c>
      <x:c r="H2" s="322"/>
      <x:c r="I2" s="319" t="s">
        <x:v>341</x:v>
      </x:c>
      <x:c r="J2" s="322"/>
      <x:c r="K2" s="319" t="s">
        <x:v>329</x:v>
      </x:c>
      <x:c r="L2" s="323"/>
      <x:c r="M2" s="314" t="s">
        <x:v>188</x:v>
      </x:c>
      <x:c r="N2" s="314" t="s">
        <x:v>279</x:v>
      </x:c>
      <x:c r="O2" s="314" t="s">
        <x:v>290</x:v>
      </x:c>
      <x:c r="P2" s="314" t="s">
        <x:v>143</x:v>
      </x:c>
      <x:c r="Q2" s="314" t="s">
        <x:v>294</x:v>
      </x:c>
      <x:c r="R2" s="314" t="s">
        <x:v>271</x:v>
      </x:c>
      <x:c r="S2" s="314" t="s">
        <x:v>272</x:v>
      </x:c>
      <x:c r="T2" s="314" t="s">
        <x:v>173</x:v>
      </x:c>
      <x:c r="U2" s="314" t="s">
        <x:v>136</x:v>
      </x:c>
      <x:c r="V2" s="314" t="s">
        <x:v>247</x:v>
      </x:c>
      <x:c r="W2" s="314" t="s">
        <x:v>171</x:v>
      </x:c>
      <x:c r="X2" s="314" t="s">
        <x:v>172</x:v>
      </x:c>
      <x:c r="Y2" s="314" t="s">
        <x:v>163</x:v>
      </x:c>
      <x:c r="Z2" s="314" t="s">
        <x:v>145</x:v>
      </x:c>
      <x:c r="AA2" s="314" t="s">
        <x:v>133</x:v>
      </x:c>
      <x:c r="AB2" s="314" t="s">
        <x:v>125</x:v>
      </x:c>
      <x:c r="AC2" s="314" t="s">
        <x:v>193</x:v>
      </x:c>
      <x:c r="AD2" s="314" t="s">
        <x:v>130</x:v>
      </x:c>
      <x:c r="AE2" s="314" t="s">
        <x:v>161</x:v>
      </x:c>
      <x:c r="AF2" s="314" t="s">
        <x:v>122</x:v>
      </x:c>
      <x:c r="AG2" s="314" t="s">
        <x:v>120</x:v>
      </x:c>
      <x:c r="AH2" s="314" t="s">
        <x:v>185</x:v>
      </x:c>
      <x:c r="AI2" s="314" t="s">
        <x:v>187</x:v>
      </x:c>
      <x:c r="AJ2" s="314" t="s">
        <x:v>124</x:v>
      </x:c>
      <x:c r="AK2" s="314" t="s">
        <x:v>190</x:v>
      </x:c>
      <x:c r="AL2" s="314" t="s">
        <x:v>131</x:v>
      </x:c>
      <x:c r="AM2" s="314" t="s">
        <x:v>167</x:v>
      </x:c>
      <x:c r="AN2" s="314" t="s">
        <x:v>165</x:v>
      </x:c>
      <x:c r="AO2" s="314" t="s">
        <x:v>139</x:v>
      </x:c>
      <x:c r="AP2" s="314" t="s">
        <x:v>192</x:v>
      </x:c>
      <x:c r="AQ2" s="314" t="s">
        <x:v>156</x:v>
      </x:c>
      <x:c r="AR2" s="314" t="s">
        <x:v>159</x:v>
      </x:c>
      <x:c r="AS2" s="314" t="s">
        <x:v>132</x:v>
      </x:c>
      <x:c r="AT2" s="314" t="s">
        <x:v>182</x:v>
      </x:c>
      <x:c r="AU2" s="314" t="s">
        <x:v>180</x:v>
      </x:c>
    </x:row>
    <x:row r="3" spans="1:47" ht="30" customHeight="1">
      <x:c r="A3" s="141" t="s">
        <x:v>356</x:v>
      </x:c>
      <x:c r="B3" s="318"/>
      <x:c r="C3" s="318"/>
      <x:c r="D3" s="321"/>
      <x:c r="E3" s="51" t="s">
        <x:v>129</x:v>
      </x:c>
      <x:c r="F3" s="51" t="s">
        <x:v>179</x:v>
      </x:c>
      <x:c r="G3" s="51" t="s">
        <x:v>129</x:v>
      </x:c>
      <x:c r="H3" s="51" t="s">
        <x:v>179</x:v>
      </x:c>
      <x:c r="I3" s="51" t="s">
        <x:v>129</x:v>
      </x:c>
      <x:c r="J3" s="51" t="s">
        <x:v>179</x:v>
      </x:c>
      <x:c r="K3" s="51" t="s">
        <x:v>129</x:v>
      </x:c>
      <x:c r="L3" s="52" t="s">
        <x:v>179</x:v>
      </x:c>
      <x:c r="M3" s="314"/>
      <x:c r="N3" s="314"/>
      <x:c r="O3" s="314"/>
      <x:c r="P3" s="314"/>
      <x:c r="Q3" s="314"/>
      <x:c r="R3" s="314"/>
      <x:c r="S3" s="314"/>
      <x:c r="T3" s="314"/>
      <x:c r="U3" s="314"/>
      <x:c r="V3" s="314"/>
      <x:c r="W3" s="314"/>
      <x:c r="X3" s="314"/>
      <x:c r="Y3" s="314"/>
      <x:c r="Z3" s="314"/>
      <x:c r="AA3" s="314"/>
      <x:c r="AB3" s="314"/>
      <x:c r="AC3" s="314"/>
      <x:c r="AD3" s="314"/>
      <x:c r="AE3" s="314"/>
      <x:c r="AF3" s="314"/>
      <x:c r="AG3" s="314"/>
      <x:c r="AH3" s="314"/>
      <x:c r="AI3" s="314"/>
      <x:c r="AJ3" s="314"/>
      <x:c r="AK3" s="314"/>
      <x:c r="AL3" s="314"/>
      <x:c r="AM3" s="314"/>
      <x:c r="AN3" s="314"/>
      <x:c r="AO3" s="314"/>
      <x:c r="AP3" s="314"/>
      <x:c r="AQ3" s="314"/>
      <x:c r="AR3" s="314"/>
      <x:c r="AS3" s="314"/>
      <x:c r="AT3" s="314"/>
      <x:c r="AU3" s="314"/>
    </x:row>
    <x:row r="4" spans="1:47" ht="30" customHeight="1">
      <x:c r="A4" s="53" t="s">
        <x:v>7</x:v>
      </x:c>
      <x:c r="B4" s="54"/>
      <x:c r="C4" s="55"/>
      <x:c r="D4" s="129"/>
      <x:c r="E4" s="55"/>
      <x:c r="F4" s="55"/>
      <x:c r="G4" s="55"/>
      <x:c r="H4" s="55"/>
      <x:c r="I4" s="55"/>
      <x:c r="J4" s="55"/>
      <x:c r="K4" s="55"/>
      <x:c r="L4" s="56"/>
      <x:c r="M4" s="14"/>
      <x:c r="N4" s="14"/>
      <x:c r="O4" s="14"/>
      <x:c r="P4" s="15" t="s">
        <x:v>160</x:v>
      </x:c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</x:row>
    <x:row r="5" spans="1:47" ht="30" customHeight="1">
      <x:c r="A5" s="57" t="s">
        <x:v>111</x:v>
      </x:c>
      <x:c r="B5" s="58" t="s">
        <x:v>342</x:v>
      </x:c>
      <x:c r="C5" s="59" t="s">
        <x:v>267</x:v>
      </x:c>
      <x:c r="D5" s="126" t="e">
        <x:f>#REF!</x:f>
        <x:v>#REF!</x:v>
      </x:c>
      <x:c r="E5" s="60" t="e">
        <x:f>#REF!</x:f>
        <x:v>#REF!</x:v>
      </x:c>
      <x:c r="F5" s="60" t="e">
        <x:f>TRUNC(D5*E5)</x:f>
        <x:v>#REF!</x:v>
      </x:c>
      <x:c r="G5" s="60" t="e">
        <x:f>#REF!</x:f>
        <x:v>#REF!</x:v>
      </x:c>
      <x:c r="H5" s="60" t="e">
        <x:f>TRUNC(D5*G5)</x:f>
        <x:v>#REF!</x:v>
      </x:c>
      <x:c r="I5" s="60" t="e">
        <x:f>#REF!</x:f>
        <x:v>#REF!</x:v>
      </x:c>
      <x:c r="J5" s="60" t="e">
        <x:f>TRUNC(D5*I5)</x:f>
        <x:v>#REF!</x:v>
      </x:c>
      <x:c r="K5" s="60" t="e">
        <x:f>#REF!</x:f>
        <x:v>#REF!</x:v>
      </x:c>
      <x:c r="L5" s="61" t="e">
        <x:f>SUM(F5+H5+J5)</x:f>
        <x:v>#REF!</x:v>
      </x:c>
      <x:c r="M5" s="12" t="s">
        <x:v>97</x:v>
      </x:c>
      <x:c r="N5" s="12" t="s">
        <x:v>246</x:v>
      </x:c>
      <x:c r="O5" s="12" t="s">
        <x:v>246</x:v>
      </x:c>
      <x:c r="P5" s="12" t="s">
        <x:v>160</x:v>
      </x:c>
      <x:c r="Q5" s="12" t="s">
        <x:v>275</x:v>
      </x:c>
      <x:c r="R5" s="12" t="s">
        <x:v>296</x:v>
      </x:c>
      <x:c r="S5" s="12" t="s">
        <x:v>296</x:v>
      </x:c>
      <x:c r="AQ5" s="12" t="s">
        <x:v>246</x:v>
      </x:c>
      <x:c r="AR5" s="12" t="s">
        <x:v>246</x:v>
      </x:c>
      <x:c r="AT5" s="12" t="s">
        <x:v>68</x:v>
      </x:c>
      <x:c r="AU5" s="10">
        <x:v>50</x:v>
      </x:c>
    </x:row>
    <x:row r="6" spans="1:47" ht="30" customHeight="1">
      <x:c r="A6" s="57" t="s">
        <x:v>111</x:v>
      </x:c>
      <x:c r="B6" s="58" t="s">
        <x:v>340</x:v>
      </x:c>
      <x:c r="C6" s="59" t="s">
        <x:v>267</x:v>
      </x:c>
      <x:c r="D6" s="126" t="e">
        <x:f>#REF!</x:f>
        <x:v>#REF!</x:v>
      </x:c>
      <x:c r="E6" s="60" t="e">
        <x:f>#REF!</x:f>
        <x:v>#REF!</x:v>
      </x:c>
      <x:c r="F6" s="60" t="e">
        <x:f t="shared" ref="F6:F10" si="0">TRUNC(D6*E6)</x:f>
        <x:v>#REF!</x:v>
      </x:c>
      <x:c r="G6" s="60" t="e">
        <x:f>#REF!</x:f>
        <x:v>#REF!</x:v>
      </x:c>
      <x:c r="H6" s="60" t="e">
        <x:f t="shared" ref="H6:H10" si="1">TRUNC(D6*G6)</x:f>
        <x:v>#REF!</x:v>
      </x:c>
      <x:c r="I6" s="60" t="e">
        <x:f>#REF!</x:f>
        <x:v>#REF!</x:v>
      </x:c>
      <x:c r="J6" s="60" t="e">
        <x:f t="shared" ref="J6:J10" si="2">TRUNC(D6*I6)</x:f>
        <x:v>#REF!</x:v>
      </x:c>
      <x:c r="K6" s="60" t="e">
        <x:f>#REF!</x:f>
        <x:v>#REF!</x:v>
      </x:c>
      <x:c r="L6" s="61" t="e">
        <x:f t="shared" ref="L6:L10" si="3">SUM(F6+H6+J6)</x:f>
        <x:v>#REF!</x:v>
      </x:c>
      <x:c r="M6" s="12" t="s">
        <x:v>102</x:v>
      </x:c>
      <x:c r="N6" s="12" t="s">
        <x:v>246</x:v>
      </x:c>
      <x:c r="O6" s="12" t="s">
        <x:v>246</x:v>
      </x:c>
      <x:c r="P6" s="12" t="s">
        <x:v>160</x:v>
      </x:c>
      <x:c r="Q6" s="12" t="s">
        <x:v>275</x:v>
      </x:c>
      <x:c r="R6" s="12" t="s">
        <x:v>296</x:v>
      </x:c>
      <x:c r="S6" s="12" t="s">
        <x:v>296</x:v>
      </x:c>
      <x:c r="AQ6" s="12" t="s">
        <x:v>246</x:v>
      </x:c>
      <x:c r="AR6" s="12" t="s">
        <x:v>246</x:v>
      </x:c>
      <x:c r="AT6" s="12" t="s">
        <x:v>51</x:v>
      </x:c>
      <x:c r="AU6" s="10">
        <x:v>51</x:v>
      </x:c>
    </x:row>
    <x:row r="7" spans="1:47" ht="30" customHeight="1">
      <x:c r="A7" s="57" t="s">
        <x:v>111</x:v>
      </x:c>
      <x:c r="B7" s="58" t="s">
        <x:v>327</x:v>
      </x:c>
      <x:c r="C7" s="59" t="s">
        <x:v>267</x:v>
      </x:c>
      <x:c r="D7" s="126" t="e">
        <x:f>#REF!</x:f>
        <x:v>#REF!</x:v>
      </x:c>
      <x:c r="E7" s="60" t="e">
        <x:f>#REF!</x:f>
        <x:v>#REF!</x:v>
      </x:c>
      <x:c r="F7" s="60" t="e">
        <x:f t="shared" si="0"/>
        <x:v>#REF!</x:v>
      </x:c>
      <x:c r="G7" s="60" t="e">
        <x:f>#REF!</x:f>
        <x:v>#REF!</x:v>
      </x:c>
      <x:c r="H7" s="60" t="e">
        <x:f t="shared" si="1"/>
        <x:v>#REF!</x:v>
      </x:c>
      <x:c r="I7" s="60" t="e">
        <x:f>#REF!</x:f>
        <x:v>#REF!</x:v>
      </x:c>
      <x:c r="J7" s="60" t="e">
        <x:f t="shared" si="2"/>
        <x:v>#REF!</x:v>
      </x:c>
      <x:c r="K7" s="60" t="e">
        <x:f>#REF!</x:f>
        <x:v>#REF!</x:v>
      </x:c>
      <x:c r="L7" s="61" t="e">
        <x:f t="shared" si="3"/>
        <x:v>#REF!</x:v>
      </x:c>
      <x:c r="M7" s="12" t="s">
        <x:v>94</x:v>
      </x:c>
      <x:c r="N7" s="12" t="s">
        <x:v>246</x:v>
      </x:c>
      <x:c r="O7" s="12" t="s">
        <x:v>246</x:v>
      </x:c>
      <x:c r="P7" s="12" t="s">
        <x:v>160</x:v>
      </x:c>
      <x:c r="Q7" s="12" t="s">
        <x:v>275</x:v>
      </x:c>
      <x:c r="R7" s="12" t="s">
        <x:v>296</x:v>
      </x:c>
      <x:c r="S7" s="12" t="s">
        <x:v>296</x:v>
      </x:c>
      <x:c r="AQ7" s="12" t="s">
        <x:v>246</x:v>
      </x:c>
      <x:c r="AR7" s="12" t="s">
        <x:v>246</x:v>
      </x:c>
      <x:c r="AT7" s="12" t="s">
        <x:v>60</x:v>
      </x:c>
      <x:c r="AU7" s="10">
        <x:v>52</x:v>
      </x:c>
    </x:row>
    <x:row r="8" spans="1:47" ht="30" customHeight="1">
      <x:c r="A8" s="57" t="s">
        <x:v>110</x:v>
      </x:c>
      <x:c r="B8" s="58" t="s">
        <x:v>342</x:v>
      </x:c>
      <x:c r="C8" s="59" t="s">
        <x:v>267</x:v>
      </x:c>
      <x:c r="D8" s="126" t="e">
        <x:f>#REF!</x:f>
        <x:v>#REF!</x:v>
      </x:c>
      <x:c r="E8" s="60" t="e">
        <x:f>#REF!</x:f>
        <x:v>#REF!</x:v>
      </x:c>
      <x:c r="F8" s="60" t="e">
        <x:f t="shared" si="0"/>
        <x:v>#REF!</x:v>
      </x:c>
      <x:c r="G8" s="60" t="e">
        <x:f>#REF!</x:f>
        <x:v>#REF!</x:v>
      </x:c>
      <x:c r="H8" s="60" t="e">
        <x:f t="shared" si="1"/>
        <x:v>#REF!</x:v>
      </x:c>
      <x:c r="I8" s="60" t="e">
        <x:f>#REF!</x:f>
        <x:v>#REF!</x:v>
      </x:c>
      <x:c r="J8" s="60" t="e">
        <x:f t="shared" si="2"/>
        <x:v>#REF!</x:v>
      </x:c>
      <x:c r="K8" s="60" t="e">
        <x:f>#REF!</x:f>
        <x:v>#REF!</x:v>
      </x:c>
      <x:c r="L8" s="61" t="e">
        <x:f t="shared" si="3"/>
        <x:v>#REF!</x:v>
      </x:c>
      <x:c r="M8" s="12" t="s">
        <x:v>85</x:v>
      </x:c>
      <x:c r="N8" s="12" t="s">
        <x:v>246</x:v>
      </x:c>
      <x:c r="O8" s="12" t="s">
        <x:v>246</x:v>
      </x:c>
      <x:c r="P8" s="12" t="s">
        <x:v>160</x:v>
      </x:c>
      <x:c r="Q8" s="12" t="s">
        <x:v>275</x:v>
      </x:c>
      <x:c r="R8" s="12" t="s">
        <x:v>296</x:v>
      </x:c>
      <x:c r="S8" s="12" t="s">
        <x:v>296</x:v>
      </x:c>
      <x:c r="AQ8" s="12" t="s">
        <x:v>246</x:v>
      </x:c>
      <x:c r="AR8" s="12" t="s">
        <x:v>246</x:v>
      </x:c>
      <x:c r="AT8" s="12" t="s">
        <x:v>64</x:v>
      </x:c>
      <x:c r="AU8" s="10">
        <x:v>53</x:v>
      </x:c>
    </x:row>
    <x:row r="9" spans="1:47" ht="30" customHeight="1">
      <x:c r="A9" s="57" t="s">
        <x:v>110</x:v>
      </x:c>
      <x:c r="B9" s="58" t="s">
        <x:v>340</x:v>
      </x:c>
      <x:c r="C9" s="59" t="s">
        <x:v>267</x:v>
      </x:c>
      <x:c r="D9" s="126" t="e">
        <x:f>#REF!</x:f>
        <x:v>#REF!</x:v>
      </x:c>
      <x:c r="E9" s="60" t="e">
        <x:f>#REF!</x:f>
        <x:v>#REF!</x:v>
      </x:c>
      <x:c r="F9" s="60" t="e">
        <x:f t="shared" si="0"/>
        <x:v>#REF!</x:v>
      </x:c>
      <x:c r="G9" s="60" t="e">
        <x:f>#REF!</x:f>
        <x:v>#REF!</x:v>
      </x:c>
      <x:c r="H9" s="60" t="e">
        <x:f t="shared" si="1"/>
        <x:v>#REF!</x:v>
      </x:c>
      <x:c r="I9" s="60" t="e">
        <x:f>#REF!</x:f>
        <x:v>#REF!</x:v>
      </x:c>
      <x:c r="J9" s="60" t="e">
        <x:f t="shared" si="2"/>
        <x:v>#REF!</x:v>
      </x:c>
      <x:c r="K9" s="60" t="e">
        <x:f>#REF!</x:f>
        <x:v>#REF!</x:v>
      </x:c>
      <x:c r="L9" s="61" t="e">
        <x:f t="shared" si="3"/>
        <x:v>#REF!</x:v>
      </x:c>
      <x:c r="M9" s="12" t="s">
        <x:v>103</x:v>
      </x:c>
      <x:c r="N9" s="12" t="s">
        <x:v>246</x:v>
      </x:c>
      <x:c r="O9" s="12" t="s">
        <x:v>246</x:v>
      </x:c>
      <x:c r="P9" s="12" t="s">
        <x:v>160</x:v>
      </x:c>
      <x:c r="Q9" s="12" t="s">
        <x:v>275</x:v>
      </x:c>
      <x:c r="R9" s="12" t="s">
        <x:v>296</x:v>
      </x:c>
      <x:c r="S9" s="12" t="s">
        <x:v>296</x:v>
      </x:c>
      <x:c r="AQ9" s="12" t="s">
        <x:v>246</x:v>
      </x:c>
      <x:c r="AR9" s="12" t="s">
        <x:v>246</x:v>
      </x:c>
      <x:c r="AT9" s="12" t="s">
        <x:v>63</x:v>
      </x:c>
      <x:c r="AU9" s="10">
        <x:v>54</x:v>
      </x:c>
    </x:row>
    <x:row r="10" spans="1:47" ht="30" customHeight="1">
      <x:c r="A10" s="57" t="s">
        <x:v>110</x:v>
      </x:c>
      <x:c r="B10" s="58" t="s">
        <x:v>327</x:v>
      </x:c>
      <x:c r="C10" s="59" t="s">
        <x:v>267</x:v>
      </x:c>
      <x:c r="D10" s="126" t="e">
        <x:f>#REF!</x:f>
        <x:v>#REF!</x:v>
      </x:c>
      <x:c r="E10" s="60" t="e">
        <x:f>#REF!</x:f>
        <x:v>#REF!</x:v>
      </x:c>
      <x:c r="F10" s="60" t="e">
        <x:f t="shared" si="0"/>
        <x:v>#REF!</x:v>
      </x:c>
      <x:c r="G10" s="60" t="e">
        <x:f>#REF!</x:f>
        <x:v>#REF!</x:v>
      </x:c>
      <x:c r="H10" s="60" t="e">
        <x:f t="shared" si="1"/>
        <x:v>#REF!</x:v>
      </x:c>
      <x:c r="I10" s="60" t="e">
        <x:f>#REF!</x:f>
        <x:v>#REF!</x:v>
      </x:c>
      <x:c r="J10" s="60" t="e">
        <x:f t="shared" si="2"/>
        <x:v>#REF!</x:v>
      </x:c>
      <x:c r="K10" s="60" t="e">
        <x:f>#REF!</x:f>
        <x:v>#REF!</x:v>
      </x:c>
      <x:c r="L10" s="61" t="e">
        <x:f t="shared" si="3"/>
        <x:v>#REF!</x:v>
      </x:c>
      <x:c r="M10" s="12" t="s">
        <x:v>83</x:v>
      </x:c>
      <x:c r="N10" s="12" t="s">
        <x:v>246</x:v>
      </x:c>
      <x:c r="O10" s="12" t="s">
        <x:v>246</x:v>
      </x:c>
      <x:c r="P10" s="12" t="s">
        <x:v>160</x:v>
      </x:c>
      <x:c r="Q10" s="12" t="s">
        <x:v>275</x:v>
      </x:c>
      <x:c r="R10" s="12" t="s">
        <x:v>296</x:v>
      </x:c>
      <x:c r="S10" s="12" t="s">
        <x:v>296</x:v>
      </x:c>
      <x:c r="AQ10" s="12" t="s">
        <x:v>246</x:v>
      </x:c>
      <x:c r="AR10" s="12" t="s">
        <x:v>246</x:v>
      </x:c>
      <x:c r="AT10" s="12" t="s">
        <x:v>67</x:v>
      </x:c>
      <x:c r="AU10" s="10">
        <x:v>55</x:v>
      </x:c>
    </x:row>
    <x:row r="11" spans="1:53" ht="30" customHeight="1">
      <x:c r="A11" s="63" t="s">
        <x:v>214</x:v>
      </x:c>
      <x:c r="B11" s="64"/>
      <x:c r="C11" s="64"/>
      <x:c r="D11" s="130" t="e">
        <x:f>SUM(D5:D10)</x:f>
        <x:v>#REF!</x:v>
      </x:c>
      <x:c r="E11" s="85"/>
      <x:c r="F11" s="85" t="e">
        <x:f>SUM(F5:F10)</x:f>
        <x:v>#REF!</x:v>
      </x:c>
      <x:c r="G11" s="85"/>
      <x:c r="H11" s="85" t="e">
        <x:f>SUM(H5:H10)</x:f>
        <x:v>#REF!</x:v>
      </x:c>
      <x:c r="I11" s="85"/>
      <x:c r="J11" s="85" t="e">
        <x:f>SUM(J5:J10)</x:f>
        <x:v>#REF!</x:v>
      </x:c>
      <x:c r="K11" s="85"/>
      <x:c r="L11" s="86" t="e">
        <x:f>SUM(L5:L10)</x:f>
        <x:v>#REF!</x:v>
      </x:c>
      <x:c r="M11" s="2" t="s">
        <x:v>170</x:v>
      </x:c>
      <x:c r="BA11" s="140"/>
    </x:row>
    <x:row r="12" spans="1:48" s="7" customFormat="1" ht="30" customHeight="1">
      <x:c r="A12" s="324"/>
      <x:c r="B12" s="325"/>
      <x:c r="C12" s="325"/>
      <x:c r="D12" s="325"/>
      <x:c r="E12" s="325"/>
      <x:c r="F12" s="325"/>
      <x:c r="G12" s="325"/>
      <x:c r="H12" s="325"/>
      <x:c r="I12" s="325"/>
      <x:c r="J12" s="325"/>
      <x:c r="K12" s="325"/>
      <x:c r="L12" s="326"/>
      <x:c r="M12" s="2"/>
      <x:c r="N12" s="8"/>
      <x:c r="O12" s="8"/>
      <x:c r="P12" s="8"/>
      <x:c r="Q12" s="8"/>
      <x:c r="R12" s="8"/>
      <x:c r="S12" s="8"/>
      <x:c r="T12" s="8"/>
      <x:c r="U12" s="8"/>
      <x:c r="V12" s="8"/>
      <x:c r="W12" s="8"/>
      <x:c r="X12" s="8"/>
      <x:c r="Y12" s="8"/>
      <x:c r="Z12" s="8"/>
      <x:c r="AA12" s="8"/>
      <x:c r="AB12" s="8"/>
      <x:c r="AC12" s="8"/>
      <x:c r="AD12" s="8"/>
      <x:c r="AE12" s="8"/>
      <x:c r="AF12" s="8"/>
      <x:c r="AG12" s="8"/>
      <x:c r="AH12" s="8"/>
      <x:c r="AI12" s="8"/>
      <x:c r="AJ12" s="8"/>
      <x:c r="AK12" s="8"/>
      <x:c r="AL12" s="8"/>
      <x:c r="AM12" s="8"/>
      <x:c r="AN12" s="8"/>
      <x:c r="AO12" s="8"/>
      <x:c r="AP12" s="8"/>
      <x:c r="AQ12" s="8"/>
      <x:c r="AR12" s="8"/>
      <x:c r="AS12" s="8"/>
      <x:c r="AT12" s="8"/>
      <x:c r="AU12" s="8"/>
      <x:c r="AV12" s="8"/>
    </x:row>
    <x:row r="13" spans="1:47" ht="30" customHeight="1">
      <x:c r="A13" s="84" t="s">
        <x:v>40</x:v>
      </x:c>
      <x:c r="B13" s="94" t="s">
        <x:v>246</x:v>
      </x:c>
      <x:c r="C13" s="94"/>
      <x:c r="D13" s="131"/>
      <x:c r="E13" s="94"/>
      <x:c r="F13" s="94"/>
      <x:c r="G13" s="94"/>
      <x:c r="H13" s="94"/>
      <x:c r="I13" s="94"/>
      <x:c r="J13" s="94"/>
      <x:c r="K13" s="94"/>
      <x:c r="L13" s="95"/>
      <x:c r="M13" s="14"/>
      <x:c r="N13" s="14"/>
      <x:c r="O13" s="14"/>
      <x:c r="P13" s="15" t="s">
        <x:v>183</x:v>
      </x:c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</x:row>
    <x:row r="14" spans="1:47" ht="30" customHeight="1">
      <x:c r="A14" s="57" t="s">
        <x:v>9</x:v>
      </x:c>
      <x:c r="B14" s="58" t="s">
        <x:v>340</x:v>
      </x:c>
      <x:c r="C14" s="59" t="s">
        <x:v>267</x:v>
      </x:c>
      <x:c r="D14" s="126" t="e">
        <x:f>#REF!</x:f>
        <x:v>#REF!</x:v>
      </x:c>
      <x:c r="E14" s="60" t="e">
        <x:f>#REF!</x:f>
        <x:v>#REF!</x:v>
      </x:c>
      <x:c r="F14" s="60" t="e">
        <x:f>TRUNC(D14*E14)</x:f>
        <x:v>#REF!</x:v>
      </x:c>
      <x:c r="G14" s="60" t="e">
        <x:f>#REF!</x:f>
        <x:v>#REF!</x:v>
      </x:c>
      <x:c r="H14" s="60" t="e">
        <x:f>TRUNC(D14*G14)</x:f>
        <x:v>#REF!</x:v>
      </x:c>
      <x:c r="I14" s="60" t="e">
        <x:f>#REF!</x:f>
        <x:v>#REF!</x:v>
      </x:c>
      <x:c r="J14" s="60" t="e">
        <x:f>TRUNC(D14*I14)</x:f>
        <x:v>#REF!</x:v>
      </x:c>
      <x:c r="K14" s="60" t="e">
        <x:f>#REF!</x:f>
        <x:v>#REF!</x:v>
      </x:c>
      <x:c r="L14" s="61" t="e">
        <x:f>SUM(F14+H14+J14)</x:f>
        <x:v>#REF!</x:v>
      </x:c>
      <x:c r="M14" s="12" t="s">
        <x:v>92</x:v>
      </x:c>
      <x:c r="N14" s="12" t="s">
        <x:v>246</x:v>
      </x:c>
      <x:c r="O14" s="12" t="s">
        <x:v>246</x:v>
      </x:c>
      <x:c r="P14" s="12" t="s">
        <x:v>183</x:v>
      </x:c>
      <x:c r="Q14" s="12" t="s">
        <x:v>275</x:v>
      </x:c>
      <x:c r="R14" s="12" t="s">
        <x:v>296</x:v>
      </x:c>
      <x:c r="S14" s="12" t="s">
        <x:v>296</x:v>
      </x:c>
      <x:c r="AQ14" s="12" t="s">
        <x:v>246</x:v>
      </x:c>
      <x:c r="AR14" s="12" t="s">
        <x:v>246</x:v>
      </x:c>
      <x:c r="AT14" s="12" t="s">
        <x:v>56</x:v>
      </x:c>
      <x:c r="AU14" s="10">
        <x:v>61</x:v>
      </x:c>
    </x:row>
    <x:row r="15" spans="1:47" ht="30" customHeight="1">
      <x:c r="A15" s="57" t="s">
        <x:v>9</x:v>
      </x:c>
      <x:c r="B15" s="58" t="s">
        <x:v>327</x:v>
      </x:c>
      <x:c r="C15" s="59" t="s">
        <x:v>267</x:v>
      </x:c>
      <x:c r="D15" s="126" t="e">
        <x:f>#REF!</x:f>
        <x:v>#REF!</x:v>
      </x:c>
      <x:c r="E15" s="60" t="e">
        <x:f>#REF!</x:f>
        <x:v>#REF!</x:v>
      </x:c>
      <x:c r="F15" s="60" t="e">
        <x:f t="shared" ref="F15:F19" si="4">TRUNC(D15*E15)</x:f>
        <x:v>#REF!</x:v>
      </x:c>
      <x:c r="G15" s="60" t="e">
        <x:f>#REF!</x:f>
        <x:v>#REF!</x:v>
      </x:c>
      <x:c r="H15" s="60" t="e">
        <x:f t="shared" ref="H15:H19" si="5">TRUNC(D15*G15)</x:f>
        <x:v>#REF!</x:v>
      </x:c>
      <x:c r="I15" s="60" t="e">
        <x:f>#REF!</x:f>
        <x:v>#REF!</x:v>
      </x:c>
      <x:c r="J15" s="60" t="e">
        <x:f t="shared" ref="J15:J19" si="6">TRUNC(D15*I15)</x:f>
        <x:v>#REF!</x:v>
      </x:c>
      <x:c r="K15" s="60" t="e">
        <x:f>#REF!</x:f>
        <x:v>#REF!</x:v>
      </x:c>
      <x:c r="L15" s="61">
        <x:f t="shared" ref="L15:L18" si="7">IFERROR(TRUNC(F15+H15+J15,0),0)</x:f>
        <x:v>0</x:v>
      </x:c>
      <x:c r="M15" s="12" t="s">
        <x:v>84</x:v>
      </x:c>
      <x:c r="N15" s="12" t="s">
        <x:v>246</x:v>
      </x:c>
      <x:c r="O15" s="12" t="s">
        <x:v>246</x:v>
      </x:c>
      <x:c r="P15" s="12" t="s">
        <x:v>183</x:v>
      </x:c>
      <x:c r="Q15" s="12" t="s">
        <x:v>275</x:v>
      </x:c>
      <x:c r="R15" s="12" t="s">
        <x:v>296</x:v>
      </x:c>
      <x:c r="S15" s="12" t="s">
        <x:v>296</x:v>
      </x:c>
      <x:c r="AQ15" s="12" t="s">
        <x:v>246</x:v>
      </x:c>
      <x:c r="AR15" s="12" t="s">
        <x:v>246</x:v>
      </x:c>
      <x:c r="AT15" s="12" t="s">
        <x:v>58</x:v>
      </x:c>
      <x:c r="AU15" s="10">
        <x:v>62</x:v>
      </x:c>
    </x:row>
    <x:row r="16" spans="1:47" ht="30" customHeight="1">
      <x:c r="A16" s="57" t="s">
        <x:v>9</x:v>
      </x:c>
      <x:c r="B16" s="58" t="s">
        <x:v>349</x:v>
      </x:c>
      <x:c r="C16" s="59" t="s">
        <x:v>267</x:v>
      </x:c>
      <x:c r="D16" s="126" t="e">
        <x:f>#REF!</x:f>
        <x:v>#REF!</x:v>
      </x:c>
      <x:c r="E16" s="60" t="e">
        <x:f>#REF!</x:f>
        <x:v>#REF!</x:v>
      </x:c>
      <x:c r="F16" s="60" t="e">
        <x:f t="shared" si="4"/>
        <x:v>#REF!</x:v>
      </x:c>
      <x:c r="G16" s="60" t="e">
        <x:f>#REF!</x:f>
        <x:v>#REF!</x:v>
      </x:c>
      <x:c r="H16" s="60" t="e">
        <x:f t="shared" si="5"/>
        <x:v>#REF!</x:v>
      </x:c>
      <x:c r="I16" s="60" t="e">
        <x:f>#REF!</x:f>
        <x:v>#REF!</x:v>
      </x:c>
      <x:c r="J16" s="60" t="e">
        <x:f t="shared" si="6"/>
        <x:v>#REF!</x:v>
      </x:c>
      <x:c r="K16" s="60" t="e">
        <x:f>#REF!</x:f>
        <x:v>#REF!</x:v>
      </x:c>
      <x:c r="L16" s="61">
        <x:f t="shared" si="7"/>
        <x:v>0</x:v>
      </x:c>
      <x:c r="M16" s="12" t="s">
        <x:v>98</x:v>
      </x:c>
      <x:c r="N16" s="12" t="s">
        <x:v>246</x:v>
      </x:c>
      <x:c r="O16" s="12" t="s">
        <x:v>246</x:v>
      </x:c>
      <x:c r="P16" s="12" t="s">
        <x:v>183</x:v>
      </x:c>
      <x:c r="Q16" s="12" t="s">
        <x:v>275</x:v>
      </x:c>
      <x:c r="R16" s="12" t="s">
        <x:v>296</x:v>
      </x:c>
      <x:c r="S16" s="12" t="s">
        <x:v>296</x:v>
      </x:c>
      <x:c r="AQ16" s="12" t="s">
        <x:v>246</x:v>
      </x:c>
      <x:c r="AR16" s="12" t="s">
        <x:v>246</x:v>
      </x:c>
      <x:c r="AT16" s="12" t="s">
        <x:v>71</x:v>
      </x:c>
      <x:c r="AU16" s="10">
        <x:v>63</x:v>
      </x:c>
    </x:row>
    <x:row r="17" spans="1:47" ht="30" customHeight="1">
      <x:c r="A17" s="57" t="s">
        <x:v>9</x:v>
      </x:c>
      <x:c r="B17" s="58" t="s">
        <x:v>347</x:v>
      </x:c>
      <x:c r="C17" s="59" t="s">
        <x:v>267</x:v>
      </x:c>
      <x:c r="D17" s="126" t="e">
        <x:f>#REF!</x:f>
        <x:v>#REF!</x:v>
      </x:c>
      <x:c r="E17" s="60" t="e">
        <x:f>#REF!</x:f>
        <x:v>#REF!</x:v>
      </x:c>
      <x:c r="F17" s="60" t="e">
        <x:f t="shared" si="4"/>
        <x:v>#REF!</x:v>
      </x:c>
      <x:c r="G17" s="60" t="e">
        <x:f>#REF!</x:f>
        <x:v>#REF!</x:v>
      </x:c>
      <x:c r="H17" s="60" t="e">
        <x:f t="shared" si="5"/>
        <x:v>#REF!</x:v>
      </x:c>
      <x:c r="I17" s="60" t="e">
        <x:f>#REF!</x:f>
        <x:v>#REF!</x:v>
      </x:c>
      <x:c r="J17" s="60" t="e">
        <x:f t="shared" si="6"/>
        <x:v>#REF!</x:v>
      </x:c>
      <x:c r="K17" s="60" t="e">
        <x:f>#REF!</x:f>
        <x:v>#REF!</x:v>
      </x:c>
      <x:c r="L17" s="61">
        <x:f t="shared" si="7"/>
        <x:v>0</x:v>
      </x:c>
      <x:c r="M17" s="12" t="s">
        <x:v>100</x:v>
      </x:c>
      <x:c r="N17" s="12" t="s">
        <x:v>246</x:v>
      </x:c>
      <x:c r="O17" s="12" t="s">
        <x:v>246</x:v>
      </x:c>
      <x:c r="P17" s="12" t="s">
        <x:v>183</x:v>
      </x:c>
      <x:c r="Q17" s="12" t="s">
        <x:v>275</x:v>
      </x:c>
      <x:c r="R17" s="12" t="s">
        <x:v>296</x:v>
      </x:c>
      <x:c r="S17" s="12" t="s">
        <x:v>296</x:v>
      </x:c>
      <x:c r="AQ17" s="12" t="s">
        <x:v>246</x:v>
      </x:c>
      <x:c r="AR17" s="12" t="s">
        <x:v>246</x:v>
      </x:c>
      <x:c r="AT17" s="12" t="s">
        <x:v>59</x:v>
      </x:c>
      <x:c r="AU17" s="10">
        <x:v>64</x:v>
      </x:c>
    </x:row>
    <x:row r="18" spans="1:47" ht="30" customHeight="1">
      <x:c r="A18" s="57" t="s">
        <x:v>9</x:v>
      </x:c>
      <x:c r="B18" s="58" t="s">
        <x:v>337</x:v>
      </x:c>
      <x:c r="C18" s="59" t="s">
        <x:v>267</x:v>
      </x:c>
      <x:c r="D18" s="126" t="e">
        <x:f>#REF!</x:f>
        <x:v>#REF!</x:v>
      </x:c>
      <x:c r="E18" s="60" t="e">
        <x:f>#REF!</x:f>
        <x:v>#REF!</x:v>
      </x:c>
      <x:c r="F18" s="60" t="e">
        <x:f t="shared" si="4"/>
        <x:v>#REF!</x:v>
      </x:c>
      <x:c r="G18" s="60" t="e">
        <x:f>#REF!</x:f>
        <x:v>#REF!</x:v>
      </x:c>
      <x:c r="H18" s="60" t="e">
        <x:f t="shared" si="5"/>
        <x:v>#REF!</x:v>
      </x:c>
      <x:c r="I18" s="60" t="e">
        <x:f>#REF!</x:f>
        <x:v>#REF!</x:v>
      </x:c>
      <x:c r="J18" s="60" t="e">
        <x:f t="shared" si="6"/>
        <x:v>#REF!</x:v>
      </x:c>
      <x:c r="K18" s="60" t="e">
        <x:f>#REF!</x:f>
        <x:v>#REF!</x:v>
      </x:c>
      <x:c r="L18" s="61">
        <x:f t="shared" si="7"/>
        <x:v>0</x:v>
      </x:c>
      <x:c r="M18" s="12" t="s">
        <x:v>93</x:v>
      </x:c>
      <x:c r="N18" s="12" t="s">
        <x:v>246</x:v>
      </x:c>
      <x:c r="O18" s="12" t="s">
        <x:v>246</x:v>
      </x:c>
      <x:c r="P18" s="12" t="s">
        <x:v>183</x:v>
      </x:c>
      <x:c r="Q18" s="12" t="s">
        <x:v>275</x:v>
      </x:c>
      <x:c r="R18" s="12" t="s">
        <x:v>296</x:v>
      </x:c>
      <x:c r="S18" s="12" t="s">
        <x:v>296</x:v>
      </x:c>
      <x:c r="AQ18" s="12" t="s">
        <x:v>246</x:v>
      </x:c>
      <x:c r="AR18" s="12" t="s">
        <x:v>246</x:v>
      </x:c>
      <x:c r="AT18" s="12" t="s">
        <x:v>53</x:v>
      </x:c>
      <x:c r="AU18" s="10">
        <x:v>65</x:v>
      </x:c>
    </x:row>
    <x:row r="19" spans="1:13" ht="30" customHeight="1">
      <x:c r="A19" s="57" t="s">
        <x:v>9</x:v>
      </x:c>
      <x:c r="B19" s="58" t="s">
        <x:v>348</x:v>
      </x:c>
      <x:c r="C19" s="65" t="s">
        <x:v>267</x:v>
      </x:c>
      <x:c r="D19" s="126" t="e">
        <x:f>#REF!</x:f>
        <x:v>#REF!</x:v>
      </x:c>
      <x:c r="E19" s="60" t="e">
        <x:f>#REF!</x:f>
        <x:v>#REF!</x:v>
      </x:c>
      <x:c r="F19" s="60" t="e">
        <x:f t="shared" si="4"/>
        <x:v>#REF!</x:v>
      </x:c>
      <x:c r="G19" s="60" t="e">
        <x:f>#REF!</x:f>
        <x:v>#REF!</x:v>
      </x:c>
      <x:c r="H19" s="60" t="e">
        <x:f t="shared" si="5"/>
        <x:v>#REF!</x:v>
      </x:c>
      <x:c r="I19" s="60" t="e">
        <x:f>#REF!</x:f>
        <x:v>#REF!</x:v>
      </x:c>
      <x:c r="J19" s="60" t="e">
        <x:f t="shared" si="6"/>
        <x:v>#REF!</x:v>
      </x:c>
      <x:c r="K19" s="60" t="e">
        <x:f>#REF!</x:f>
        <x:v>#REF!</x:v>
      </x:c>
      <x:c r="L19" s="61" t="e">
        <x:f>SUM(L14:L18)</x:f>
        <x:v>#REF!</x:v>
      </x:c>
      <x:c r="M19" s="2" t="s">
        <x:v>170</x:v>
      </x:c>
    </x:row>
    <x:row r="20" spans="1:48" s="7" customFormat="1" ht="30" customHeight="1">
      <x:c r="A20" s="63" t="s">
        <x:v>214</x:v>
      </x:c>
      <x:c r="B20" s="64"/>
      <x:c r="C20" s="64"/>
      <x:c r="D20" s="130" t="e">
        <x:f>SUM(D14:D19)</x:f>
        <x:v>#REF!</x:v>
      </x:c>
      <x:c r="E20" s="85"/>
      <x:c r="F20" s="85" t="e">
        <x:f>SUM(F14:F19)</x:f>
        <x:v>#REF!</x:v>
      </x:c>
      <x:c r="G20" s="85"/>
      <x:c r="H20" s="85" t="e">
        <x:f>SUM(H14:H19)</x:f>
        <x:v>#REF!</x:v>
      </x:c>
      <x:c r="I20" s="85"/>
      <x:c r="J20" s="85" t="e">
        <x:f>SUM(J14:J19)</x:f>
        <x:v>#REF!</x:v>
      </x:c>
      <x:c r="K20" s="85"/>
      <x:c r="L20" s="86" t="e">
        <x:f>SUM(L14:L19)</x:f>
        <x:v>#REF!</x:v>
      </x:c>
      <x:c r="M20" s="2"/>
      <x:c r="N20" s="8"/>
      <x:c r="O20" s="8"/>
      <x:c r="P20" s="8"/>
      <x:c r="Q20" s="8"/>
      <x:c r="R20" s="8"/>
      <x:c r="S20" s="8"/>
      <x:c r="T20" s="8"/>
      <x:c r="U20" s="8"/>
      <x:c r="V20" s="8"/>
      <x:c r="W20" s="8"/>
      <x:c r="X20" s="8"/>
      <x:c r="Y20" s="8"/>
      <x:c r="Z20" s="8"/>
      <x:c r="AA20" s="8"/>
      <x:c r="AB20" s="8"/>
      <x:c r="AC20" s="8"/>
      <x:c r="AD20" s="8"/>
      <x:c r="AE20" s="8"/>
      <x:c r="AF20" s="8"/>
      <x:c r="AG20" s="8"/>
      <x:c r="AH20" s="8"/>
      <x:c r="AI20" s="8"/>
      <x:c r="AJ20" s="8"/>
      <x:c r="AK20" s="8"/>
      <x:c r="AL20" s="8"/>
      <x:c r="AM20" s="8"/>
      <x:c r="AN20" s="8"/>
      <x:c r="AO20" s="8"/>
      <x:c r="AP20" s="8"/>
      <x:c r="AQ20" s="8"/>
      <x:c r="AR20" s="8"/>
      <x:c r="AS20" s="8"/>
      <x:c r="AT20" s="8"/>
      <x:c r="AU20" s="8"/>
      <x:c r="AV20" s="8"/>
    </x:row>
    <x:row r="21" spans="1:48" s="7" customFormat="1" ht="30" customHeight="1">
      <x:c r="A21" s="327"/>
      <x:c r="B21" s="328"/>
      <x:c r="C21" s="328"/>
      <x:c r="D21" s="328"/>
      <x:c r="E21" s="328"/>
      <x:c r="F21" s="328"/>
      <x:c r="G21" s="328"/>
      <x:c r="H21" s="328"/>
      <x:c r="I21" s="328"/>
      <x:c r="J21" s="328"/>
      <x:c r="K21" s="328"/>
      <x:c r="L21" s="329"/>
      <x:c r="M21" s="2"/>
      <x:c r="N21" s="8"/>
      <x:c r="O21" s="8"/>
      <x:c r="P21" s="8"/>
      <x:c r="Q21" s="8"/>
      <x:c r="R21" s="8"/>
      <x:c r="S21" s="8"/>
      <x:c r="T21" s="8"/>
      <x:c r="U21" s="8"/>
      <x:c r="V21" s="8"/>
      <x:c r="W21" s="8"/>
      <x:c r="X21" s="8"/>
      <x:c r="Y21" s="8"/>
      <x:c r="Z21" s="8"/>
      <x:c r="AA21" s="8"/>
      <x:c r="AB21" s="8"/>
      <x:c r="AC21" s="8"/>
      <x:c r="AD21" s="8"/>
      <x:c r="AE21" s="8"/>
      <x:c r="AF21" s="8"/>
      <x:c r="AG21" s="8"/>
      <x:c r="AH21" s="8"/>
      <x:c r="AI21" s="8"/>
      <x:c r="AJ21" s="8"/>
      <x:c r="AK21" s="8"/>
      <x:c r="AL21" s="8"/>
      <x:c r="AM21" s="8"/>
      <x:c r="AN21" s="8"/>
      <x:c r="AO21" s="8"/>
      <x:c r="AP21" s="8"/>
      <x:c r="AQ21" s="8"/>
      <x:c r="AR21" s="8"/>
      <x:c r="AS21" s="8"/>
      <x:c r="AT21" s="8"/>
      <x:c r="AU21" s="8"/>
      <x:c r="AV21" s="8"/>
    </x:row>
    <x:row r="22" spans="1:47" ht="30" customHeight="1">
      <x:c r="A22" s="98" t="s">
        <x:v>48</x:v>
      </x:c>
      <x:c r="B22" s="99" t="s">
        <x:v>340</x:v>
      </x:c>
      <x:c r="C22" s="100" t="s">
        <x:v>267</x:v>
      </x:c>
      <x:c r="D22" s="132" t="e">
        <x:f>#REF!</x:f>
        <x:v>#REF!</x:v>
      </x:c>
      <x:c r="E22" s="101" t="e">
        <x:f>#REF!</x:f>
        <x:v>#REF!</x:v>
      </x:c>
      <x:c r="F22" s="101" t="e">
        <x:f>TRUNC(D22*E22)</x:f>
        <x:v>#REF!</x:v>
      </x:c>
      <x:c r="G22" s="101" t="e">
        <x:f>#REF!</x:f>
        <x:v>#REF!</x:v>
      </x:c>
      <x:c r="H22" s="101" t="e">
        <x:f>TRUNC(D22*G22)</x:f>
        <x:v>#REF!</x:v>
      </x:c>
      <x:c r="I22" s="101" t="e">
        <x:f>#REF!</x:f>
        <x:v>#REF!</x:v>
      </x:c>
      <x:c r="J22" s="101" t="e">
        <x:f>TRUNC(D22*I22)</x:f>
        <x:v>#REF!</x:v>
      </x:c>
      <x:c r="K22" s="101" t="e">
        <x:f>#REF!</x:f>
        <x:v>#REF!</x:v>
      </x:c>
      <x:c r="L22" s="111" t="e">
        <x:f>SUM(F22+H22+J22)</x:f>
        <x:v>#REF!</x:v>
      </x:c>
      <x:c r="M22" s="12" t="s">
        <x:v>99</x:v>
      </x:c>
      <x:c r="N22" s="12" t="s">
        <x:v>246</x:v>
      </x:c>
      <x:c r="O22" s="12" t="s">
        <x:v>246</x:v>
      </x:c>
      <x:c r="P22" s="12" t="s">
        <x:v>140</x:v>
      </x:c>
      <x:c r="Q22" s="12" t="s">
        <x:v>275</x:v>
      </x:c>
      <x:c r="R22" s="12" t="s">
        <x:v>296</x:v>
      </x:c>
      <x:c r="S22" s="12" t="s">
        <x:v>296</x:v>
      </x:c>
      <x:c r="AQ22" s="12" t="s">
        <x:v>246</x:v>
      </x:c>
      <x:c r="AR22" s="12" t="s">
        <x:v>246</x:v>
      </x:c>
      <x:c r="AT22" s="12" t="s">
        <x:v>66</x:v>
      </x:c>
      <x:c r="AU22" s="10">
        <x:v>81</x:v>
      </x:c>
    </x:row>
    <x:row r="23" spans="1:47" ht="30" customHeight="1">
      <x:c r="A23" s="57" t="s">
        <x:v>48</x:v>
      </x:c>
      <x:c r="B23" s="58" t="s">
        <x:v>327</x:v>
      </x:c>
      <x:c r="C23" s="59" t="s">
        <x:v>267</x:v>
      </x:c>
      <x:c r="D23" s="126" t="e">
        <x:f>#REF!</x:f>
        <x:v>#REF!</x:v>
      </x:c>
      <x:c r="E23" s="60" t="e">
        <x:f>#REF!</x:f>
        <x:v>#REF!</x:v>
      </x:c>
      <x:c r="F23" s="60" t="e">
        <x:f t="shared" ref="F23:F27" si="8">TRUNC(D23*E23)</x:f>
        <x:v>#REF!</x:v>
      </x:c>
      <x:c r="G23" s="60" t="e">
        <x:f>#REF!</x:f>
        <x:v>#REF!</x:v>
      </x:c>
      <x:c r="H23" s="60" t="e">
        <x:f t="shared" ref="H23:H27" si="9">TRUNC(D23*G23)</x:f>
        <x:v>#REF!</x:v>
      </x:c>
      <x:c r="I23" s="60" t="e">
        <x:f>#REF!</x:f>
        <x:v>#REF!</x:v>
      </x:c>
      <x:c r="J23" s="60" t="e">
        <x:f t="shared" ref="J23:J27" si="10">TRUNC(D23*I23)</x:f>
        <x:v>#REF!</x:v>
      </x:c>
      <x:c r="K23" s="60" t="e">
        <x:f>#REF!</x:f>
        <x:v>#REF!</x:v>
      </x:c>
      <x:c r="L23" s="61">
        <x:f t="shared" ref="L23:L27" si="11">IFERROR(TRUNC(F23+H23+J23,0),0)</x:f>
        <x:v>0</x:v>
      </x:c>
      <x:c r="M23" s="12" t="s">
        <x:v>90</x:v>
      </x:c>
      <x:c r="N23" s="12" t="s">
        <x:v>246</x:v>
      </x:c>
      <x:c r="O23" s="12" t="s">
        <x:v>246</x:v>
      </x:c>
      <x:c r="P23" s="12" t="s">
        <x:v>140</x:v>
      </x:c>
      <x:c r="Q23" s="12" t="s">
        <x:v>275</x:v>
      </x:c>
      <x:c r="R23" s="12" t="s">
        <x:v>296</x:v>
      </x:c>
      <x:c r="S23" s="12" t="s">
        <x:v>296</x:v>
      </x:c>
      <x:c r="AQ23" s="12" t="s">
        <x:v>246</x:v>
      </x:c>
      <x:c r="AR23" s="12" t="s">
        <x:v>246</x:v>
      </x:c>
      <x:c r="AT23" s="12" t="s">
        <x:v>65</x:v>
      </x:c>
      <x:c r="AU23" s="10">
        <x:v>82</x:v>
      </x:c>
    </x:row>
    <x:row r="24" spans="1:47" ht="30" customHeight="1">
      <x:c r="A24" s="57" t="s">
        <x:v>48</x:v>
      </x:c>
      <x:c r="B24" s="58" t="s">
        <x:v>349</x:v>
      </x:c>
      <x:c r="C24" s="59" t="s">
        <x:v>267</x:v>
      </x:c>
      <x:c r="D24" s="126" t="e">
        <x:f>#REF!</x:f>
        <x:v>#REF!</x:v>
      </x:c>
      <x:c r="E24" s="60" t="e">
        <x:f>#REF!</x:f>
        <x:v>#REF!</x:v>
      </x:c>
      <x:c r="F24" s="60" t="e">
        <x:f t="shared" si="8"/>
        <x:v>#REF!</x:v>
      </x:c>
      <x:c r="G24" s="60" t="e">
        <x:f>#REF!</x:f>
        <x:v>#REF!</x:v>
      </x:c>
      <x:c r="H24" s="60" t="e">
        <x:f t="shared" si="9"/>
        <x:v>#REF!</x:v>
      </x:c>
      <x:c r="I24" s="60" t="e">
        <x:f>#REF!</x:f>
        <x:v>#REF!</x:v>
      </x:c>
      <x:c r="J24" s="60" t="e">
        <x:f t="shared" si="10"/>
        <x:v>#REF!</x:v>
      </x:c>
      <x:c r="K24" s="60" t="e">
        <x:f>#REF!</x:f>
        <x:v>#REF!</x:v>
      </x:c>
      <x:c r="L24" s="61">
        <x:f t="shared" si="11"/>
        <x:v>0</x:v>
      </x:c>
      <x:c r="M24" s="12" t="s">
        <x:v>87</x:v>
      </x:c>
      <x:c r="N24" s="12" t="s">
        <x:v>246</x:v>
      </x:c>
      <x:c r="O24" s="12" t="s">
        <x:v>246</x:v>
      </x:c>
      <x:c r="P24" s="12" t="s">
        <x:v>140</x:v>
      </x:c>
      <x:c r="Q24" s="12" t="s">
        <x:v>275</x:v>
      </x:c>
      <x:c r="R24" s="12" t="s">
        <x:v>296</x:v>
      </x:c>
      <x:c r="S24" s="12" t="s">
        <x:v>296</x:v>
      </x:c>
      <x:c r="AQ24" s="12" t="s">
        <x:v>246</x:v>
      </x:c>
      <x:c r="AR24" s="12" t="s">
        <x:v>246</x:v>
      </x:c>
      <x:c r="AT24" s="12" t="s">
        <x:v>52</x:v>
      </x:c>
      <x:c r="AU24" s="10">
        <x:v>83</x:v>
      </x:c>
    </x:row>
    <x:row r="25" spans="1:47" ht="30" customHeight="1">
      <x:c r="A25" s="57" t="s">
        <x:v>48</x:v>
      </x:c>
      <x:c r="B25" s="58" t="s">
        <x:v>347</x:v>
      </x:c>
      <x:c r="C25" s="59" t="s">
        <x:v>267</x:v>
      </x:c>
      <x:c r="D25" s="126" t="e">
        <x:f>#REF!</x:f>
        <x:v>#REF!</x:v>
      </x:c>
      <x:c r="E25" s="60" t="e">
        <x:f>#REF!</x:f>
        <x:v>#REF!</x:v>
      </x:c>
      <x:c r="F25" s="60" t="e">
        <x:f t="shared" si="8"/>
        <x:v>#REF!</x:v>
      </x:c>
      <x:c r="G25" s="60" t="e">
        <x:f>#REF!</x:f>
        <x:v>#REF!</x:v>
      </x:c>
      <x:c r="H25" s="60" t="e">
        <x:f t="shared" si="9"/>
        <x:v>#REF!</x:v>
      </x:c>
      <x:c r="I25" s="60" t="e">
        <x:f>#REF!</x:f>
        <x:v>#REF!</x:v>
      </x:c>
      <x:c r="J25" s="60" t="e">
        <x:f t="shared" si="10"/>
        <x:v>#REF!</x:v>
      </x:c>
      <x:c r="K25" s="60" t="e">
        <x:f>#REF!</x:f>
        <x:v>#REF!</x:v>
      </x:c>
      <x:c r="L25" s="61">
        <x:f t="shared" si="11"/>
        <x:v>0</x:v>
      </x:c>
      <x:c r="M25" s="12" t="s">
        <x:v>82</x:v>
      </x:c>
      <x:c r="N25" s="12" t="s">
        <x:v>246</x:v>
      </x:c>
      <x:c r="O25" s="12" t="s">
        <x:v>246</x:v>
      </x:c>
      <x:c r="P25" s="12" t="s">
        <x:v>140</x:v>
      </x:c>
      <x:c r="Q25" s="12" t="s">
        <x:v>275</x:v>
      </x:c>
      <x:c r="R25" s="12" t="s">
        <x:v>296</x:v>
      </x:c>
      <x:c r="S25" s="12" t="s">
        <x:v>296</x:v>
      </x:c>
      <x:c r="AQ25" s="12" t="s">
        <x:v>246</x:v>
      </x:c>
      <x:c r="AR25" s="12" t="s">
        <x:v>246</x:v>
      </x:c>
      <x:c r="AT25" s="12" t="s">
        <x:v>55</x:v>
      </x:c>
      <x:c r="AU25" s="10">
        <x:v>84</x:v>
      </x:c>
    </x:row>
    <x:row r="26" spans="1:47" ht="30" customHeight="1">
      <x:c r="A26" s="57" t="s">
        <x:v>48</x:v>
      </x:c>
      <x:c r="B26" s="58" t="s">
        <x:v>337</x:v>
      </x:c>
      <x:c r="C26" s="59" t="s">
        <x:v>267</x:v>
      </x:c>
      <x:c r="D26" s="126" t="e">
        <x:f>#REF!</x:f>
        <x:v>#REF!</x:v>
      </x:c>
      <x:c r="E26" s="60" t="e">
        <x:f>#REF!</x:f>
        <x:v>#REF!</x:v>
      </x:c>
      <x:c r="F26" s="60" t="e">
        <x:f t="shared" si="8"/>
        <x:v>#REF!</x:v>
      </x:c>
      <x:c r="G26" s="60" t="e">
        <x:f>#REF!</x:f>
        <x:v>#REF!</x:v>
      </x:c>
      <x:c r="H26" s="60" t="e">
        <x:f t="shared" si="9"/>
        <x:v>#REF!</x:v>
      </x:c>
      <x:c r="I26" s="60" t="e">
        <x:f>#REF!</x:f>
        <x:v>#REF!</x:v>
      </x:c>
      <x:c r="J26" s="60" t="e">
        <x:f t="shared" si="10"/>
        <x:v>#REF!</x:v>
      </x:c>
      <x:c r="K26" s="60" t="e">
        <x:f>#REF!</x:f>
        <x:v>#REF!</x:v>
      </x:c>
      <x:c r="L26" s="61">
        <x:f t="shared" si="11"/>
        <x:v>0</x:v>
      </x:c>
      <x:c r="M26" s="12" t="s">
        <x:v>95</x:v>
      </x:c>
      <x:c r="N26" s="12" t="s">
        <x:v>246</x:v>
      </x:c>
      <x:c r="O26" s="12" t="s">
        <x:v>246</x:v>
      </x:c>
      <x:c r="P26" s="12" t="s">
        <x:v>140</x:v>
      </x:c>
      <x:c r="Q26" s="12" t="s">
        <x:v>275</x:v>
      </x:c>
      <x:c r="R26" s="12" t="s">
        <x:v>296</x:v>
      </x:c>
      <x:c r="S26" s="12" t="s">
        <x:v>296</x:v>
      </x:c>
      <x:c r="AQ26" s="12" t="s">
        <x:v>246</x:v>
      </x:c>
      <x:c r="AR26" s="12" t="s">
        <x:v>246</x:v>
      </x:c>
      <x:c r="AT26" s="12" t="s">
        <x:v>69</x:v>
      </x:c>
      <x:c r="AU26" s="10">
        <x:v>85</x:v>
      </x:c>
    </x:row>
    <x:row r="27" spans="1:13" ht="30" customHeight="1">
      <x:c r="A27" s="57" t="s">
        <x:v>48</x:v>
      </x:c>
      <x:c r="B27" s="58" t="s">
        <x:v>348</x:v>
      </x:c>
      <x:c r="C27" s="65" t="s">
        <x:v>267</x:v>
      </x:c>
      <x:c r="D27" s="126" t="e">
        <x:f>#REF!</x:f>
        <x:v>#REF!</x:v>
      </x:c>
      <x:c r="E27" s="60" t="e">
        <x:f>#REF!</x:f>
        <x:v>#REF!</x:v>
      </x:c>
      <x:c r="F27" s="60" t="e">
        <x:f t="shared" si="8"/>
        <x:v>#REF!</x:v>
      </x:c>
      <x:c r="G27" s="60" t="e">
        <x:f>#REF!</x:f>
        <x:v>#REF!</x:v>
      </x:c>
      <x:c r="H27" s="60" t="e">
        <x:f t="shared" si="9"/>
        <x:v>#REF!</x:v>
      </x:c>
      <x:c r="I27" s="60" t="e">
        <x:f>#REF!</x:f>
        <x:v>#REF!</x:v>
      </x:c>
      <x:c r="J27" s="60" t="e">
        <x:f t="shared" si="10"/>
        <x:v>#REF!</x:v>
      </x:c>
      <x:c r="K27" s="60" t="e">
        <x:f>#REF!</x:f>
        <x:v>#REF!</x:v>
      </x:c>
      <x:c r="L27" s="61">
        <x:f t="shared" si="11"/>
        <x:v>0</x:v>
      </x:c>
      <x:c r="M27" s="2" t="s">
        <x:v>170</x:v>
      </x:c>
    </x:row>
    <x:row r="28" spans="1:13" s="8" customFormat="1" ht="30" customHeight="1">
      <x:c r="A28" s="63" t="s">
        <x:v>214</x:v>
      </x:c>
      <x:c r="B28" s="64"/>
      <x:c r="C28" s="64"/>
      <x:c r="D28" s="130" t="e">
        <x:f>SUM(D22:D27)</x:f>
        <x:v>#REF!</x:v>
      </x:c>
      <x:c r="E28" s="85"/>
      <x:c r="F28" s="85" t="e">
        <x:f>SUM(F22:F27)</x:f>
        <x:v>#REF!</x:v>
      </x:c>
      <x:c r="G28" s="85"/>
      <x:c r="H28" s="85" t="e">
        <x:f>SUM(H22:H27)</x:f>
        <x:v>#REF!</x:v>
      </x:c>
      <x:c r="I28" s="85"/>
      <x:c r="J28" s="85" t="e">
        <x:f>SUM(J22:J27)</x:f>
        <x:v>#REF!</x:v>
      </x:c>
      <x:c r="K28" s="85"/>
      <x:c r="L28" s="86" t="e">
        <x:f>SUM(L22:L27)</x:f>
        <x:v>#REF!</x:v>
      </x:c>
      <x:c r="M28" s="2"/>
    </x:row>
    <x:row r="29" spans="1:13" s="8" customFormat="1" ht="30" customHeight="1">
      <x:c r="A29" s="324"/>
      <x:c r="B29" s="325"/>
      <x:c r="C29" s="325"/>
      <x:c r="D29" s="325"/>
      <x:c r="E29" s="325"/>
      <x:c r="F29" s="325"/>
      <x:c r="G29" s="325"/>
      <x:c r="H29" s="325"/>
      <x:c r="I29" s="325"/>
      <x:c r="J29" s="325"/>
      <x:c r="K29" s="325"/>
      <x:c r="L29" s="326"/>
      <x:c r="M29" s="2"/>
    </x:row>
    <x:row r="30" spans="1:13" s="8" customFormat="1" ht="30" customHeight="1">
      <x:c r="A30" s="93" t="s">
        <x:v>28</x:v>
      </x:c>
      <x:c r="B30" s="113"/>
      <x:c r="C30" s="113"/>
      <x:c r="D30" s="133"/>
      <x:c r="E30" s="113"/>
      <x:c r="F30" s="113"/>
      <x:c r="G30" s="113"/>
      <x:c r="H30" s="113"/>
      <x:c r="I30" s="113"/>
      <x:c r="J30" s="113"/>
      <x:c r="K30" s="113"/>
      <x:c r="L30" s="114"/>
      <x:c r="M30" s="2"/>
    </x:row>
    <x:row r="31" spans="1:13" s="10" customFormat="1" ht="30" customHeight="1">
      <x:c r="A31" s="57" t="s">
        <x:v>213</x:v>
      </x:c>
      <x:c r="B31" s="58" t="s">
        <x:v>333</x:v>
      </x:c>
      <x:c r="C31" s="65" t="s">
        <x:v>267</x:v>
      </x:c>
      <x:c r="D31" s="126" t="e">
        <x:f>#REF!</x:f>
        <x:v>#REF!</x:v>
      </x:c>
      <x:c r="E31" s="60" t="e">
        <x:f>#REF!</x:f>
        <x:v>#REF!</x:v>
      </x:c>
      <x:c r="F31" s="60" t="e">
        <x:f>TRUNC(D31*E31)</x:f>
        <x:v>#REF!</x:v>
      </x:c>
      <x:c r="G31" s="60" t="e">
        <x:f>#REF!</x:f>
        <x:v>#REF!</x:v>
      </x:c>
      <x:c r="H31" s="60" t="e">
        <x:f>TRUNC(D31*G31)</x:f>
        <x:v>#REF!</x:v>
      </x:c>
      <x:c r="I31" s="60" t="e">
        <x:f>#REF!</x:f>
        <x:v>#REF!</x:v>
      </x:c>
      <x:c r="J31" s="60" t="e">
        <x:f>TRUNC(D31*I31)</x:f>
        <x:v>#REF!</x:v>
      </x:c>
      <x:c r="K31" s="60" t="e">
        <x:f>#REF!</x:f>
        <x:v>#REF!</x:v>
      </x:c>
      <x:c r="L31" s="61" t="e">
        <x:f>SUM(F31+H31+J31)</x:f>
        <x:v>#REF!</x:v>
      </x:c>
      <x:c r="M31" s="2"/>
    </x:row>
    <x:row r="32" spans="1:13" s="10" customFormat="1" ht="30" customHeight="1">
      <x:c r="A32" s="57" t="s">
        <x:v>213</x:v>
      </x:c>
      <x:c r="B32" s="58" t="s">
        <x:v>340</x:v>
      </x:c>
      <x:c r="C32" s="65" t="s">
        <x:v>267</x:v>
      </x:c>
      <x:c r="D32" s="126" t="e">
        <x:f>#REF!</x:f>
        <x:v>#REF!</x:v>
      </x:c>
      <x:c r="E32" s="60" t="e">
        <x:f>#REF!</x:f>
        <x:v>#REF!</x:v>
      </x:c>
      <x:c r="F32" s="60" t="e">
        <x:f t="shared" ref="F32:F37" si="12">TRUNC(D32*E32)</x:f>
        <x:v>#REF!</x:v>
      </x:c>
      <x:c r="G32" s="60" t="e">
        <x:f>#REF!</x:f>
        <x:v>#REF!</x:v>
      </x:c>
      <x:c r="H32" s="60" t="e">
        <x:f t="shared" ref="H32:H37" si="13">TRUNC(D32*G32)</x:f>
        <x:v>#REF!</x:v>
      </x:c>
      <x:c r="I32" s="60" t="e">
        <x:f>#REF!</x:f>
        <x:v>#REF!</x:v>
      </x:c>
      <x:c r="J32" s="60" t="e">
        <x:f t="shared" ref="J32:J37" si="14">TRUNC(D32*I32)</x:f>
        <x:v>#REF!</x:v>
      </x:c>
      <x:c r="K32" s="60" t="e">
        <x:f>#REF!</x:f>
        <x:v>#REF!</x:v>
      </x:c>
      <x:c r="L32" s="61" t="e">
        <x:f t="shared" ref="L32:L37" si="15">SUM(F32+H32+J32)</x:f>
        <x:v>#REF!</x:v>
      </x:c>
      <x:c r="M32" s="2"/>
    </x:row>
    <x:row r="33" spans="1:13" s="10" customFormat="1" ht="30" customHeight="1">
      <x:c r="A33" s="57" t="s">
        <x:v>213</x:v>
      </x:c>
      <x:c r="B33" s="58" t="s">
        <x:v>327</x:v>
      </x:c>
      <x:c r="C33" s="65" t="s">
        <x:v>267</x:v>
      </x:c>
      <x:c r="D33" s="126" t="e">
        <x:f>#REF!</x:f>
        <x:v>#REF!</x:v>
      </x:c>
      <x:c r="E33" s="60" t="e">
        <x:f>#REF!</x:f>
        <x:v>#REF!</x:v>
      </x:c>
      <x:c r="F33" s="60" t="e">
        <x:f t="shared" si="12"/>
        <x:v>#REF!</x:v>
      </x:c>
      <x:c r="G33" s="60" t="e">
        <x:f>#REF!</x:f>
        <x:v>#REF!</x:v>
      </x:c>
      <x:c r="H33" s="60" t="e">
        <x:f t="shared" si="13"/>
        <x:v>#REF!</x:v>
      </x:c>
      <x:c r="I33" s="60" t="e">
        <x:f>#REF!</x:f>
        <x:v>#REF!</x:v>
      </x:c>
      <x:c r="J33" s="60" t="e">
        <x:f t="shared" si="14"/>
        <x:v>#REF!</x:v>
      </x:c>
      <x:c r="K33" s="60" t="e">
        <x:f>#REF!</x:f>
        <x:v>#REF!</x:v>
      </x:c>
      <x:c r="L33" s="61" t="e">
        <x:f t="shared" si="15"/>
        <x:v>#REF!</x:v>
      </x:c>
      <x:c r="M33" s="2"/>
    </x:row>
    <x:row r="34" spans="1:13" s="10" customFormat="1" ht="30" customHeight="1">
      <x:c r="A34" s="57" t="s">
        <x:v>213</x:v>
      </x:c>
      <x:c r="B34" s="58" t="s">
        <x:v>349</x:v>
      </x:c>
      <x:c r="C34" s="65" t="s">
        <x:v>267</x:v>
      </x:c>
      <x:c r="D34" s="126" t="e">
        <x:f>#REF!</x:f>
        <x:v>#REF!</x:v>
      </x:c>
      <x:c r="E34" s="60" t="e">
        <x:f>#REF!</x:f>
        <x:v>#REF!</x:v>
      </x:c>
      <x:c r="F34" s="60" t="e">
        <x:f t="shared" si="12"/>
        <x:v>#REF!</x:v>
      </x:c>
      <x:c r="G34" s="60" t="e">
        <x:f>#REF!</x:f>
        <x:v>#REF!</x:v>
      </x:c>
      <x:c r="H34" s="60" t="e">
        <x:f t="shared" si="13"/>
        <x:v>#REF!</x:v>
      </x:c>
      <x:c r="I34" s="60" t="e">
        <x:f>#REF!</x:f>
        <x:v>#REF!</x:v>
      </x:c>
      <x:c r="J34" s="60" t="e">
        <x:f t="shared" si="14"/>
        <x:v>#REF!</x:v>
      </x:c>
      <x:c r="K34" s="60" t="e">
        <x:f>#REF!</x:f>
        <x:v>#REF!</x:v>
      </x:c>
      <x:c r="L34" s="61" t="e">
        <x:f t="shared" si="15"/>
        <x:v>#REF!</x:v>
      </x:c>
      <x:c r="M34" s="2"/>
    </x:row>
    <x:row r="35" spans="1:13" s="10" customFormat="1" ht="30" customHeight="1">
      <x:c r="A35" s="57" t="s">
        <x:v>213</x:v>
      </x:c>
      <x:c r="B35" s="58" t="s">
        <x:v>347</x:v>
      </x:c>
      <x:c r="C35" s="65" t="s">
        <x:v>267</x:v>
      </x:c>
      <x:c r="D35" s="126" t="e">
        <x:f>#REF!</x:f>
        <x:v>#REF!</x:v>
      </x:c>
      <x:c r="E35" s="60" t="e">
        <x:f>#REF!</x:f>
        <x:v>#REF!</x:v>
      </x:c>
      <x:c r="F35" s="60" t="e">
        <x:f t="shared" si="12"/>
        <x:v>#REF!</x:v>
      </x:c>
      <x:c r="G35" s="60" t="e">
        <x:f>#REF!</x:f>
        <x:v>#REF!</x:v>
      </x:c>
      <x:c r="H35" s="60" t="e">
        <x:f t="shared" si="13"/>
        <x:v>#REF!</x:v>
      </x:c>
      <x:c r="I35" s="60" t="e">
        <x:f>#REF!</x:f>
        <x:v>#REF!</x:v>
      </x:c>
      <x:c r="J35" s="60" t="e">
        <x:f t="shared" si="14"/>
        <x:v>#REF!</x:v>
      </x:c>
      <x:c r="K35" s="60" t="e">
        <x:f>#REF!</x:f>
        <x:v>#REF!</x:v>
      </x:c>
      <x:c r="L35" s="61" t="e">
        <x:f t="shared" si="15"/>
        <x:v>#REF!</x:v>
      </x:c>
      <x:c r="M35" s="2"/>
    </x:row>
    <x:row r="36" spans="1:13" s="10" customFormat="1" ht="30" customHeight="1">
      <x:c r="A36" s="57" t="s">
        <x:v>213</x:v>
      </x:c>
      <x:c r="B36" s="58" t="s">
        <x:v>337</x:v>
      </x:c>
      <x:c r="C36" s="65" t="s">
        <x:v>267</x:v>
      </x:c>
      <x:c r="D36" s="126" t="e">
        <x:f>#REF!</x:f>
        <x:v>#REF!</x:v>
      </x:c>
      <x:c r="E36" s="60" t="e">
        <x:f>#REF!</x:f>
        <x:v>#REF!</x:v>
      </x:c>
      <x:c r="F36" s="60" t="e">
        <x:f t="shared" si="12"/>
        <x:v>#REF!</x:v>
      </x:c>
      <x:c r="G36" s="60" t="e">
        <x:f>#REF!</x:f>
        <x:v>#REF!</x:v>
      </x:c>
      <x:c r="H36" s="60" t="e">
        <x:f t="shared" si="13"/>
        <x:v>#REF!</x:v>
      </x:c>
      <x:c r="I36" s="60" t="e">
        <x:f>#REF!</x:f>
        <x:v>#REF!</x:v>
      </x:c>
      <x:c r="J36" s="60" t="e">
        <x:f t="shared" si="14"/>
        <x:v>#REF!</x:v>
      </x:c>
      <x:c r="K36" s="60" t="e">
        <x:f>#REF!</x:f>
        <x:v>#REF!</x:v>
      </x:c>
      <x:c r="L36" s="61" t="e">
        <x:f t="shared" si="15"/>
        <x:v>#REF!</x:v>
      </x:c>
      <x:c r="M36" s="2"/>
    </x:row>
    <x:row r="37" spans="1:13" s="10" customFormat="1" ht="30" customHeight="1">
      <x:c r="A37" s="57" t="s">
        <x:v>213</x:v>
      </x:c>
      <x:c r="B37" s="58" t="s">
        <x:v>348</x:v>
      </x:c>
      <x:c r="C37" s="65" t="s">
        <x:v>267</x:v>
      </x:c>
      <x:c r="D37" s="126" t="e">
        <x:f>#REF!</x:f>
        <x:v>#REF!</x:v>
      </x:c>
      <x:c r="E37" s="60" t="e">
        <x:f>#REF!</x:f>
        <x:v>#REF!</x:v>
      </x:c>
      <x:c r="F37" s="60" t="e">
        <x:f t="shared" si="12"/>
        <x:v>#REF!</x:v>
      </x:c>
      <x:c r="G37" s="60" t="e">
        <x:f>#REF!</x:f>
        <x:v>#REF!</x:v>
      </x:c>
      <x:c r="H37" s="60" t="e">
        <x:f t="shared" si="13"/>
        <x:v>#REF!</x:v>
      </x:c>
      <x:c r="I37" s="60" t="e">
        <x:f>#REF!</x:f>
        <x:v>#REF!</x:v>
      </x:c>
      <x:c r="J37" s="60" t="e">
        <x:f t="shared" si="14"/>
        <x:v>#REF!</x:v>
      </x:c>
      <x:c r="K37" s="60" t="e">
        <x:f>#REF!</x:f>
        <x:v>#REF!</x:v>
      </x:c>
      <x:c r="L37" s="61" t="e">
        <x:f t="shared" si="15"/>
        <x:v>#REF!</x:v>
      </x:c>
      <x:c r="M37" s="2"/>
    </x:row>
    <x:row r="38" spans="1:13" s="8" customFormat="1" ht="30" customHeight="1">
      <x:c r="A38" s="63" t="s">
        <x:v>214</x:v>
      </x:c>
      <x:c r="B38" s="64"/>
      <x:c r="C38" s="64"/>
      <x:c r="D38" s="130" t="e">
        <x:f>SUM(D32:D37)</x:f>
        <x:v>#REF!</x:v>
      </x:c>
      <x:c r="E38" s="85"/>
      <x:c r="F38" s="85" t="e">
        <x:f>SUM(F31:F37)</x:f>
        <x:v>#REF!</x:v>
      </x:c>
      <x:c r="G38" s="85"/>
      <x:c r="H38" s="85" t="e">
        <x:f>SUM(H31:H37)</x:f>
        <x:v>#REF!</x:v>
      </x:c>
      <x:c r="I38" s="85"/>
      <x:c r="J38" s="85" t="e">
        <x:f>SUM(J31:J37)</x:f>
        <x:v>#REF!</x:v>
      </x:c>
      <x:c r="K38" s="85"/>
      <x:c r="L38" s="86" t="e">
        <x:f>SUM(L31:L37)</x:f>
        <x:v>#REF!</x:v>
      </x:c>
      <x:c r="M38" s="2"/>
    </x:row>
    <x:row r="39" spans="1:13" s="4" customFormat="1" ht="30" customHeight="1">
      <x:c r="A39" s="327"/>
      <x:c r="B39" s="328"/>
      <x:c r="C39" s="328"/>
      <x:c r="D39" s="328"/>
      <x:c r="E39" s="328"/>
      <x:c r="F39" s="328"/>
      <x:c r="G39" s="328"/>
      <x:c r="H39" s="328"/>
      <x:c r="I39" s="328"/>
      <x:c r="J39" s="328"/>
      <x:c r="K39" s="328"/>
      <x:c r="L39" s="329"/>
      <x:c r="M39" s="2"/>
    </x:row>
    <x:row r="40" spans="1:13" s="4" customFormat="1" ht="30" customHeight="1">
      <x:c r="A40" s="98" t="s">
        <x:v>208</x:v>
      </x:c>
      <x:c r="B40" s="99" t="s">
        <x:v>333</x:v>
      </x:c>
      <x:c r="C40" s="96" t="s">
        <x:v>267</x:v>
      </x:c>
      <x:c r="D40" s="132" t="e">
        <x:f>#REF!</x:f>
        <x:v>#REF!</x:v>
      </x:c>
      <x:c r="E40" s="101" t="e">
        <x:f>#REF!</x:f>
        <x:v>#REF!</x:v>
      </x:c>
      <x:c r="F40" s="101" t="e">
        <x:f>TRUNC(D40*E40)</x:f>
        <x:v>#REF!</x:v>
      </x:c>
      <x:c r="G40" s="101" t="e">
        <x:f>#REF!</x:f>
        <x:v>#REF!</x:v>
      </x:c>
      <x:c r="H40" s="101" t="e">
        <x:f>TRUNC(D40*G40)</x:f>
        <x:v>#REF!</x:v>
      </x:c>
      <x:c r="I40" s="101" t="e">
        <x:f>#REF!</x:f>
        <x:v>#REF!</x:v>
      </x:c>
      <x:c r="J40" s="101" t="e">
        <x:f>TRUNC(D40*I40)</x:f>
        <x:v>#REF!</x:v>
      </x:c>
      <x:c r="K40" s="101" t="e">
        <x:f>#REF!</x:f>
        <x:v>#REF!</x:v>
      </x:c>
      <x:c r="L40" s="111" t="e">
        <x:f>SUM(F40+H40+J40)</x:f>
        <x:v>#REF!</x:v>
      </x:c>
      <x:c r="M40" s="2"/>
    </x:row>
    <x:row r="41" spans="1:13" s="4" customFormat="1" ht="30" customHeight="1">
      <x:c r="A41" s="57" t="s">
        <x:v>208</x:v>
      </x:c>
      <x:c r="B41" s="58" t="s">
        <x:v>340</x:v>
      </x:c>
      <x:c r="C41" s="65" t="s">
        <x:v>267</x:v>
      </x:c>
      <x:c r="D41" s="126" t="e">
        <x:f>#REF!</x:f>
        <x:v>#REF!</x:v>
      </x:c>
      <x:c r="E41" s="60" t="e">
        <x:f>#REF!</x:f>
        <x:v>#REF!</x:v>
      </x:c>
      <x:c r="F41" s="60" t="e">
        <x:f t="shared" ref="F41:F46" si="16">TRUNC(D41*E41)</x:f>
        <x:v>#REF!</x:v>
      </x:c>
      <x:c r="G41" s="60" t="e">
        <x:f>#REF!</x:f>
        <x:v>#REF!</x:v>
      </x:c>
      <x:c r="H41" s="60" t="e">
        <x:f t="shared" ref="H41:H46" si="17">TRUNC(D41*G41)</x:f>
        <x:v>#REF!</x:v>
      </x:c>
      <x:c r="I41" s="60" t="e">
        <x:f>#REF!</x:f>
        <x:v>#REF!</x:v>
      </x:c>
      <x:c r="J41" s="60" t="e">
        <x:f t="shared" ref="J41:J46" si="18">TRUNC(D41*I41)</x:f>
        <x:v>#REF!</x:v>
      </x:c>
      <x:c r="K41" s="60" t="e">
        <x:f>#REF!</x:f>
        <x:v>#REF!</x:v>
      </x:c>
      <x:c r="L41" s="61" t="e">
        <x:f t="shared" ref="L41:L46" si="19">SUM(F41+H41+J41)</x:f>
        <x:v>#REF!</x:v>
      </x:c>
      <x:c r="M41" s="2"/>
    </x:row>
    <x:row r="42" spans="1:13" s="4" customFormat="1" ht="30" customHeight="1">
      <x:c r="A42" s="57" t="s">
        <x:v>208</x:v>
      </x:c>
      <x:c r="B42" s="58" t="s">
        <x:v>327</x:v>
      </x:c>
      <x:c r="C42" s="65" t="s">
        <x:v>267</x:v>
      </x:c>
      <x:c r="D42" s="126" t="e">
        <x:f>#REF!</x:f>
        <x:v>#REF!</x:v>
      </x:c>
      <x:c r="E42" s="60" t="e">
        <x:f>#REF!</x:f>
        <x:v>#REF!</x:v>
      </x:c>
      <x:c r="F42" s="60" t="e">
        <x:f t="shared" si="16"/>
        <x:v>#REF!</x:v>
      </x:c>
      <x:c r="G42" s="60" t="e">
        <x:f>#REF!</x:f>
        <x:v>#REF!</x:v>
      </x:c>
      <x:c r="H42" s="60" t="e">
        <x:f t="shared" si="17"/>
        <x:v>#REF!</x:v>
      </x:c>
      <x:c r="I42" s="60" t="e">
        <x:f>#REF!</x:f>
        <x:v>#REF!</x:v>
      </x:c>
      <x:c r="J42" s="60" t="e">
        <x:f t="shared" si="18"/>
        <x:v>#REF!</x:v>
      </x:c>
      <x:c r="K42" s="60" t="e">
        <x:f>#REF!</x:f>
        <x:v>#REF!</x:v>
      </x:c>
      <x:c r="L42" s="61" t="e">
        <x:f t="shared" si="19"/>
        <x:v>#REF!</x:v>
      </x:c>
      <x:c r="M42" s="2"/>
    </x:row>
    <x:row r="43" spans="1:13" s="4" customFormat="1" ht="30" customHeight="1">
      <x:c r="A43" s="57" t="s">
        <x:v>208</x:v>
      </x:c>
      <x:c r="B43" s="58" t="s">
        <x:v>349</x:v>
      </x:c>
      <x:c r="C43" s="65" t="s">
        <x:v>267</x:v>
      </x:c>
      <x:c r="D43" s="126" t="e">
        <x:f>#REF!</x:f>
        <x:v>#REF!</x:v>
      </x:c>
      <x:c r="E43" s="60" t="e">
        <x:f>#REF!</x:f>
        <x:v>#REF!</x:v>
      </x:c>
      <x:c r="F43" s="60" t="e">
        <x:f t="shared" si="16"/>
        <x:v>#REF!</x:v>
      </x:c>
      <x:c r="G43" s="60" t="e">
        <x:f>#REF!</x:f>
        <x:v>#REF!</x:v>
      </x:c>
      <x:c r="H43" s="60" t="e">
        <x:f t="shared" si="17"/>
        <x:v>#REF!</x:v>
      </x:c>
      <x:c r="I43" s="60" t="e">
        <x:f>#REF!</x:f>
        <x:v>#REF!</x:v>
      </x:c>
      <x:c r="J43" s="60" t="e">
        <x:f t="shared" si="18"/>
        <x:v>#REF!</x:v>
      </x:c>
      <x:c r="K43" s="60" t="e">
        <x:f>#REF!</x:f>
        <x:v>#REF!</x:v>
      </x:c>
      <x:c r="L43" s="61" t="e">
        <x:f t="shared" si="19"/>
        <x:v>#REF!</x:v>
      </x:c>
      <x:c r="M43" s="2"/>
    </x:row>
    <x:row r="44" spans="1:13" s="4" customFormat="1" ht="30" customHeight="1">
      <x:c r="A44" s="57" t="s">
        <x:v>208</x:v>
      </x:c>
      <x:c r="B44" s="58" t="s">
        <x:v>347</x:v>
      </x:c>
      <x:c r="C44" s="65" t="s">
        <x:v>267</x:v>
      </x:c>
      <x:c r="D44" s="126" t="e">
        <x:f>#REF!</x:f>
        <x:v>#REF!</x:v>
      </x:c>
      <x:c r="E44" s="60" t="e">
        <x:f>#REF!</x:f>
        <x:v>#REF!</x:v>
      </x:c>
      <x:c r="F44" s="60" t="e">
        <x:f t="shared" si="16"/>
        <x:v>#REF!</x:v>
      </x:c>
      <x:c r="G44" s="60" t="e">
        <x:f>#REF!</x:f>
        <x:v>#REF!</x:v>
      </x:c>
      <x:c r="H44" s="60" t="e">
        <x:f t="shared" si="17"/>
        <x:v>#REF!</x:v>
      </x:c>
      <x:c r="I44" s="60" t="e">
        <x:f>#REF!</x:f>
        <x:v>#REF!</x:v>
      </x:c>
      <x:c r="J44" s="60" t="e">
        <x:f t="shared" si="18"/>
        <x:v>#REF!</x:v>
      </x:c>
      <x:c r="K44" s="60" t="e">
        <x:f>#REF!</x:f>
        <x:v>#REF!</x:v>
      </x:c>
      <x:c r="L44" s="61" t="e">
        <x:f t="shared" si="19"/>
        <x:v>#REF!</x:v>
      </x:c>
      <x:c r="M44" s="2"/>
    </x:row>
    <x:row r="45" spans="1:13" s="4" customFormat="1" ht="30" customHeight="1">
      <x:c r="A45" s="57" t="s">
        <x:v>208</x:v>
      </x:c>
      <x:c r="B45" s="58" t="s">
        <x:v>337</x:v>
      </x:c>
      <x:c r="C45" s="65" t="s">
        <x:v>267</x:v>
      </x:c>
      <x:c r="D45" s="126" t="e">
        <x:f>#REF!</x:f>
        <x:v>#REF!</x:v>
      </x:c>
      <x:c r="E45" s="60" t="e">
        <x:f>#REF!</x:f>
        <x:v>#REF!</x:v>
      </x:c>
      <x:c r="F45" s="60" t="e">
        <x:f t="shared" si="16"/>
        <x:v>#REF!</x:v>
      </x:c>
      <x:c r="G45" s="60" t="e">
        <x:f>#REF!</x:f>
        <x:v>#REF!</x:v>
      </x:c>
      <x:c r="H45" s="60" t="e">
        <x:f t="shared" si="17"/>
        <x:v>#REF!</x:v>
      </x:c>
      <x:c r="I45" s="60" t="e">
        <x:f>#REF!</x:f>
        <x:v>#REF!</x:v>
      </x:c>
      <x:c r="J45" s="60" t="e">
        <x:f t="shared" si="18"/>
        <x:v>#REF!</x:v>
      </x:c>
      <x:c r="K45" s="60" t="e">
        <x:f>#REF!</x:f>
        <x:v>#REF!</x:v>
      </x:c>
      <x:c r="L45" s="61" t="e">
        <x:f t="shared" si="19"/>
        <x:v>#REF!</x:v>
      </x:c>
      <x:c r="M45" s="2"/>
    </x:row>
    <x:row r="46" spans="1:13" s="4" customFormat="1" ht="30" customHeight="1">
      <x:c r="A46" s="57" t="s">
        <x:v>208</x:v>
      </x:c>
      <x:c r="B46" s="58" t="s">
        <x:v>348</x:v>
      </x:c>
      <x:c r="C46" s="65" t="s">
        <x:v>267</x:v>
      </x:c>
      <x:c r="D46" s="126" t="e">
        <x:f>#REF!</x:f>
        <x:v>#REF!</x:v>
      </x:c>
      <x:c r="E46" s="60" t="e">
        <x:f>#REF!</x:f>
        <x:v>#REF!</x:v>
      </x:c>
      <x:c r="F46" s="60" t="e">
        <x:f t="shared" si="16"/>
        <x:v>#REF!</x:v>
      </x:c>
      <x:c r="G46" s="60" t="e">
        <x:f>#REF!</x:f>
        <x:v>#REF!</x:v>
      </x:c>
      <x:c r="H46" s="60" t="e">
        <x:f t="shared" si="17"/>
        <x:v>#REF!</x:v>
      </x:c>
      <x:c r="I46" s="60" t="e">
        <x:f>#REF!</x:f>
        <x:v>#REF!</x:v>
      </x:c>
      <x:c r="J46" s="60" t="e">
        <x:f t="shared" si="18"/>
        <x:v>#REF!</x:v>
      </x:c>
      <x:c r="K46" s="60" t="e">
        <x:f>#REF!</x:f>
        <x:v>#REF!</x:v>
      </x:c>
      <x:c r="L46" s="61" t="e">
        <x:f t="shared" si="19"/>
        <x:v>#REF!</x:v>
      </x:c>
      <x:c r="M46" s="2"/>
    </x:row>
    <x:row r="47" spans="1:13" s="8" customFormat="1" ht="30" customHeight="1">
      <x:c r="A47" s="63" t="s">
        <x:v>214</x:v>
      </x:c>
      <x:c r="B47" s="64"/>
      <x:c r="C47" s="64"/>
      <x:c r="D47" s="130" t="e">
        <x:f>SUM(D40:D46)</x:f>
        <x:v>#REF!</x:v>
      </x:c>
      <x:c r="E47" s="85"/>
      <x:c r="F47" s="85" t="e">
        <x:f>SUM(F40:F46)</x:f>
        <x:v>#REF!</x:v>
      </x:c>
      <x:c r="G47" s="85"/>
      <x:c r="H47" s="85" t="e">
        <x:f>SUM(H40:H46)</x:f>
        <x:v>#REF!</x:v>
      </x:c>
      <x:c r="I47" s="85"/>
      <x:c r="J47" s="85" t="e">
        <x:f>SUM(J40:J46)</x:f>
        <x:v>#REF!</x:v>
      </x:c>
      <x:c r="K47" s="85"/>
      <x:c r="L47" s="86" t="e">
        <x:f>SUM(L40:L46)</x:f>
        <x:v>#REF!</x:v>
      </x:c>
      <x:c r="M47" s="2"/>
    </x:row>
    <x:row r="48" spans="1:13" s="4" customFormat="1" ht="30" customHeight="1">
      <x:c r="A48" s="324"/>
      <x:c r="B48" s="325"/>
      <x:c r="C48" s="325"/>
      <x:c r="D48" s="325"/>
      <x:c r="E48" s="325"/>
      <x:c r="F48" s="325"/>
      <x:c r="G48" s="325"/>
      <x:c r="H48" s="325"/>
      <x:c r="I48" s="325"/>
      <x:c r="J48" s="325"/>
      <x:c r="K48" s="325"/>
      <x:c r="L48" s="326"/>
      <x:c r="M48" s="2"/>
    </x:row>
    <x:row r="49" spans="1:13" s="4" customFormat="1" ht="30" customHeight="1">
      <x:c r="A49" s="84" t="s">
        <x:v>217</x:v>
      </x:c>
      <x:c r="B49" s="87" t="s">
        <x:v>333</x:v>
      </x:c>
      <x:c r="C49" s="88" t="s">
        <x:v>267</x:v>
      </x:c>
      <x:c r="D49" s="133" t="e">
        <x:f>#REF!</x:f>
        <x:v>#REF!</x:v>
      </x:c>
      <x:c r="E49" s="89" t="e">
        <x:f>#REF!</x:f>
        <x:v>#REF!</x:v>
      </x:c>
      <x:c r="F49" s="89" t="e">
        <x:f>TRUNC(D49*E49)</x:f>
        <x:v>#REF!</x:v>
      </x:c>
      <x:c r="G49" s="89" t="e">
        <x:f>#REF!</x:f>
        <x:v>#REF!</x:v>
      </x:c>
      <x:c r="H49" s="89" t="e">
        <x:f>TRUNC(D49*G49)</x:f>
        <x:v>#REF!</x:v>
      </x:c>
      <x:c r="I49" s="89" t="e">
        <x:f>#REF!</x:f>
        <x:v>#REF!</x:v>
      </x:c>
      <x:c r="J49" s="89" t="e">
        <x:f>TRUNC(D49*I49)</x:f>
        <x:v>#REF!</x:v>
      </x:c>
      <x:c r="K49" s="89" t="e">
        <x:f>#REF!</x:f>
        <x:v>#REF!</x:v>
      </x:c>
      <x:c r="L49" s="90" t="e">
        <x:f>SUM(F49+H49+J49)</x:f>
        <x:v>#REF!</x:v>
      </x:c>
      <x:c r="M49" s="2"/>
    </x:row>
    <x:row r="50" spans="1:13" s="4" customFormat="1" ht="30" customHeight="1">
      <x:c r="A50" s="57" t="s">
        <x:v>217</x:v>
      </x:c>
      <x:c r="B50" s="58" t="s">
        <x:v>340</x:v>
      </x:c>
      <x:c r="C50" s="65" t="s">
        <x:v>267</x:v>
      </x:c>
      <x:c r="D50" s="134" t="e">
        <x:f>#REF!</x:f>
        <x:v>#REF!</x:v>
      </x:c>
      <x:c r="E50" s="60" t="e">
        <x:f>#REF!</x:f>
        <x:v>#REF!</x:v>
      </x:c>
      <x:c r="F50" s="60" t="e">
        <x:f t="shared" ref="F50:F55" si="20">TRUNC(D50*E50)</x:f>
        <x:v>#REF!</x:v>
      </x:c>
      <x:c r="G50" s="60" t="e">
        <x:f>#REF!</x:f>
        <x:v>#REF!</x:v>
      </x:c>
      <x:c r="H50" s="60" t="e">
        <x:f t="shared" ref="H50:H55" si="21">TRUNC(D50*G50)</x:f>
        <x:v>#REF!</x:v>
      </x:c>
      <x:c r="I50" s="60" t="e">
        <x:f>#REF!</x:f>
        <x:v>#REF!</x:v>
      </x:c>
      <x:c r="J50" s="60" t="e">
        <x:f t="shared" ref="J50:J55" si="22">TRUNC(D50*I50)</x:f>
        <x:v>#REF!</x:v>
      </x:c>
      <x:c r="K50" s="60" t="e">
        <x:f>#REF!</x:f>
        <x:v>#REF!</x:v>
      </x:c>
      <x:c r="L50" s="61" t="e">
        <x:f t="shared" ref="L50:L55" si="23">SUM(F50+H50+J50)</x:f>
        <x:v>#REF!</x:v>
      </x:c>
      <x:c r="M50" s="2"/>
    </x:row>
    <x:row r="51" spans="1:13" s="4" customFormat="1" ht="30" customHeight="1">
      <x:c r="A51" s="57" t="s">
        <x:v>217</x:v>
      </x:c>
      <x:c r="B51" s="58" t="s">
        <x:v>327</x:v>
      </x:c>
      <x:c r="C51" s="65" t="s">
        <x:v>267</x:v>
      </x:c>
      <x:c r="D51" s="134" t="e">
        <x:f>#REF!</x:f>
        <x:v>#REF!</x:v>
      </x:c>
      <x:c r="E51" s="60" t="e">
        <x:f>#REF!</x:f>
        <x:v>#REF!</x:v>
      </x:c>
      <x:c r="F51" s="60" t="e">
        <x:f t="shared" si="20"/>
        <x:v>#REF!</x:v>
      </x:c>
      <x:c r="G51" s="60" t="e">
        <x:f>#REF!</x:f>
        <x:v>#REF!</x:v>
      </x:c>
      <x:c r="H51" s="60" t="e">
        <x:f t="shared" si="21"/>
        <x:v>#REF!</x:v>
      </x:c>
      <x:c r="I51" s="60" t="e">
        <x:f>#REF!</x:f>
        <x:v>#REF!</x:v>
      </x:c>
      <x:c r="J51" s="60" t="e">
        <x:f t="shared" si="22"/>
        <x:v>#REF!</x:v>
      </x:c>
      <x:c r="K51" s="60" t="e">
        <x:f>#REF!</x:f>
        <x:v>#REF!</x:v>
      </x:c>
      <x:c r="L51" s="61" t="e">
        <x:f t="shared" si="23"/>
        <x:v>#REF!</x:v>
      </x:c>
      <x:c r="M51" s="2"/>
    </x:row>
    <x:row r="52" spans="1:13" s="4" customFormat="1" ht="30" customHeight="1">
      <x:c r="A52" s="57" t="s">
        <x:v>217</x:v>
      </x:c>
      <x:c r="B52" s="58" t="s">
        <x:v>349</x:v>
      </x:c>
      <x:c r="C52" s="65" t="s">
        <x:v>267</x:v>
      </x:c>
      <x:c r="D52" s="134" t="e">
        <x:f>#REF!</x:f>
        <x:v>#REF!</x:v>
      </x:c>
      <x:c r="E52" s="60" t="e">
        <x:f>#REF!</x:f>
        <x:v>#REF!</x:v>
      </x:c>
      <x:c r="F52" s="60" t="e">
        <x:f t="shared" si="20"/>
        <x:v>#REF!</x:v>
      </x:c>
      <x:c r="G52" s="60" t="e">
        <x:f>#REF!</x:f>
        <x:v>#REF!</x:v>
      </x:c>
      <x:c r="H52" s="60" t="e">
        <x:f t="shared" si="21"/>
        <x:v>#REF!</x:v>
      </x:c>
      <x:c r="I52" s="60" t="e">
        <x:f>#REF!</x:f>
        <x:v>#REF!</x:v>
      </x:c>
      <x:c r="J52" s="60" t="e">
        <x:f t="shared" si="22"/>
        <x:v>#REF!</x:v>
      </x:c>
      <x:c r="K52" s="60" t="e">
        <x:f>#REF!</x:f>
        <x:v>#REF!</x:v>
      </x:c>
      <x:c r="L52" s="61" t="e">
        <x:f t="shared" si="23"/>
        <x:v>#REF!</x:v>
      </x:c>
      <x:c r="M52" s="2"/>
    </x:row>
    <x:row r="53" spans="1:13" s="4" customFormat="1" ht="30" customHeight="1">
      <x:c r="A53" s="57" t="s">
        <x:v>217</x:v>
      </x:c>
      <x:c r="B53" s="58" t="s">
        <x:v>347</x:v>
      </x:c>
      <x:c r="C53" s="65" t="s">
        <x:v>267</x:v>
      </x:c>
      <x:c r="D53" s="134" t="e">
        <x:f>#REF!</x:f>
        <x:v>#REF!</x:v>
      </x:c>
      <x:c r="E53" s="60" t="e">
        <x:f>#REF!</x:f>
        <x:v>#REF!</x:v>
      </x:c>
      <x:c r="F53" s="60" t="e">
        <x:f t="shared" si="20"/>
        <x:v>#REF!</x:v>
      </x:c>
      <x:c r="G53" s="60" t="e">
        <x:f>#REF!</x:f>
        <x:v>#REF!</x:v>
      </x:c>
      <x:c r="H53" s="60" t="e">
        <x:f t="shared" si="21"/>
        <x:v>#REF!</x:v>
      </x:c>
      <x:c r="I53" s="60" t="e">
        <x:f>#REF!</x:f>
        <x:v>#REF!</x:v>
      </x:c>
      <x:c r="J53" s="60" t="e">
        <x:f t="shared" si="22"/>
        <x:v>#REF!</x:v>
      </x:c>
      <x:c r="K53" s="60" t="e">
        <x:f>#REF!</x:f>
        <x:v>#REF!</x:v>
      </x:c>
      <x:c r="L53" s="61" t="e">
        <x:f t="shared" si="23"/>
        <x:v>#REF!</x:v>
      </x:c>
      <x:c r="M53" s="2"/>
    </x:row>
    <x:row r="54" spans="1:13" s="4" customFormat="1" ht="30" customHeight="1">
      <x:c r="A54" s="57" t="s">
        <x:v>217</x:v>
      </x:c>
      <x:c r="B54" s="58" t="s">
        <x:v>337</x:v>
      </x:c>
      <x:c r="C54" s="65" t="s">
        <x:v>267</x:v>
      </x:c>
      <x:c r="D54" s="134" t="e">
        <x:f>#REF!</x:f>
        <x:v>#REF!</x:v>
      </x:c>
      <x:c r="E54" s="60" t="e">
        <x:f>#REF!</x:f>
        <x:v>#REF!</x:v>
      </x:c>
      <x:c r="F54" s="60" t="e">
        <x:f t="shared" si="20"/>
        <x:v>#REF!</x:v>
      </x:c>
      <x:c r="G54" s="60" t="e">
        <x:f>#REF!</x:f>
        <x:v>#REF!</x:v>
      </x:c>
      <x:c r="H54" s="60" t="e">
        <x:f t="shared" si="21"/>
        <x:v>#REF!</x:v>
      </x:c>
      <x:c r="I54" s="60" t="e">
        <x:f>#REF!</x:f>
        <x:v>#REF!</x:v>
      </x:c>
      <x:c r="J54" s="60" t="e">
        <x:f t="shared" si="22"/>
        <x:v>#REF!</x:v>
      </x:c>
      <x:c r="K54" s="60" t="e">
        <x:f>#REF!</x:f>
        <x:v>#REF!</x:v>
      </x:c>
      <x:c r="L54" s="61" t="e">
        <x:f t="shared" si="23"/>
        <x:v>#REF!</x:v>
      </x:c>
      <x:c r="M54" s="2"/>
    </x:row>
    <x:row r="55" spans="1:13" s="4" customFormat="1" ht="30" customHeight="1">
      <x:c r="A55" s="57" t="s">
        <x:v>217</x:v>
      </x:c>
      <x:c r="B55" s="58" t="s">
        <x:v>348</x:v>
      </x:c>
      <x:c r="C55" s="65" t="s">
        <x:v>267</x:v>
      </x:c>
      <x:c r="D55" s="134" t="e">
        <x:f>#REF!</x:f>
        <x:v>#REF!</x:v>
      </x:c>
      <x:c r="E55" s="60" t="e">
        <x:f>#REF!</x:f>
        <x:v>#REF!</x:v>
      </x:c>
      <x:c r="F55" s="60" t="e">
        <x:f t="shared" si="20"/>
        <x:v>#REF!</x:v>
      </x:c>
      <x:c r="G55" s="60" t="e">
        <x:f>#REF!</x:f>
        <x:v>#REF!</x:v>
      </x:c>
      <x:c r="H55" s="60" t="e">
        <x:f t="shared" si="21"/>
        <x:v>#REF!</x:v>
      </x:c>
      <x:c r="I55" s="60" t="e">
        <x:f>#REF!</x:f>
        <x:v>#REF!</x:v>
      </x:c>
      <x:c r="J55" s="60" t="e">
        <x:f t="shared" si="22"/>
        <x:v>#REF!</x:v>
      </x:c>
      <x:c r="K55" s="60" t="e">
        <x:f>#REF!</x:f>
        <x:v>#REF!</x:v>
      </x:c>
      <x:c r="L55" s="61" t="e">
        <x:f t="shared" si="23"/>
        <x:v>#REF!</x:v>
      </x:c>
      <x:c r="M55" s="2"/>
    </x:row>
    <x:row r="56" spans="1:13" s="4" customFormat="1" ht="30" customHeight="1">
      <x:c r="A56" s="63" t="s">
        <x:v>214</x:v>
      </x:c>
      <x:c r="B56" s="64"/>
      <x:c r="C56" s="64"/>
      <x:c r="D56" s="130" t="e">
        <x:f>SUM(D49:D55)</x:f>
        <x:v>#REF!</x:v>
      </x:c>
      <x:c r="E56" s="85"/>
      <x:c r="F56" s="85" t="e">
        <x:f>SUM(F49:F55)</x:f>
        <x:v>#REF!</x:v>
      </x:c>
      <x:c r="G56" s="85"/>
      <x:c r="H56" s="85" t="e">
        <x:f>SUM(H49:H55)</x:f>
        <x:v>#REF!</x:v>
      </x:c>
      <x:c r="I56" s="85"/>
      <x:c r="J56" s="85" t="e">
        <x:f>SUM(J49:J55)</x:f>
        <x:v>#REF!</x:v>
      </x:c>
      <x:c r="K56" s="85"/>
      <x:c r="L56" s="86" t="e">
        <x:f>SUM(L49:L55)</x:f>
        <x:v>#REF!</x:v>
      </x:c>
      <x:c r="M56" s="2"/>
    </x:row>
    <x:row r="57" spans="1:13" s="4" customFormat="1" ht="30" customHeight="1">
      <x:c r="A57" s="327"/>
      <x:c r="B57" s="328"/>
      <x:c r="C57" s="328"/>
      <x:c r="D57" s="328"/>
      <x:c r="E57" s="328"/>
      <x:c r="F57" s="328"/>
      <x:c r="G57" s="328"/>
      <x:c r="H57" s="328"/>
      <x:c r="I57" s="328"/>
      <x:c r="J57" s="328"/>
      <x:c r="K57" s="328"/>
      <x:c r="L57" s="329"/>
      <x:c r="M57" s="2"/>
    </x:row>
    <x:row r="58" spans="1:13" s="4" customFormat="1" ht="30" customHeight="1">
      <x:c r="A58" s="69" t="s">
        <x:v>336</x:v>
      </x:c>
      <x:c r="B58" s="99"/>
      <x:c r="C58" s="99"/>
      <x:c r="D58" s="132"/>
      <x:c r="E58" s="101"/>
      <x:c r="F58" s="101"/>
      <x:c r="G58" s="101"/>
      <x:c r="H58" s="101"/>
      <x:c r="I58" s="101"/>
      <x:c r="J58" s="101"/>
      <x:c r="K58" s="101"/>
      <x:c r="L58" s="111"/>
      <x:c r="M58" s="2"/>
    </x:row>
    <x:row r="59" spans="1:13" s="4" customFormat="1" ht="30" customHeight="1">
      <x:c r="A59" s="57" t="s">
        <x:v>322</x:v>
      </x:c>
      <x:c r="B59" s="58" t="s">
        <x:v>333</x:v>
      </x:c>
      <x:c r="C59" s="65" t="s">
        <x:v>267</x:v>
      </x:c>
      <x:c r="D59" s="126" t="e">
        <x:f>#REF!</x:f>
        <x:v>#REF!</x:v>
      </x:c>
      <x:c r="E59" s="60" t="e">
        <x:f>#REF!</x:f>
        <x:v>#REF!</x:v>
      </x:c>
      <x:c r="F59" s="60" t="e">
        <x:f>TRUNC(D59*E59)</x:f>
        <x:v>#REF!</x:v>
      </x:c>
      <x:c r="G59" s="60" t="e">
        <x:f>#REF!</x:f>
        <x:v>#REF!</x:v>
      </x:c>
      <x:c r="H59" s="60" t="e">
        <x:f>TRUNC(D59*G59)</x:f>
        <x:v>#REF!</x:v>
      </x:c>
      <x:c r="I59" s="60" t="e">
        <x:f>#REF!</x:f>
        <x:v>#REF!</x:v>
      </x:c>
      <x:c r="J59" s="60" t="e">
        <x:f>TRUNC(D59*I59)</x:f>
        <x:v>#REF!</x:v>
      </x:c>
      <x:c r="K59" s="60" t="e">
        <x:f>#REF!</x:f>
        <x:v>#REF!</x:v>
      </x:c>
      <x:c r="L59" s="61" t="e">
        <x:f>SUM(F59+H59+J59)</x:f>
        <x:v>#REF!</x:v>
      </x:c>
      <x:c r="M59" s="2"/>
    </x:row>
    <x:row r="60" spans="1:13" s="4" customFormat="1" ht="30" customHeight="1">
      <x:c r="A60" s="57" t="s">
        <x:v>322</x:v>
      </x:c>
      <x:c r="B60" s="58" t="s">
        <x:v>340</x:v>
      </x:c>
      <x:c r="C60" s="65" t="s">
        <x:v>267</x:v>
      </x:c>
      <x:c r="D60" s="126" t="e">
        <x:f>#REF!</x:f>
        <x:v>#REF!</x:v>
      </x:c>
      <x:c r="E60" s="60" t="e">
        <x:f>#REF!</x:f>
        <x:v>#REF!</x:v>
      </x:c>
      <x:c r="F60" s="60" t="e">
        <x:f t="shared" ref="F60:F65" si="24">TRUNC(D60*E60)</x:f>
        <x:v>#REF!</x:v>
      </x:c>
      <x:c r="G60" s="60" t="e">
        <x:f>#REF!</x:f>
        <x:v>#REF!</x:v>
      </x:c>
      <x:c r="H60" s="60" t="e">
        <x:f t="shared" ref="H60:H65" si="25">TRUNC(D60*G60)</x:f>
        <x:v>#REF!</x:v>
      </x:c>
      <x:c r="I60" s="60" t="e">
        <x:f>#REF!</x:f>
        <x:v>#REF!</x:v>
      </x:c>
      <x:c r="J60" s="60" t="e">
        <x:f t="shared" ref="J60:J65" si="26">TRUNC(D60*I60)</x:f>
        <x:v>#REF!</x:v>
      </x:c>
      <x:c r="K60" s="60" t="e">
        <x:f>#REF!</x:f>
        <x:v>#REF!</x:v>
      </x:c>
      <x:c r="L60" s="61" t="e">
        <x:f t="shared" ref="L60:L65" si="27">SUM(F60+H60+J60)</x:f>
        <x:v>#REF!</x:v>
      </x:c>
      <x:c r="M60" s="2"/>
    </x:row>
    <x:row r="61" spans="1:13" s="4" customFormat="1" ht="30" customHeight="1">
      <x:c r="A61" s="57" t="s">
        <x:v>322</x:v>
      </x:c>
      <x:c r="B61" s="58" t="s">
        <x:v>327</x:v>
      </x:c>
      <x:c r="C61" s="65" t="s">
        <x:v>267</x:v>
      </x:c>
      <x:c r="D61" s="126" t="e">
        <x:f>#REF!</x:f>
        <x:v>#REF!</x:v>
      </x:c>
      <x:c r="E61" s="60" t="e">
        <x:f>#REF!</x:f>
        <x:v>#REF!</x:v>
      </x:c>
      <x:c r="F61" s="60" t="e">
        <x:f t="shared" si="24"/>
        <x:v>#REF!</x:v>
      </x:c>
      <x:c r="G61" s="60" t="e">
        <x:f>#REF!</x:f>
        <x:v>#REF!</x:v>
      </x:c>
      <x:c r="H61" s="60" t="e">
        <x:f t="shared" si="25"/>
        <x:v>#REF!</x:v>
      </x:c>
      <x:c r="I61" s="60" t="e">
        <x:f>#REF!</x:f>
        <x:v>#REF!</x:v>
      </x:c>
      <x:c r="J61" s="60" t="e">
        <x:f t="shared" si="26"/>
        <x:v>#REF!</x:v>
      </x:c>
      <x:c r="K61" s="60" t="e">
        <x:f>#REF!</x:f>
        <x:v>#REF!</x:v>
      </x:c>
      <x:c r="L61" s="61" t="e">
        <x:f t="shared" si="27"/>
        <x:v>#REF!</x:v>
      </x:c>
      <x:c r="M61" s="2"/>
    </x:row>
    <x:row r="62" spans="1:13" s="4" customFormat="1" ht="30" customHeight="1">
      <x:c r="A62" s="57" t="s">
        <x:v>322</x:v>
      </x:c>
      <x:c r="B62" s="58" t="s">
        <x:v>349</x:v>
      </x:c>
      <x:c r="C62" s="65" t="s">
        <x:v>267</x:v>
      </x:c>
      <x:c r="D62" s="126" t="e">
        <x:f>#REF!</x:f>
        <x:v>#REF!</x:v>
      </x:c>
      <x:c r="E62" s="60" t="e">
        <x:f>#REF!</x:f>
        <x:v>#REF!</x:v>
      </x:c>
      <x:c r="F62" s="60" t="e">
        <x:f t="shared" si="24"/>
        <x:v>#REF!</x:v>
      </x:c>
      <x:c r="G62" s="60" t="e">
        <x:f>#REF!</x:f>
        <x:v>#REF!</x:v>
      </x:c>
      <x:c r="H62" s="60" t="e">
        <x:f t="shared" si="25"/>
        <x:v>#REF!</x:v>
      </x:c>
      <x:c r="I62" s="60" t="e">
        <x:f>#REF!</x:f>
        <x:v>#REF!</x:v>
      </x:c>
      <x:c r="J62" s="60" t="e">
        <x:f t="shared" si="26"/>
        <x:v>#REF!</x:v>
      </x:c>
      <x:c r="K62" s="60" t="e">
        <x:f>#REF!</x:f>
        <x:v>#REF!</x:v>
      </x:c>
      <x:c r="L62" s="61" t="e">
        <x:f t="shared" si="27"/>
        <x:v>#REF!</x:v>
      </x:c>
      <x:c r="M62" s="2"/>
    </x:row>
    <x:row r="63" spans="1:13" s="4" customFormat="1" ht="30" customHeight="1">
      <x:c r="A63" s="57" t="s">
        <x:v>322</x:v>
      </x:c>
      <x:c r="B63" s="58" t="s">
        <x:v>347</x:v>
      </x:c>
      <x:c r="C63" s="65" t="s">
        <x:v>267</x:v>
      </x:c>
      <x:c r="D63" s="126" t="e">
        <x:f>#REF!</x:f>
        <x:v>#REF!</x:v>
      </x:c>
      <x:c r="E63" s="60" t="e">
        <x:f>#REF!</x:f>
        <x:v>#REF!</x:v>
      </x:c>
      <x:c r="F63" s="60" t="e">
        <x:f t="shared" si="24"/>
        <x:v>#REF!</x:v>
      </x:c>
      <x:c r="G63" s="60" t="e">
        <x:f>#REF!</x:f>
        <x:v>#REF!</x:v>
      </x:c>
      <x:c r="H63" s="60" t="e">
        <x:f t="shared" si="25"/>
        <x:v>#REF!</x:v>
      </x:c>
      <x:c r="I63" s="60" t="e">
        <x:f>#REF!</x:f>
        <x:v>#REF!</x:v>
      </x:c>
      <x:c r="J63" s="60" t="e">
        <x:f t="shared" si="26"/>
        <x:v>#REF!</x:v>
      </x:c>
      <x:c r="K63" s="60" t="e">
        <x:f>#REF!</x:f>
        <x:v>#REF!</x:v>
      </x:c>
      <x:c r="L63" s="61" t="e">
        <x:f t="shared" si="27"/>
        <x:v>#REF!</x:v>
      </x:c>
      <x:c r="M63" s="2"/>
    </x:row>
    <x:row r="64" spans="1:13" s="4" customFormat="1" ht="30" customHeight="1">
      <x:c r="A64" s="57" t="s">
        <x:v>322</x:v>
      </x:c>
      <x:c r="B64" s="58" t="s">
        <x:v>337</x:v>
      </x:c>
      <x:c r="C64" s="65" t="s">
        <x:v>267</x:v>
      </x:c>
      <x:c r="D64" s="126" t="e">
        <x:f>#REF!</x:f>
        <x:v>#REF!</x:v>
      </x:c>
      <x:c r="E64" s="60" t="e">
        <x:f>#REF!</x:f>
        <x:v>#REF!</x:v>
      </x:c>
      <x:c r="F64" s="60" t="e">
        <x:f t="shared" si="24"/>
        <x:v>#REF!</x:v>
      </x:c>
      <x:c r="G64" s="60" t="e">
        <x:f>#REF!</x:f>
        <x:v>#REF!</x:v>
      </x:c>
      <x:c r="H64" s="60" t="e">
        <x:f t="shared" si="25"/>
        <x:v>#REF!</x:v>
      </x:c>
      <x:c r="I64" s="60" t="e">
        <x:f>#REF!</x:f>
        <x:v>#REF!</x:v>
      </x:c>
      <x:c r="J64" s="60" t="e">
        <x:f t="shared" si="26"/>
        <x:v>#REF!</x:v>
      </x:c>
      <x:c r="K64" s="60" t="e">
        <x:f>#REF!</x:f>
        <x:v>#REF!</x:v>
      </x:c>
      <x:c r="L64" s="61" t="e">
        <x:f t="shared" si="27"/>
        <x:v>#REF!</x:v>
      </x:c>
      <x:c r="M64" s="2"/>
    </x:row>
    <x:row r="65" spans="1:13" s="4" customFormat="1" ht="30" customHeight="1">
      <x:c r="A65" s="57" t="s">
        <x:v>322</x:v>
      </x:c>
      <x:c r="B65" s="58" t="s">
        <x:v>348</x:v>
      </x:c>
      <x:c r="C65" s="65" t="s">
        <x:v>267</x:v>
      </x:c>
      <x:c r="D65" s="126" t="e">
        <x:f>#REF!</x:f>
        <x:v>#REF!</x:v>
      </x:c>
      <x:c r="E65" s="60" t="e">
        <x:f>#REF!</x:f>
        <x:v>#REF!</x:v>
      </x:c>
      <x:c r="F65" s="60" t="e">
        <x:f t="shared" si="24"/>
        <x:v>#REF!</x:v>
      </x:c>
      <x:c r="G65" s="60" t="e">
        <x:f>#REF!</x:f>
        <x:v>#REF!</x:v>
      </x:c>
      <x:c r="H65" s="60" t="e">
        <x:f t="shared" si="25"/>
        <x:v>#REF!</x:v>
      </x:c>
      <x:c r="I65" s="60" t="e">
        <x:f>#REF!</x:f>
        <x:v>#REF!</x:v>
      </x:c>
      <x:c r="J65" s="60" t="e">
        <x:f t="shared" si="26"/>
        <x:v>#REF!</x:v>
      </x:c>
      <x:c r="K65" s="60" t="e">
        <x:f>#REF!</x:f>
        <x:v>#REF!</x:v>
      </x:c>
      <x:c r="L65" s="61" t="e">
        <x:f t="shared" si="27"/>
        <x:v>#REF!</x:v>
      </x:c>
      <x:c r="M65" s="2"/>
    </x:row>
    <x:row r="66" spans="1:13" s="4" customFormat="1" ht="30" customHeight="1">
      <x:c r="A66" s="63" t="s">
        <x:v>214</x:v>
      </x:c>
      <x:c r="B66" s="64"/>
      <x:c r="C66" s="64"/>
      <x:c r="D66" s="130" t="e">
        <x:f>SUM(D59:D65)</x:f>
        <x:v>#REF!</x:v>
      </x:c>
      <x:c r="E66" s="85"/>
      <x:c r="F66" s="85" t="e">
        <x:f>SUM(F59:F65)</x:f>
        <x:v>#REF!</x:v>
      </x:c>
      <x:c r="G66" s="85"/>
      <x:c r="H66" s="85" t="e">
        <x:f>SUM(H59:H65)</x:f>
        <x:v>#REF!</x:v>
      </x:c>
      <x:c r="I66" s="85"/>
      <x:c r="J66" s="85" t="e">
        <x:f>SUM(J59:J65)</x:f>
        <x:v>#REF!</x:v>
      </x:c>
      <x:c r="K66" s="85"/>
      <x:c r="L66" s="86" t="e">
        <x:f>SUM(L59:L65)</x:f>
        <x:v>#REF!</x:v>
      </x:c>
      <x:c r="M66" s="2"/>
    </x:row>
    <x:row r="67" spans="1:13" s="4" customFormat="1" ht="30" customHeight="1">
      <x:c r="A67" s="324"/>
      <x:c r="B67" s="325"/>
      <x:c r="C67" s="325"/>
      <x:c r="D67" s="325"/>
      <x:c r="E67" s="325"/>
      <x:c r="F67" s="325"/>
      <x:c r="G67" s="325"/>
      <x:c r="H67" s="325"/>
      <x:c r="I67" s="325"/>
      <x:c r="J67" s="325"/>
      <x:c r="K67" s="325"/>
      <x:c r="L67" s="326"/>
      <x:c r="M67" s="2"/>
    </x:row>
    <x:row r="68" spans="1:13" s="4" customFormat="1" ht="30" customHeight="1">
      <x:c r="A68" s="93" t="s">
        <x:v>338</x:v>
      </x:c>
      <x:c r="B68" s="87"/>
      <x:c r="C68" s="87"/>
      <x:c r="D68" s="134"/>
      <x:c r="E68" s="89"/>
      <x:c r="F68" s="89"/>
      <x:c r="G68" s="89"/>
      <x:c r="H68" s="89"/>
      <x:c r="I68" s="89"/>
      <x:c r="J68" s="89"/>
      <x:c r="K68" s="89"/>
      <x:c r="L68" s="90"/>
      <x:c r="M68" s="2"/>
    </x:row>
    <x:row r="69" spans="1:13" s="4" customFormat="1" ht="30" customHeight="1">
      <x:c r="A69" s="57" t="s">
        <x:v>339</x:v>
      </x:c>
      <x:c r="B69" s="58" t="s">
        <x:v>333</x:v>
      </x:c>
      <x:c r="C69" s="65" t="s">
        <x:v>267</x:v>
      </x:c>
      <x:c r="D69" s="126" t="e">
        <x:f>#REF!</x:f>
        <x:v>#REF!</x:v>
      </x:c>
      <x:c r="E69" s="60" t="e">
        <x:f>#REF!</x:f>
        <x:v>#REF!</x:v>
      </x:c>
      <x:c r="F69" s="60" t="e">
        <x:f>TRUNC(D69*E69)</x:f>
        <x:v>#REF!</x:v>
      </x:c>
      <x:c r="G69" s="60" t="e">
        <x:f>#REF!</x:f>
        <x:v>#REF!</x:v>
      </x:c>
      <x:c r="H69" s="60" t="e">
        <x:f>TRUNC(D69*G69)</x:f>
        <x:v>#REF!</x:v>
      </x:c>
      <x:c r="I69" s="60" t="e">
        <x:f>#REF!</x:f>
        <x:v>#REF!</x:v>
      </x:c>
      <x:c r="J69" s="60" t="e">
        <x:f>TRUNC(D69*I69)</x:f>
        <x:v>#REF!</x:v>
      </x:c>
      <x:c r="K69" s="60" t="e">
        <x:f>#REF!</x:f>
        <x:v>#REF!</x:v>
      </x:c>
      <x:c r="L69" s="61" t="e">
        <x:f>SUM(F69+H69+J69)</x:f>
        <x:v>#REF!</x:v>
      </x:c>
      <x:c r="M69" s="2"/>
    </x:row>
    <x:row r="70" spans="1:13" s="4" customFormat="1" ht="30" customHeight="1">
      <x:c r="A70" s="57" t="s">
        <x:v>339</x:v>
      </x:c>
      <x:c r="B70" s="58" t="s">
        <x:v>340</x:v>
      </x:c>
      <x:c r="C70" s="65" t="s">
        <x:v>267</x:v>
      </x:c>
      <x:c r="D70" s="126" t="e">
        <x:f>#REF!</x:f>
        <x:v>#REF!</x:v>
      </x:c>
      <x:c r="E70" s="60" t="e">
        <x:f>#REF!</x:f>
        <x:v>#REF!</x:v>
      </x:c>
      <x:c r="F70" s="60" t="e">
        <x:f t="shared" ref="F70:F75" si="28">TRUNC(D70*E70)</x:f>
        <x:v>#REF!</x:v>
      </x:c>
      <x:c r="G70" s="60" t="e">
        <x:f>#REF!</x:f>
        <x:v>#REF!</x:v>
      </x:c>
      <x:c r="H70" s="60" t="e">
        <x:f t="shared" ref="H70:H75" si="29">TRUNC(D70*G70)</x:f>
        <x:v>#REF!</x:v>
      </x:c>
      <x:c r="I70" s="60" t="e">
        <x:f>#REF!</x:f>
        <x:v>#REF!</x:v>
      </x:c>
      <x:c r="J70" s="60" t="e">
        <x:f t="shared" ref="J70:J75" si="30">TRUNC(D70*I70)</x:f>
        <x:v>#REF!</x:v>
      </x:c>
      <x:c r="K70" s="60" t="e">
        <x:f>#REF!</x:f>
        <x:v>#REF!</x:v>
      </x:c>
      <x:c r="L70" s="61" t="e">
        <x:f t="shared" ref="L70:L75" si="31">SUM(F70+H70+J70)</x:f>
        <x:v>#REF!</x:v>
      </x:c>
      <x:c r="M70" s="2"/>
    </x:row>
    <x:row r="71" spans="1:13" s="4" customFormat="1" ht="30" customHeight="1">
      <x:c r="A71" s="57" t="s">
        <x:v>339</x:v>
      </x:c>
      <x:c r="B71" s="58" t="s">
        <x:v>327</x:v>
      </x:c>
      <x:c r="C71" s="65" t="s">
        <x:v>267</x:v>
      </x:c>
      <x:c r="D71" s="126" t="e">
        <x:f>#REF!</x:f>
        <x:v>#REF!</x:v>
      </x:c>
      <x:c r="E71" s="60" t="e">
        <x:f>#REF!</x:f>
        <x:v>#REF!</x:v>
      </x:c>
      <x:c r="F71" s="60" t="e">
        <x:f t="shared" si="28"/>
        <x:v>#REF!</x:v>
      </x:c>
      <x:c r="G71" s="60" t="e">
        <x:f>#REF!</x:f>
        <x:v>#REF!</x:v>
      </x:c>
      <x:c r="H71" s="60" t="e">
        <x:f t="shared" si="29"/>
        <x:v>#REF!</x:v>
      </x:c>
      <x:c r="I71" s="60" t="e">
        <x:f>#REF!</x:f>
        <x:v>#REF!</x:v>
      </x:c>
      <x:c r="J71" s="60" t="e">
        <x:f t="shared" si="30"/>
        <x:v>#REF!</x:v>
      </x:c>
      <x:c r="K71" s="60" t="e">
        <x:f>#REF!</x:f>
        <x:v>#REF!</x:v>
      </x:c>
      <x:c r="L71" s="61" t="e">
        <x:f t="shared" si="31"/>
        <x:v>#REF!</x:v>
      </x:c>
      <x:c r="M71" s="2"/>
    </x:row>
    <x:row r="72" spans="1:13" s="4" customFormat="1" ht="30" customHeight="1">
      <x:c r="A72" s="57" t="s">
        <x:v>339</x:v>
      </x:c>
      <x:c r="B72" s="58" t="s">
        <x:v>349</x:v>
      </x:c>
      <x:c r="C72" s="65" t="s">
        <x:v>267</x:v>
      </x:c>
      <x:c r="D72" s="126" t="e">
        <x:f>#REF!</x:f>
        <x:v>#REF!</x:v>
      </x:c>
      <x:c r="E72" s="60" t="e">
        <x:f>#REF!</x:f>
        <x:v>#REF!</x:v>
      </x:c>
      <x:c r="F72" s="60" t="e">
        <x:f t="shared" si="28"/>
        <x:v>#REF!</x:v>
      </x:c>
      <x:c r="G72" s="60" t="e">
        <x:f>#REF!</x:f>
        <x:v>#REF!</x:v>
      </x:c>
      <x:c r="H72" s="60" t="e">
        <x:f t="shared" si="29"/>
        <x:v>#REF!</x:v>
      </x:c>
      <x:c r="I72" s="60" t="e">
        <x:f>#REF!</x:f>
        <x:v>#REF!</x:v>
      </x:c>
      <x:c r="J72" s="60" t="e">
        <x:f t="shared" si="30"/>
        <x:v>#REF!</x:v>
      </x:c>
      <x:c r="K72" s="60" t="e">
        <x:f>#REF!</x:f>
        <x:v>#REF!</x:v>
      </x:c>
      <x:c r="L72" s="61" t="e">
        <x:f t="shared" si="31"/>
        <x:v>#REF!</x:v>
      </x:c>
      <x:c r="M72" s="2"/>
    </x:row>
    <x:row r="73" spans="1:13" s="4" customFormat="1" ht="30" customHeight="1">
      <x:c r="A73" s="57" t="s">
        <x:v>339</x:v>
      </x:c>
      <x:c r="B73" s="58" t="s">
        <x:v>347</x:v>
      </x:c>
      <x:c r="C73" s="65" t="s">
        <x:v>267</x:v>
      </x:c>
      <x:c r="D73" s="126" t="e">
        <x:f>#REF!</x:f>
        <x:v>#REF!</x:v>
      </x:c>
      <x:c r="E73" s="60" t="e">
        <x:f>#REF!</x:f>
        <x:v>#REF!</x:v>
      </x:c>
      <x:c r="F73" s="60" t="e">
        <x:f t="shared" si="28"/>
        <x:v>#REF!</x:v>
      </x:c>
      <x:c r="G73" s="60" t="e">
        <x:f>#REF!</x:f>
        <x:v>#REF!</x:v>
      </x:c>
      <x:c r="H73" s="60" t="e">
        <x:f t="shared" si="29"/>
        <x:v>#REF!</x:v>
      </x:c>
      <x:c r="I73" s="60" t="e">
        <x:f>#REF!</x:f>
        <x:v>#REF!</x:v>
      </x:c>
      <x:c r="J73" s="60" t="e">
        <x:f t="shared" si="30"/>
        <x:v>#REF!</x:v>
      </x:c>
      <x:c r="K73" s="60" t="e">
        <x:f>#REF!</x:f>
        <x:v>#REF!</x:v>
      </x:c>
      <x:c r="L73" s="61" t="e">
        <x:f t="shared" si="31"/>
        <x:v>#REF!</x:v>
      </x:c>
      <x:c r="M73" s="2"/>
    </x:row>
    <x:row r="74" spans="1:13" s="4" customFormat="1" ht="30" customHeight="1">
      <x:c r="A74" s="57" t="s">
        <x:v>339</x:v>
      </x:c>
      <x:c r="B74" s="58" t="s">
        <x:v>337</x:v>
      </x:c>
      <x:c r="C74" s="65" t="s">
        <x:v>267</x:v>
      </x:c>
      <x:c r="D74" s="126" t="e">
        <x:f>#REF!</x:f>
        <x:v>#REF!</x:v>
      </x:c>
      <x:c r="E74" s="60" t="e">
        <x:f>#REF!</x:f>
        <x:v>#REF!</x:v>
      </x:c>
      <x:c r="F74" s="60" t="e">
        <x:f t="shared" si="28"/>
        <x:v>#REF!</x:v>
      </x:c>
      <x:c r="G74" s="60" t="e">
        <x:f>#REF!</x:f>
        <x:v>#REF!</x:v>
      </x:c>
      <x:c r="H74" s="60" t="e">
        <x:f t="shared" si="29"/>
        <x:v>#REF!</x:v>
      </x:c>
      <x:c r="I74" s="60" t="e">
        <x:f>#REF!</x:f>
        <x:v>#REF!</x:v>
      </x:c>
      <x:c r="J74" s="60" t="e">
        <x:f t="shared" si="30"/>
        <x:v>#REF!</x:v>
      </x:c>
      <x:c r="K74" s="60" t="e">
        <x:f>#REF!</x:f>
        <x:v>#REF!</x:v>
      </x:c>
      <x:c r="L74" s="61" t="e">
        <x:f t="shared" si="31"/>
        <x:v>#REF!</x:v>
      </x:c>
      <x:c r="M74" s="2"/>
    </x:row>
    <x:row r="75" spans="1:13" s="4" customFormat="1" ht="30" customHeight="1">
      <x:c r="A75" s="57" t="s">
        <x:v>339</x:v>
      </x:c>
      <x:c r="B75" s="58" t="s">
        <x:v>348</x:v>
      </x:c>
      <x:c r="C75" s="65" t="s">
        <x:v>267</x:v>
      </x:c>
      <x:c r="D75" s="126" t="e">
        <x:f>#REF!</x:f>
        <x:v>#REF!</x:v>
      </x:c>
      <x:c r="E75" s="60" t="e">
        <x:f>#REF!</x:f>
        <x:v>#REF!</x:v>
      </x:c>
      <x:c r="F75" s="60" t="e">
        <x:f t="shared" si="28"/>
        <x:v>#REF!</x:v>
      </x:c>
      <x:c r="G75" s="60" t="e">
        <x:f>#REF!</x:f>
        <x:v>#REF!</x:v>
      </x:c>
      <x:c r="H75" s="60" t="e">
        <x:f t="shared" si="29"/>
        <x:v>#REF!</x:v>
      </x:c>
      <x:c r="I75" s="60" t="e">
        <x:f>#REF!</x:f>
        <x:v>#REF!</x:v>
      </x:c>
      <x:c r="J75" s="60" t="e">
        <x:f t="shared" si="30"/>
        <x:v>#REF!</x:v>
      </x:c>
      <x:c r="K75" s="60" t="e">
        <x:f>#REF!</x:f>
        <x:v>#REF!</x:v>
      </x:c>
      <x:c r="L75" s="61" t="e">
        <x:f t="shared" si="31"/>
        <x:v>#REF!</x:v>
      </x:c>
      <x:c r="M75" s="2"/>
    </x:row>
    <x:row r="76" spans="1:13" s="4" customFormat="1" ht="30" customHeight="1">
      <x:c r="A76" s="66" t="s">
        <x:v>214</x:v>
      </x:c>
      <x:c r="B76" s="67"/>
      <x:c r="C76" s="67"/>
      <x:c r="D76" s="272" t="e">
        <x:f>SUM(D69:D75)</x:f>
        <x:v>#REF!</x:v>
      </x:c>
      <x:c r="E76" s="102"/>
      <x:c r="F76" s="102" t="e">
        <x:f>SUM(F69:F75)</x:f>
        <x:v>#REF!</x:v>
      </x:c>
      <x:c r="G76" s="102"/>
      <x:c r="H76" s="102" t="e">
        <x:f>SUM(H69:H75)</x:f>
        <x:v>#REF!</x:v>
      </x:c>
      <x:c r="I76" s="102"/>
      <x:c r="J76" s="102" t="e">
        <x:f>SUM(J69:J75)</x:f>
        <x:v>#REF!</x:v>
      </x:c>
      <x:c r="K76" s="102"/>
      <x:c r="L76" s="112" t="e">
        <x:f>SUM(L69:L75)</x:f>
        <x:v>#REF!</x:v>
      </x:c>
      <x:c r="M76" s="2"/>
    </x:row>
    <x:row r="77" spans="1:13" s="4" customFormat="1" ht="30" customHeight="1">
      <x:c r="A77" s="330"/>
      <x:c r="B77" s="331"/>
      <x:c r="C77" s="331"/>
      <x:c r="D77" s="331"/>
      <x:c r="E77" s="331"/>
      <x:c r="F77" s="331"/>
      <x:c r="G77" s="331"/>
      <x:c r="H77" s="331"/>
      <x:c r="I77" s="331"/>
      <x:c r="J77" s="331"/>
      <x:c r="K77" s="331"/>
      <x:c r="L77" s="332"/>
      <x:c r="M77" s="2"/>
    </x:row>
    <x:row r="78" spans="1:13" s="8" customFormat="1" ht="30" customHeight="1">
      <x:c r="A78" s="108" t="s">
        <x:v>12</x:v>
      </x:c>
      <x:c r="B78" s="113"/>
      <x:c r="C78" s="113"/>
      <x:c r="D78" s="133"/>
      <x:c r="E78" s="113"/>
      <x:c r="F78" s="113"/>
      <x:c r="G78" s="113"/>
      <x:c r="H78" s="113"/>
      <x:c r="I78" s="113"/>
      <x:c r="J78" s="113"/>
      <x:c r="K78" s="113"/>
      <x:c r="L78" s="114"/>
      <x:c r="M78" s="2"/>
    </x:row>
    <x:row r="79" spans="1:16" ht="30" customHeight="1">
      <x:c r="A79" s="57" t="s">
        <x:v>113</x:v>
      </x:c>
      <x:c r="B79" s="58" t="s">
        <x:v>333</x:v>
      </x:c>
      <x:c r="C79" s="65" t="s">
        <x:v>267</x:v>
      </x:c>
      <x:c r="D79" s="126" t="e">
        <x:f>#REF!</x:f>
        <x:v>#REF!</x:v>
      </x:c>
      <x:c r="E79" s="60" t="e">
        <x:f>#REF!</x:f>
        <x:v>#REF!</x:v>
      </x:c>
      <x:c r="F79" s="60" t="e">
        <x:f>TRUNC(D79*E79)</x:f>
        <x:v>#REF!</x:v>
      </x:c>
      <x:c r="G79" s="60" t="e">
        <x:f>#REF!</x:f>
        <x:v>#REF!</x:v>
      </x:c>
      <x:c r="H79" s="60" t="e">
        <x:f>TRUNC(D79*G79)</x:f>
        <x:v>#REF!</x:v>
      </x:c>
      <x:c r="I79" s="60" t="e">
        <x:f>#REF!</x:f>
        <x:v>#REF!</x:v>
      </x:c>
      <x:c r="J79" s="60" t="e">
        <x:f>TRUNC(D79*I79)</x:f>
        <x:v>#REF!</x:v>
      </x:c>
      <x:c r="K79" s="60" t="e">
        <x:f>#REF!</x:f>
        <x:v>#REF!</x:v>
      </x:c>
      <x:c r="L79" s="61" t="e">
        <x:f>SUM(F79+H79+J79)</x:f>
        <x:v>#REF!</x:v>
      </x:c>
      <x:c r="M79" s="2"/>
      <x:c r="P79" s="12" t="s">
        <x:v>176</x:v>
      </x:c>
    </x:row>
    <x:row r="80" spans="1:47" ht="30" customHeight="1">
      <x:c r="A80" s="57" t="s">
        <x:v>112</x:v>
      </x:c>
      <x:c r="B80" s="58" t="s">
        <x:v>340</x:v>
      </x:c>
      <x:c r="C80" s="65" t="s">
        <x:v>267</x:v>
      </x:c>
      <x:c r="D80" s="126" t="e">
        <x:f>#REF!</x:f>
        <x:v>#REF!</x:v>
      </x:c>
      <x:c r="E80" s="60" t="e">
        <x:f>#REF!</x:f>
        <x:v>#REF!</x:v>
      </x:c>
      <x:c r="F80" s="60" t="e">
        <x:f t="shared" ref="F80:F85" si="32">TRUNC(D80*E80)</x:f>
        <x:v>#REF!</x:v>
      </x:c>
      <x:c r="G80" s="60" t="e">
        <x:f>#REF!</x:f>
        <x:v>#REF!</x:v>
      </x:c>
      <x:c r="H80" s="60" t="e">
        <x:f t="shared" ref="H80:H85" si="33">TRUNC(D80*G80)</x:f>
        <x:v>#REF!</x:v>
      </x:c>
      <x:c r="I80" s="60" t="e">
        <x:f>#REF!</x:f>
        <x:v>#REF!</x:v>
      </x:c>
      <x:c r="J80" s="60" t="e">
        <x:f t="shared" ref="J80:J85" si="34">TRUNC(D80*I80)</x:f>
        <x:v>#REF!</x:v>
      </x:c>
      <x:c r="K80" s="60" t="e">
        <x:f>#REF!</x:f>
        <x:v>#REF!</x:v>
      </x:c>
      <x:c r="L80" s="61" t="e">
        <x:f t="shared" ref="L80:L85" si="35">SUM(F80+H80+J80)</x:f>
        <x:v>#REF!</x:v>
      </x:c>
      <x:c r="M80" s="12" t="s">
        <x:v>86</x:v>
      </x:c>
      <x:c r="N80" s="12" t="s">
        <x:v>246</x:v>
      </x:c>
      <x:c r="O80" s="12" t="s">
        <x:v>246</x:v>
      </x:c>
      <x:c r="P80" s="12" t="s">
        <x:v>176</x:v>
      </x:c>
      <x:c r="Q80" s="12" t="s">
        <x:v>275</x:v>
      </x:c>
      <x:c r="R80" s="12" t="s">
        <x:v>296</x:v>
      </x:c>
      <x:c r="S80" s="12" t="s">
        <x:v>296</x:v>
      </x:c>
      <x:c r="AQ80" s="12" t="s">
        <x:v>246</x:v>
      </x:c>
      <x:c r="AR80" s="12" t="s">
        <x:v>246</x:v>
      </x:c>
      <x:c r="AT80" s="12" t="s">
        <x:v>72</x:v>
      </x:c>
      <x:c r="AU80" s="10">
        <x:v>87</x:v>
      </x:c>
    </x:row>
    <x:row r="81" spans="1:47" ht="30" customHeight="1">
      <x:c r="A81" s="57" t="s">
        <x:v>109</x:v>
      </x:c>
      <x:c r="B81" s="58" t="s">
        <x:v>327</x:v>
      </x:c>
      <x:c r="C81" s="65" t="s">
        <x:v>267</x:v>
      </x:c>
      <x:c r="D81" s="126" t="e">
        <x:f>#REF!</x:f>
        <x:v>#REF!</x:v>
      </x:c>
      <x:c r="E81" s="60" t="e">
        <x:f>#REF!</x:f>
        <x:v>#REF!</x:v>
      </x:c>
      <x:c r="F81" s="60" t="e">
        <x:f t="shared" si="32"/>
        <x:v>#REF!</x:v>
      </x:c>
      <x:c r="G81" s="60" t="e">
        <x:f>#REF!</x:f>
        <x:v>#REF!</x:v>
      </x:c>
      <x:c r="H81" s="60" t="e">
        <x:f t="shared" si="33"/>
        <x:v>#REF!</x:v>
      </x:c>
      <x:c r="I81" s="60" t="e">
        <x:f>#REF!</x:f>
        <x:v>#REF!</x:v>
      </x:c>
      <x:c r="J81" s="60" t="e">
        <x:f t="shared" si="34"/>
        <x:v>#REF!</x:v>
      </x:c>
      <x:c r="K81" s="60" t="e">
        <x:f>#REF!</x:f>
        <x:v>#REF!</x:v>
      </x:c>
      <x:c r="L81" s="61" t="e">
        <x:f t="shared" si="35"/>
        <x:v>#REF!</x:v>
      </x:c>
      <x:c r="M81" s="12" t="s">
        <x:v>89</x:v>
      </x:c>
      <x:c r="N81" s="12" t="s">
        <x:v>246</x:v>
      </x:c>
      <x:c r="O81" s="12" t="s">
        <x:v>246</x:v>
      </x:c>
      <x:c r="P81" s="12" t="s">
        <x:v>176</x:v>
      </x:c>
      <x:c r="Q81" s="12" t="s">
        <x:v>275</x:v>
      </x:c>
      <x:c r="R81" s="12" t="s">
        <x:v>296</x:v>
      </x:c>
      <x:c r="S81" s="12" t="s">
        <x:v>296</x:v>
      </x:c>
      <x:c r="AQ81" s="12" t="s">
        <x:v>246</x:v>
      </x:c>
      <x:c r="AR81" s="12" t="s">
        <x:v>246</x:v>
      </x:c>
      <x:c r="AT81" s="12" t="s">
        <x:v>54</x:v>
      </x:c>
      <x:c r="AU81" s="10">
        <x:v>88</x:v>
      </x:c>
    </x:row>
    <x:row r="82" spans="1:47" ht="30" customHeight="1">
      <x:c r="A82" s="57" t="s">
        <x:v>112</x:v>
      </x:c>
      <x:c r="B82" s="58" t="s">
        <x:v>349</x:v>
      </x:c>
      <x:c r="C82" s="65" t="s">
        <x:v>267</x:v>
      </x:c>
      <x:c r="D82" s="126" t="e">
        <x:f>#REF!</x:f>
        <x:v>#REF!</x:v>
      </x:c>
      <x:c r="E82" s="60" t="e">
        <x:f>#REF!</x:f>
        <x:v>#REF!</x:v>
      </x:c>
      <x:c r="F82" s="60" t="e">
        <x:f t="shared" si="32"/>
        <x:v>#REF!</x:v>
      </x:c>
      <x:c r="G82" s="60" t="e">
        <x:f>#REF!</x:f>
        <x:v>#REF!</x:v>
      </x:c>
      <x:c r="H82" s="60" t="e">
        <x:f t="shared" si="33"/>
        <x:v>#REF!</x:v>
      </x:c>
      <x:c r="I82" s="60" t="e">
        <x:f>#REF!</x:f>
        <x:v>#REF!</x:v>
      </x:c>
      <x:c r="J82" s="60" t="e">
        <x:f t="shared" si="34"/>
        <x:v>#REF!</x:v>
      </x:c>
      <x:c r="K82" s="60" t="e">
        <x:f>#REF!</x:f>
        <x:v>#REF!</x:v>
      </x:c>
      <x:c r="L82" s="61" t="e">
        <x:f t="shared" si="35"/>
        <x:v>#REF!</x:v>
      </x:c>
      <x:c r="M82" s="12" t="s">
        <x:v>88</x:v>
      </x:c>
      <x:c r="N82" s="12" t="s">
        <x:v>246</x:v>
      </x:c>
      <x:c r="O82" s="12" t="s">
        <x:v>246</x:v>
      </x:c>
      <x:c r="P82" s="12" t="s">
        <x:v>176</x:v>
      </x:c>
      <x:c r="Q82" s="12" t="s">
        <x:v>275</x:v>
      </x:c>
      <x:c r="R82" s="12" t="s">
        <x:v>296</x:v>
      </x:c>
      <x:c r="S82" s="12" t="s">
        <x:v>296</x:v>
      </x:c>
      <x:c r="AQ82" s="12" t="s">
        <x:v>246</x:v>
      </x:c>
      <x:c r="AR82" s="12" t="s">
        <x:v>246</x:v>
      </x:c>
      <x:c r="AT82" s="12" t="s">
        <x:v>57</x:v>
      </x:c>
      <x:c r="AU82" s="10">
        <x:v>91</x:v>
      </x:c>
    </x:row>
    <x:row r="83" spans="1:47" ht="30" customHeight="1">
      <x:c r="A83" s="57" t="s">
        <x:v>113</x:v>
      </x:c>
      <x:c r="B83" s="58" t="s">
        <x:v>347</x:v>
      </x:c>
      <x:c r="C83" s="65" t="s">
        <x:v>267</x:v>
      </x:c>
      <x:c r="D83" s="126" t="e">
        <x:f>#REF!</x:f>
        <x:v>#REF!</x:v>
      </x:c>
      <x:c r="E83" s="60" t="e">
        <x:f>#REF!</x:f>
        <x:v>#REF!</x:v>
      </x:c>
      <x:c r="F83" s="60" t="e">
        <x:f t="shared" si="32"/>
        <x:v>#REF!</x:v>
      </x:c>
      <x:c r="G83" s="60" t="e">
        <x:f>#REF!</x:f>
        <x:v>#REF!</x:v>
      </x:c>
      <x:c r="H83" s="60" t="e">
        <x:f t="shared" si="33"/>
        <x:v>#REF!</x:v>
      </x:c>
      <x:c r="I83" s="60" t="e">
        <x:f>#REF!</x:f>
        <x:v>#REF!</x:v>
      </x:c>
      <x:c r="J83" s="60" t="e">
        <x:f t="shared" si="34"/>
        <x:v>#REF!</x:v>
      </x:c>
      <x:c r="K83" s="60" t="e">
        <x:f>#REF!</x:f>
        <x:v>#REF!</x:v>
      </x:c>
      <x:c r="L83" s="61" t="e">
        <x:f t="shared" si="35"/>
        <x:v>#REF!</x:v>
      </x:c>
      <x:c r="M83" s="12" t="s">
        <x:v>91</x:v>
      </x:c>
      <x:c r="N83" s="12" t="s">
        <x:v>246</x:v>
      </x:c>
      <x:c r="O83" s="12" t="s">
        <x:v>246</x:v>
      </x:c>
      <x:c r="P83" s="12" t="s">
        <x:v>176</x:v>
      </x:c>
      <x:c r="Q83" s="12" t="s">
        <x:v>275</x:v>
      </x:c>
      <x:c r="R83" s="12" t="s">
        <x:v>296</x:v>
      </x:c>
      <x:c r="S83" s="12" t="s">
        <x:v>296</x:v>
      </x:c>
      <x:c r="AQ83" s="12" t="s">
        <x:v>246</x:v>
      </x:c>
      <x:c r="AR83" s="12" t="s">
        <x:v>246</x:v>
      </x:c>
      <x:c r="AT83" s="12" t="s">
        <x:v>73</x:v>
      </x:c>
      <x:c r="AU83" s="10">
        <x:v>89</x:v>
      </x:c>
    </x:row>
    <x:row r="84" spans="1:47" ht="30" customHeight="1">
      <x:c r="A84" s="57" t="s">
        <x:v>113</x:v>
      </x:c>
      <x:c r="B84" s="58" t="s">
        <x:v>337</x:v>
      </x:c>
      <x:c r="C84" s="65" t="s">
        <x:v>267</x:v>
      </x:c>
      <x:c r="D84" s="126" t="e">
        <x:f>#REF!</x:f>
        <x:v>#REF!</x:v>
      </x:c>
      <x:c r="E84" s="60" t="e">
        <x:f>#REF!</x:f>
        <x:v>#REF!</x:v>
      </x:c>
      <x:c r="F84" s="60" t="e">
        <x:f t="shared" si="32"/>
        <x:v>#REF!</x:v>
      </x:c>
      <x:c r="G84" s="60" t="e">
        <x:f>#REF!</x:f>
        <x:v>#REF!</x:v>
      </x:c>
      <x:c r="H84" s="60" t="e">
        <x:f t="shared" si="33"/>
        <x:v>#REF!</x:v>
      </x:c>
      <x:c r="I84" s="60" t="e">
        <x:f>#REF!</x:f>
        <x:v>#REF!</x:v>
      </x:c>
      <x:c r="J84" s="60" t="e">
        <x:f t="shared" si="34"/>
        <x:v>#REF!</x:v>
      </x:c>
      <x:c r="K84" s="60" t="e">
        <x:f>#REF!</x:f>
        <x:v>#REF!</x:v>
      </x:c>
      <x:c r="L84" s="61" t="e">
        <x:f t="shared" si="35"/>
        <x:v>#REF!</x:v>
      </x:c>
      <x:c r="M84" s="12" t="s">
        <x:v>101</x:v>
      </x:c>
      <x:c r="N84" s="12" t="s">
        <x:v>246</x:v>
      </x:c>
      <x:c r="O84" s="12" t="s">
        <x:v>246</x:v>
      </x:c>
      <x:c r="P84" s="12" t="s">
        <x:v>176</x:v>
      </x:c>
      <x:c r="Q84" s="12" t="s">
        <x:v>275</x:v>
      </x:c>
      <x:c r="R84" s="12" t="s">
        <x:v>296</x:v>
      </x:c>
      <x:c r="S84" s="12" t="s">
        <x:v>296</x:v>
      </x:c>
      <x:c r="AQ84" s="12" t="s">
        <x:v>246</x:v>
      </x:c>
      <x:c r="AR84" s="12" t="s">
        <x:v>246</x:v>
      </x:c>
      <x:c r="AT84" s="12" t="s">
        <x:v>61</x:v>
      </x:c>
      <x:c r="AU84" s="10">
        <x:v>90</x:v>
      </x:c>
    </x:row>
    <x:row r="85" spans="1:13" ht="30" customHeight="1">
      <x:c r="A85" s="57" t="s">
        <x:v>113</x:v>
      </x:c>
      <x:c r="B85" s="58" t="s">
        <x:v>348</x:v>
      </x:c>
      <x:c r="C85" s="65" t="s">
        <x:v>267</x:v>
      </x:c>
      <x:c r="D85" s="126" t="e">
        <x:f>#REF!</x:f>
        <x:v>#REF!</x:v>
      </x:c>
      <x:c r="E85" s="60" t="e">
        <x:f>#REF!</x:f>
        <x:v>#REF!</x:v>
      </x:c>
      <x:c r="F85" s="60" t="e">
        <x:f t="shared" si="32"/>
        <x:v>#REF!</x:v>
      </x:c>
      <x:c r="G85" s="60" t="e">
        <x:f>#REF!</x:f>
        <x:v>#REF!</x:v>
      </x:c>
      <x:c r="H85" s="60" t="e">
        <x:f t="shared" si="33"/>
        <x:v>#REF!</x:v>
      </x:c>
      <x:c r="I85" s="60" t="e">
        <x:f>#REF!</x:f>
        <x:v>#REF!</x:v>
      </x:c>
      <x:c r="J85" s="60" t="e">
        <x:f t="shared" si="34"/>
        <x:v>#REF!</x:v>
      </x:c>
      <x:c r="K85" s="60" t="e">
        <x:f>#REF!</x:f>
        <x:v>#REF!</x:v>
      </x:c>
      <x:c r="L85" s="61" t="e">
        <x:f t="shared" si="35"/>
        <x:v>#REF!</x:v>
      </x:c>
      <x:c r="M85" s="2" t="s">
        <x:v>170</x:v>
      </x:c>
    </x:row>
    <x:row r="86" spans="1:48" s="7" customFormat="1" ht="30" customHeight="1">
      <x:c r="A86" s="63" t="s">
        <x:v>214</x:v>
      </x:c>
      <x:c r="B86" s="64"/>
      <x:c r="C86" s="64"/>
      <x:c r="D86" s="130" t="e">
        <x:f>SUM(D79:D85)</x:f>
        <x:v>#REF!</x:v>
      </x:c>
      <x:c r="E86" s="85"/>
      <x:c r="F86" s="85" t="e">
        <x:f>SUM(F79:F85)</x:f>
        <x:v>#REF!</x:v>
      </x:c>
      <x:c r="G86" s="85"/>
      <x:c r="H86" s="85" t="e">
        <x:f>SUM(H79:H85)</x:f>
        <x:v>#REF!</x:v>
      </x:c>
      <x:c r="I86" s="85"/>
      <x:c r="J86" s="85" t="e">
        <x:f>SUM(J79:J85)</x:f>
        <x:v>#REF!</x:v>
      </x:c>
      <x:c r="K86" s="85"/>
      <x:c r="L86" s="86" t="e">
        <x:f>SUM(L79:L85)</x:f>
        <x:v>#REF!</x:v>
      </x:c>
      <x:c r="M86" s="2"/>
      <x:c r="N86" s="8"/>
      <x:c r="O86" s="8"/>
      <x:c r="P86" s="8"/>
      <x:c r="Q86" s="8"/>
      <x:c r="R86" s="8"/>
      <x:c r="S86" s="8"/>
      <x:c r="T86" s="8"/>
      <x:c r="U86" s="8"/>
      <x:c r="V86" s="8"/>
      <x:c r="W86" s="8"/>
      <x:c r="X86" s="8"/>
      <x:c r="Y86" s="8"/>
      <x:c r="Z86" s="8"/>
      <x:c r="AA86" s="8"/>
      <x:c r="AB86" s="8"/>
      <x:c r="AC86" s="8"/>
      <x:c r="AD86" s="8"/>
      <x:c r="AE86" s="8"/>
      <x:c r="AF86" s="8"/>
      <x:c r="AG86" s="8"/>
      <x:c r="AH86" s="8"/>
      <x:c r="AI86" s="8"/>
      <x:c r="AJ86" s="8"/>
      <x:c r="AK86" s="8"/>
      <x:c r="AL86" s="8"/>
      <x:c r="AM86" s="8"/>
      <x:c r="AN86" s="8"/>
      <x:c r="AO86" s="8"/>
      <x:c r="AP86" s="8"/>
      <x:c r="AQ86" s="8"/>
      <x:c r="AR86" s="8"/>
      <x:c r="AS86" s="8"/>
      <x:c r="AT86" s="8"/>
      <x:c r="AU86" s="8"/>
      <x:c r="AV86" s="8"/>
    </x:row>
    <x:row r="87" spans="1:48" s="7" customFormat="1" ht="30" customHeight="1">
      <x:c r="A87" s="333"/>
      <x:c r="B87" s="334"/>
      <x:c r="C87" s="334"/>
      <x:c r="D87" s="334"/>
      <x:c r="E87" s="334"/>
      <x:c r="F87" s="334"/>
      <x:c r="G87" s="334"/>
      <x:c r="H87" s="334"/>
      <x:c r="I87" s="334"/>
      <x:c r="J87" s="334"/>
      <x:c r="K87" s="334"/>
      <x:c r="L87" s="335"/>
      <x:c r="M87" s="2"/>
      <x:c r="N87" s="8"/>
      <x:c r="O87" s="8"/>
      <x:c r="P87" s="8"/>
      <x:c r="Q87" s="8"/>
      <x:c r="R87" s="8"/>
      <x:c r="S87" s="8"/>
      <x:c r="T87" s="8"/>
      <x:c r="U87" s="8"/>
      <x:c r="V87" s="8"/>
      <x:c r="W87" s="8"/>
      <x:c r="X87" s="8"/>
      <x:c r="Y87" s="8"/>
      <x:c r="Z87" s="8"/>
      <x:c r="AA87" s="8"/>
      <x:c r="AB87" s="8"/>
      <x:c r="AC87" s="8"/>
      <x:c r="AD87" s="8"/>
      <x:c r="AE87" s="8"/>
      <x:c r="AF87" s="8"/>
      <x:c r="AG87" s="8"/>
      <x:c r="AH87" s="8"/>
      <x:c r="AI87" s="8"/>
      <x:c r="AJ87" s="8"/>
      <x:c r="AK87" s="8"/>
      <x:c r="AL87" s="8"/>
      <x:c r="AM87" s="8"/>
      <x:c r="AN87" s="8"/>
      <x:c r="AO87" s="8"/>
      <x:c r="AP87" s="8"/>
      <x:c r="AQ87" s="8"/>
      <x:c r="AR87" s="8"/>
      <x:c r="AS87" s="8"/>
      <x:c r="AT87" s="8"/>
      <x:c r="AU87" s="8"/>
      <x:c r="AV87" s="8"/>
    </x:row>
    <x:row r="88" spans="1:16" ht="30" customHeight="1">
      <x:c r="A88" s="93" t="s">
        <x:v>220</x:v>
      </x:c>
      <x:c r="B88" s="110" t="s">
        <x:v>246</x:v>
      </x:c>
      <x:c r="C88" s="110"/>
      <x:c r="D88" s="135"/>
      <x:c r="E88" s="110"/>
      <x:c r="F88" s="110"/>
      <x:c r="G88" s="110"/>
      <x:c r="H88" s="110"/>
      <x:c r="I88" s="110"/>
      <x:c r="J88" s="110"/>
      <x:c r="K88" s="110"/>
      <x:c r="L88" s="116"/>
      <x:c r="M88" s="2"/>
      <x:c r="P88" s="12" t="s">
        <x:v>184</x:v>
      </x:c>
    </x:row>
    <x:row r="89" spans="1:47" ht="46" customHeight="1">
      <x:c r="A89" s="57" t="s">
        <x:v>358</x:v>
      </x:c>
      <x:c r="B89" s="70" t="s">
        <x:v>78</x:v>
      </x:c>
      <x:c r="C89" s="65" t="s">
        <x:v>267</x:v>
      </x:c>
      <x:c r="D89" s="126" t="e">
        <x:f>#REF!</x:f>
        <x:v>#REF!</x:v>
      </x:c>
      <x:c r="E89" s="60"/>
      <x:c r="F89" s="60"/>
      <x:c r="G89" s="60" t="e">
        <x:f>#REF!</x:f>
        <x:v>#REF!</x:v>
      </x:c>
      <x:c r="H89" s="60" t="e">
        <x:f>TRUNC(D89*G89)</x:f>
        <x:v>#REF!</x:v>
      </x:c>
      <x:c r="I89" s="60" t="e">
        <x:f>#REF!</x:f>
        <x:v>#REF!</x:v>
      </x:c>
      <x:c r="J89" s="60" t="e">
        <x:f>TRUNC(D89*I89)</x:f>
        <x:v>#REF!</x:v>
      </x:c>
      <x:c r="K89" s="60" t="e">
        <x:f>#REF!</x:f>
        <x:v>#REF!</x:v>
      </x:c>
      <x:c r="L89" s="61" t="e">
        <x:f>SUM(F89+H89+J89)</x:f>
        <x:v>#REF!</x:v>
      </x:c>
      <x:c r="M89" s="12" t="s">
        <x:v>96</x:v>
      </x:c>
      <x:c r="N89" s="12" t="s">
        <x:v>246</x:v>
      </x:c>
      <x:c r="O89" s="12" t="s">
        <x:v>246</x:v>
      </x:c>
      <x:c r="P89" s="12" t="s">
        <x:v>184</x:v>
      </x:c>
      <x:c r="Q89" s="12" t="s">
        <x:v>296</x:v>
      </x:c>
      <x:c r="R89" s="12" t="s">
        <x:v>296</x:v>
      </x:c>
      <x:c r="S89" s="12" t="s">
        <x:v>275</x:v>
      </x:c>
      <x:c r="AQ89" s="12" t="s">
        <x:v>246</x:v>
      </x:c>
      <x:c r="AR89" s="12" t="s">
        <x:v>246</x:v>
      </x:c>
      <x:c r="AT89" s="12" t="s">
        <x:v>62</x:v>
      </x:c>
      <x:c r="AU89" s="10">
        <x:v>35</x:v>
      </x:c>
    </x:row>
    <x:row r="90" spans="1:13" ht="60" customHeight="1">
      <x:c r="A90" s="57" t="s">
        <x:v>358</x:v>
      </x:c>
      <x:c r="B90" s="70" t="s">
        <x:v>105</x:v>
      </x:c>
      <x:c r="C90" s="65" t="s">
        <x:v>267</x:v>
      </x:c>
      <x:c r="D90" s="126" t="e">
        <x:f>#REF!</x:f>
        <x:v>#REF!</x:v>
      </x:c>
      <x:c r="E90" s="60"/>
      <x:c r="F90" s="60"/>
      <x:c r="G90" s="60" t="e">
        <x:f>#REF!</x:f>
        <x:v>#REF!</x:v>
      </x:c>
      <x:c r="H90" s="60" t="e">
        <x:f t="shared" ref="H90:H92" si="36">TRUNC(D90*G90)</x:f>
        <x:v>#REF!</x:v>
      </x:c>
      <x:c r="I90" s="60" t="e">
        <x:f>#REF!</x:f>
        <x:v>#REF!</x:v>
      </x:c>
      <x:c r="J90" s="60" t="e">
        <x:f t="shared" ref="J90:J92" si="37">TRUNC(D90*I90)</x:f>
        <x:v>#REF!</x:v>
      </x:c>
      <x:c r="K90" s="60" t="e">
        <x:f>#REF!</x:f>
        <x:v>#REF!</x:v>
      </x:c>
      <x:c r="L90" s="61" t="e">
        <x:f t="shared" ref="L90:L92" si="38">SUM(F90+H90+J90)</x:f>
        <x:v>#REF!</x:v>
      </x:c>
      <x:c r="M90" s="2" t="s">
        <x:v>170</x:v>
      </x:c>
    </x:row>
    <x:row r="91" spans="1:13" ht="46" customHeight="1">
      <x:c r="A91" s="57" t="s">
        <x:v>358</x:v>
      </x:c>
      <x:c r="B91" s="70" t="s">
        <x:v>201</x:v>
      </x:c>
      <x:c r="C91" s="71" t="s">
        <x:v>267</x:v>
      </x:c>
      <x:c r="D91" s="126" t="e">
        <x:f>#REF!</x:f>
        <x:v>#REF!</x:v>
      </x:c>
      <x:c r="E91" s="72"/>
      <x:c r="F91" s="72"/>
      <x:c r="G91" s="60" t="e">
        <x:f>#REF!</x:f>
        <x:v>#REF!</x:v>
      </x:c>
      <x:c r="H91" s="60" t="e">
        <x:f t="shared" si="36"/>
        <x:v>#REF!</x:v>
      </x:c>
      <x:c r="I91" s="60" t="e">
        <x:f>#REF!</x:f>
        <x:v>#REF!</x:v>
      </x:c>
      <x:c r="J91" s="60" t="e">
        <x:f t="shared" si="37"/>
        <x:v>#REF!</x:v>
      </x:c>
      <x:c r="K91" s="60" t="e">
        <x:f>#REF!</x:f>
        <x:v>#REF!</x:v>
      </x:c>
      <x:c r="L91" s="61" t="e">
        <x:f t="shared" si="38"/>
        <x:v>#REF!</x:v>
      </x:c>
      <x:c r="M91" s="2"/>
    </x:row>
    <x:row r="92" spans="1:13" ht="60" customHeight="1">
      <x:c r="A92" s="97" t="s">
        <x:v>358</x:v>
      </x:c>
      <x:c r="B92" s="79" t="s">
        <x:v>104</x:v>
      </x:c>
      <x:c r="C92" s="80" t="s">
        <x:v>267</x:v>
      </x:c>
      <x:c r="D92" s="126" t="e">
        <x:f>#REF!</x:f>
        <x:v>#REF!</x:v>
      </x:c>
      <x:c r="E92" s="81"/>
      <x:c r="F92" s="81"/>
      <x:c r="G92" s="85" t="e">
        <x:f>#REF!</x:f>
        <x:v>#REF!</x:v>
      </x:c>
      <x:c r="H92" s="85" t="e">
        <x:f t="shared" si="36"/>
        <x:v>#REF!</x:v>
      </x:c>
      <x:c r="I92" s="85" t="e">
        <x:f>#REF!</x:f>
        <x:v>#REF!</x:v>
      </x:c>
      <x:c r="J92" s="85" t="e">
        <x:f t="shared" si="37"/>
        <x:v>#REF!</x:v>
      </x:c>
      <x:c r="K92" s="85" t="e">
        <x:f>#REF!</x:f>
        <x:v>#REF!</x:v>
      </x:c>
      <x:c r="L92" s="86" t="e">
        <x:f t="shared" si="38"/>
        <x:v>#REF!</x:v>
      </x:c>
      <x:c r="M92" s="2"/>
    </x:row>
    <x:row r="93" spans="1:13" ht="30" customHeight="1">
      <x:c r="A93" s="66" t="s">
        <x:v>214</x:v>
      </x:c>
      <x:c r="B93" s="75"/>
      <x:c r="C93" s="76"/>
      <x:c r="D93" s="272" t="e">
        <x:f>SUM(D89:D92)</x:f>
        <x:v>#REF!</x:v>
      </x:c>
      <x:c r="E93" s="77"/>
      <x:c r="F93" s="77">
        <x:f>SUM(F89:F92)</x:f>
        <x:v>0</x:v>
      </x:c>
      <x:c r="G93" s="77"/>
      <x:c r="H93" s="77" t="e">
        <x:f>SUM(H89:H92)</x:f>
        <x:v>#REF!</x:v>
      </x:c>
      <x:c r="I93" s="77"/>
      <x:c r="J93" s="77" t="e">
        <x:f>SUM(J89:J92)</x:f>
        <x:v>#REF!</x:v>
      </x:c>
      <x:c r="K93" s="77"/>
      <x:c r="L93" s="78" t="e">
        <x:f>SUM(L89:L92)</x:f>
        <x:v>#REF!</x:v>
      </x:c>
      <x:c r="M93" s="2"/>
    </x:row>
    <x:row r="94" spans="1:48" s="6" customFormat="1" ht="30" customHeight="1">
      <x:c r="A94" s="336"/>
      <x:c r="B94" s="337"/>
      <x:c r="C94" s="337"/>
      <x:c r="D94" s="337"/>
      <x:c r="E94" s="337"/>
      <x:c r="F94" s="337"/>
      <x:c r="G94" s="337"/>
      <x:c r="H94" s="337"/>
      <x:c r="I94" s="337"/>
      <x:c r="J94" s="337"/>
      <x:c r="K94" s="337"/>
      <x:c r="L94" s="338"/>
      <x:c r="M94" s="2"/>
      <x:c r="N94" s="8"/>
      <x:c r="O94" s="8"/>
      <x:c r="P94" s="8"/>
      <x:c r="Q94" s="8"/>
      <x:c r="R94" s="8"/>
      <x:c r="S94" s="8"/>
      <x:c r="T94" s="8"/>
      <x:c r="U94" s="8"/>
      <x:c r="V94" s="8"/>
      <x:c r="W94" s="8"/>
      <x:c r="X94" s="8"/>
      <x:c r="Y94" s="8"/>
      <x:c r="Z94" s="8"/>
      <x:c r="AA94" s="8"/>
      <x:c r="AB94" s="8"/>
      <x:c r="AC94" s="8"/>
      <x:c r="AD94" s="8"/>
      <x:c r="AE94" s="8"/>
      <x:c r="AF94" s="8"/>
      <x:c r="AG94" s="8"/>
      <x:c r="AH94" s="8"/>
      <x:c r="AI94" s="8"/>
      <x:c r="AJ94" s="8"/>
      <x:c r="AK94" s="8"/>
      <x:c r="AL94" s="8"/>
      <x:c r="AM94" s="8"/>
      <x:c r="AN94" s="8"/>
      <x:c r="AO94" s="8"/>
      <x:c r="AP94" s="8"/>
      <x:c r="AQ94" s="8"/>
      <x:c r="AR94" s="8"/>
      <x:c r="AS94" s="8"/>
      <x:c r="AT94" s="8"/>
      <x:c r="AU94" s="8"/>
      <x:c r="AV94" s="8"/>
    </x:row>
    <x:row r="95" spans="1:48" s="6" customFormat="1" ht="30" customHeight="1">
      <x:c r="A95" s="93" t="s">
        <x:v>204</x:v>
      </x:c>
      <x:c r="B95" s="103"/>
      <x:c r="C95" s="104"/>
      <x:c r="D95" s="137"/>
      <x:c r="E95" s="105"/>
      <x:c r="F95" s="105"/>
      <x:c r="G95" s="105"/>
      <x:c r="H95" s="105"/>
      <x:c r="I95" s="105"/>
      <x:c r="J95" s="105"/>
      <x:c r="K95" s="105"/>
      <x:c r="L95" s="115"/>
      <x:c r="M95" s="2"/>
      <x:c r="N95" s="8"/>
      <x:c r="O95" s="8"/>
      <x:c r="P95" s="8"/>
      <x:c r="Q95" s="8"/>
      <x:c r="R95" s="8"/>
      <x:c r="S95" s="8"/>
      <x:c r="T95" s="8"/>
      <x:c r="U95" s="8"/>
      <x:c r="V95" s="8"/>
      <x:c r="W95" s="8"/>
      <x:c r="X95" s="8"/>
      <x:c r="Y95" s="8"/>
      <x:c r="Z95" s="8"/>
      <x:c r="AA95" s="8"/>
      <x:c r="AB95" s="8"/>
      <x:c r="AC95" s="8"/>
      <x:c r="AD95" s="8"/>
      <x:c r="AE95" s="8"/>
      <x:c r="AF95" s="8"/>
      <x:c r="AG95" s="8"/>
      <x:c r="AH95" s="8"/>
      <x:c r="AI95" s="8"/>
      <x:c r="AJ95" s="8"/>
      <x:c r="AK95" s="8"/>
      <x:c r="AL95" s="8"/>
      <x:c r="AM95" s="8"/>
      <x:c r="AN95" s="8"/>
      <x:c r="AO95" s="8"/>
      <x:c r="AP95" s="8"/>
      <x:c r="AQ95" s="8"/>
      <x:c r="AR95" s="8"/>
      <x:c r="AS95" s="8"/>
      <x:c r="AT95" s="8"/>
      <x:c r="AU95" s="8"/>
      <x:c r="AV95" s="8"/>
    </x:row>
    <x:row r="96" spans="1:13" ht="45" customHeight="1">
      <x:c r="A96" s="57" t="s">
        <x:v>114</x:v>
      </x:c>
      <x:c r="B96" s="91" t="s">
        <x:v>81</x:v>
      </x:c>
      <x:c r="C96" s="71" t="s">
        <x:v>293</x:v>
      </x:c>
      <x:c r="D96" s="127" t="e">
        <x:f>#REF!</x:f>
        <x:v>#REF!</x:v>
      </x:c>
      <x:c r="E96" s="72" t="e">
        <x:f>#REF!</x:f>
        <x:v>#REF!</x:v>
      </x:c>
      <x:c r="F96" s="72" t="e">
        <x:f>TRUNC(D96*E96)</x:f>
        <x:v>#REF!</x:v>
      </x:c>
      <x:c r="G96" s="72" t="e">
        <x:f>#REF!</x:f>
        <x:v>#REF!</x:v>
      </x:c>
      <x:c r="H96" s="72" t="e">
        <x:f>TRUNC(D96*G96)</x:f>
        <x:v>#REF!</x:v>
      </x:c>
      <x:c r="I96" s="72" t="e">
        <x:f>#REF!</x:f>
        <x:v>#REF!</x:v>
      </x:c>
      <x:c r="J96" s="72" t="e">
        <x:f>TRUNC(D96*I96)</x:f>
        <x:v>#REF!</x:v>
      </x:c>
      <x:c r="K96" s="72" t="e">
        <x:f>#REF!</x:f>
        <x:v>#REF!</x:v>
      </x:c>
      <x:c r="L96" s="74" t="e">
        <x:f>SUM(F96+H96+J96)</x:f>
        <x:v>#REF!</x:v>
      </x:c>
      <x:c r="M96" s="2"/>
    </x:row>
    <x:row r="97" spans="1:13" ht="45" customHeight="1">
      <x:c r="A97" s="57" t="s">
        <x:v>177</x:v>
      </x:c>
      <x:c r="B97" s="91" t="s">
        <x:v>81</x:v>
      </x:c>
      <x:c r="C97" s="71" t="s">
        <x:v>293</x:v>
      </x:c>
      <x:c r="D97" s="127" t="e">
        <x:f>#REF!</x:f>
        <x:v>#REF!</x:v>
      </x:c>
      <x:c r="E97" s="72" t="e">
        <x:f>#REF!</x:f>
        <x:v>#REF!</x:v>
      </x:c>
      <x:c r="F97" s="72" t="e">
        <x:f>TRUNC(D97*E97)</x:f>
        <x:v>#REF!</x:v>
      </x:c>
      <x:c r="G97" s="72" t="e">
        <x:f>#REF!</x:f>
        <x:v>#REF!</x:v>
      </x:c>
      <x:c r="H97" s="72" t="e">
        <x:f>TRUNC(D97*G97)</x:f>
        <x:v>#REF!</x:v>
      </x:c>
      <x:c r="I97" s="72" t="e">
        <x:f>#REF!</x:f>
        <x:v>#REF!</x:v>
      </x:c>
      <x:c r="J97" s="72" t="e">
        <x:f>TRUNC(D97*I97)</x:f>
        <x:v>#REF!</x:v>
      </x:c>
      <x:c r="K97" s="72" t="e">
        <x:f>#REF!</x:f>
        <x:v>#REF!</x:v>
      </x:c>
      <x:c r="L97" s="74" t="e">
        <x:f>SUM(F97+H97+J97)</x:f>
        <x:v>#REF!</x:v>
      </x:c>
      <x:c r="M97" s="2"/>
    </x:row>
    <x:row r="98" spans="1:48" s="6" customFormat="1" ht="30" customHeight="1">
      <x:c r="A98" s="63" t="s">
        <x:v>214</x:v>
      </x:c>
      <x:c r="B98" s="79"/>
      <x:c r="C98" s="80"/>
      <x:c r="D98" s="138"/>
      <x:c r="E98" s="81"/>
      <x:c r="F98" s="81" t="e">
        <x:f>SUM(F96:F97)</x:f>
        <x:v>#REF!</x:v>
      </x:c>
      <x:c r="G98" s="81"/>
      <x:c r="H98" s="81" t="e">
        <x:f>SUM(H96:H97)</x:f>
        <x:v>#REF!</x:v>
      </x:c>
      <x:c r="I98" s="81"/>
      <x:c r="J98" s="81" t="e">
        <x:f>SUM(J96:J97)</x:f>
        <x:v>#REF!</x:v>
      </x:c>
      <x:c r="K98" s="81"/>
      <x:c r="L98" s="82" t="e">
        <x:f>SUM(L96:L97)</x:f>
        <x:v>#REF!</x:v>
      </x:c>
      <x:c r="M98" s="2"/>
      <x:c r="N98" s="8"/>
      <x:c r="O98" s="8"/>
      <x:c r="P98" s="8"/>
      <x:c r="Q98" s="8"/>
      <x:c r="R98" s="8"/>
      <x:c r="S98" s="8"/>
      <x:c r="T98" s="8"/>
      <x:c r="U98" s="8"/>
      <x:c r="V98" s="8"/>
      <x:c r="W98" s="8"/>
      <x:c r="X98" s="8"/>
      <x:c r="Y98" s="8"/>
      <x:c r="Z98" s="8"/>
      <x:c r="AA98" s="8"/>
      <x:c r="AB98" s="8"/>
      <x:c r="AC98" s="8"/>
      <x:c r="AD98" s="8"/>
      <x:c r="AE98" s="8"/>
      <x:c r="AF98" s="8"/>
      <x:c r="AG98" s="8"/>
      <x:c r="AH98" s="8"/>
      <x:c r="AI98" s="8"/>
      <x:c r="AJ98" s="8"/>
      <x:c r="AK98" s="8"/>
      <x:c r="AL98" s="8"/>
      <x:c r="AM98" s="8"/>
      <x:c r="AN98" s="8"/>
      <x:c r="AO98" s="8"/>
      <x:c r="AP98" s="8"/>
      <x:c r="AQ98" s="8"/>
      <x:c r="AR98" s="8"/>
      <x:c r="AS98" s="8"/>
      <x:c r="AT98" s="8"/>
      <x:c r="AU98" s="8"/>
      <x:c r="AV98" s="8"/>
    </x:row>
    <x:row r="99" spans="1:13" s="4" customFormat="1" ht="30" customHeight="1">
      <x:c r="A99" s="324"/>
      <x:c r="B99" s="339"/>
      <x:c r="C99" s="325"/>
      <x:c r="D99" s="325"/>
      <x:c r="E99" s="325"/>
      <x:c r="F99" s="325"/>
      <x:c r="G99" s="325"/>
      <x:c r="H99" s="325"/>
      <x:c r="I99" s="325"/>
      <x:c r="J99" s="325"/>
      <x:c r="K99" s="325"/>
      <x:c r="L99" s="326"/>
      <x:c r="M99" s="2"/>
    </x:row>
    <x:row r="100" spans="1:13" s="4" customFormat="1" ht="30" customHeight="1">
      <x:c r="A100" s="93" t="s">
        <x:v>76</x:v>
      </x:c>
      <x:c r="B100" s="117"/>
      <x:c r="C100" s="104"/>
      <x:c r="D100" s="137"/>
      <x:c r="E100" s="105"/>
      <x:c r="F100" s="105"/>
      <x:c r="G100" s="105"/>
      <x:c r="H100" s="105"/>
      <x:c r="I100" s="105"/>
      <x:c r="J100" s="105"/>
      <x:c r="K100" s="105"/>
      <x:c r="L100" s="115"/>
      <x:c r="M100" s="2"/>
    </x:row>
    <x:row r="101" spans="1:13" s="4" customFormat="1" ht="30" customHeight="1">
      <x:c r="A101" s="92" t="s">
        <x:v>46</x:v>
      </x:c>
      <x:c r="B101" s="58" t="s">
        <x:v>137</x:v>
      </x:c>
      <x:c r="C101" s="71" t="s">
        <x:v>274</x:v>
      </x:c>
      <x:c r="D101" s="127" t="e">
        <x:f>#REF!</x:f>
        <x:v>#REF!</x:v>
      </x:c>
      <x:c r="E101" s="72"/>
      <x:c r="F101" s="72"/>
      <x:c r="G101" s="72" t="e">
        <x:f>#REF!</x:f>
        <x:v>#REF!</x:v>
      </x:c>
      <x:c r="H101" s="72" t="e">
        <x:f>TRUNC(D101*G101)</x:f>
        <x:v>#REF!</x:v>
      </x:c>
      <x:c r="I101" s="72"/>
      <x:c r="J101" s="72"/>
      <x:c r="K101" s="72"/>
      <x:c r="L101" s="74" t="e">
        <x:f>SUM(F101+H101+J101)</x:f>
        <x:v>#REF!</x:v>
      </x:c>
      <x:c r="M101" s="2"/>
    </x:row>
    <x:row r="102" spans="1:13" s="4" customFormat="1" ht="30" customHeight="1">
      <x:c r="A102" s="62" t="s">
        <x:v>214</x:v>
      </x:c>
      <x:c r="B102" s="58"/>
      <x:c r="C102" s="71"/>
      <x:c r="D102" s="127"/>
      <x:c r="E102" s="72"/>
      <x:c r="F102" s="72"/>
      <x:c r="G102" s="72"/>
      <x:c r="H102" s="72" t="e">
        <x:f>SUM(H100:H101)</x:f>
        <x:v>#REF!</x:v>
      </x:c>
      <x:c r="I102" s="72"/>
      <x:c r="J102" s="72"/>
      <x:c r="K102" s="72"/>
      <x:c r="L102" s="74" t="e">
        <x:f>SUM(L100:L101)</x:f>
        <x:v>#REF!</x:v>
      </x:c>
      <x:c r="M102" s="2"/>
    </x:row>
    <x:row r="103" spans="1:12" s="1" customFormat="1" ht="30" customHeight="1">
      <x:c r="A103" s="93" t="s">
        <x:v>19</x:v>
      </x:c>
      <x:c r="B103" s="87"/>
      <x:c r="C103" s="104"/>
      <x:c r="D103" s="137"/>
      <x:c r="E103" s="105"/>
      <x:c r="F103" s="105"/>
      <x:c r="G103" s="105"/>
      <x:c r="H103" s="105"/>
      <x:c r="I103" s="105"/>
      <x:c r="J103" s="105"/>
      <x:c r="K103" s="105"/>
      <x:c r="L103" s="115"/>
    </x:row>
    <x:row r="104" spans="1:12" s="1" customFormat="1" ht="30" customHeight="1">
      <x:c r="A104" s="68" t="s">
        <x:v>123</x:v>
      </x:c>
      <x:c r="B104" s="58" t="s">
        <x:v>157</x:v>
      </x:c>
      <x:c r="C104" s="71" t="s">
        <x:v>249</x:v>
      </x:c>
      <x:c r="D104" s="137" t="e">
        <x:f>'1-1임목폐기물산출식 (25)'!CC59</x:f>
        <x:v>#REF!</x:v>
      </x:c>
      <x:c r="E104" s="105"/>
      <x:c r="F104" s="105"/>
      <x:c r="G104" s="105"/>
      <x:c r="H104" s="105"/>
      <x:c r="I104" s="105" t="e">
        <x:f>#REF!</x:f>
        <x:v>#REF!</x:v>
      </x:c>
      <x:c r="J104" s="105" t="e">
        <x:f>(D104+D106)*I104</x:f>
        <x:v>#REF!</x:v>
      </x:c>
      <x:c r="K104" s="105"/>
      <x:c r="L104" s="115"/>
    </x:row>
    <x:row r="105" spans="1:12" s="1" customFormat="1" ht="30" customHeight="1">
      <x:c r="A105" s="251"/>
      <x:c r="B105" s="58" t="s">
        <x:v>240</x:v>
      </x:c>
      <x:c r="C105" s="71" t="s">
        <x:v>249</x:v>
      </x:c>
      <x:c r="D105" s="137" t="e">
        <x:f>'1-1임목폐기물산출식 (25)'!CC59</x:f>
        <x:v>#REF!</x:v>
      </x:c>
      <x:c r="E105" s="105"/>
      <x:c r="F105" s="105"/>
      <x:c r="G105" s="105"/>
      <x:c r="H105" s="105"/>
      <x:c r="I105" s="105" t="e">
        <x:f>#REF!</x:f>
        <x:v>#REF!</x:v>
      </x:c>
      <x:c r="J105" s="105" t="e">
        <x:f>(D105+D107)*I105</x:f>
        <x:v>#REF!</x:v>
      </x:c>
      <x:c r="K105" s="105"/>
      <x:c r="L105" s="115"/>
    </x:row>
    <x:row r="106" spans="1:12" s="1" customFormat="1" ht="30" customHeight="1">
      <x:c r="A106" s="251" t="s">
        <x:v>127</x:v>
      </x:c>
      <x:c r="B106" s="58" t="s">
        <x:v>157</x:v>
      </x:c>
      <x:c r="C106" s="71" t="s">
        <x:v>249</x:v>
      </x:c>
      <x:c r="D106" s="137" t="e">
        <x:f>D104*0.05</x:f>
        <x:v>#REF!</x:v>
      </x:c>
      <x:c r="E106" s="105"/>
      <x:c r="F106" s="105"/>
      <x:c r="G106" s="105"/>
      <x:c r="H106" s="105"/>
      <x:c r="I106" s="105"/>
      <x:c r="J106" s="105"/>
      <x:c r="K106" s="105"/>
      <x:c r="L106" s="115"/>
    </x:row>
    <x:row r="107" spans="1:12" s="1" customFormat="1" ht="30" customHeight="1">
      <x:c r="A107" s="251"/>
      <x:c r="B107" s="58" t="s">
        <x:v>240</x:v>
      </x:c>
      <x:c r="C107" s="71" t="s">
        <x:v>249</x:v>
      </x:c>
      <x:c r="D107" s="137" t="e">
        <x:f>D105*0.05</x:f>
        <x:v>#REF!</x:v>
      </x:c>
      <x:c r="E107" s="105"/>
      <x:c r="F107" s="105"/>
      <x:c r="G107" s="105"/>
      <x:c r="H107" s="105"/>
      <x:c r="I107" s="105"/>
      <x:c r="J107" s="105"/>
      <x:c r="K107" s="105"/>
      <x:c r="L107" s="115"/>
    </x:row>
    <x:row r="108" spans="1:12" s="1" customFormat="1" ht="30" customHeight="1">
      <x:c r="A108" s="252"/>
      <x:c r="B108" s="87"/>
      <x:c r="C108" s="104"/>
      <x:c r="D108" s="137"/>
      <x:c r="E108" s="105"/>
      <x:c r="F108" s="105"/>
      <x:c r="G108" s="105"/>
      <x:c r="H108" s="105"/>
      <x:c r="I108" s="105"/>
      <x:c r="J108" s="105"/>
      <x:c r="K108" s="105"/>
      <x:c r="L108" s="115"/>
    </x:row>
    <x:row r="109" spans="1:13" ht="30" customHeight="1">
      <x:c r="A109" s="118"/>
      <x:c r="B109" s="109"/>
      <x:c r="C109" s="109"/>
      <x:c r="D109" s="139"/>
      <x:c r="E109" s="109"/>
      <x:c r="F109" s="109"/>
      <x:c r="G109" s="109"/>
      <x:c r="H109" s="109"/>
      <x:c r="I109" s="109"/>
      <x:c r="J109" s="109"/>
      <x:c r="K109" s="109"/>
      <x:c r="L109" s="119"/>
      <x:c r="M109" s="2"/>
    </x:row>
    <x:row r="110" spans="1:13" ht="30" customHeight="1">
      <x:c r="A110" s="106" t="s">
        <x:v>116</x:v>
      </x:c>
      <x:c r="B110" s="73" t="s">
        <x:v>154</x:v>
      </x:c>
      <x:c r="C110" s="73"/>
      <x:c r="D110" s="127" t="e">
        <x:f>D11+D28+D38+D47+D56+D66+D76+D86+D93</x:f>
        <x:v>#REF!</x:v>
      </x:c>
      <x:c r="E110" s="73"/>
      <x:c r="F110" s="73"/>
      <x:c r="G110" s="73"/>
      <x:c r="H110" s="73"/>
      <x:c r="I110" s="73"/>
      <x:c r="J110" s="73"/>
      <x:c r="K110" s="73"/>
      <x:c r="L110" s="120"/>
      <x:c r="M110" s="2"/>
    </x:row>
    <x:row r="111" spans="1:13" ht="30" customHeight="1">
      <x:c r="A111" s="107"/>
      <x:c r="B111" s="75"/>
      <x:c r="C111" s="75"/>
      <x:c r="D111" s="136"/>
      <x:c r="E111" s="75"/>
      <x:c r="F111" s="75"/>
      <x:c r="G111" s="75"/>
      <x:c r="H111" s="75"/>
      <x:c r="I111" s="75"/>
      <x:c r="J111" s="75"/>
      <x:c r="K111" s="75"/>
      <x:c r="L111" s="121"/>
      <x:c r="M111" s="2"/>
    </x:row>
    <x:row r="112" spans="13:13">
      <x:c r="M112" s="2"/>
    </x:row>
  </x:sheetData>
  <x:mergeCells count="54">
    <x:mergeCell ref="A1:L1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12:L12"/>
    <x:mergeCell ref="A21:L21"/>
    <x:mergeCell ref="A29:L29"/>
    <x:mergeCell ref="A39:L39"/>
    <x:mergeCell ref="A48:L48"/>
    <x:mergeCell ref="A57:L57"/>
    <x:mergeCell ref="A67:L67"/>
    <x:mergeCell ref="A77:L77"/>
    <x:mergeCell ref="A87:L87"/>
    <x:mergeCell ref="A94:L94"/>
    <x:mergeCell ref="A99:L99"/>
  </x:mergeCells>
  <x:printOptions horizontalCentered="1" verticalCentered="1" headings="0" gridLines="0" gridLinesSet="1"/>
  <x:pageMargins left="0.34277778863906860352" right="0.31208333373069763184" top="0.39347222447395324707" bottom="0.39347222447395324707" header="0" footer="0"/>
  <x:pageSetup paperSize="9" scale="70" firstPageNumber="1" fitToWidth="1" fitToHeight="0" orientation="landscape" usePrinterDefaults="1" blackAndWhite="0" draft="0" useFirstPageNumber="0" horizontalDpi="0" verticalDpi="0" copies="0"/>
  <x:rowBreaks count="10" manualBreakCount="10">
    <x:brk id="21" min="0" max="1048575" man="1" pt="0"/>
    <x:brk id="39" min="0" max="1048575" man="1" pt="0"/>
    <x:brk id="57" min="0" max="1048575" man="1" pt="0"/>
    <x:brk id="76" min="0" max="1048575" man="1" pt="0"/>
    <x:brk id="93" min="0" max="1048575" man="1" pt="0"/>
    <x:brk id="111" min="0" max="1048575" man="1" pt="0"/>
    <x:brk id="142" min="0" max="1048575" man="1" pt="0"/>
    <x:brk id="168" min="0" max="1048575" man="1" pt="0"/>
    <x:brk id="194" min="0" max="1048575" man="1" pt="0"/>
    <x:brk id="220" min="0" max="1048575" man="1" pt="0"/>
  </x:rowBreaks>
</x:worksheet>
</file>

<file path=xl/worksheets/sheet7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4">
    <x:tabColor rgb="ff548235"/>
    <x:pageSetUpPr autoPageBreaks="1" fitToPage="1"/>
  </x:sheetPr>
  <x:dimension ref="A2:CC63"/>
  <x:sheetViews>
    <x:sheetView view="pageBreakPreview" topLeftCell="H1" zoomScale="80" zoomScaleNormal="80" zoomScaleSheetLayoutView="80" workbookViewId="0">
      <x:selection activeCell="CH66" activeCellId="0" sqref="CH66:CH66"/>
    </x:sheetView>
  </x:sheetViews>
  <x:sheetFormatPr defaultColWidth="9.00390625" defaultRowHeight="13.55000000000000071054"/>
  <x:cols>
    <x:col min="1" max="1" width="1.625" style="144" customWidth="1"/>
    <x:col min="2" max="71" width="1.99609375" style="144" customWidth="1"/>
    <x:col min="72" max="72" width="4.77734375" style="144" customWidth="1"/>
    <x:col min="73" max="73" width="15" style="144" bestFit="1" customWidth="1"/>
    <x:col min="74" max="75" width="5.125" style="144" customWidth="1"/>
    <x:col min="76" max="76" width="9.125" style="144" customWidth="1"/>
    <x:col min="77" max="77" width="10" style="144" customWidth="1"/>
    <x:col min="78" max="78" width="8.625" style="144" customWidth="1"/>
    <x:col min="79" max="79" width="11.875" style="144" customWidth="1"/>
    <x:col min="80" max="80" width="13.125" style="144" customWidth="1"/>
    <x:col min="81" max="81" width="15.875" style="144" customWidth="1"/>
    <x:col min="82" max="82" width="10" style="144"/>
    <x:col min="83" max="83" width="10" style="144" bestFit="1" customWidth="1"/>
    <x:col min="84" max="16384" width="10" style="144"/>
  </x:cols>
  <x:sheetData>
    <x:row r="2" spans="1:81" ht="19.14999999999999857891">
      <x:c r="A2" s="145"/>
      <x:c r="B2" s="146" t="s">
        <x:v>79</x:v>
      </x:c>
      <x:c r="C2" s="147"/>
      <x:c r="D2" s="147"/>
      <x:c r="E2" s="147"/>
      <x:c r="F2" s="147"/>
      <x:c r="G2" s="147"/>
      <x:c r="H2" s="147"/>
      <x:c r="I2" s="147"/>
      <x:c r="J2" s="147"/>
      <x:c r="K2" s="147"/>
      <x:c r="L2" s="147"/>
      <x:c r="M2" s="147"/>
      <x:c r="N2" s="147"/>
      <x:c r="O2" s="147"/>
      <x:c r="P2" s="147"/>
      <x:c r="Q2" s="147"/>
      <x:c r="R2" s="147"/>
      <x:c r="S2" s="147"/>
      <x:c r="T2" s="147"/>
      <x:c r="U2" s="147"/>
      <x:c r="V2" s="147"/>
      <x:c r="W2" s="147"/>
      <x:c r="X2" s="147"/>
      <x:c r="Y2" s="148"/>
      <x:c r="Z2" s="148"/>
      <x:c r="AA2" s="148"/>
      <x:c r="AB2" s="148"/>
      <x:c r="AC2" s="148"/>
      <x:c r="AD2" s="148"/>
      <x:c r="AE2" s="148"/>
      <x:c r="AF2" s="148"/>
      <x:c r="AG2" s="148"/>
      <x:c r="AH2" s="148"/>
      <x:c r="AI2" s="148"/>
      <x:c r="AJ2" s="148"/>
      <x:c r="AK2" s="148"/>
      <x:c r="AL2" s="148"/>
      <x:c r="AM2" s="148"/>
      <x:c r="AN2" s="148"/>
      <x:c r="AO2" s="148"/>
      <x:c r="AP2" s="148"/>
      <x:c r="AQ2" s="148"/>
      <x:c r="AR2" s="148"/>
      <x:c r="AS2" s="148"/>
      <x:c r="AT2" s="148"/>
      <x:c r="AU2" s="148"/>
      <x:c r="AV2" s="148"/>
      <x:c r="AW2" s="148"/>
      <x:c r="AX2" s="148"/>
      <x:c r="AY2" s="148"/>
      <x:c r="AZ2" s="148"/>
      <x:c r="BA2" s="148"/>
      <x:c r="BB2" s="148"/>
      <x:c r="BC2" s="148"/>
      <x:c r="BD2" s="148"/>
      <x:c r="BE2" s="148"/>
      <x:c r="BF2" s="148"/>
      <x:c r="BG2" s="148"/>
      <x:c r="BH2" s="148"/>
      <x:c r="BI2" s="148"/>
      <x:c r="BJ2" s="148"/>
      <x:c r="BK2" s="148"/>
      <x:c r="BL2" s="148"/>
      <x:c r="BM2" s="148"/>
      <x:c r="BN2" s="148"/>
      <x:c r="BO2" s="148"/>
      <x:c r="BP2" s="148"/>
      <x:c r="BQ2" s="148"/>
      <x:c r="BR2" s="148"/>
      <x:c r="BS2" s="149"/>
      <x:c r="BT2" s="150"/>
      <x:c r="BU2" s="340" t="s">
        <x:v>1</x:v>
      </x:c>
      <x:c r="BV2" s="341"/>
      <x:c r="BW2" s="341"/>
      <x:c r="BX2" s="340"/>
      <x:c r="BY2" s="341"/>
      <x:c r="BZ2" s="341"/>
      <x:c r="CA2" s="341"/>
      <x:c r="CB2" s="341"/>
      <x:c r="CC2" s="342"/>
    </x:row>
    <x:row r="3" spans="2:81" ht="39.75" customHeight="1">
      <x:c r="B3" s="151"/>
      <x:c r="C3" s="152"/>
      <x:c r="D3" s="152"/>
      <x:c r="E3" s="152"/>
      <x:c r="F3" s="152"/>
      <x:c r="G3" s="152"/>
      <x:c r="H3" s="152"/>
      <x:c r="I3" s="152"/>
      <x:c r="J3" s="152"/>
      <x:c r="K3" s="152"/>
      <x:c r="L3" s="152"/>
      <x:c r="M3" s="152"/>
      <x:c r="N3" s="152"/>
      <x:c r="O3" s="152"/>
      <x:c r="P3" s="152"/>
      <x:c r="Q3" s="152"/>
      <x:c r="R3" s="152"/>
      <x:c r="S3" s="152"/>
      <x:c r="T3" s="152"/>
      <x:c r="U3" s="152"/>
      <x:c r="V3" s="152"/>
      <x:c r="W3" s="152"/>
      <x:c r="X3" s="152"/>
      <x:c r="Y3" s="152"/>
      <x:c r="Z3" s="152"/>
      <x:c r="AA3" s="152"/>
      <x:c r="AB3" s="152"/>
      <x:c r="AC3" s="152"/>
      <x:c r="AD3" s="152"/>
      <x:c r="AE3" s="152"/>
      <x:c r="AF3" s="152"/>
      <x:c r="AG3" s="152"/>
      <x:c r="AH3" s="152"/>
      <x:c r="AI3" s="152"/>
      <x:c r="AJ3" s="152"/>
      <x:c r="AK3" s="152"/>
      <x:c r="AL3" s="152"/>
      <x:c r="AM3" s="152"/>
      <x:c r="AN3" s="152"/>
      <x:c r="AO3" s="152"/>
      <x:c r="AP3" s="152"/>
      <x:c r="AQ3" s="152"/>
      <x:c r="AR3" s="152"/>
      <x:c r="AS3" s="152"/>
      <x:c r="AT3" s="152"/>
      <x:c r="AU3" s="152"/>
      <x:c r="AV3" s="152"/>
      <x:c r="AW3" s="152"/>
      <x:c r="AX3" s="152"/>
      <x:c r="AY3" s="152"/>
      <x:c r="AZ3" s="152"/>
      <x:c r="BA3" s="152"/>
      <x:c r="BB3" s="152"/>
      <x:c r="BC3" s="152"/>
      <x:c r="BD3" s="152"/>
      <x:c r="BE3" s="152"/>
      <x:c r="BF3" s="152"/>
      <x:c r="BG3" s="152"/>
      <x:c r="BH3" s="152"/>
      <x:c r="BI3" s="152"/>
      <x:c r="BJ3" s="152"/>
      <x:c r="BK3" s="152"/>
      <x:c r="BL3" s="152"/>
      <x:c r="BM3" s="152"/>
      <x:c r="BN3" s="152"/>
      <x:c r="BO3" s="152"/>
      <x:c r="BP3" s="152"/>
      <x:c r="BQ3" s="152"/>
      <x:c r="BR3" s="152"/>
      <x:c r="BS3" s="153"/>
      <x:c r="BT3" s="150"/>
      <x:c r="BU3" s="154" t="s">
        <x:v>255</x:v>
      </x:c>
      <x:c r="BV3" s="343" t="s">
        <x:v>306</x:v>
      </x:c>
      <x:c r="BW3" s="344"/>
      <x:c r="BX3" s="155" t="s">
        <x:v>359</x:v>
      </x:c>
      <x:c r="BY3" s="156" t="s">
        <x:v>360</x:v>
      </x:c>
      <x:c r="BZ3" s="156" t="s">
        <x:v>361</x:v>
      </x:c>
      <x:c r="CA3" s="156" t="s">
        <x:v>197</x:v>
      </x:c>
      <x:c r="CB3" s="156" t="s">
        <x:v>50</x:v>
      </x:c>
      <x:c r="CC3" s="157" t="s">
        <x:v>321</x:v>
      </x:c>
    </x:row>
    <x:row r="4" spans="1:81" ht="13.5" customHeight="1">
      <x:c r="A4" s="158"/>
      <x:c r="B4" s="152" t="s">
        <x:v>229</x:v>
      </x:c>
      <x:c r="C4" s="152"/>
      <x:c r="D4" s="152"/>
      <x:c r="E4" s="152"/>
      <x:c r="F4" s="152"/>
      <x:c r="G4" s="152"/>
      <x:c r="H4" s="152"/>
      <x:c r="I4" s="152"/>
      <x:c r="J4" s="152"/>
      <x:c r="K4" s="152"/>
      <x:c r="L4" s="152"/>
      <x:c r="M4" s="152"/>
      <x:c r="N4" s="152"/>
      <x:c r="O4" s="152"/>
      <x:c r="P4" s="152"/>
      <x:c r="Q4" s="152"/>
      <x:c r="R4" s="152"/>
      <x:c r="S4" s="152"/>
      <x:c r="T4" s="152"/>
      <x:c r="U4" s="152"/>
      <x:c r="V4" s="152"/>
      <x:c r="W4" s="152"/>
      <x:c r="X4" s="152"/>
      <x:c r="Y4" s="152"/>
      <x:c r="Z4" s="152"/>
      <x:c r="AA4" s="152"/>
      <x:c r="AB4" s="152"/>
      <x:c r="AC4" s="152"/>
      <x:c r="AD4" s="152"/>
      <x:c r="AE4" s="152"/>
      <x:c r="AF4" s="152"/>
      <x:c r="AG4" s="152"/>
      <x:c r="AH4" s="152"/>
      <x:c r="AI4" s="152"/>
      <x:c r="AJ4" s="152"/>
      <x:c r="AK4" s="152"/>
      <x:c r="AL4" s="152"/>
      <x:c r="AM4" s="152"/>
      <x:c r="AN4" s="152"/>
      <x:c r="AO4" s="152"/>
      <x:c r="AP4" s="152"/>
      <x:c r="AQ4" s="152"/>
      <x:c r="AR4" s="152"/>
      <x:c r="AS4" s="152"/>
      <x:c r="AT4" s="152"/>
      <x:c r="AU4" s="152"/>
      <x:c r="AV4" s="152"/>
      <x:c r="AW4" s="152"/>
      <x:c r="AX4" s="152"/>
      <x:c r="AY4" s="152"/>
      <x:c r="AZ4" s="152"/>
      <x:c r="BA4" s="152"/>
      <x:c r="BB4" s="152"/>
      <x:c r="BC4" s="152"/>
      <x:c r="BD4" s="152"/>
      <x:c r="BE4" s="152"/>
      <x:c r="BF4" s="152"/>
      <x:c r="BG4" s="152"/>
      <x:c r="BH4" s="152"/>
      <x:c r="BI4" s="152"/>
      <x:c r="BJ4" s="152"/>
      <x:c r="BK4" s="152"/>
      <x:c r="BL4" s="152"/>
      <x:c r="BM4" s="152"/>
      <x:c r="BN4" s="152"/>
      <x:c r="BO4" s="152"/>
      <x:c r="BP4" s="152"/>
      <x:c r="BQ4" s="152"/>
      <x:c r="BR4" s="152"/>
      <x:c r="BS4" s="153"/>
      <x:c r="BT4" s="150"/>
      <x:c r="BU4" s="159" t="s">
        <x:v>303</x:v>
      </x:c>
      <x:c r="BV4" s="345">
        <x:v>0.90000000000000002</x:v>
      </x:c>
      <x:c r="BW4" s="346"/>
      <x:c r="BX4" s="160">
        <x:v>0.20000000000000001</x:v>
      </x:c>
      <x:c r="BY4" s="160">
        <x:v>0.34999999999999998</x:v>
      </x:c>
      <x:c r="BZ4" s="160">
        <x:v>0.84999999999999998</x:v>
      </x:c>
      <x:c r="CA4" s="161">
        <x:f>(BX4*BV4)*BY4*(1-BZ4)</x:f>
        <x:v>0.0094500000000000017</x:v>
      </x:c>
      <x:c r="CB4" s="162">
        <x:v>0.5</x:v>
      </x:c>
      <x:c r="CC4" s="163">
        <x:f>CA4*CB4*1000</x:f>
        <x:v>4.7250000000000005</x:v>
      </x:c>
    </x:row>
    <x:row r="5" spans="2:81" ht="13.5" customHeight="1">
      <x:c r="B5" s="151"/>
      <x:c r="C5" s="152"/>
      <x:c r="D5" s="152"/>
      <x:c r="E5" s="152"/>
      <x:c r="F5" s="152" t="s">
        <x:v>198</x:v>
      </x:c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  <x:c r="Q5" s="152"/>
      <x:c r="R5" s="152"/>
      <x:c r="S5" s="152"/>
      <x:c r="T5" s="152"/>
      <x:c r="U5" s="152"/>
      <x:c r="V5" s="152"/>
      <x:c r="W5" s="152"/>
      <x:c r="X5" s="152"/>
      <x:c r="Y5" s="152"/>
      <x:c r="Z5" s="152"/>
      <x:c r="AA5" s="152"/>
      <x:c r="AB5" s="152"/>
      <x:c r="AC5" s="152"/>
      <x:c r="AD5" s="152"/>
      <x:c r="AE5" s="152"/>
      <x:c r="AF5" s="152"/>
      <x:c r="AG5" s="152"/>
      <x:c r="AH5" s="152"/>
      <x:c r="AI5" s="152"/>
      <x:c r="AJ5" s="152" t="s">
        <x:v>219</x:v>
      </x:c>
      <x:c r="AK5" s="152"/>
      <x:c r="AL5" s="152"/>
      <x:c r="AM5" s="152"/>
      <x:c r="AN5" s="152"/>
      <x:c r="AO5" s="152"/>
      <x:c r="AP5" s="152"/>
      <x:c r="AQ5" s="152"/>
      <x:c r="AR5" s="152"/>
      <x:c r="AS5" s="152"/>
      <x:c r="AT5" s="152"/>
      <x:c r="AU5" s="152"/>
      <x:c r="AV5" s="152"/>
      <x:c r="AW5" s="152"/>
      <x:c r="AX5" s="152"/>
      <x:c r="AY5" s="152"/>
      <x:c r="AZ5" s="152"/>
      <x:c r="BA5" s="152"/>
      <x:c r="BB5" s="152"/>
      <x:c r="BC5" s="152"/>
      <x:c r="BD5" s="152"/>
      <x:c r="BE5" s="152"/>
      <x:c r="BF5" s="152"/>
      <x:c r="BG5" s="152"/>
      <x:c r="BH5" s="152"/>
      <x:c r="BI5" s="152"/>
      <x:c r="BJ5" s="152"/>
      <x:c r="BK5" s="152"/>
      <x:c r="BL5" s="152"/>
      <x:c r="BM5" s="152"/>
      <x:c r="BN5" s="152"/>
      <x:c r="BO5" s="152"/>
      <x:c r="BP5" s="152"/>
      <x:c r="BQ5" s="152"/>
      <x:c r="BR5" s="152"/>
      <x:c r="BS5" s="153"/>
      <x:c r="BT5" s="150"/>
      <x:c r="BU5" s="164" t="s">
        <x:v>326</x:v>
      </x:c>
      <x:c r="BV5" s="347">
        <x:v>0.45000000000000001</x:v>
      </x:c>
      <x:c r="BW5" s="348"/>
      <x:c r="BX5" s="165">
        <x:v>0.14999999999999999</x:v>
      </x:c>
      <x:c r="BY5" s="165">
        <x:v>0.20000000000000001</x:v>
      </x:c>
      <x:c r="BZ5" s="165">
        <x:v>0.84999999999999998</x:v>
      </x:c>
      <x:c r="CA5" s="166">
        <x:f>(BX5*BV5)*BY5*(1-BZ5)</x:f>
        <x:v>0.0020250000000000004</x:v>
      </x:c>
      <x:c r="CB5" s="167">
        <x:v>0.5</x:v>
      </x:c>
      <x:c r="CC5" s="168">
        <x:f>CA5*CB5*1000</x:f>
        <x:v>1.0125000000000002</x:v>
      </x:c>
    </x:row>
    <x:row r="6" spans="2:81" ht="13.5" customHeight="1">
      <x:c r="B6" s="151"/>
      <x:c r="C6" s="152"/>
      <x:c r="D6" s="152"/>
      <x:c r="E6" s="152"/>
      <x:c r="F6" s="152"/>
      <x:c r="G6" s="152"/>
      <x:c r="H6" s="152"/>
      <x:c r="I6" s="152"/>
      <x:c r="J6" s="152"/>
      <x:c r="K6" s="152"/>
      <x:c r="L6" s="152"/>
      <x:c r="M6" s="152"/>
      <x:c r="N6" s="152"/>
      <x:c r="O6" s="152"/>
      <x:c r="P6" s="152"/>
      <x:c r="Q6" s="152"/>
      <x:c r="R6" s="152"/>
      <x:c r="S6" s="152"/>
      <x:c r="T6" s="152"/>
      <x:c r="U6" s="152"/>
      <x:c r="V6" s="152"/>
      <x:c r="W6" s="152"/>
      <x:c r="X6" s="152"/>
      <x:c r="Y6" s="152"/>
      <x:c r="Z6" s="152"/>
      <x:c r="AA6" s="152"/>
      <x:c r="AB6" s="152"/>
      <x:c r="AC6" s="152"/>
      <x:c r="AD6" s="152"/>
      <x:c r="AE6" s="152"/>
      <x:c r="AF6" s="152"/>
      <x:c r="AG6" s="152"/>
      <x:c r="AH6" s="152"/>
      <x:c r="AI6" s="152"/>
      <x:c r="AJ6" s="152" t="s">
        <x:v>310</x:v>
      </x:c>
      <x:c r="AK6" s="152"/>
      <x:c r="AL6" s="152"/>
      <x:c r="AM6" s="152"/>
      <x:c r="AN6" s="152"/>
      <x:c r="AO6" s="152"/>
      <x:c r="AP6" s="152"/>
      <x:c r="AQ6" s="152"/>
      <x:c r="AR6" s="152"/>
      <x:c r="AS6" s="152"/>
      <x:c r="AT6" s="152"/>
      <x:c r="AU6" s="152"/>
      <x:c r="AV6" s="152"/>
      <x:c r="AW6" s="152"/>
      <x:c r="AX6" s="152"/>
      <x:c r="AY6" s="152"/>
      <x:c r="AZ6" s="152"/>
      <x:c r="BA6" s="152"/>
      <x:c r="BB6" s="152"/>
      <x:c r="BC6" s="152"/>
      <x:c r="BD6" s="152"/>
      <x:c r="BE6" s="152"/>
      <x:c r="BF6" s="152"/>
      <x:c r="BG6" s="152"/>
      <x:c r="BH6" s="152"/>
      <x:c r="BI6" s="152"/>
      <x:c r="BJ6" s="152"/>
      <x:c r="BK6" s="152"/>
      <x:c r="BL6" s="152"/>
      <x:c r="BM6" s="152"/>
      <x:c r="BN6" s="152"/>
      <x:c r="BO6" s="152"/>
      <x:c r="BP6" s="152"/>
      <x:c r="BQ6" s="152"/>
      <x:c r="BR6" s="152"/>
      <x:c r="BS6" s="153"/>
      <x:c r="BT6" s="150"/>
      <x:c r="BU6" s="164" t="s">
        <x:v>299</x:v>
      </x:c>
      <x:c r="BV6" s="347">
        <x:v>0.90000000000000002</x:v>
      </x:c>
      <x:c r="BW6" s="348"/>
      <x:c r="BX6" s="165">
        <x:v>0.20000000000000001</x:v>
      </x:c>
      <x:c r="BY6" s="165">
        <x:v>0.20000000000000001</x:v>
      </x:c>
      <x:c r="BZ6" s="165">
        <x:v>0.84999999999999998</x:v>
      </x:c>
      <x:c r="CA6" s="166">
        <x:f>(BX6*BV6)*BY6*(1-BZ6)</x:f>
        <x:v>0.0054000000000000015</x:v>
      </x:c>
      <x:c r="CB6" s="167">
        <x:v>0.5</x:v>
      </x:c>
      <x:c r="CC6" s="168">
        <x:f>CA6*CB6*1000</x:f>
        <x:v>2.7000000000000006</x:v>
      </x:c>
    </x:row>
    <x:row r="7" spans="2:81" ht="13.5" customHeight="1">
      <x:c r="B7" s="151"/>
      <x:c r="C7" s="152"/>
      <x:c r="D7" s="152"/>
      <x:c r="E7" s="152"/>
      <x:c r="F7" s="152"/>
      <x:c r="G7" s="152"/>
      <x:c r="H7" s="152"/>
      <x:c r="I7" s="152"/>
      <x:c r="J7" s="152"/>
      <x:c r="K7" s="152"/>
      <x:c r="L7" s="152"/>
      <x:c r="M7" s="152"/>
      <x:c r="N7" s="152"/>
      <x:c r="O7" s="152"/>
      <x:c r="P7" s="152"/>
      <x:c r="Q7" s="152"/>
      <x:c r="R7" s="152"/>
      <x:c r="S7" s="152"/>
      <x:c r="T7" s="152"/>
      <x:c r="U7" s="152"/>
      <x:c r="V7" s="152"/>
      <x:c r="W7" s="152"/>
      <x:c r="X7" s="152"/>
      <x:c r="Y7" s="152"/>
      <x:c r="Z7" s="152"/>
      <x:c r="AA7" s="152"/>
      <x:c r="AB7" s="152"/>
      <x:c r="AC7" s="152"/>
      <x:c r="AD7" s="152"/>
      <x:c r="AE7" s="152"/>
      <x:c r="AF7" s="152"/>
      <x:c r="AG7" s="152"/>
      <x:c r="AH7" s="152"/>
      <x:c r="AI7" s="152"/>
      <x:c r="AJ7" s="152" t="s">
        <x:v>191</x:v>
      </x:c>
      <x:c r="AK7" s="152"/>
      <x:c r="AL7" s="152"/>
      <x:c r="AM7" s="152"/>
      <x:c r="AN7" s="152"/>
      <x:c r="AO7" s="152"/>
      <x:c r="AP7" s="152"/>
      <x:c r="AQ7" s="152"/>
      <x:c r="AR7" s="152"/>
      <x:c r="AS7" s="152"/>
      <x:c r="AT7" s="152"/>
      <x:c r="AU7" s="152"/>
      <x:c r="AV7" s="152"/>
      <x:c r="AW7" s="152"/>
      <x:c r="AX7" s="152"/>
      <x:c r="AY7" s="152"/>
      <x:c r="AZ7" s="152"/>
      <x:c r="BA7" s="152"/>
      <x:c r="BB7" s="152"/>
      <x:c r="BC7" s="152"/>
      <x:c r="BD7" s="152"/>
      <x:c r="BE7" s="152"/>
      <x:c r="BF7" s="152"/>
      <x:c r="BG7" s="152"/>
      <x:c r="BH7" s="152"/>
      <x:c r="BI7" s="152"/>
      <x:c r="BJ7" s="152"/>
      <x:c r="BK7" s="152"/>
      <x:c r="BL7" s="152"/>
      <x:c r="BM7" s="152"/>
      <x:c r="BN7" s="152"/>
      <x:c r="BO7" s="152"/>
      <x:c r="BP7" s="152"/>
      <x:c r="BQ7" s="152"/>
      <x:c r="BR7" s="152"/>
      <x:c r="BS7" s="153"/>
      <x:c r="BT7" s="150"/>
      <x:c r="BU7" s="164" t="s">
        <x:v>259</x:v>
      </x:c>
      <x:c r="BV7" s="347">
        <x:v>0.90000000000000002</x:v>
      </x:c>
      <x:c r="BW7" s="348"/>
      <x:c r="BX7" s="165">
        <x:v>0.88</x:v>
      </x:c>
      <x:c r="BY7" s="165">
        <x:v>0.05</x:v>
      </x:c>
      <x:c r="BZ7" s="165">
        <x:v>0.94999999999999996</x:v>
      </x:c>
      <x:c r="CA7" s="166">
        <x:f>(BX7*BV7)*BY7*(1-BZ7)</x:f>
        <x:v>0.0019800000000000018</x:v>
      </x:c>
      <x:c r="CB7" s="167">
        <x:v>0.5</x:v>
      </x:c>
      <x:c r="CC7" s="168">
        <x:f>CA7*CB7*1000</x:f>
        <x:v>0.99000000000000088</x:v>
      </x:c>
    </x:row>
    <x:row r="8" spans="2:81" ht="13.5" customHeight="1">
      <x:c r="B8" s="151"/>
      <x:c r="C8" s="152"/>
      <x:c r="D8" s="152"/>
      <x:c r="E8" s="152"/>
      <x:c r="F8" s="152"/>
      <x:c r="G8" s="152"/>
      <x:c r="H8" s="152"/>
      <x:c r="I8" s="152"/>
      <x:c r="J8" s="152"/>
      <x:c r="K8" s="152"/>
      <x:c r="L8" s="152"/>
      <x:c r="M8" s="152"/>
      <x:c r="N8" s="152"/>
      <x:c r="O8" s="152"/>
      <x:c r="P8" s="152"/>
      <x:c r="Q8" s="152"/>
      <x:c r="R8" s="152"/>
      <x:c r="S8" s="152"/>
      <x:c r="T8" s="152"/>
      <x:c r="U8" s="152"/>
      <x:c r="V8" s="152"/>
      <x:c r="W8" s="152"/>
      <x:c r="X8" s="152"/>
      <x:c r="Y8" s="152"/>
      <x:c r="Z8" s="152"/>
      <x:c r="AA8" s="152"/>
      <x:c r="AB8" s="152"/>
      <x:c r="AC8" s="152"/>
      <x:c r="AD8" s="152"/>
      <x:c r="AE8" s="152"/>
      <x:c r="AF8" s="152"/>
      <x:c r="AG8" s="152"/>
      <x:c r="AH8" s="152"/>
      <x:c r="AI8" s="152"/>
      <x:c r="AJ8" s="152" t="s">
        <x:v>70</x:v>
      </x:c>
      <x:c r="AK8" s="152"/>
      <x:c r="AL8" s="152"/>
      <x:c r="AM8" s="152"/>
      <x:c r="AN8" s="152"/>
      <x:c r="AO8" s="152"/>
      <x:c r="AP8" s="152"/>
      <x:c r="AQ8" s="152"/>
      <x:c r="AR8" s="152"/>
      <x:c r="AS8" s="152"/>
      <x:c r="AT8" s="152"/>
      <x:c r="AU8" s="152"/>
      <x:c r="AV8" s="152"/>
      <x:c r="AW8" s="152"/>
      <x:c r="AX8" s="152"/>
      <x:c r="AY8" s="152"/>
      <x:c r="AZ8" s="152"/>
      <x:c r="BA8" s="152"/>
      <x:c r="BB8" s="152"/>
      <x:c r="BC8" s="152"/>
      <x:c r="BD8" s="152"/>
      <x:c r="BE8" s="152"/>
      <x:c r="BF8" s="152"/>
      <x:c r="BG8" s="152"/>
      <x:c r="BH8" s="152"/>
      <x:c r="BI8" s="152"/>
      <x:c r="BJ8" s="152"/>
      <x:c r="BK8" s="152"/>
      <x:c r="BL8" s="152"/>
      <x:c r="BM8" s="152"/>
      <x:c r="BN8" s="152"/>
      <x:c r="BO8" s="152"/>
      <x:c r="BP8" s="152"/>
      <x:c r="BQ8" s="152"/>
      <x:c r="BR8" s="152"/>
      <x:c r="BS8" s="153"/>
      <x:c r="BT8" s="150"/>
      <x:c r="BU8" s="164"/>
      <x:c r="BV8" s="347"/>
      <x:c r="BW8" s="348"/>
      <x:c r="BX8" s="165"/>
      <x:c r="BY8" s="169"/>
      <x:c r="BZ8" s="169"/>
      <x:c r="CA8" s="170"/>
      <x:c r="CB8" s="169"/>
      <x:c r="CC8" s="171"/>
    </x:row>
    <x:row r="9" spans="2:81" ht="13.5" customHeight="1">
      <x:c r="B9" s="151"/>
      <x:c r="C9" s="152"/>
      <x:c r="D9" s="152"/>
      <x:c r="E9" s="152"/>
      <x:c r="F9" s="152"/>
      <x:c r="G9" s="152"/>
      <x:c r="H9" s="152"/>
      <x:c r="I9" s="152"/>
      <x:c r="J9" s="152"/>
      <x:c r="K9" s="152"/>
      <x:c r="L9" s="152"/>
      <x:c r="M9" s="152"/>
      <x:c r="N9" s="152"/>
      <x:c r="O9" s="152"/>
      <x:c r="P9" s="152"/>
      <x:c r="Q9" s="152"/>
      <x:c r="R9" s="152"/>
      <x:c r="S9" s="152"/>
      <x:c r="T9" s="152"/>
      <x:c r="U9" s="152"/>
      <x:c r="V9" s="152"/>
      <x:c r="W9" s="152"/>
      <x:c r="X9" s="152"/>
      <x:c r="Y9" s="152"/>
      <x:c r="Z9" s="152"/>
      <x:c r="AA9" s="152"/>
      <x:c r="AB9" s="152"/>
      <x:c r="AC9" s="152"/>
      <x:c r="AD9" s="152"/>
      <x:c r="AE9" s="152"/>
      <x:c r="AF9" s="152"/>
      <x:c r="AG9" s="152"/>
      <x:c r="AH9" s="152"/>
      <x:c r="AI9" s="152"/>
      <x:c r="AJ9" s="152" t="s">
        <x:v>0</x:v>
      </x:c>
      <x:c r="AK9" s="152"/>
      <x:c r="AL9" s="152"/>
      <x:c r="AM9" s="152"/>
      <x:c r="AN9" s="152"/>
      <x:c r="AO9" s="152"/>
      <x:c r="AP9" s="152"/>
      <x:c r="AQ9" s="152"/>
      <x:c r="AR9" s="152"/>
      <x:c r="AS9" s="152"/>
      <x:c r="AT9" s="152"/>
      <x:c r="AU9" s="152"/>
      <x:c r="AV9" s="152"/>
      <x:c r="AW9" s="152"/>
      <x:c r="AX9" s="152"/>
      <x:c r="AY9" s="152"/>
      <x:c r="AZ9" s="152"/>
      <x:c r="BA9" s="152"/>
      <x:c r="BB9" s="152"/>
      <x:c r="BC9" s="152"/>
      <x:c r="BD9" s="152"/>
      <x:c r="BE9" s="152"/>
      <x:c r="BF9" s="152"/>
      <x:c r="BG9" s="152"/>
      <x:c r="BH9" s="152"/>
      <x:c r="BI9" s="152"/>
      <x:c r="BJ9" s="152"/>
      <x:c r="BK9" s="152"/>
      <x:c r="BL9" s="152"/>
      <x:c r="BM9" s="152"/>
      <x:c r="BN9" s="152"/>
      <x:c r="BO9" s="152"/>
      <x:c r="BP9" s="152"/>
      <x:c r="BQ9" s="152"/>
      <x:c r="BR9" s="152"/>
      <x:c r="BS9" s="153"/>
      <x:c r="BT9" s="150"/>
      <x:c r="BU9" s="164"/>
      <x:c r="BV9" s="347"/>
      <x:c r="BW9" s="348"/>
      <x:c r="BX9" s="165"/>
      <x:c r="BY9" s="172"/>
      <x:c r="BZ9" s="173"/>
      <x:c r="CA9" s="169"/>
      <x:c r="CB9" s="174"/>
      <x:c r="CC9" s="171"/>
    </x:row>
    <x:row r="10" spans="2:81" ht="13.5" customHeight="1">
      <x:c r="B10" s="151"/>
      <x:c r="C10" s="152"/>
      <x:c r="D10" s="152"/>
      <x:c r="E10" s="152"/>
      <x:c r="F10" s="152"/>
      <x:c r="G10" s="152"/>
      <x:c r="H10" s="152"/>
      <x:c r="I10" s="152"/>
      <x:c r="J10" s="152"/>
      <x:c r="K10" s="152"/>
      <x:c r="L10" s="152"/>
      <x:c r="M10" s="152"/>
      <x:c r="N10" s="152"/>
      <x:c r="O10" s="152"/>
      <x:c r="P10" s="152"/>
      <x:c r="Q10" s="152"/>
      <x:c r="R10" s="152"/>
      <x:c r="S10" s="152"/>
      <x:c r="T10" s="152"/>
      <x:c r="U10" s="152"/>
      <x:c r="V10" s="152"/>
      <x:c r="W10" s="152"/>
      <x:c r="X10" s="152"/>
      <x:c r="Y10" s="152"/>
      <x:c r="Z10" s="152"/>
      <x:c r="AA10" s="152"/>
      <x:c r="AB10" s="152"/>
      <x:c r="AC10" s="152"/>
      <x:c r="AD10" s="152"/>
      <x:c r="AE10" s="152"/>
      <x:c r="AF10" s="152"/>
      <x:c r="AG10" s="152"/>
      <x:c r="AH10" s="152"/>
      <x:c r="AI10" s="152"/>
      <x:c r="AJ10" s="152"/>
      <x:c r="AK10" s="152"/>
      <x:c r="AL10" s="152"/>
      <x:c r="AM10" s="152"/>
      <x:c r="AN10" s="152"/>
      <x:c r="AO10" s="152"/>
      <x:c r="AP10" s="152"/>
      <x:c r="AQ10" s="152"/>
      <x:c r="AR10" s="152"/>
      <x:c r="AS10" s="152"/>
      <x:c r="AT10" s="152"/>
      <x:c r="AU10" s="152"/>
      <x:c r="AV10" s="152"/>
      <x:c r="AW10" s="152"/>
      <x:c r="AX10" s="152"/>
      <x:c r="AY10" s="152"/>
      <x:c r="AZ10" s="152"/>
      <x:c r="BA10" s="152"/>
      <x:c r="BB10" s="152"/>
      <x:c r="BC10" s="152"/>
      <x:c r="BD10" s="152"/>
      <x:c r="BE10" s="152"/>
      <x:c r="BF10" s="152"/>
      <x:c r="BG10" s="152"/>
      <x:c r="BH10" s="152"/>
      <x:c r="BI10" s="152"/>
      <x:c r="BJ10" s="152"/>
      <x:c r="BK10" s="152"/>
      <x:c r="BL10" s="152"/>
      <x:c r="BM10" s="152"/>
      <x:c r="BN10" s="152"/>
      <x:c r="BO10" s="152"/>
      <x:c r="BP10" s="152"/>
      <x:c r="BQ10" s="152"/>
      <x:c r="BR10" s="152"/>
      <x:c r="BS10" s="153"/>
      <x:c r="BT10" s="150"/>
      <x:c r="BU10" s="164"/>
      <x:c r="BV10" s="347"/>
      <x:c r="BW10" s="348"/>
      <x:c r="BX10" s="165"/>
      <x:c r="BY10" s="172"/>
      <x:c r="BZ10" s="173"/>
      <x:c r="CA10" s="169"/>
      <x:c r="CB10" s="174"/>
      <x:c r="CC10" s="171"/>
    </x:row>
    <x:row r="11" spans="2:81" ht="13.5" customHeight="1">
      <x:c r="B11" s="151" t="s">
        <x:v>25</x:v>
      </x:c>
      <x:c r="C11" s="152"/>
      <x:c r="D11" s="152"/>
      <x:c r="E11" s="152"/>
      <x:c r="F11" s="152"/>
      <x:c r="G11" s="152"/>
      <x:c r="H11" s="152"/>
      <x:c r="I11" s="152"/>
      <x:c r="J11" s="152"/>
      <x:c r="K11" s="152"/>
      <x:c r="L11" s="152"/>
      <x:c r="M11" s="152"/>
      <x:c r="N11" s="152"/>
      <x:c r="O11" s="152"/>
      <x:c r="P11" s="152"/>
      <x:c r="Q11" s="152"/>
      <x:c r="R11" s="152"/>
      <x:c r="S11" s="152"/>
      <x:c r="T11" s="152"/>
      <x:c r="U11" s="152"/>
      <x:c r="V11" s="152"/>
      <x:c r="W11" s="152"/>
      <x:c r="X11" s="152"/>
      <x:c r="Y11" s="152"/>
      <x:c r="Z11" s="152"/>
      <x:c r="AA11" s="152"/>
      <x:c r="AB11" s="152"/>
      <x:c r="AC11" s="152"/>
      <x:c r="AD11" s="152"/>
      <x:c r="AE11" s="152"/>
      <x:c r="AF11" s="152"/>
      <x:c r="AG11" s="152"/>
      <x:c r="AH11" s="152"/>
      <x:c r="AI11" s="152"/>
      <x:c r="AJ11" s="152"/>
      <x:c r="AK11" s="152"/>
      <x:c r="AL11" s="152"/>
      <x:c r="AM11" s="152"/>
      <x:c r="AN11" s="152"/>
      <x:c r="AO11" s="152"/>
      <x:c r="AP11" s="152"/>
      <x:c r="AQ11" s="152"/>
      <x:c r="AR11" s="152"/>
      <x:c r="AS11" s="152"/>
      <x:c r="AT11" s="152"/>
      <x:c r="AU11" s="152"/>
      <x:c r="AV11" s="152"/>
      <x:c r="AW11" s="152"/>
      <x:c r="AX11" s="152"/>
      <x:c r="AY11" s="152"/>
      <x:c r="AZ11" s="152"/>
      <x:c r="BA11" s="152"/>
      <x:c r="BB11" s="152"/>
      <x:c r="BC11" s="152"/>
      <x:c r="BD11" s="152"/>
      <x:c r="BE11" s="152"/>
      <x:c r="BF11" s="152"/>
      <x:c r="BG11" s="152"/>
      <x:c r="BH11" s="152"/>
      <x:c r="BI11" s="152"/>
      <x:c r="BJ11" s="152"/>
      <x:c r="BK11" s="152"/>
      <x:c r="BL11" s="152"/>
      <x:c r="BM11" s="152"/>
      <x:c r="BN11" s="152"/>
      <x:c r="BO11" s="152"/>
      <x:c r="BP11" s="152"/>
      <x:c r="BQ11" s="152"/>
      <x:c r="BR11" s="152"/>
      <x:c r="BS11" s="153"/>
      <x:c r="BT11" s="150"/>
      <x:c r="BU11" s="175"/>
      <x:c r="BV11" s="349"/>
      <x:c r="BW11" s="350"/>
      <x:c r="BX11" s="176"/>
      <x:c r="BY11" s="177"/>
      <x:c r="BZ11" s="178"/>
      <x:c r="CA11" s="179"/>
      <x:c r="CB11" s="180"/>
      <x:c r="CC11" s="181"/>
    </x:row>
    <x:row r="12" spans="2:81" ht="13.5" customHeight="1">
      <x:c r="B12" s="351" t="s">
        <x:v>291</x:v>
      </x:c>
      <x:c r="C12" s="352"/>
      <x:c r="D12" s="352"/>
      <x:c r="E12" s="352"/>
      <x:c r="F12" s="352"/>
      <x:c r="G12" s="352"/>
      <x:c r="H12" s="352"/>
      <x:c r="I12" s="352"/>
      <x:c r="J12" s="352"/>
      <x:c r="K12" s="352"/>
      <x:c r="L12" s="352"/>
      <x:c r="M12" s="352"/>
      <x:c r="N12" s="352"/>
      <x:c r="O12" s="352"/>
      <x:c r="P12" s="352"/>
      <x:c r="Q12" s="352"/>
      <x:c r="R12" s="352"/>
      <x:c r="S12" s="352"/>
      <x:c r="T12" s="352"/>
      <x:c r="U12" s="352"/>
      <x:c r="V12" s="352"/>
      <x:c r="W12" s="352"/>
      <x:c r="X12" s="352"/>
      <x:c r="Y12" s="352"/>
      <x:c r="Z12" s="352"/>
      <x:c r="AA12" s="352"/>
      <x:c r="AB12" s="353"/>
      <x:c r="AC12" s="182" t="s">
        <x:v>45</x:v>
      </x:c>
      <x:c r="AD12" s="183"/>
      <x:c r="AE12" s="183"/>
      <x:c r="AF12" s="183"/>
      <x:c r="AG12" s="183"/>
      <x:c r="AH12" s="183"/>
      <x:c r="AI12" s="183"/>
      <x:c r="AJ12" s="183"/>
      <x:c r="AK12" s="183"/>
      <x:c r="AL12" s="183"/>
      <x:c r="AM12" s="183"/>
      <x:c r="AN12" s="183"/>
      <x:c r="AO12" s="183"/>
      <x:c r="AP12" s="183"/>
      <x:c r="AQ12" s="183"/>
      <x:c r="AR12" s="183"/>
      <x:c r="AS12" s="184"/>
      <x:c r="AT12" s="354" t="s">
        <x:v>261</x:v>
      </x:c>
      <x:c r="AU12" s="352"/>
      <x:c r="AV12" s="352"/>
      <x:c r="AW12" s="352"/>
      <x:c r="AX12" s="352"/>
      <x:c r="AY12" s="352"/>
      <x:c r="AZ12" s="352"/>
      <x:c r="BA12" s="352"/>
      <x:c r="BB12" s="352"/>
      <x:c r="BC12" s="352"/>
      <x:c r="BD12" s="352"/>
      <x:c r="BE12" s="352"/>
      <x:c r="BF12" s="352"/>
      <x:c r="BG12" s="352"/>
      <x:c r="BH12" s="352"/>
      <x:c r="BI12" s="352"/>
      <x:c r="BJ12" s="352"/>
      <x:c r="BK12" s="352"/>
      <x:c r="BL12" s="352"/>
      <x:c r="BM12" s="352"/>
      <x:c r="BN12" s="352"/>
      <x:c r="BO12" s="352"/>
      <x:c r="BP12" s="352"/>
      <x:c r="BQ12" s="352"/>
      <x:c r="BR12" s="352"/>
      <x:c r="BS12" s="355"/>
      <x:c r="BT12" s="150"/>
      <x:c r="BU12" s="356"/>
      <x:c r="BV12" s="357"/>
      <x:c r="BW12" s="357"/>
      <x:c r="BX12" s="356"/>
      <x:c r="BY12" s="357"/>
      <x:c r="BZ12" s="357"/>
      <x:c r="CA12" s="357"/>
      <x:c r="CB12" s="357"/>
      <x:c r="CC12" s="358"/>
    </x:row>
    <x:row r="13" spans="2:80" ht="13.5" customHeight="1">
      <x:c r="B13" s="359" t="s">
        <x:v>212</x:v>
      </x:c>
      <x:c r="C13" s="360"/>
      <x:c r="D13" s="360"/>
      <x:c r="E13" s="360"/>
      <x:c r="F13" s="360"/>
      <x:c r="G13" s="360"/>
      <x:c r="H13" s="360"/>
      <x:c r="I13" s="360"/>
      <x:c r="J13" s="360"/>
      <x:c r="K13" s="360"/>
      <x:c r="L13" s="360"/>
      <x:c r="M13" s="360"/>
      <x:c r="N13" s="360"/>
      <x:c r="O13" s="360"/>
      <x:c r="P13" s="360"/>
      <x:c r="Q13" s="360"/>
      <x:c r="R13" s="360"/>
      <x:c r="S13" s="360"/>
      <x:c r="T13" s="360"/>
      <x:c r="U13" s="360"/>
      <x:c r="V13" s="360"/>
      <x:c r="W13" s="360"/>
      <x:c r="X13" s="360"/>
      <x:c r="Y13" s="360"/>
      <x:c r="Z13" s="360"/>
      <x:c r="AA13" s="360"/>
      <x:c r="AB13" s="361"/>
      <x:c r="AC13" s="362" t="s">
        <x:v>194</x:v>
      </x:c>
      <x:c r="AD13" s="360"/>
      <x:c r="AE13" s="360"/>
      <x:c r="AF13" s="360"/>
      <x:c r="AG13" s="360"/>
      <x:c r="AH13" s="360"/>
      <x:c r="AI13" s="360"/>
      <x:c r="AJ13" s="360"/>
      <x:c r="AK13" s="360"/>
      <x:c r="AL13" s="360"/>
      <x:c r="AM13" s="360"/>
      <x:c r="AN13" s="360"/>
      <x:c r="AO13" s="360"/>
      <x:c r="AP13" s="360"/>
      <x:c r="AQ13" s="360"/>
      <x:c r="AR13" s="360"/>
      <x:c r="AS13" s="361"/>
      <x:c r="AT13" s="362"/>
      <x:c r="AU13" s="360"/>
      <x:c r="AV13" s="360"/>
      <x:c r="AW13" s="360"/>
      <x:c r="AX13" s="360"/>
      <x:c r="AY13" s="360"/>
      <x:c r="AZ13" s="360"/>
      <x:c r="BA13" s="360"/>
      <x:c r="BB13" s="360"/>
      <x:c r="BC13" s="360"/>
      <x:c r="BD13" s="360"/>
      <x:c r="BE13" s="360"/>
      <x:c r="BF13" s="360"/>
      <x:c r="BG13" s="360"/>
      <x:c r="BH13" s="360"/>
      <x:c r="BI13" s="360"/>
      <x:c r="BJ13" s="360"/>
      <x:c r="BK13" s="360"/>
      <x:c r="BL13" s="360"/>
      <x:c r="BM13" s="360"/>
      <x:c r="BN13" s="360"/>
      <x:c r="BO13" s="360"/>
      <x:c r="BP13" s="360"/>
      <x:c r="BQ13" s="360"/>
      <x:c r="BR13" s="360"/>
      <x:c r="BS13" s="363"/>
      <x:c r="BT13" s="150"/>
      <x:c r="BU13" s="150"/>
      <x:c r="BV13" s="150"/>
      <x:c r="BW13" s="150"/>
      <x:c r="BX13" s="150"/>
      <x:c r="BY13" s="150"/>
      <x:c r="BZ13" s="150"/>
      <x:c r="CA13" s="150"/>
      <x:c r="CB13" s="150"/>
    </x:row>
    <x:row r="14" spans="2:81" ht="13.5" customHeight="1">
      <x:c r="B14" s="364" t="s">
        <x:v>218</x:v>
      </x:c>
      <x:c r="C14" s="365"/>
      <x:c r="D14" s="365"/>
      <x:c r="E14" s="365"/>
      <x:c r="F14" s="365"/>
      <x:c r="G14" s="365"/>
      <x:c r="H14" s="365"/>
      <x:c r="I14" s="365"/>
      <x:c r="J14" s="365"/>
      <x:c r="K14" s="365"/>
      <x:c r="L14" s="365"/>
      <x:c r="M14" s="365"/>
      <x:c r="N14" s="365"/>
      <x:c r="O14" s="365"/>
      <x:c r="P14" s="365"/>
      <x:c r="Q14" s="365"/>
      <x:c r="R14" s="365"/>
      <x:c r="S14" s="365"/>
      <x:c r="T14" s="365"/>
      <x:c r="U14" s="365"/>
      <x:c r="V14" s="365"/>
      <x:c r="W14" s="365"/>
      <x:c r="X14" s="365"/>
      <x:c r="Y14" s="365"/>
      <x:c r="Z14" s="365"/>
      <x:c r="AA14" s="365"/>
      <x:c r="AB14" s="366"/>
      <x:c r="AC14" s="367" t="s">
        <x:v>318</x:v>
      </x:c>
      <x:c r="AD14" s="365"/>
      <x:c r="AE14" s="365"/>
      <x:c r="AF14" s="365"/>
      <x:c r="AG14" s="365"/>
      <x:c r="AH14" s="365"/>
      <x:c r="AI14" s="365"/>
      <x:c r="AJ14" s="365"/>
      <x:c r="AK14" s="365"/>
      <x:c r="AL14" s="365"/>
      <x:c r="AM14" s="365"/>
      <x:c r="AN14" s="365"/>
      <x:c r="AO14" s="365"/>
      <x:c r="AP14" s="365"/>
      <x:c r="AQ14" s="365"/>
      <x:c r="AR14" s="365"/>
      <x:c r="AS14" s="366"/>
      <x:c r="AT14" s="367"/>
      <x:c r="AU14" s="365"/>
      <x:c r="AV14" s="365"/>
      <x:c r="AW14" s="365"/>
      <x:c r="AX14" s="365"/>
      <x:c r="AY14" s="365"/>
      <x:c r="AZ14" s="365"/>
      <x:c r="BA14" s="365"/>
      <x:c r="BB14" s="365"/>
      <x:c r="BC14" s="365"/>
      <x:c r="BD14" s="365"/>
      <x:c r="BE14" s="365"/>
      <x:c r="BF14" s="365"/>
      <x:c r="BG14" s="365"/>
      <x:c r="BH14" s="365"/>
      <x:c r="BI14" s="365"/>
      <x:c r="BJ14" s="365"/>
      <x:c r="BK14" s="365"/>
      <x:c r="BL14" s="365"/>
      <x:c r="BM14" s="365"/>
      <x:c r="BN14" s="365"/>
      <x:c r="BO14" s="365"/>
      <x:c r="BP14" s="365"/>
      <x:c r="BQ14" s="365"/>
      <x:c r="BR14" s="365"/>
      <x:c r="BS14" s="368"/>
      <x:c r="BT14" s="150"/>
      <x:c r="BU14" s="369" t="s">
        <x:v>334</x:v>
      </x:c>
      <x:c r="BV14" s="370"/>
      <x:c r="BW14" s="370"/>
      <x:c r="BX14" s="370"/>
      <x:c r="BY14" s="370"/>
      <x:c r="BZ14" s="370"/>
      <x:c r="CA14" s="370"/>
      <x:c r="CB14" s="370"/>
      <x:c r="CC14" s="371"/>
    </x:row>
    <x:row r="15" spans="2:81" ht="13.5" customHeight="1">
      <x:c r="B15" s="364" t="s">
        <x:v>74</x:v>
      </x:c>
      <x:c r="C15" s="365"/>
      <x:c r="D15" s="365"/>
      <x:c r="E15" s="365"/>
      <x:c r="F15" s="365"/>
      <x:c r="G15" s="365"/>
      <x:c r="H15" s="365"/>
      <x:c r="I15" s="365"/>
      <x:c r="J15" s="365"/>
      <x:c r="K15" s="365"/>
      <x:c r="L15" s="365"/>
      <x:c r="M15" s="365"/>
      <x:c r="N15" s="365"/>
      <x:c r="O15" s="365"/>
      <x:c r="P15" s="365"/>
      <x:c r="Q15" s="365"/>
      <x:c r="R15" s="365"/>
      <x:c r="S15" s="365"/>
      <x:c r="T15" s="365"/>
      <x:c r="U15" s="365"/>
      <x:c r="V15" s="365"/>
      <x:c r="W15" s="365"/>
      <x:c r="X15" s="365"/>
      <x:c r="Y15" s="365"/>
      <x:c r="Z15" s="365"/>
      <x:c r="AA15" s="365"/>
      <x:c r="AB15" s="366"/>
      <x:c r="AC15" s="367" t="s">
        <x:v>308</x:v>
      </x:c>
      <x:c r="AD15" s="365"/>
      <x:c r="AE15" s="365"/>
      <x:c r="AF15" s="365"/>
      <x:c r="AG15" s="365"/>
      <x:c r="AH15" s="365"/>
      <x:c r="AI15" s="365"/>
      <x:c r="AJ15" s="365"/>
      <x:c r="AK15" s="365"/>
      <x:c r="AL15" s="365"/>
      <x:c r="AM15" s="365"/>
      <x:c r="AN15" s="365"/>
      <x:c r="AO15" s="365"/>
      <x:c r="AP15" s="365"/>
      <x:c r="AQ15" s="365"/>
      <x:c r="AR15" s="365"/>
      <x:c r="AS15" s="366"/>
      <x:c r="AT15" s="367"/>
      <x:c r="AU15" s="365"/>
      <x:c r="AV15" s="365"/>
      <x:c r="AW15" s="365"/>
      <x:c r="AX15" s="365"/>
      <x:c r="AY15" s="365"/>
      <x:c r="AZ15" s="365"/>
      <x:c r="BA15" s="365"/>
      <x:c r="BB15" s="365"/>
      <x:c r="BC15" s="365"/>
      <x:c r="BD15" s="365"/>
      <x:c r="BE15" s="365"/>
      <x:c r="BF15" s="365"/>
      <x:c r="BG15" s="365"/>
      <x:c r="BH15" s="365"/>
      <x:c r="BI15" s="365"/>
      <x:c r="BJ15" s="365"/>
      <x:c r="BK15" s="365"/>
      <x:c r="BL15" s="365"/>
      <x:c r="BM15" s="365"/>
      <x:c r="BN15" s="365"/>
      <x:c r="BO15" s="365"/>
      <x:c r="BP15" s="365"/>
      <x:c r="BQ15" s="365"/>
      <x:c r="BR15" s="365"/>
      <x:c r="BS15" s="368"/>
      <x:c r="BT15" s="150"/>
      <x:c r="BU15" s="372" t="s">
        <x:v>257</x:v>
      </x:c>
      <x:c r="BV15" s="373"/>
      <x:c r="BW15" s="373"/>
      <x:c r="BX15" s="373" t="s">
        <x:v>237</x:v>
      </x:c>
      <x:c r="BY15" s="373"/>
      <x:c r="BZ15" s="185" t="s">
        <x:v>265</x:v>
      </x:c>
      <x:c r="CA15" s="185" t="s">
        <x:v>270</x:v>
      </x:c>
      <x:c r="CB15" s="185" t="s">
        <x:v>316</x:v>
      </x:c>
      <x:c r="CC15" s="186" t="s">
        <x:v>148</x:v>
      </x:c>
    </x:row>
    <x:row r="16" spans="2:81" ht="13.5" customHeight="1">
      <x:c r="B16" s="364" t="s">
        <x:v>26</x:v>
      </x:c>
      <x:c r="C16" s="365"/>
      <x:c r="D16" s="365"/>
      <x:c r="E16" s="365"/>
      <x:c r="F16" s="365"/>
      <x:c r="G16" s="365"/>
      <x:c r="H16" s="365"/>
      <x:c r="I16" s="365"/>
      <x:c r="J16" s="365"/>
      <x:c r="K16" s="365"/>
      <x:c r="L16" s="365"/>
      <x:c r="M16" s="365"/>
      <x:c r="N16" s="365"/>
      <x:c r="O16" s="365"/>
      <x:c r="P16" s="365"/>
      <x:c r="Q16" s="365"/>
      <x:c r="R16" s="365"/>
      <x:c r="S16" s="365"/>
      <x:c r="T16" s="365"/>
      <x:c r="U16" s="365"/>
      <x:c r="V16" s="365"/>
      <x:c r="W16" s="365"/>
      <x:c r="X16" s="365"/>
      <x:c r="Y16" s="365"/>
      <x:c r="Z16" s="365"/>
      <x:c r="AA16" s="365"/>
      <x:c r="AB16" s="366"/>
      <x:c r="AC16" s="367" t="s">
        <x:v>324</x:v>
      </x:c>
      <x:c r="AD16" s="365"/>
      <x:c r="AE16" s="365"/>
      <x:c r="AF16" s="365"/>
      <x:c r="AG16" s="365"/>
      <x:c r="AH16" s="365"/>
      <x:c r="AI16" s="365"/>
      <x:c r="AJ16" s="365"/>
      <x:c r="AK16" s="365"/>
      <x:c r="AL16" s="365"/>
      <x:c r="AM16" s="365"/>
      <x:c r="AN16" s="365"/>
      <x:c r="AO16" s="365"/>
      <x:c r="AP16" s="365"/>
      <x:c r="AQ16" s="365"/>
      <x:c r="AR16" s="365"/>
      <x:c r="AS16" s="366"/>
      <x:c r="AT16" s="367"/>
      <x:c r="AU16" s="365"/>
      <x:c r="AV16" s="365"/>
      <x:c r="AW16" s="365"/>
      <x:c r="AX16" s="365"/>
      <x:c r="AY16" s="365"/>
      <x:c r="AZ16" s="365"/>
      <x:c r="BA16" s="365"/>
      <x:c r="BB16" s="365"/>
      <x:c r="BC16" s="365"/>
      <x:c r="BD16" s="365"/>
      <x:c r="BE16" s="365"/>
      <x:c r="BF16" s="365"/>
      <x:c r="BG16" s="365"/>
      <x:c r="BH16" s="365"/>
      <x:c r="BI16" s="365"/>
      <x:c r="BJ16" s="365"/>
      <x:c r="BK16" s="365"/>
      <x:c r="BL16" s="365"/>
      <x:c r="BM16" s="365"/>
      <x:c r="BN16" s="365"/>
      <x:c r="BO16" s="365"/>
      <x:c r="BP16" s="365"/>
      <x:c r="BQ16" s="365"/>
      <x:c r="BR16" s="365"/>
      <x:c r="BS16" s="368"/>
      <x:c r="BT16" s="150"/>
      <x:c r="BU16" s="374" t="s">
        <x:v>126</x:v>
      </x:c>
      <x:c r="BV16" s="377" t="s">
        <x:v>178</x:v>
      </x:c>
      <x:c r="BW16" s="377" t="s">
        <x:v>138</x:v>
      </x:c>
      <x:c r="BX16" s="380" t="s">
        <x:v>186</x:v>
      </x:c>
      <x:c r="BY16" s="380"/>
      <x:c r="BZ16" s="187" t="s">
        <x:v>267</x:v>
      </x:c>
      <x:c r="CA16" s="188" t="e">
        <x:f>'1-1 (25)'!D5+'1-1 (25)'!D31+'1-1 (25)'!D40+'1-1 (25)'!D49+'1-1 (25)'!D79</x:f>
        <x:v>#REF!</x:v>
      </x:c>
      <x:c r="CB16" s="189" t="e">
        <x:f>Y32*CA16</x:f>
        <x:v>#REF!</x:v>
      </x:c>
      <x:c r="CC16" s="381" t="e">
        <x:f>SUM(CB16:CB57)</x:f>
        <x:v>#REF!</x:v>
      </x:c>
    </x:row>
    <x:row r="17" spans="2:81" ht="13.5" customHeight="1">
      <x:c r="B17" s="384" t="s">
        <x:v>245</x:v>
      </x:c>
      <x:c r="C17" s="385"/>
      <x:c r="D17" s="385"/>
      <x:c r="E17" s="385"/>
      <x:c r="F17" s="385"/>
      <x:c r="G17" s="385"/>
      <x:c r="H17" s="385"/>
      <x:c r="I17" s="385"/>
      <x:c r="J17" s="385"/>
      <x:c r="K17" s="385"/>
      <x:c r="L17" s="385"/>
      <x:c r="M17" s="385"/>
      <x:c r="N17" s="385"/>
      <x:c r="O17" s="385"/>
      <x:c r="P17" s="385"/>
      <x:c r="Q17" s="385"/>
      <x:c r="R17" s="385"/>
      <x:c r="S17" s="385"/>
      <x:c r="T17" s="385"/>
      <x:c r="U17" s="385"/>
      <x:c r="V17" s="385"/>
      <x:c r="W17" s="385"/>
      <x:c r="X17" s="385"/>
      <x:c r="Y17" s="385"/>
      <x:c r="Z17" s="385"/>
      <x:c r="AA17" s="385"/>
      <x:c r="AB17" s="386"/>
      <x:c r="AC17" s="387">
        <x:f>(1210+1340)/2</x:f>
        <x:v>1275</x:v>
      </x:c>
      <x:c r="AD17" s="385"/>
      <x:c r="AE17" s="385"/>
      <x:c r="AF17" s="385"/>
      <x:c r="AG17" s="385"/>
      <x:c r="AH17" s="385"/>
      <x:c r="AI17" s="385"/>
      <x:c r="AJ17" s="385"/>
      <x:c r="AK17" s="385"/>
      <x:c r="AL17" s="385"/>
      <x:c r="AM17" s="385"/>
      <x:c r="AN17" s="385"/>
      <x:c r="AO17" s="385"/>
      <x:c r="AP17" s="385"/>
      <x:c r="AQ17" s="385"/>
      <x:c r="AR17" s="385"/>
      <x:c r="AS17" s="386"/>
      <x:c r="AT17" s="387" t="s">
        <x:v>200</x:v>
      </x:c>
      <x:c r="AU17" s="385"/>
      <x:c r="AV17" s="385"/>
      <x:c r="AW17" s="385"/>
      <x:c r="AX17" s="385"/>
      <x:c r="AY17" s="385"/>
      <x:c r="AZ17" s="385"/>
      <x:c r="BA17" s="385"/>
      <x:c r="BB17" s="385"/>
      <x:c r="BC17" s="385"/>
      <x:c r="BD17" s="385"/>
      <x:c r="BE17" s="385"/>
      <x:c r="BF17" s="385"/>
      <x:c r="BG17" s="385"/>
      <x:c r="BH17" s="385"/>
      <x:c r="BI17" s="385"/>
      <x:c r="BJ17" s="385"/>
      <x:c r="BK17" s="385"/>
      <x:c r="BL17" s="385"/>
      <x:c r="BM17" s="385"/>
      <x:c r="BN17" s="385"/>
      <x:c r="BO17" s="385"/>
      <x:c r="BP17" s="385"/>
      <x:c r="BQ17" s="385"/>
      <x:c r="BR17" s="385"/>
      <x:c r="BS17" s="388"/>
      <x:c r="BT17" s="150"/>
      <x:c r="BU17" s="375"/>
      <x:c r="BV17" s="378"/>
      <x:c r="BW17" s="378"/>
      <x:c r="BX17" s="389" t="s">
        <x:v>150</x:v>
      </x:c>
      <x:c r="BY17" s="389"/>
      <x:c r="BZ17" s="169" t="s">
        <x:v>267</x:v>
      </x:c>
      <x:c r="CA17" s="190" t="e">
        <x:f>'1-1 (25)'!D6</x:f>
        <x:v>#REF!</x:v>
      </x:c>
      <x:c r="CB17" s="191" t="e">
        <x:f>Y33*CA17</x:f>
        <x:v>#REF!</x:v>
      </x:c>
      <x:c r="CC17" s="382"/>
    </x:row>
    <x:row r="18" spans="2:81" ht="13.5" customHeight="1">
      <x:c r="B18" s="151" t="s">
        <x:v>268</x:v>
      </x:c>
      <x:c r="C18" s="152"/>
      <x:c r="D18" s="152"/>
      <x:c r="E18" s="152"/>
      <x:c r="F18" s="152"/>
      <x:c r="G18" s="152"/>
      <x:c r="H18" s="152"/>
      <x:c r="I18" s="152"/>
      <x:c r="J18" s="152"/>
      <x:c r="K18" s="152"/>
      <x:c r="L18" s="152"/>
      <x:c r="M18" s="152"/>
      <x:c r="N18" s="152"/>
      <x:c r="O18" s="152"/>
      <x:c r="P18" s="152"/>
      <x:c r="Q18" s="152"/>
      <x:c r="R18" s="152"/>
      <x:c r="S18" s="152"/>
      <x:c r="T18" s="152"/>
      <x:c r="U18" s="152"/>
      <x:c r="V18" s="152"/>
      <x:c r="W18" s="152"/>
      <x:c r="X18" s="152"/>
      <x:c r="Y18" s="152"/>
      <x:c r="Z18" s="152"/>
      <x:c r="AA18" s="152"/>
      <x:c r="AB18" s="152"/>
      <x:c r="AC18" s="152"/>
      <x:c r="AD18" s="152"/>
      <x:c r="AE18" s="152"/>
      <x:c r="AF18" s="152"/>
      <x:c r="AG18" s="152"/>
      <x:c r="AH18" s="152"/>
      <x:c r="AI18" s="152"/>
      <x:c r="AJ18" s="152"/>
      <x:c r="AK18" s="152"/>
      <x:c r="AL18" s="152"/>
      <x:c r="AM18" s="152"/>
      <x:c r="AN18" s="152"/>
      <x:c r="AO18" s="152"/>
      <x:c r="AP18" s="152"/>
      <x:c r="AQ18" s="152"/>
      <x:c r="AR18" s="152"/>
      <x:c r="AS18" s="152"/>
      <x:c r="AT18" s="152"/>
      <x:c r="AU18" s="152"/>
      <x:c r="AV18" s="152"/>
      <x:c r="AW18" s="152"/>
      <x:c r="AX18" s="152"/>
      <x:c r="AY18" s="152"/>
      <x:c r="AZ18" s="152"/>
      <x:c r="BA18" s="152"/>
      <x:c r="BB18" s="152"/>
      <x:c r="BC18" s="152"/>
      <x:c r="BD18" s="152"/>
      <x:c r="BE18" s="152"/>
      <x:c r="BF18" s="152"/>
      <x:c r="BG18" s="152" t="s">
        <x:v>15</x:v>
      </x:c>
      <x:c r="BH18" s="152"/>
      <x:c r="BI18" s="152"/>
      <x:c r="BJ18" s="152"/>
      <x:c r="BK18" s="152"/>
      <x:c r="BL18" s="152"/>
      <x:c r="BM18" s="152"/>
      <x:c r="BN18" s="152"/>
      <x:c r="BO18" s="152"/>
      <x:c r="BP18" s="152"/>
      <x:c r="BQ18" s="152"/>
      <x:c r="BR18" s="152"/>
      <x:c r="BS18" s="153"/>
      <x:c r="BT18" s="150"/>
      <x:c r="BU18" s="375"/>
      <x:c r="BV18" s="378"/>
      <x:c r="BW18" s="379"/>
      <x:c r="BX18" s="390" t="s">
        <x:v>119</x:v>
      </x:c>
      <x:c r="BY18" s="390"/>
      <x:c r="BZ18" s="192" t="s">
        <x:v>267</x:v>
      </x:c>
      <x:c r="CA18" s="190" t="e">
        <x:f>'1-1 (25)'!D7</x:f>
        <x:v>#REF!</x:v>
      </x:c>
      <x:c r="CB18" s="194" t="e">
        <x:f>Y34*CA18</x:f>
        <x:v>#REF!</x:v>
      </x:c>
      <x:c r="CC18" s="382"/>
    </x:row>
    <x:row r="19" spans="2:81" ht="13.5" customHeight="1">
      <x:c r="B19" s="151"/>
      <x:c r="C19" s="152"/>
      <x:c r="D19" s="152"/>
      <x:c r="E19" s="152"/>
      <x:c r="F19" s="152"/>
      <x:c r="G19" s="152"/>
      <x:c r="H19" s="152"/>
      <x:c r="I19" s="152"/>
      <x:c r="J19" s="152"/>
      <x:c r="K19" s="152"/>
      <x:c r="L19" s="152"/>
      <x:c r="M19" s="152"/>
      <x:c r="N19" s="152"/>
      <x:c r="O19" s="152"/>
      <x:c r="P19" s="152"/>
      <x:c r="Q19" s="152"/>
      <x:c r="R19" s="152"/>
      <x:c r="S19" s="152"/>
      <x:c r="T19" s="152"/>
      <x:c r="U19" s="152"/>
      <x:c r="V19" s="152"/>
      <x:c r="W19" s="152"/>
      <x:c r="X19" s="152"/>
      <x:c r="Y19" s="152"/>
      <x:c r="Z19" s="152"/>
      <x:c r="AA19" s="152"/>
      <x:c r="AB19" s="152"/>
      <x:c r="AC19" s="152"/>
      <x:c r="AD19" s="152"/>
      <x:c r="AE19" s="152"/>
      <x:c r="AF19" s="152"/>
      <x:c r="AG19" s="152"/>
      <x:c r="AH19" s="152"/>
      <x:c r="AI19" s="152"/>
      <x:c r="AJ19" s="152"/>
      <x:c r="AK19" s="152"/>
      <x:c r="AL19" s="152"/>
      <x:c r="AM19" s="152"/>
      <x:c r="AN19" s="152"/>
      <x:c r="AO19" s="152"/>
      <x:c r="AP19" s="152"/>
      <x:c r="AQ19" s="152"/>
      <x:c r="AR19" s="152"/>
      <x:c r="AS19" s="152"/>
      <x:c r="AT19" s="152"/>
      <x:c r="AU19" s="152"/>
      <x:c r="AV19" s="152"/>
      <x:c r="AW19" s="152"/>
      <x:c r="AX19" s="152"/>
      <x:c r="AY19" s="152"/>
      <x:c r="AZ19" s="152"/>
      <x:c r="BA19" s="152"/>
      <x:c r="BB19" s="152"/>
      <x:c r="BC19" s="152"/>
      <x:c r="BD19" s="152"/>
      <x:c r="BE19" s="152"/>
      <x:c r="BF19" s="152"/>
      <x:c r="BG19" s="152"/>
      <x:c r="BH19" s="152"/>
      <x:c r="BI19" s="152"/>
      <x:c r="BJ19" s="152"/>
      <x:c r="BK19" s="152"/>
      <x:c r="BL19" s="152"/>
      <x:c r="BM19" s="152"/>
      <x:c r="BN19" s="152"/>
      <x:c r="BO19" s="152"/>
      <x:c r="BP19" s="152"/>
      <x:c r="BQ19" s="152"/>
      <x:c r="BR19" s="152"/>
      <x:c r="BS19" s="153"/>
      <x:c r="BT19" s="150"/>
      <x:c r="BU19" s="375"/>
      <x:c r="BV19" s="378"/>
      <x:c r="BW19" s="391" t="s">
        <x:v>181</x:v>
      </x:c>
      <x:c r="BX19" s="392" t="s">
        <x:v>186</x:v>
      </x:c>
      <x:c r="BY19" s="392"/>
      <x:c r="BZ19" s="195" t="s">
        <x:v>267</x:v>
      </x:c>
      <x:c r="CA19" s="190" t="e">
        <x:f>'1-1 (25)'!D8</x:f>
        <x:v>#REF!</x:v>
      </x:c>
      <x:c r="CB19" s="197" t="e">
        <x:f>AC32*CA19</x:f>
        <x:v>#REF!</x:v>
      </x:c>
      <x:c r="CC19" s="382"/>
    </x:row>
    <x:row r="20" spans="2:81" ht="13.5" customHeight="1">
      <x:c r="B20" s="151" t="s">
        <x:v>18</x:v>
      </x:c>
      <x:c r="C20" s="152"/>
      <x:c r="D20" s="152"/>
      <x:c r="E20" s="152"/>
      <x:c r="F20" s="152"/>
      <x:c r="G20" s="152"/>
      <x:c r="H20" s="152"/>
      <x:c r="I20" s="152"/>
      <x:c r="J20" s="152"/>
      <x:c r="K20" s="152"/>
      <x:c r="L20" s="152"/>
      <x:c r="M20" s="152"/>
      <x:c r="N20" s="152"/>
      <x:c r="O20" s="152"/>
      <x:c r="P20" s="152"/>
      <x:c r="Q20" s="152"/>
      <x:c r="R20" s="152"/>
      <x:c r="S20" s="152"/>
      <x:c r="T20" s="152"/>
      <x:c r="U20" s="152"/>
      <x:c r="V20" s="152"/>
      <x:c r="W20" s="152"/>
      <x:c r="X20" s="152"/>
      <x:c r="Y20" s="152"/>
      <x:c r="Z20" s="152"/>
      <x:c r="AA20" s="152"/>
      <x:c r="AB20" s="152"/>
      <x:c r="AC20" s="152"/>
      <x:c r="AD20" s="152"/>
      <x:c r="AE20" s="152"/>
      <x:c r="AF20" s="152"/>
      <x:c r="AG20" s="152"/>
      <x:c r="AH20" s="152"/>
      <x:c r="AI20" s="152"/>
      <x:c r="AJ20" s="152"/>
      <x:c r="AK20" s="152"/>
      <x:c r="AL20" s="152"/>
      <x:c r="AM20" s="152"/>
      <x:c r="AN20" s="152"/>
      <x:c r="AO20" s="152"/>
      <x:c r="AP20" s="152"/>
      <x:c r="AQ20" s="152"/>
      <x:c r="AR20" s="152"/>
      <x:c r="AS20" s="152"/>
      <x:c r="AT20" s="152"/>
      <x:c r="AU20" s="152"/>
      <x:c r="AV20" s="152"/>
      <x:c r="AW20" s="152"/>
      <x:c r="AX20" s="152"/>
      <x:c r="AY20" s="152"/>
      <x:c r="AZ20" s="152"/>
      <x:c r="BA20" s="152"/>
      <x:c r="BB20" s="152"/>
      <x:c r="BC20" s="152"/>
      <x:c r="BD20" s="152"/>
      <x:c r="BE20" s="152"/>
      <x:c r="BF20" s="152"/>
      <x:c r="BG20" s="152"/>
      <x:c r="BH20" s="152"/>
      <x:c r="BI20" s="152"/>
      <x:c r="BJ20" s="152"/>
      <x:c r="BK20" s="152"/>
      <x:c r="BL20" s="152"/>
      <x:c r="BM20" s="152"/>
      <x:c r="BN20" s="152"/>
      <x:c r="BO20" s="152"/>
      <x:c r="BP20" s="152"/>
      <x:c r="BQ20" s="152"/>
      <x:c r="BR20" s="152"/>
      <x:c r="BS20" s="153"/>
      <x:c r="BT20" s="150"/>
      <x:c r="BU20" s="375"/>
      <x:c r="BV20" s="378"/>
      <x:c r="BW20" s="378"/>
      <x:c r="BX20" s="389" t="s">
        <x:v>150</x:v>
      </x:c>
      <x:c r="BY20" s="389"/>
      <x:c r="BZ20" s="169" t="s">
        <x:v>267</x:v>
      </x:c>
      <x:c r="CA20" s="190" t="e">
        <x:f>'1-1 (25)'!D9</x:f>
        <x:v>#REF!</x:v>
      </x:c>
      <x:c r="CB20" s="191" t="e">
        <x:f>AC33*CA20</x:f>
        <x:v>#REF!</x:v>
      </x:c>
      <x:c r="CC20" s="382"/>
    </x:row>
    <x:row r="21" spans="2:81" ht="13.5" customHeight="1">
      <x:c r="B21" s="393" t="s">
        <x:v>257</x:v>
      </x:c>
      <x:c r="C21" s="394"/>
      <x:c r="D21" s="394"/>
      <x:c r="E21" s="394"/>
      <x:c r="F21" s="394"/>
      <x:c r="G21" s="394"/>
      <x:c r="H21" s="394"/>
      <x:c r="I21" s="394"/>
      <x:c r="J21" s="394"/>
      <x:c r="K21" s="394"/>
      <x:c r="L21" s="394"/>
      <x:c r="M21" s="394"/>
      <x:c r="N21" s="394"/>
      <x:c r="O21" s="395"/>
      <x:c r="P21" s="354" t="s">
        <x:v>239</x:v>
      </x:c>
      <x:c r="Q21" s="352"/>
      <x:c r="R21" s="352"/>
      <x:c r="S21" s="352"/>
      <x:c r="T21" s="352"/>
      <x:c r="U21" s="352"/>
      <x:c r="V21" s="352"/>
      <x:c r="W21" s="352"/>
      <x:c r="X21" s="352"/>
      <x:c r="Y21" s="352"/>
      <x:c r="Z21" s="352"/>
      <x:c r="AA21" s="352"/>
      <x:c r="AB21" s="352"/>
      <x:c r="AC21" s="352"/>
      <x:c r="AD21" s="352"/>
      <x:c r="AE21" s="352"/>
      <x:c r="AF21" s="352"/>
      <x:c r="AG21" s="352"/>
      <x:c r="AH21" s="352"/>
      <x:c r="AI21" s="352"/>
      <x:c r="AJ21" s="352"/>
      <x:c r="AK21" s="352"/>
      <x:c r="AL21" s="352"/>
      <x:c r="AM21" s="352"/>
      <x:c r="AN21" s="352"/>
      <x:c r="AO21" s="352"/>
      <x:c r="AP21" s="352"/>
      <x:c r="AQ21" s="353"/>
      <x:c r="AR21" s="399" t="s">
        <x:v>262</x:v>
      </x:c>
      <x:c r="AS21" s="394"/>
      <x:c r="AT21" s="394"/>
      <x:c r="AU21" s="394"/>
      <x:c r="AV21" s="394"/>
      <x:c r="AW21" s="394"/>
      <x:c r="AX21" s="395"/>
      <x:c r="AY21" s="399" t="s">
        <x:v>242</x:v>
      </x:c>
      <x:c r="AZ21" s="394"/>
      <x:c r="BA21" s="394"/>
      <x:c r="BB21" s="394"/>
      <x:c r="BC21" s="394"/>
      <x:c r="BD21" s="394"/>
      <x:c r="BE21" s="395"/>
      <x:c r="BF21" s="399" t="s">
        <x:v>261</x:v>
      </x:c>
      <x:c r="BG21" s="394"/>
      <x:c r="BH21" s="394"/>
      <x:c r="BI21" s="394"/>
      <x:c r="BJ21" s="394"/>
      <x:c r="BK21" s="394"/>
      <x:c r="BL21" s="394"/>
      <x:c r="BM21" s="394"/>
      <x:c r="BN21" s="394"/>
      <x:c r="BO21" s="394"/>
      <x:c r="BP21" s="394"/>
      <x:c r="BQ21" s="394"/>
      <x:c r="BR21" s="394"/>
      <x:c r="BS21" s="401"/>
      <x:c r="BT21" s="150"/>
      <x:c r="BU21" s="375"/>
      <x:c r="BV21" s="379"/>
      <x:c r="BW21" s="379"/>
      <x:c r="BX21" s="390" t="s">
        <x:v>119</x:v>
      </x:c>
      <x:c r="BY21" s="390"/>
      <x:c r="BZ21" s="192" t="s">
        <x:v>267</x:v>
      </x:c>
      <x:c r="CA21" s="190" t="e">
        <x:f>'1-1 (25)'!D10</x:f>
        <x:v>#REF!</x:v>
      </x:c>
      <x:c r="CB21" s="194" t="e">
        <x:f>AC34*CA21</x:f>
        <x:v>#REF!</x:v>
      </x:c>
      <x:c r="CC21" s="382"/>
    </x:row>
    <x:row r="22" spans="2:81" ht="13.5" customHeight="1">
      <x:c r="B22" s="396"/>
      <x:c r="C22" s="397"/>
      <x:c r="D22" s="397"/>
      <x:c r="E22" s="397"/>
      <x:c r="F22" s="397"/>
      <x:c r="G22" s="397"/>
      <x:c r="H22" s="397"/>
      <x:c r="I22" s="397"/>
      <x:c r="J22" s="397"/>
      <x:c r="K22" s="397"/>
      <x:c r="L22" s="397"/>
      <x:c r="M22" s="397"/>
      <x:c r="N22" s="397"/>
      <x:c r="O22" s="398"/>
      <x:c r="P22" s="354" t="s">
        <x:v>251</x:v>
      </x:c>
      <x:c r="Q22" s="352"/>
      <x:c r="R22" s="352"/>
      <x:c r="S22" s="352"/>
      <x:c r="T22" s="352"/>
      <x:c r="U22" s="352"/>
      <x:c r="V22" s="403"/>
      <x:c r="W22" s="404" t="s">
        <x:v>232</x:v>
      </x:c>
      <x:c r="X22" s="352"/>
      <x:c r="Y22" s="352"/>
      <x:c r="Z22" s="352"/>
      <x:c r="AA22" s="352"/>
      <x:c r="AB22" s="352"/>
      <x:c r="AC22" s="403"/>
      <x:c r="AD22" s="404" t="s">
        <x:v>285</x:v>
      </x:c>
      <x:c r="AE22" s="352"/>
      <x:c r="AF22" s="352"/>
      <x:c r="AG22" s="352"/>
      <x:c r="AH22" s="352"/>
      <x:c r="AI22" s="352"/>
      <x:c r="AJ22" s="403"/>
      <x:c r="AK22" s="404" t="s">
        <x:v>260</x:v>
      </x:c>
      <x:c r="AL22" s="352"/>
      <x:c r="AM22" s="352"/>
      <x:c r="AN22" s="352"/>
      <x:c r="AO22" s="352"/>
      <x:c r="AP22" s="352"/>
      <x:c r="AQ22" s="353"/>
      <x:c r="AR22" s="400"/>
      <x:c r="AS22" s="397"/>
      <x:c r="AT22" s="397"/>
      <x:c r="AU22" s="397"/>
      <x:c r="AV22" s="397"/>
      <x:c r="AW22" s="397"/>
      <x:c r="AX22" s="398"/>
      <x:c r="AY22" s="400"/>
      <x:c r="AZ22" s="397"/>
      <x:c r="BA22" s="397"/>
      <x:c r="BB22" s="397"/>
      <x:c r="BC22" s="397"/>
      <x:c r="BD22" s="397"/>
      <x:c r="BE22" s="398"/>
      <x:c r="BF22" s="400"/>
      <x:c r="BG22" s="397"/>
      <x:c r="BH22" s="397"/>
      <x:c r="BI22" s="397"/>
      <x:c r="BJ22" s="397"/>
      <x:c r="BK22" s="397"/>
      <x:c r="BL22" s="397"/>
      <x:c r="BM22" s="397"/>
      <x:c r="BN22" s="397"/>
      <x:c r="BO22" s="397"/>
      <x:c r="BP22" s="397"/>
      <x:c r="BQ22" s="397"/>
      <x:c r="BR22" s="397"/>
      <x:c r="BS22" s="402"/>
      <x:c r="BT22" s="150"/>
      <x:c r="BU22" s="375"/>
      <x:c r="BV22" s="391" t="s">
        <x:v>149</x:v>
      </x:c>
      <x:c r="BW22" s="391" t="s">
        <x:v>138</x:v>
      </x:c>
      <x:c r="BX22" s="392" t="s">
        <x:v>309</x:v>
      </x:c>
      <x:c r="BY22" s="392"/>
      <x:c r="BZ22" s="195" t="s">
        <x:v>267</x:v>
      </x:c>
      <x:c r="CA22" s="196" t="e">
        <x:f>'1-1 (25)'!D14+'1-1 (25)'!D50</x:f>
        <x:v>#REF!</x:v>
      </x:c>
      <x:c r="CB22" s="197" t="e">
        <x:f>AO33*CA22</x:f>
        <x:v>#REF!</x:v>
      </x:c>
      <x:c r="CC22" s="382"/>
    </x:row>
    <x:row r="23" spans="2:81" ht="13.5" customHeight="1">
      <x:c r="B23" s="351" t="s">
        <x:v>36</x:v>
      </x:c>
      <x:c r="C23" s="352"/>
      <x:c r="D23" s="352"/>
      <x:c r="E23" s="352"/>
      <x:c r="F23" s="352"/>
      <x:c r="G23" s="352"/>
      <x:c r="H23" s="352"/>
      <x:c r="I23" s="352"/>
      <x:c r="J23" s="352"/>
      <x:c r="K23" s="352"/>
      <x:c r="L23" s="352"/>
      <x:c r="M23" s="352"/>
      <x:c r="N23" s="352"/>
      <x:c r="O23" s="353"/>
      <x:c r="P23" s="354">
        <x:v>45</x:v>
      </x:c>
      <x:c r="Q23" s="352"/>
      <x:c r="R23" s="352"/>
      <x:c r="S23" s="352"/>
      <x:c r="T23" s="352"/>
      <x:c r="U23" s="352"/>
      <x:c r="V23" s="403"/>
      <x:c r="W23" s="404">
        <x:v>15</x:v>
      </x:c>
      <x:c r="X23" s="352"/>
      <x:c r="Y23" s="352"/>
      <x:c r="Z23" s="352"/>
      <x:c r="AA23" s="352"/>
      <x:c r="AB23" s="352"/>
      <x:c r="AC23" s="403"/>
      <x:c r="AD23" s="404">
        <x:v>25</x:v>
      </x:c>
      <x:c r="AE23" s="352"/>
      <x:c r="AF23" s="352"/>
      <x:c r="AG23" s="352"/>
      <x:c r="AH23" s="352"/>
      <x:c r="AI23" s="352"/>
      <x:c r="AJ23" s="403"/>
      <x:c r="AK23" s="404">
        <x:f>SUM(P23:AJ23)</x:f>
        <x:v>85</x:v>
      </x:c>
      <x:c r="AL23" s="352"/>
      <x:c r="AM23" s="352"/>
      <x:c r="AN23" s="352"/>
      <x:c r="AO23" s="352"/>
      <x:c r="AP23" s="352"/>
      <x:c r="AQ23" s="353"/>
      <x:c r="AR23" s="354">
        <x:v>15</x:v>
      </x:c>
      <x:c r="AS23" s="352"/>
      <x:c r="AT23" s="352"/>
      <x:c r="AU23" s="352"/>
      <x:c r="AV23" s="352"/>
      <x:c r="AW23" s="352"/>
      <x:c r="AX23" s="353"/>
      <x:c r="AY23" s="354">
        <x:f>AR23+AK23</x:f>
        <x:v>100</x:v>
      </x:c>
      <x:c r="AZ23" s="352"/>
      <x:c r="BA23" s="352"/>
      <x:c r="BB23" s="352"/>
      <x:c r="BC23" s="352"/>
      <x:c r="BD23" s="352"/>
      <x:c r="BE23" s="353"/>
      <x:c r="BF23" s="198" t="s">
        <x:v>268</x:v>
      </x:c>
      <x:c r="BG23" s="199"/>
      <x:c r="BH23" s="200"/>
      <x:c r="BI23" s="200"/>
      <x:c r="BJ23" s="200"/>
      <x:c r="BK23" s="200"/>
      <x:c r="BL23" s="200"/>
      <x:c r="BM23" s="200"/>
      <x:c r="BN23" s="200"/>
      <x:c r="BO23" s="200"/>
      <x:c r="BP23" s="200"/>
      <x:c r="BQ23" s="200"/>
      <x:c r="BR23" s="200"/>
      <x:c r="BS23" s="201"/>
      <x:c r="BT23" s="150"/>
      <x:c r="BU23" s="375"/>
      <x:c r="BV23" s="378"/>
      <x:c r="BW23" s="378"/>
      <x:c r="BX23" s="389" t="s">
        <x:v>119</x:v>
      </x:c>
      <x:c r="BY23" s="389"/>
      <x:c r="BZ23" s="169" t="s">
        <x:v>267</x:v>
      </x:c>
      <x:c r="CA23" s="196" t="e">
        <x:f>'1-1 (25)'!D15+'1-1 (25)'!D51</x:f>
        <x:v>#REF!</x:v>
      </x:c>
      <x:c r="CB23" s="191" t="e">
        <x:f>AO34*CA23</x:f>
        <x:v>#REF!</x:v>
      </x:c>
      <x:c r="CC23" s="382"/>
    </x:row>
    <x:row r="24" spans="2:81" ht="13.5" customHeight="1">
      <x:c r="B24" s="202"/>
      <x:c r="C24" s="203"/>
      <x:c r="D24" s="203"/>
      <x:c r="E24" s="203"/>
      <x:c r="F24" s="203"/>
      <x:c r="G24" s="203"/>
      <x:c r="H24" s="203"/>
      <x:c r="I24" s="203"/>
      <x:c r="J24" s="203"/>
      <x:c r="K24" s="203"/>
      <x:c r="L24" s="203"/>
      <x:c r="M24" s="203"/>
      <x:c r="N24" s="203"/>
      <x:c r="O24" s="203"/>
      <x:c r="P24" s="203"/>
      <x:c r="Q24" s="203"/>
      <x:c r="R24" s="203"/>
      <x:c r="S24" s="203"/>
      <x:c r="T24" s="203"/>
      <x:c r="U24" s="203"/>
      <x:c r="V24" s="203"/>
      <x:c r="W24" s="203"/>
      <x:c r="X24" s="203"/>
      <x:c r="Y24" s="203"/>
      <x:c r="Z24" s="203"/>
      <x:c r="AA24" s="203"/>
      <x:c r="AB24" s="203"/>
      <x:c r="AC24" s="203"/>
      <x:c r="AD24" s="203"/>
      <x:c r="AE24" s="203"/>
      <x:c r="AF24" s="203"/>
      <x:c r="AG24" s="203"/>
      <x:c r="AH24" s="203"/>
      <x:c r="AI24" s="203"/>
      <x:c r="AJ24" s="203"/>
      <x:c r="AK24" s="203"/>
      <x:c r="AL24" s="203"/>
      <x:c r="AM24" s="203"/>
      <x:c r="AN24" s="203"/>
      <x:c r="AO24" s="203"/>
      <x:c r="AP24" s="203"/>
      <x:c r="AQ24" s="203"/>
      <x:c r="AR24" s="203"/>
      <x:c r="AS24" s="203"/>
      <x:c r="AT24" s="203"/>
      <x:c r="AU24" s="203"/>
      <x:c r="AV24" s="203"/>
      <x:c r="AW24" s="203"/>
      <x:c r="AX24" s="203"/>
      <x:c r="AY24" s="203"/>
      <x:c r="AZ24" s="203"/>
      <x:c r="BA24" s="203"/>
      <x:c r="BB24" s="203"/>
      <x:c r="BC24" s="203"/>
      <x:c r="BD24" s="203"/>
      <x:c r="BE24" s="203"/>
      <x:c r="BF24" s="204"/>
      <x:c r="BG24" s="205" t="s">
        <x:v>206</x:v>
      </x:c>
      <x:c r="BH24" s="152"/>
      <x:c r="BI24" s="152"/>
      <x:c r="BJ24" s="152"/>
      <x:c r="BK24" s="152"/>
      <x:c r="BL24" s="152"/>
      <x:c r="BM24" s="152"/>
      <x:c r="BN24" s="152"/>
      <x:c r="BO24" s="152"/>
      <x:c r="BP24" s="152"/>
      <x:c r="BQ24" s="152"/>
      <x:c r="BR24" s="152"/>
      <x:c r="BS24" s="153"/>
      <x:c r="BT24" s="150"/>
      <x:c r="BU24" s="375"/>
      <x:c r="BV24" s="378"/>
      <x:c r="BW24" s="378"/>
      <x:c r="BX24" s="389" t="s">
        <x:v>175</x:v>
      </x:c>
      <x:c r="BY24" s="389"/>
      <x:c r="BZ24" s="169" t="s">
        <x:v>267</x:v>
      </x:c>
      <x:c r="CA24" s="196" t="e">
        <x:f>'1-1 (25)'!D16+'1-1 (25)'!D52</x:f>
        <x:v>#REF!</x:v>
      </x:c>
      <x:c r="CB24" s="191" t="e">
        <x:f>AO35*CA24</x:f>
        <x:v>#REF!</x:v>
      </x:c>
      <x:c r="CC24" s="382"/>
    </x:row>
    <x:row r="25" spans="2:81" ht="13.5" customHeight="1">
      <x:c r="B25" s="202"/>
      <x:c r="C25" s="203"/>
      <x:c r="D25" s="203"/>
      <x:c r="E25" s="203"/>
      <x:c r="F25" s="203"/>
      <x:c r="G25" s="203"/>
      <x:c r="H25" s="203"/>
      <x:c r="I25" s="203"/>
      <x:c r="J25" s="203"/>
      <x:c r="K25" s="203"/>
      <x:c r="L25" s="203"/>
      <x:c r="M25" s="203"/>
      <x:c r="N25" s="203"/>
      <x:c r="O25" s="203"/>
      <x:c r="P25" s="203"/>
      <x:c r="Q25" s="203"/>
      <x:c r="R25" s="203"/>
      <x:c r="S25" s="203"/>
      <x:c r="T25" s="203"/>
      <x:c r="U25" s="203"/>
      <x:c r="V25" s="203"/>
      <x:c r="W25" s="203"/>
      <x:c r="X25" s="203"/>
      <x:c r="Y25" s="203"/>
      <x:c r="Z25" s="203"/>
      <x:c r="AA25" s="203"/>
      <x:c r="AB25" s="203"/>
      <x:c r="AC25" s="203"/>
      <x:c r="AD25" s="203"/>
      <x:c r="AE25" s="203"/>
      <x:c r="AF25" s="203"/>
      <x:c r="AG25" s="203"/>
      <x:c r="AH25" s="203"/>
      <x:c r="AI25" s="203"/>
      <x:c r="AJ25" s="203"/>
      <x:c r="AK25" s="203"/>
      <x:c r="AL25" s="203"/>
      <x:c r="AM25" s="203"/>
      <x:c r="AN25" s="203"/>
      <x:c r="AO25" s="203"/>
      <x:c r="AP25" s="203"/>
      <x:c r="AQ25" s="203"/>
      <x:c r="AR25" s="203"/>
      <x:c r="AS25" s="203"/>
      <x:c r="AT25" s="203"/>
      <x:c r="AU25" s="203"/>
      <x:c r="AV25" s="203"/>
      <x:c r="AW25" s="203"/>
      <x:c r="AX25" s="203"/>
      <x:c r="AY25" s="203"/>
      <x:c r="AZ25" s="203"/>
      <x:c r="BA25" s="203"/>
      <x:c r="BB25" s="203"/>
      <x:c r="BC25" s="203"/>
      <x:c r="BD25" s="203"/>
      <x:c r="BE25" s="203"/>
      <x:c r="BF25" s="204"/>
      <x:c r="BG25" s="204"/>
      <x:c r="BH25" s="152"/>
      <x:c r="BI25" s="152"/>
      <x:c r="BJ25" s="152"/>
      <x:c r="BK25" s="152"/>
      <x:c r="BL25" s="152"/>
      <x:c r="BM25" s="152"/>
      <x:c r="BN25" s="152"/>
      <x:c r="BO25" s="152"/>
      <x:c r="BP25" s="152"/>
      <x:c r="BQ25" s="152"/>
      <x:c r="BR25" s="152"/>
      <x:c r="BS25" s="153"/>
      <x:c r="BT25" s="150"/>
      <x:c r="BU25" s="375"/>
      <x:c r="BV25" s="378"/>
      <x:c r="BW25" s="378"/>
      <x:c r="BX25" s="389" t="s">
        <x:v>152</x:v>
      </x:c>
      <x:c r="BY25" s="389"/>
      <x:c r="BZ25" s="169" t="s">
        <x:v>267</x:v>
      </x:c>
      <x:c r="CA25" s="196" t="e">
        <x:f>'1-1 (25)'!D17+'1-1 (25)'!D53</x:f>
        <x:v>#REF!</x:v>
      </x:c>
      <x:c r="CB25" s="191" t="e">
        <x:f>AO36*CA25</x:f>
        <x:v>#REF!</x:v>
      </x:c>
      <x:c r="CC25" s="382"/>
    </x:row>
    <x:row r="26" spans="2:81" ht="13.5" customHeight="1">
      <x:c r="B26" s="206"/>
      <x:c r="C26" s="204"/>
      <x:c r="D26" s="204"/>
      <x:c r="E26" s="204"/>
      <x:c r="F26" s="204"/>
      <x:c r="G26" s="204"/>
      <x:c r="H26" s="204"/>
      <x:c r="I26" s="204"/>
      <x:c r="J26" s="204"/>
      <x:c r="K26" s="204"/>
      <x:c r="L26" s="204"/>
      <x:c r="M26" s="204"/>
      <x:c r="N26" s="204"/>
      <x:c r="O26" s="204"/>
      <x:c r="P26" s="204"/>
      <x:c r="Q26" s="204"/>
      <x:c r="R26" s="204"/>
      <x:c r="S26" s="204"/>
      <x:c r="T26" s="204"/>
      <x:c r="U26" s="204"/>
      <x:c r="V26" s="204"/>
      <x:c r="W26" s="204"/>
      <x:c r="X26" s="204"/>
      <x:c r="Y26" s="204"/>
      <x:c r="Z26" s="204"/>
      <x:c r="AA26" s="204"/>
      <x:c r="AB26" s="204"/>
      <x:c r="AC26" s="204"/>
      <x:c r="AD26" s="204"/>
      <x:c r="AE26" s="204"/>
      <x:c r="AF26" s="204"/>
      <x:c r="AG26" s="204"/>
      <x:c r="AH26" s="204"/>
      <x:c r="AI26" s="204"/>
      <x:c r="AJ26" s="204"/>
      <x:c r="AK26" s="204"/>
      <x:c r="AL26" s="204"/>
      <x:c r="AM26" s="204"/>
      <x:c r="AN26" s="204"/>
      <x:c r="AO26" s="204"/>
      <x:c r="AP26" s="204"/>
      <x:c r="AQ26" s="204"/>
      <x:c r="AR26" s="204"/>
      <x:c r="AS26" s="204"/>
      <x:c r="AT26" s="204"/>
      <x:c r="AU26" s="204"/>
      <x:c r="AV26" s="204"/>
      <x:c r="AW26" s="204"/>
      <x:c r="AX26" s="204"/>
      <x:c r="AY26" s="204"/>
      <x:c r="AZ26" s="204"/>
      <x:c r="BA26" s="204"/>
      <x:c r="BB26" s="204"/>
      <x:c r="BC26" s="204"/>
      <x:c r="BD26" s="204"/>
      <x:c r="BE26" s="152"/>
      <x:c r="BF26" s="204"/>
      <x:c r="BG26" s="204"/>
      <x:c r="BH26" s="152"/>
      <x:c r="BI26" s="152"/>
      <x:c r="BJ26" s="152"/>
      <x:c r="BK26" s="152"/>
      <x:c r="BL26" s="152"/>
      <x:c r="BM26" s="152"/>
      <x:c r="BN26" s="152"/>
      <x:c r="BO26" s="152"/>
      <x:c r="BP26" s="152"/>
      <x:c r="BQ26" s="152"/>
      <x:c r="BR26" s="152"/>
      <x:c r="BS26" s="153"/>
      <x:c r="BT26" s="150"/>
      <x:c r="BU26" s="375"/>
      <x:c r="BV26" s="378"/>
      <x:c r="BW26" s="379"/>
      <x:c r="BX26" s="406" t="s">
        <x:v>135</x:v>
      </x:c>
      <x:c r="BY26" s="406"/>
      <x:c r="BZ26" s="192" t="s">
        <x:v>267</x:v>
      </x:c>
      <x:c r="CA26" s="196" t="e">
        <x:f>'1-1 (25)'!D18+'1-1 (25)'!D19+'1-1 (25)'!D54+'1-1 (25)'!D55</x:f>
        <x:v>#REF!</x:v>
      </x:c>
      <x:c r="CB26" s="194" t="e">
        <x:f>AO37*CA26</x:f>
        <x:v>#REF!</x:v>
      </x:c>
      <x:c r="CC26" s="382"/>
    </x:row>
    <x:row r="27" spans="1:81" ht="13.5" customHeight="1">
      <x:c r="A27" s="145"/>
      <x:c r="B27" s="207" t="s">
        <x:v>2</x:v>
      </x:c>
      <x:c r="C27" s="208"/>
      <x:c r="D27" s="208"/>
      <x:c r="E27" s="208"/>
      <x:c r="F27" s="208"/>
      <x:c r="G27" s="208"/>
      <x:c r="H27" s="208"/>
      <x:c r="I27" s="208"/>
      <x:c r="J27" s="208"/>
      <x:c r="K27" s="208"/>
      <x:c r="L27" s="208"/>
      <x:c r="M27" s="208"/>
      <x:c r="N27" s="208"/>
      <x:c r="O27" s="208"/>
      <x:c r="P27" s="152"/>
      <x:c r="Q27" s="152"/>
      <x:c r="R27" s="152"/>
      <x:c r="S27" s="152"/>
      <x:c r="T27" s="152"/>
      <x:c r="U27" s="152"/>
      <x:c r="V27" s="152"/>
      <x:c r="W27" s="152"/>
      <x:c r="X27" s="152"/>
      <x:c r="Y27" s="152"/>
      <x:c r="Z27" s="152"/>
      <x:c r="AA27" s="152"/>
      <x:c r="AB27" s="152"/>
      <x:c r="AC27" s="152"/>
      <x:c r="AD27" s="152"/>
      <x:c r="AE27" s="152"/>
      <x:c r="AF27" s="152"/>
      <x:c r="AG27" s="152"/>
      <x:c r="AH27" s="152"/>
      <x:c r="AI27" s="152"/>
      <x:c r="AJ27" s="152"/>
      <x:c r="AK27" s="152"/>
      <x:c r="AL27" s="152"/>
      <x:c r="AM27" s="152"/>
      <x:c r="AN27" s="152"/>
      <x:c r="AO27" s="152"/>
      <x:c r="AP27" s="152"/>
      <x:c r="AQ27" s="152"/>
      <x:c r="AR27" s="152"/>
      <x:c r="AS27" s="152"/>
      <x:c r="AT27" s="152"/>
      <x:c r="AU27" s="152"/>
      <x:c r="AV27" s="152"/>
      <x:c r="AW27" s="152"/>
      <x:c r="AX27" s="152"/>
      <x:c r="AY27" s="152"/>
      <x:c r="AZ27" s="152"/>
      <x:c r="BA27" s="152"/>
      <x:c r="BB27" s="152"/>
      <x:c r="BC27" s="152"/>
      <x:c r="BD27" s="152"/>
      <x:c r="BE27" s="152"/>
      <x:c r="BF27" s="152"/>
      <x:c r="BG27" s="152"/>
      <x:c r="BH27" s="152"/>
      <x:c r="BI27" s="152"/>
      <x:c r="BJ27" s="152"/>
      <x:c r="BK27" s="152"/>
      <x:c r="BL27" s="152"/>
      <x:c r="BM27" s="152"/>
      <x:c r="BN27" s="152"/>
      <x:c r="BO27" s="152"/>
      <x:c r="BP27" s="152"/>
      <x:c r="BQ27" s="152"/>
      <x:c r="BR27" s="152"/>
      <x:c r="BS27" s="153"/>
      <x:c r="BT27" s="150"/>
      <x:c r="BU27" s="375"/>
      <x:c r="BV27" s="378"/>
      <x:c r="BW27" s="391" t="s">
        <x:v>181</x:v>
      </x:c>
      <x:c r="BX27" s="392" t="s">
        <x:v>309</x:v>
      </x:c>
      <x:c r="BY27" s="392"/>
      <x:c r="BZ27" s="195" t="s">
        <x:v>267</x:v>
      </x:c>
      <x:c r="CA27" s="196" t="e">
        <x:f>'1-1 (25)'!D22</x:f>
        <x:v>#REF!</x:v>
      </x:c>
      <x:c r="CB27" s="197" t="e">
        <x:f>AS33*CA27</x:f>
        <x:v>#REF!</x:v>
      </x:c>
      <x:c r="CC27" s="382"/>
    </x:row>
    <x:row r="28" spans="2:81" ht="13.5" customHeight="1">
      <x:c r="B28" s="151"/>
      <x:c r="C28" s="152"/>
      <x:c r="D28" s="152"/>
      <x:c r="E28" s="152"/>
      <x:c r="F28" s="152"/>
      <x:c r="G28" s="152"/>
      <x:c r="H28" s="152"/>
      <x:c r="I28" s="152"/>
      <x:c r="J28" s="152"/>
      <x:c r="K28" s="152"/>
      <x:c r="L28" s="152"/>
      <x:c r="M28" s="152"/>
      <x:c r="N28" s="152"/>
      <x:c r="O28" s="152"/>
      <x:c r="P28" s="152"/>
      <x:c r="Q28" s="152"/>
      <x:c r="R28" s="152"/>
      <x:c r="S28" s="152"/>
      <x:c r="T28" s="152"/>
      <x:c r="U28" s="152"/>
      <x:c r="V28" s="152"/>
      <x:c r="W28" s="152"/>
      <x:c r="X28" s="152"/>
      <x:c r="Y28" s="152"/>
      <x:c r="Z28" s="152"/>
      <x:c r="AA28" s="152"/>
      <x:c r="AB28" s="152"/>
      <x:c r="AC28" s="152"/>
      <x:c r="AD28" s="152"/>
      <x:c r="AE28" s="152"/>
      <x:c r="AF28" s="152"/>
      <x:c r="AG28" s="152"/>
      <x:c r="AH28" s="152"/>
      <x:c r="AI28" s="152"/>
      <x:c r="AJ28" s="152"/>
      <x:c r="AK28" s="152"/>
      <x:c r="AL28" s="152"/>
      <x:c r="AM28" s="152"/>
      <x:c r="AN28" s="152"/>
      <x:c r="AO28" s="152"/>
      <x:c r="AP28" s="152"/>
      <x:c r="AQ28" s="152"/>
      <x:c r="AR28" s="152"/>
      <x:c r="AS28" s="152"/>
      <x:c r="AT28" s="152"/>
      <x:c r="AU28" s="152"/>
      <x:c r="AV28" s="152"/>
      <x:c r="AW28" s="152"/>
      <x:c r="AX28" s="152"/>
      <x:c r="AY28" s="152"/>
      <x:c r="AZ28" s="152"/>
      <x:c r="BA28" s="152"/>
      <x:c r="BB28" s="152"/>
      <x:c r="BC28" s="152"/>
      <x:c r="BD28" s="152"/>
      <x:c r="BE28" s="152"/>
      <x:c r="BF28" s="152"/>
      <x:c r="BG28" s="152"/>
      <x:c r="BH28" s="152"/>
      <x:c r="BI28" s="152"/>
      <x:c r="BJ28" s="152"/>
      <x:c r="BK28" s="152"/>
      <x:c r="BL28" s="152"/>
      <x:c r="BM28" s="152"/>
      <x:c r="BN28" s="152"/>
      <x:c r="BO28" s="152"/>
      <x:c r="BP28" s="152"/>
      <x:c r="BQ28" s="152"/>
      <x:c r="BR28" s="152"/>
      <x:c r="BS28" s="209"/>
      <x:c r="BT28" s="150"/>
      <x:c r="BU28" s="375"/>
      <x:c r="BV28" s="378"/>
      <x:c r="BW28" s="378"/>
      <x:c r="BX28" s="389" t="s">
        <x:v>119</x:v>
      </x:c>
      <x:c r="BY28" s="389"/>
      <x:c r="BZ28" s="169" t="s">
        <x:v>267</x:v>
      </x:c>
      <x:c r="CA28" s="196" t="e">
        <x:f>'1-1 (25)'!D23</x:f>
        <x:v>#REF!</x:v>
      </x:c>
      <x:c r="CB28" s="191" t="e">
        <x:f>AS34*CA28</x:f>
        <x:v>#REF!</x:v>
      </x:c>
      <x:c r="CC28" s="382"/>
    </x:row>
    <x:row r="29" spans="2:81" ht="13.5" customHeight="1">
      <x:c r="B29" s="151" t="s">
        <x:v>24</x:v>
      </x:c>
      <x:c r="C29" s="152"/>
      <x:c r="D29" s="152"/>
      <x:c r="E29" s="152"/>
      <x:c r="F29" s="152"/>
      <x:c r="G29" s="152"/>
      <x:c r="H29" s="152"/>
      <x:c r="I29" s="152"/>
      <x:c r="J29" s="152"/>
      <x:c r="K29" s="152"/>
      <x:c r="L29" s="152"/>
      <x:c r="M29" s="152"/>
      <x:c r="N29" s="152"/>
      <x:c r="O29" s="152"/>
      <x:c r="P29" s="152"/>
      <x:c r="Q29" s="152"/>
      <x:c r="R29" s="152"/>
      <x:c r="S29" s="152"/>
      <x:c r="T29" s="152"/>
      <x:c r="U29" s="152"/>
      <x:c r="V29" s="152"/>
      <x:c r="W29" s="152"/>
      <x:c r="X29" s="152"/>
      <x:c r="Y29" s="152"/>
      <x:c r="Z29" s="152"/>
      <x:c r="AA29" s="152"/>
      <x:c r="AB29" s="152"/>
      <x:c r="AC29" s="152"/>
      <x:c r="AD29" s="152"/>
      <x:c r="AE29" s="152"/>
      <x:c r="AF29" s="152"/>
      <x:c r="AG29" s="152"/>
      <x:c r="AH29" s="152"/>
      <x:c r="AI29" s="397"/>
      <x:c r="AJ29" s="397"/>
      <x:c r="AK29" s="397"/>
      <x:c r="AL29" s="397"/>
      <x:c r="AM29" s="397"/>
      <x:c r="AN29" s="397"/>
      <x:c r="AO29" s="397"/>
      <x:c r="AP29" s="397"/>
      <x:c r="AQ29" s="397"/>
      <x:c r="AR29" s="397"/>
      <x:c r="AS29" s="397"/>
      <x:c r="AT29" s="397"/>
      <x:c r="AU29" s="397"/>
      <x:c r="AV29" s="397"/>
      <x:c r="AW29" s="397"/>
      <x:c r="AX29" s="397"/>
      <x:c r="AY29" s="397"/>
      <x:c r="AZ29" s="397"/>
      <x:c r="BA29" s="397"/>
      <x:c r="BB29" s="397"/>
      <x:c r="BC29" s="397"/>
      <x:c r="BD29" s="397"/>
      <x:c r="BE29" s="397"/>
      <x:c r="BF29" s="397"/>
      <x:c r="BG29" s="397"/>
      <x:c r="BH29" s="397"/>
      <x:c r="BI29" s="397"/>
      <x:c r="BJ29" s="397"/>
      <x:c r="BK29" s="397"/>
      <x:c r="BL29" s="397"/>
      <x:c r="BM29" s="397"/>
      <x:c r="BN29" s="397"/>
      <x:c r="BO29" s="397"/>
      <x:c r="BP29" s="397"/>
      <x:c r="BQ29" s="397"/>
      <x:c r="BR29" s="397"/>
      <x:c r="BS29" s="402"/>
      <x:c r="BT29" s="150"/>
      <x:c r="BU29" s="375"/>
      <x:c r="BV29" s="378"/>
      <x:c r="BW29" s="378"/>
      <x:c r="BX29" s="389" t="s">
        <x:v>175</x:v>
      </x:c>
      <x:c r="BY29" s="389"/>
      <x:c r="BZ29" s="169" t="s">
        <x:v>267</x:v>
      </x:c>
      <x:c r="CA29" s="196" t="e">
        <x:f>'1-1 (25)'!D24</x:f>
        <x:v>#REF!</x:v>
      </x:c>
      <x:c r="CB29" s="191" t="e">
        <x:f>AS35*CA29</x:f>
        <x:v>#REF!</x:v>
      </x:c>
      <x:c r="CC29" s="382"/>
    </x:row>
    <x:row r="30" spans="2:81" ht="13.5" customHeight="1">
      <x:c r="B30" s="393" t="s">
        <x:v>257</x:v>
      </x:c>
      <x:c r="C30" s="394"/>
      <x:c r="D30" s="394"/>
      <x:c r="E30" s="394"/>
      <x:c r="F30" s="395"/>
      <x:c r="G30" s="407" t="s">
        <x:v>330</x:v>
      </x:c>
      <x:c r="H30" s="408"/>
      <x:c r="I30" s="408"/>
      <x:c r="J30" s="408"/>
      <x:c r="K30" s="409"/>
      <x:c r="L30" s="407" t="s">
        <x:v>37</x:v>
      </x:c>
      <x:c r="M30" s="408"/>
      <x:c r="N30" s="408"/>
      <x:c r="O30" s="408"/>
      <x:c r="P30" s="409"/>
      <x:c r="Q30" s="413" t="s">
        <x:v>142</x:v>
      </x:c>
      <x:c r="R30" s="414"/>
      <x:c r="S30" s="414"/>
      <x:c r="T30" s="414"/>
      <x:c r="U30" s="414"/>
      <x:c r="V30" s="414"/>
      <x:c r="W30" s="414"/>
      <x:c r="X30" s="414"/>
      <x:c r="Y30" s="414"/>
      <x:c r="Z30" s="414"/>
      <x:c r="AA30" s="414"/>
      <x:c r="AB30" s="414"/>
      <x:c r="AC30" s="414"/>
      <x:c r="AD30" s="414"/>
      <x:c r="AE30" s="414"/>
      <x:c r="AF30" s="415"/>
      <x:c r="AG30" s="413" t="s">
        <x:v>144</x:v>
      </x:c>
      <x:c r="AH30" s="414"/>
      <x:c r="AI30" s="414"/>
      <x:c r="AJ30" s="414"/>
      <x:c r="AK30" s="414"/>
      <x:c r="AL30" s="414"/>
      <x:c r="AM30" s="414"/>
      <x:c r="AN30" s="414"/>
      <x:c r="AO30" s="414"/>
      <x:c r="AP30" s="414"/>
      <x:c r="AQ30" s="414"/>
      <x:c r="AR30" s="414"/>
      <x:c r="AS30" s="414"/>
      <x:c r="AT30" s="414"/>
      <x:c r="AU30" s="414"/>
      <x:c r="AV30" s="415"/>
      <x:c r="AW30" s="413" t="s">
        <x:v>314</x:v>
      </x:c>
      <x:c r="AX30" s="414"/>
      <x:c r="AY30" s="414"/>
      <x:c r="AZ30" s="414"/>
      <x:c r="BA30" s="414"/>
      <x:c r="BB30" s="414"/>
      <x:c r="BC30" s="414"/>
      <x:c r="BD30" s="414"/>
      <x:c r="BE30" s="414"/>
      <x:c r="BF30" s="414"/>
      <x:c r="BG30" s="414"/>
      <x:c r="BH30" s="414"/>
      <x:c r="BI30" s="414"/>
      <x:c r="BJ30" s="414"/>
      <x:c r="BK30" s="414"/>
      <x:c r="BL30" s="415"/>
      <x:c r="BM30" s="416" t="s">
        <x:v>317</x:v>
      </x:c>
      <x:c r="BN30" s="417"/>
      <x:c r="BO30" s="417"/>
      <x:c r="BP30" s="417"/>
      <x:c r="BQ30" s="417"/>
      <x:c r="BR30" s="417"/>
      <x:c r="BS30" s="418"/>
      <x:c r="BT30" s="150"/>
      <x:c r="BU30" s="375"/>
      <x:c r="BV30" s="378"/>
      <x:c r="BW30" s="378"/>
      <x:c r="BX30" s="389" t="s">
        <x:v>152</x:v>
      </x:c>
      <x:c r="BY30" s="389"/>
      <x:c r="BZ30" s="169" t="s">
        <x:v>267</x:v>
      </x:c>
      <x:c r="CA30" s="196" t="e">
        <x:f>'1-1 (25)'!D25</x:f>
        <x:v>#REF!</x:v>
      </x:c>
      <x:c r="CB30" s="191" t="e">
        <x:f>AS36*CA30</x:f>
        <x:v>#REF!</x:v>
      </x:c>
      <x:c r="CC30" s="382"/>
    </x:row>
    <x:row r="31" spans="2:81" ht="13.5" customHeight="1">
      <x:c r="B31" s="396"/>
      <x:c r="C31" s="397"/>
      <x:c r="D31" s="397"/>
      <x:c r="E31" s="397"/>
      <x:c r="F31" s="398"/>
      <x:c r="G31" s="410"/>
      <x:c r="H31" s="411"/>
      <x:c r="I31" s="411"/>
      <x:c r="J31" s="411"/>
      <x:c r="K31" s="412"/>
      <x:c r="L31" s="410"/>
      <x:c r="M31" s="411"/>
      <x:c r="N31" s="411"/>
      <x:c r="O31" s="411"/>
      <x:c r="P31" s="412"/>
      <x:c r="Q31" s="354" t="s">
        <x:v>312</x:v>
      </x:c>
      <x:c r="R31" s="352"/>
      <x:c r="S31" s="352"/>
      <x:c r="T31" s="352"/>
      <x:c r="U31" s="352"/>
      <x:c r="V31" s="352"/>
      <x:c r="W31" s="352"/>
      <x:c r="X31" s="353"/>
      <x:c r="Y31" s="422" t="s">
        <x:v>321</x:v>
      </x:c>
      <x:c r="Z31" s="423"/>
      <x:c r="AA31" s="423"/>
      <x:c r="AB31" s="423"/>
      <x:c r="AC31" s="423"/>
      <x:c r="AD31" s="423"/>
      <x:c r="AE31" s="423"/>
      <x:c r="AF31" s="424"/>
      <x:c r="AG31" s="354" t="s">
        <x:v>312</x:v>
      </x:c>
      <x:c r="AH31" s="352"/>
      <x:c r="AI31" s="352"/>
      <x:c r="AJ31" s="352"/>
      <x:c r="AK31" s="352"/>
      <x:c r="AL31" s="352"/>
      <x:c r="AM31" s="352"/>
      <x:c r="AN31" s="353"/>
      <x:c r="AO31" s="422" t="s">
        <x:v>321</x:v>
      </x:c>
      <x:c r="AP31" s="423"/>
      <x:c r="AQ31" s="423"/>
      <x:c r="AR31" s="423"/>
      <x:c r="AS31" s="423"/>
      <x:c r="AT31" s="423"/>
      <x:c r="AU31" s="423"/>
      <x:c r="AV31" s="424"/>
      <x:c r="AW31" s="354" t="s">
        <x:v>311</x:v>
      </x:c>
      <x:c r="AX31" s="352"/>
      <x:c r="AY31" s="352"/>
      <x:c r="AZ31" s="352"/>
      <x:c r="BA31" s="352"/>
      <x:c r="BB31" s="352"/>
      <x:c r="BC31" s="352"/>
      <x:c r="BD31" s="353"/>
      <x:c r="BE31" s="422" t="s">
        <x:v>321</x:v>
      </x:c>
      <x:c r="BF31" s="423"/>
      <x:c r="BG31" s="423"/>
      <x:c r="BH31" s="423"/>
      <x:c r="BI31" s="423"/>
      <x:c r="BJ31" s="423"/>
      <x:c r="BK31" s="423"/>
      <x:c r="BL31" s="424"/>
      <x:c r="BM31" s="419"/>
      <x:c r="BN31" s="420"/>
      <x:c r="BO31" s="420"/>
      <x:c r="BP31" s="420"/>
      <x:c r="BQ31" s="420"/>
      <x:c r="BR31" s="420"/>
      <x:c r="BS31" s="421"/>
      <x:c r="BT31" s="150"/>
      <x:c r="BU31" s="376"/>
      <x:c r="BV31" s="405"/>
      <x:c r="BW31" s="405"/>
      <x:c r="BX31" s="425" t="s">
        <x:v>135</x:v>
      </x:c>
      <x:c r="BY31" s="425"/>
      <x:c r="BZ31" s="210" t="s">
        <x:v>267</x:v>
      </x:c>
      <x:c r="CA31" s="196" t="e">
        <x:f>'1-1 (25)'!D26+'1-1 (25)'!D27</x:f>
        <x:v>#REF!</x:v>
      </x:c>
      <x:c r="CB31" s="211" t="e">
        <x:f>AS37*CA31</x:f>
        <x:v>#REF!</x:v>
      </x:c>
      <x:c r="CC31" s="382"/>
    </x:row>
    <x:row r="32" spans="2:81" ht="13.5" customHeight="1">
      <x:c r="B32" s="426" t="s">
        <x:v>118</x:v>
      </x:c>
      <x:c r="C32" s="427"/>
      <x:c r="D32" s="427"/>
      <x:c r="E32" s="427"/>
      <x:c r="F32" s="427"/>
      <x:c r="G32" s="428">
        <x:f>AZ46</x:f>
        <x:v>42.789999999999999</x:v>
      </x:c>
      <x:c r="H32" s="428"/>
      <x:c r="I32" s="428"/>
      <x:c r="J32" s="428"/>
      <x:c r="K32" s="428"/>
      <x:c r="L32" s="428">
        <x:f t="shared" ref="L32:L37" si="0">G32*0.5</x:f>
        <x:v>21.395</x:v>
      </x:c>
      <x:c r="M32" s="428"/>
      <x:c r="N32" s="428"/>
      <x:c r="O32" s="428"/>
      <x:c r="P32" s="428"/>
      <x:c r="Q32" s="429">
        <x:v>0.20000000000000001</x:v>
      </x:c>
      <x:c r="R32" s="429"/>
      <x:c r="S32" s="429"/>
      <x:c r="T32" s="429"/>
      <x:c r="U32" s="429">
        <x:v>0.14999999999999999</x:v>
      </x:c>
      <x:c r="V32" s="429"/>
      <x:c r="W32" s="429"/>
      <x:c r="X32" s="429"/>
      <x:c r="Y32" s="430">
        <x:f>L32*Q32</x:f>
        <x:v>4.2789999999999999</x:v>
      </x:c>
      <x:c r="Z32" s="430"/>
      <x:c r="AA32" s="430"/>
      <x:c r="AB32" s="430"/>
      <x:c r="AC32" s="431">
        <x:f>L32*U32</x:f>
        <x:v>3.2092499999999999</x:v>
      </x:c>
      <x:c r="AD32" s="431"/>
      <x:c r="AE32" s="431"/>
      <x:c r="AF32" s="431"/>
      <x:c r="AG32" s="212"/>
      <x:c r="AH32" s="432"/>
      <x:c r="AI32" s="429"/>
      <x:c r="AJ32" s="429"/>
      <x:c r="AK32" s="429"/>
      <x:c r="AL32" s="429"/>
      <x:c r="AM32" s="429"/>
      <x:c r="AN32" s="429"/>
      <x:c r="AO32" s="433"/>
      <x:c r="AP32" s="433"/>
      <x:c r="AQ32" s="433"/>
      <x:c r="AR32" s="433"/>
      <x:c r="AS32" s="433"/>
      <x:c r="AT32" s="433"/>
      <x:c r="AU32" s="433"/>
      <x:c r="AV32" s="433"/>
      <x:c r="AW32" s="429"/>
      <x:c r="AX32" s="429"/>
      <x:c r="AY32" s="429"/>
      <x:c r="AZ32" s="429"/>
      <x:c r="BA32" s="429"/>
      <x:c r="BB32" s="429"/>
      <x:c r="BC32" s="429"/>
      <x:c r="BD32" s="429"/>
      <x:c r="BE32" s="434"/>
      <x:c r="BF32" s="434"/>
      <x:c r="BG32" s="434"/>
      <x:c r="BH32" s="434"/>
      <x:c r="BI32" s="434"/>
      <x:c r="BJ32" s="434"/>
      <x:c r="BK32" s="434"/>
      <x:c r="BL32" s="434"/>
      <x:c r="BM32" s="435">
        <x:f t="shared" ref="BM32:BM37" si="1">G32</x:f>
        <x:v>42.789999999999999</x:v>
      </x:c>
      <x:c r="BN32" s="435"/>
      <x:c r="BO32" s="435"/>
      <x:c r="BP32" s="435"/>
      <x:c r="BQ32" s="435"/>
      <x:c r="BR32" s="435"/>
      <x:c r="BS32" s="436"/>
      <x:c r="BT32" s="150"/>
      <x:c r="BU32" s="437" t="s">
        <x:v>313</x:v>
      </x:c>
      <x:c r="BV32" s="437"/>
      <x:c r="BW32" s="437"/>
      <x:c r="BX32" s="380" t="s">
        <x:v>309</x:v>
      </x:c>
      <x:c r="BY32" s="380"/>
      <x:c r="BZ32" s="187" t="s">
        <x:v>267</x:v>
      </x:c>
      <x:c r="CA32" s="196" t="e">
        <x:f>'1-1 (25)'!D32</x:f>
        <x:v>#REF!</x:v>
      </x:c>
      <x:c r="CB32" s="189" t="e">
        <x:f>BI33*CA32</x:f>
        <x:v>#REF!</x:v>
      </x:c>
      <x:c r="CC32" s="382"/>
    </x:row>
    <x:row r="33" spans="2:81" ht="13.5" customHeight="1">
      <x:c r="B33" s="438">
        <x:v>43790</x:v>
      </x:c>
      <x:c r="C33" s="439"/>
      <x:c r="D33" s="439"/>
      <x:c r="E33" s="439"/>
      <x:c r="F33" s="439"/>
      <x:c r="G33" s="440">
        <x:f t="shared" ref="G33:G36" si="2">AZ47</x:f>
        <x:v>128.11000000000001</x:v>
      </x:c>
      <x:c r="H33" s="440"/>
      <x:c r="I33" s="440"/>
      <x:c r="J33" s="440"/>
      <x:c r="K33" s="440"/>
      <x:c r="L33" s="440">
        <x:f t="shared" si="0"/>
        <x:v>64.055000000000007</x:v>
      </x:c>
      <x:c r="M33" s="440"/>
      <x:c r="N33" s="440"/>
      <x:c r="O33" s="440"/>
      <x:c r="P33" s="440"/>
      <x:c r="Q33" s="441">
        <x:v>0.20000000000000001</x:v>
      </x:c>
      <x:c r="R33" s="441"/>
      <x:c r="S33" s="441"/>
      <x:c r="T33" s="441"/>
      <x:c r="U33" s="441">
        <x:v>0.14999999999999999</x:v>
      </x:c>
      <x:c r="V33" s="441"/>
      <x:c r="W33" s="441"/>
      <x:c r="X33" s="441"/>
      <x:c r="Y33" s="442">
        <x:f>L33*Q33</x:f>
        <x:v>12.811000000000002</x:v>
      </x:c>
      <x:c r="Z33" s="442"/>
      <x:c r="AA33" s="442"/>
      <x:c r="AB33" s="442"/>
      <x:c r="AC33" s="443">
        <x:f>L33*U33</x:f>
        <x:v>9.60825</x:v>
      </x:c>
      <x:c r="AD33" s="443"/>
      <x:c r="AE33" s="443"/>
      <x:c r="AF33" s="443"/>
      <x:c r="AG33" s="441">
        <x:v>0.20000000000000001</x:v>
      </x:c>
      <x:c r="AH33" s="441"/>
      <x:c r="AI33" s="441"/>
      <x:c r="AJ33" s="441"/>
      <x:c r="AK33" s="441">
        <x:v>0.14999999999999999</x:v>
      </x:c>
      <x:c r="AL33" s="441"/>
      <x:c r="AM33" s="441"/>
      <x:c r="AN33" s="441"/>
      <x:c r="AO33" s="444">
        <x:f>L33*AG33</x:f>
        <x:v>12.811000000000002</x:v>
      </x:c>
      <x:c r="AP33" s="444"/>
      <x:c r="AQ33" s="444"/>
      <x:c r="AR33" s="444"/>
      <x:c r="AS33" s="444">
        <x:f>L33*AK33</x:f>
        <x:v>9.60825</x:v>
      </x:c>
      <x:c r="AT33" s="444"/>
      <x:c r="AU33" s="444"/>
      <x:c r="AV33" s="444"/>
      <x:c r="AW33" s="441">
        <x:v>0.40000000000000002</x:v>
      </x:c>
      <x:c r="AX33" s="441"/>
      <x:c r="AY33" s="441"/>
      <x:c r="AZ33" s="441"/>
      <x:c r="BA33" s="441">
        <x:v>0.29999999999999999</x:v>
      </x:c>
      <x:c r="BB33" s="441"/>
      <x:c r="BC33" s="441"/>
      <x:c r="BD33" s="441"/>
      <x:c r="BE33" s="444">
        <x:f>L33*AW33</x:f>
        <x:v>25.622000000000003</x:v>
      </x:c>
      <x:c r="BF33" s="444"/>
      <x:c r="BG33" s="444"/>
      <x:c r="BH33" s="444"/>
      <x:c r="BI33" s="444">
        <x:f>L33*BA33</x:f>
        <x:v>19.2165</x:v>
      </x:c>
      <x:c r="BJ33" s="444"/>
      <x:c r="BK33" s="444"/>
      <x:c r="BL33" s="444"/>
      <x:c r="BM33" s="445">
        <x:f t="shared" si="1"/>
        <x:v>128.11000000000001</x:v>
      </x:c>
      <x:c r="BN33" s="445"/>
      <x:c r="BO33" s="445"/>
      <x:c r="BP33" s="445"/>
      <x:c r="BQ33" s="445"/>
      <x:c r="BR33" s="445"/>
      <x:c r="BS33" s="446"/>
      <x:c r="BT33" s="150"/>
      <x:c r="BU33" s="437"/>
      <x:c r="BV33" s="437"/>
      <x:c r="BW33" s="437"/>
      <x:c r="BX33" s="389" t="s">
        <x:v>119</x:v>
      </x:c>
      <x:c r="BY33" s="389"/>
      <x:c r="BZ33" s="169" t="s">
        <x:v>267</x:v>
      </x:c>
      <x:c r="CA33" s="196" t="e">
        <x:f>'1-1 (25)'!D33</x:f>
        <x:v>#REF!</x:v>
      </x:c>
      <x:c r="CB33" s="191" t="e">
        <x:f t="shared" ref="CB33:CB36" si="3">BI34*CA33</x:f>
        <x:v>#REF!</x:v>
      </x:c>
      <x:c r="CC33" s="382"/>
    </x:row>
    <x:row r="34" spans="2:81" ht="13.5" customHeight="1">
      <x:c r="B34" s="447" t="s">
        <x:v>141</x:v>
      </x:c>
      <x:c r="C34" s="448"/>
      <x:c r="D34" s="448"/>
      <x:c r="E34" s="448"/>
      <x:c r="F34" s="448"/>
      <x:c r="G34" s="440">
        <x:f t="shared" si="2"/>
        <x:v>420.99000000000001</x:v>
      </x:c>
      <x:c r="H34" s="440"/>
      <x:c r="I34" s="440"/>
      <x:c r="J34" s="440"/>
      <x:c r="K34" s="440"/>
      <x:c r="L34" s="440">
        <x:f t="shared" si="0"/>
        <x:v>210.495</x:v>
      </x:c>
      <x:c r="M34" s="440"/>
      <x:c r="N34" s="440"/>
      <x:c r="O34" s="440"/>
      <x:c r="P34" s="440"/>
      <x:c r="Q34" s="441">
        <x:v>0.20000000000000001</x:v>
      </x:c>
      <x:c r="R34" s="441"/>
      <x:c r="S34" s="441"/>
      <x:c r="T34" s="441"/>
      <x:c r="U34" s="441">
        <x:v>0.14999999999999999</x:v>
      </x:c>
      <x:c r="V34" s="441"/>
      <x:c r="W34" s="441"/>
      <x:c r="X34" s="441"/>
      <x:c r="Y34" s="442">
        <x:f>L34*Q34</x:f>
        <x:v>42.099000000000004</x:v>
      </x:c>
      <x:c r="Z34" s="442"/>
      <x:c r="AA34" s="442"/>
      <x:c r="AB34" s="442"/>
      <x:c r="AC34" s="443">
        <x:f>L34*U34</x:f>
        <x:v>31.574249999999999</x:v>
      </x:c>
      <x:c r="AD34" s="443"/>
      <x:c r="AE34" s="443"/>
      <x:c r="AF34" s="443"/>
      <x:c r="AG34" s="441">
        <x:v>0.20000000000000001</x:v>
      </x:c>
      <x:c r="AH34" s="441"/>
      <x:c r="AI34" s="441"/>
      <x:c r="AJ34" s="441"/>
      <x:c r="AK34" s="441">
        <x:v>0.14999999999999999</x:v>
      </x:c>
      <x:c r="AL34" s="441"/>
      <x:c r="AM34" s="441"/>
      <x:c r="AN34" s="441"/>
      <x:c r="AO34" s="444">
        <x:f>L34*AG34</x:f>
        <x:v>42.099000000000004</x:v>
      </x:c>
      <x:c r="AP34" s="444"/>
      <x:c r="AQ34" s="444"/>
      <x:c r="AR34" s="444"/>
      <x:c r="AS34" s="444">
        <x:f>L34*AK34</x:f>
        <x:v>31.574249999999999</x:v>
      </x:c>
      <x:c r="AT34" s="444"/>
      <x:c r="AU34" s="444"/>
      <x:c r="AV34" s="444"/>
      <x:c r="AW34" s="441">
        <x:v>0.40000000000000002</x:v>
      </x:c>
      <x:c r="AX34" s="441"/>
      <x:c r="AY34" s="441"/>
      <x:c r="AZ34" s="441"/>
      <x:c r="BA34" s="441">
        <x:v>0.29999999999999999</x:v>
      </x:c>
      <x:c r="BB34" s="441"/>
      <x:c r="BC34" s="441"/>
      <x:c r="BD34" s="441"/>
      <x:c r="BE34" s="444">
        <x:f>L34*AW34</x:f>
        <x:v>84.198000000000008</x:v>
      </x:c>
      <x:c r="BF34" s="444"/>
      <x:c r="BG34" s="444"/>
      <x:c r="BH34" s="444"/>
      <x:c r="BI34" s="444">
        <x:f>L34*BA34</x:f>
        <x:v>63.148499999999999</x:v>
      </x:c>
      <x:c r="BJ34" s="444"/>
      <x:c r="BK34" s="444"/>
      <x:c r="BL34" s="444"/>
      <x:c r="BM34" s="445">
        <x:f t="shared" si="1"/>
        <x:v>420.99000000000001</x:v>
      </x:c>
      <x:c r="BN34" s="445"/>
      <x:c r="BO34" s="445"/>
      <x:c r="BP34" s="445"/>
      <x:c r="BQ34" s="445"/>
      <x:c r="BR34" s="445"/>
      <x:c r="BS34" s="446"/>
      <x:c r="BT34" s="150"/>
      <x:c r="BU34" s="437"/>
      <x:c r="BV34" s="437"/>
      <x:c r="BW34" s="437"/>
      <x:c r="BX34" s="389" t="s">
        <x:v>175</x:v>
      </x:c>
      <x:c r="BY34" s="389"/>
      <x:c r="BZ34" s="169" t="s">
        <x:v>267</x:v>
      </x:c>
      <x:c r="CA34" s="196" t="e">
        <x:f>'1-1 (25)'!D34</x:f>
        <x:v>#REF!</x:v>
      </x:c>
      <x:c r="CB34" s="191" t="e">
        <x:f t="shared" si="3"/>
        <x:v>#REF!</x:v>
      </x:c>
      <x:c r="CC34" s="382"/>
    </x:row>
    <x:row r="35" spans="2:81" ht="13.5" customHeight="1">
      <x:c r="B35" s="447" t="s">
        <x:v>117</x:v>
      </x:c>
      <x:c r="C35" s="448"/>
      <x:c r="D35" s="448"/>
      <x:c r="E35" s="448"/>
      <x:c r="F35" s="448"/>
      <x:c r="G35" s="440">
        <x:f t="shared" si="2"/>
        <x:v>847.46000000000004</x:v>
      </x:c>
      <x:c r="H35" s="440"/>
      <x:c r="I35" s="440"/>
      <x:c r="J35" s="440"/>
      <x:c r="K35" s="440"/>
      <x:c r="L35" s="440">
        <x:f t="shared" si="0"/>
        <x:v>423.73000000000002</x:v>
      </x:c>
      <x:c r="M35" s="440"/>
      <x:c r="N35" s="440"/>
      <x:c r="O35" s="440"/>
      <x:c r="P35" s="440"/>
      <x:c r="Q35" s="441"/>
      <x:c r="R35" s="441"/>
      <x:c r="S35" s="441"/>
      <x:c r="T35" s="441"/>
      <x:c r="U35" s="441"/>
      <x:c r="V35" s="441"/>
      <x:c r="W35" s="441"/>
      <x:c r="X35" s="441"/>
      <x:c r="Y35" s="449"/>
      <x:c r="Z35" s="449"/>
      <x:c r="AA35" s="449"/>
      <x:c r="AB35" s="449"/>
      <x:c r="AC35" s="449"/>
      <x:c r="AD35" s="449"/>
      <x:c r="AE35" s="449"/>
      <x:c r="AF35" s="449"/>
      <x:c r="AG35" s="441">
        <x:v>0.20000000000000001</x:v>
      </x:c>
      <x:c r="AH35" s="441"/>
      <x:c r="AI35" s="441"/>
      <x:c r="AJ35" s="441"/>
      <x:c r="AK35" s="441">
        <x:v>0.14999999999999999</x:v>
      </x:c>
      <x:c r="AL35" s="441"/>
      <x:c r="AM35" s="441"/>
      <x:c r="AN35" s="441"/>
      <x:c r="AO35" s="444">
        <x:f>L35*AG35</x:f>
        <x:v>84.746000000000009</x:v>
      </x:c>
      <x:c r="AP35" s="444"/>
      <x:c r="AQ35" s="444"/>
      <x:c r="AR35" s="444"/>
      <x:c r="AS35" s="444">
        <x:f>L35*AK35</x:f>
        <x:v>63.5595</x:v>
      </x:c>
      <x:c r="AT35" s="444"/>
      <x:c r="AU35" s="444"/>
      <x:c r="AV35" s="444"/>
      <x:c r="AW35" s="441">
        <x:v>0.40000000000000002</x:v>
      </x:c>
      <x:c r="AX35" s="441"/>
      <x:c r="AY35" s="441"/>
      <x:c r="AZ35" s="441"/>
      <x:c r="BA35" s="441">
        <x:v>0.29999999999999999</x:v>
      </x:c>
      <x:c r="BB35" s="441"/>
      <x:c r="BC35" s="441"/>
      <x:c r="BD35" s="441"/>
      <x:c r="BE35" s="444">
        <x:f>L35*AW35</x:f>
        <x:v>169.49200000000002</x:v>
      </x:c>
      <x:c r="BF35" s="444"/>
      <x:c r="BG35" s="444"/>
      <x:c r="BH35" s="444"/>
      <x:c r="BI35" s="444">
        <x:f>L35*BA35</x:f>
        <x:v>127.119</x:v>
      </x:c>
      <x:c r="BJ35" s="444"/>
      <x:c r="BK35" s="444"/>
      <x:c r="BL35" s="444"/>
      <x:c r="BM35" s="445">
        <x:f t="shared" si="1"/>
        <x:v>847.46000000000004</x:v>
      </x:c>
      <x:c r="BN35" s="445"/>
      <x:c r="BO35" s="445"/>
      <x:c r="BP35" s="445"/>
      <x:c r="BQ35" s="445"/>
      <x:c r="BR35" s="445"/>
      <x:c r="BS35" s="446"/>
      <x:c r="BT35" s="150"/>
      <x:c r="BU35" s="437"/>
      <x:c r="BV35" s="437"/>
      <x:c r="BW35" s="437"/>
      <x:c r="BX35" s="389" t="s">
        <x:v>152</x:v>
      </x:c>
      <x:c r="BY35" s="389"/>
      <x:c r="BZ35" s="169" t="s">
        <x:v>267</x:v>
      </x:c>
      <x:c r="CA35" s="196" t="e">
        <x:f>'1-1 (25)'!D35</x:f>
        <x:v>#REF!</x:v>
      </x:c>
      <x:c r="CB35" s="191" t="e">
        <x:f t="shared" si="3"/>
        <x:v>#REF!</x:v>
      </x:c>
      <x:c r="CC35" s="382"/>
    </x:row>
    <x:row r="36" spans="2:81" ht="13.5" customHeight="1">
      <x:c r="B36" s="447" t="s">
        <x:v>146</x:v>
      </x:c>
      <x:c r="C36" s="448"/>
      <x:c r="D36" s="448"/>
      <x:c r="E36" s="448"/>
      <x:c r="F36" s="448"/>
      <x:c r="G36" s="440">
        <x:f t="shared" si="2"/>
        <x:v>1534.26</x:v>
      </x:c>
      <x:c r="H36" s="440"/>
      <x:c r="I36" s="440"/>
      <x:c r="J36" s="440"/>
      <x:c r="K36" s="440"/>
      <x:c r="L36" s="440">
        <x:f t="shared" si="0"/>
        <x:v>767.13</x:v>
      </x:c>
      <x:c r="M36" s="440"/>
      <x:c r="N36" s="440"/>
      <x:c r="O36" s="440"/>
      <x:c r="P36" s="440"/>
      <x:c r="Q36" s="441"/>
      <x:c r="R36" s="441"/>
      <x:c r="S36" s="441"/>
      <x:c r="T36" s="441"/>
      <x:c r="U36" s="441"/>
      <x:c r="V36" s="441"/>
      <x:c r="W36" s="441"/>
      <x:c r="X36" s="441"/>
      <x:c r="Y36" s="449"/>
      <x:c r="Z36" s="449"/>
      <x:c r="AA36" s="449"/>
      <x:c r="AB36" s="449"/>
      <x:c r="AC36" s="449"/>
      <x:c r="AD36" s="449"/>
      <x:c r="AE36" s="449"/>
      <x:c r="AF36" s="449"/>
      <x:c r="AG36" s="441">
        <x:v>0.20000000000000001</x:v>
      </x:c>
      <x:c r="AH36" s="441"/>
      <x:c r="AI36" s="441"/>
      <x:c r="AJ36" s="441"/>
      <x:c r="AK36" s="441">
        <x:v>0.14999999999999999</x:v>
      </x:c>
      <x:c r="AL36" s="441"/>
      <x:c r="AM36" s="441"/>
      <x:c r="AN36" s="441"/>
      <x:c r="AO36" s="444">
        <x:f>L36*AG36</x:f>
        <x:v>153.42600000000002</x:v>
      </x:c>
      <x:c r="AP36" s="444"/>
      <x:c r="AQ36" s="444"/>
      <x:c r="AR36" s="444"/>
      <x:c r="AS36" s="444">
        <x:f>L36*AK36</x:f>
        <x:v>115.06949999999999</x:v>
      </x:c>
      <x:c r="AT36" s="444"/>
      <x:c r="AU36" s="444"/>
      <x:c r="AV36" s="444"/>
      <x:c r="AW36" s="441">
        <x:v>0.40000000000000002</x:v>
      </x:c>
      <x:c r="AX36" s="441"/>
      <x:c r="AY36" s="441"/>
      <x:c r="AZ36" s="441"/>
      <x:c r="BA36" s="441">
        <x:v>0.29999999999999999</x:v>
      </x:c>
      <x:c r="BB36" s="441"/>
      <x:c r="BC36" s="441"/>
      <x:c r="BD36" s="441"/>
      <x:c r="BE36" s="444">
        <x:f>L36*AW36</x:f>
        <x:v>306.85200000000003</x:v>
      </x:c>
      <x:c r="BF36" s="444"/>
      <x:c r="BG36" s="444"/>
      <x:c r="BH36" s="444"/>
      <x:c r="BI36" s="444">
        <x:f>L36*BA36</x:f>
        <x:v>230.13899999999998</x:v>
      </x:c>
      <x:c r="BJ36" s="444"/>
      <x:c r="BK36" s="444"/>
      <x:c r="BL36" s="444"/>
      <x:c r="BM36" s="445">
        <x:f t="shared" si="1"/>
        <x:v>1534.26</x:v>
      </x:c>
      <x:c r="BN36" s="445"/>
      <x:c r="BO36" s="445"/>
      <x:c r="BP36" s="445"/>
      <x:c r="BQ36" s="445"/>
      <x:c r="BR36" s="445"/>
      <x:c r="BS36" s="446"/>
      <x:c r="BT36" s="150"/>
      <x:c r="BU36" s="437"/>
      <x:c r="BV36" s="437"/>
      <x:c r="BW36" s="437"/>
      <x:c r="BX36" s="406" t="s">
        <x:v>135</x:v>
      </x:c>
      <x:c r="BY36" s="406"/>
      <x:c r="BZ36" s="192" t="s">
        <x:v>267</x:v>
      </x:c>
      <x:c r="CA36" s="196" t="e">
        <x:f>'1-1 (25)'!D36+'1-1 (25)'!D37</x:f>
        <x:v>#REF!</x:v>
      </x:c>
      <x:c r="CB36" s="194" t="e">
        <x:f t="shared" si="3"/>
        <x:v>#REF!</x:v>
      </x:c>
      <x:c r="CC36" s="382"/>
    </x:row>
    <x:row r="37" spans="2:81" ht="13.5" customHeight="1">
      <x:c r="B37" s="450" t="s">
        <x:v>155</x:v>
      </x:c>
      <x:c r="C37" s="451"/>
      <x:c r="D37" s="451"/>
      <x:c r="E37" s="451"/>
      <x:c r="F37" s="451"/>
      <x:c r="G37" s="452">
        <x:f>AZ51</x:f>
        <x:v>2881.9099999999999</x:v>
      </x:c>
      <x:c r="H37" s="452"/>
      <x:c r="I37" s="452"/>
      <x:c r="J37" s="452"/>
      <x:c r="K37" s="452"/>
      <x:c r="L37" s="452">
        <x:f t="shared" si="0"/>
        <x:v>1440.9549999999999</x:v>
      </x:c>
      <x:c r="M37" s="452"/>
      <x:c r="N37" s="452"/>
      <x:c r="O37" s="452"/>
      <x:c r="P37" s="452"/>
      <x:c r="Q37" s="453"/>
      <x:c r="R37" s="453"/>
      <x:c r="S37" s="453"/>
      <x:c r="T37" s="453"/>
      <x:c r="U37" s="453"/>
      <x:c r="V37" s="453"/>
      <x:c r="W37" s="453"/>
      <x:c r="X37" s="453"/>
      <x:c r="Y37" s="454"/>
      <x:c r="Z37" s="454"/>
      <x:c r="AA37" s="454"/>
      <x:c r="AB37" s="454"/>
      <x:c r="AC37" s="454"/>
      <x:c r="AD37" s="454"/>
      <x:c r="AE37" s="454"/>
      <x:c r="AF37" s="454"/>
      <x:c r="AG37" s="453">
        <x:v>0.20000000000000001</x:v>
      </x:c>
      <x:c r="AH37" s="453"/>
      <x:c r="AI37" s="453"/>
      <x:c r="AJ37" s="453"/>
      <x:c r="AK37" s="453">
        <x:v>0.14999999999999999</x:v>
      </x:c>
      <x:c r="AL37" s="453"/>
      <x:c r="AM37" s="453"/>
      <x:c r="AN37" s="453"/>
      <x:c r="AO37" s="455">
        <x:f>L37*AG37</x:f>
        <x:v>288.19099999999997</x:v>
      </x:c>
      <x:c r="AP37" s="455"/>
      <x:c r="AQ37" s="455"/>
      <x:c r="AR37" s="455"/>
      <x:c r="AS37" s="455">
        <x:f>L37*AK37</x:f>
        <x:v>216.14324999999999</x:v>
      </x:c>
      <x:c r="AT37" s="455"/>
      <x:c r="AU37" s="455"/>
      <x:c r="AV37" s="455"/>
      <x:c r="AW37" s="453">
        <x:v>0.40000000000000002</x:v>
      </x:c>
      <x:c r="AX37" s="453"/>
      <x:c r="AY37" s="453"/>
      <x:c r="AZ37" s="453"/>
      <x:c r="BA37" s="453">
        <x:v>0.29999999999999999</x:v>
      </x:c>
      <x:c r="BB37" s="453"/>
      <x:c r="BC37" s="453"/>
      <x:c r="BD37" s="453"/>
      <x:c r="BE37" s="455">
        <x:f>L37*AW37</x:f>
        <x:v>576.38199999999995</x:v>
      </x:c>
      <x:c r="BF37" s="455"/>
      <x:c r="BG37" s="455"/>
      <x:c r="BH37" s="455"/>
      <x:c r="BI37" s="455">
        <x:f>L37*BA37</x:f>
        <x:v>432.28649999999999</x:v>
      </x:c>
      <x:c r="BJ37" s="455"/>
      <x:c r="BK37" s="455"/>
      <x:c r="BL37" s="455"/>
      <x:c r="BM37" s="456">
        <x:f t="shared" si="1"/>
        <x:v>2881.9099999999999</x:v>
      </x:c>
      <x:c r="BN37" s="456"/>
      <x:c r="BO37" s="456"/>
      <x:c r="BP37" s="456"/>
      <x:c r="BQ37" s="456"/>
      <x:c r="BR37" s="456"/>
      <x:c r="BS37" s="457"/>
      <x:c r="BT37" s="150"/>
      <x:c r="BU37" s="437" t="s">
        <x:v>301</x:v>
      </x:c>
      <x:c r="BV37" s="437"/>
      <x:c r="BW37" s="437"/>
      <x:c r="BX37" s="380" t="s">
        <x:v>309</x:v>
      </x:c>
      <x:c r="BY37" s="380"/>
      <x:c r="BZ37" s="187" t="s">
        <x:v>267</x:v>
      </x:c>
      <x:c r="CA37" s="196" t="e">
        <x:f>'1-1 (25)'!D41</x:f>
        <x:v>#REF!</x:v>
      </x:c>
      <x:c r="CB37" s="189" t="e">
        <x:f>BE33*CA37</x:f>
        <x:v>#REF!</x:v>
      </x:c>
      <x:c r="CC37" s="382"/>
    </x:row>
    <x:row r="38" spans="2:81" ht="13.5" customHeight="1">
      <x:c r="B38" s="458"/>
      <x:c r="C38" s="459"/>
      <x:c r="D38" s="459"/>
      <x:c r="E38" s="459"/>
      <x:c r="F38" s="459"/>
      <x:c r="G38" s="459"/>
      <x:c r="H38" s="459"/>
      <x:c r="I38" s="459"/>
      <x:c r="J38" s="459"/>
      <x:c r="K38" s="459"/>
      <x:c r="L38" s="459"/>
      <x:c r="M38" s="459"/>
      <x:c r="N38" s="459"/>
      <x:c r="O38" s="459"/>
      <x:c r="P38" s="459"/>
      <x:c r="Q38" s="459"/>
      <x:c r="R38" s="459"/>
      <x:c r="S38" s="459"/>
      <x:c r="T38" s="459"/>
      <x:c r="U38" s="459"/>
      <x:c r="V38" s="459"/>
      <x:c r="W38" s="459"/>
      <x:c r="X38" s="459"/>
      <x:c r="Y38" s="459"/>
      <x:c r="Z38" s="459"/>
      <x:c r="AA38" s="459"/>
      <x:c r="AB38" s="459"/>
      <x:c r="AC38" s="459"/>
      <x:c r="AD38" s="459"/>
      <x:c r="AE38" s="459"/>
      <x:c r="AF38" s="459"/>
      <x:c r="AG38" s="459"/>
      <x:c r="AH38" s="459"/>
      <x:c r="AI38" s="459"/>
      <x:c r="AJ38" s="459"/>
      <x:c r="AK38" s="459"/>
      <x:c r="AL38" s="459"/>
      <x:c r="AM38" s="459"/>
      <x:c r="AN38" s="459"/>
      <x:c r="AO38" s="459"/>
      <x:c r="AP38" s="459"/>
      <x:c r="AQ38" s="459"/>
      <x:c r="AR38" s="459"/>
      <x:c r="AS38" s="459"/>
      <x:c r="AT38" s="459"/>
      <x:c r="AU38" s="459"/>
      <x:c r="AV38" s="459"/>
      <x:c r="AW38" s="459"/>
      <x:c r="AX38" s="459"/>
      <x:c r="AY38" s="459"/>
      <x:c r="AZ38" s="459"/>
      <x:c r="BA38" s="459"/>
      <x:c r="BB38" s="459"/>
      <x:c r="BC38" s="459"/>
      <x:c r="BD38" s="459"/>
      <x:c r="BE38" s="459"/>
      <x:c r="BF38" s="459"/>
      <x:c r="BG38" s="459"/>
      <x:c r="BH38" s="459"/>
      <x:c r="BI38" s="459"/>
      <x:c r="BJ38" s="459"/>
      <x:c r="BK38" s="459"/>
      <x:c r="BL38" s="459"/>
      <x:c r="BM38" s="459"/>
      <x:c r="BN38" s="459"/>
      <x:c r="BO38" s="459"/>
      <x:c r="BP38" s="459"/>
      <x:c r="BQ38" s="459"/>
      <x:c r="BR38" s="459"/>
      <x:c r="BS38" s="460"/>
      <x:c r="BT38" s="150"/>
      <x:c r="BU38" s="437"/>
      <x:c r="BV38" s="437"/>
      <x:c r="BW38" s="437"/>
      <x:c r="BX38" s="389" t="s">
        <x:v>119</x:v>
      </x:c>
      <x:c r="BY38" s="389"/>
      <x:c r="BZ38" s="169" t="s">
        <x:v>267</x:v>
      </x:c>
      <x:c r="CA38" s="196" t="e">
        <x:f>'1-1 (25)'!D42</x:f>
        <x:v>#REF!</x:v>
      </x:c>
      <x:c r="CB38" s="191" t="e">
        <x:f t="shared" ref="CB38:CB41" si="4">BE34*CA38</x:f>
        <x:v>#REF!</x:v>
      </x:c>
      <x:c r="CC38" s="382"/>
    </x:row>
    <x:row r="39" spans="2:81" ht="13.5" customHeight="1">
      <x:c r="B39" s="461"/>
      <x:c r="C39" s="462"/>
      <x:c r="D39" s="462"/>
      <x:c r="E39" s="462"/>
      <x:c r="F39" s="462"/>
      <x:c r="G39" s="462"/>
      <x:c r="H39" s="462"/>
      <x:c r="I39" s="462"/>
      <x:c r="J39" s="462"/>
      <x:c r="K39" s="462"/>
      <x:c r="L39" s="462"/>
      <x:c r="M39" s="462"/>
      <x:c r="N39" s="462"/>
      <x:c r="O39" s="462"/>
      <x:c r="P39" s="462"/>
      <x:c r="Q39" s="462"/>
      <x:c r="R39" s="462"/>
      <x:c r="S39" s="462"/>
      <x:c r="T39" s="462"/>
      <x:c r="U39" s="462"/>
      <x:c r="V39" s="462"/>
      <x:c r="W39" s="462"/>
      <x:c r="X39" s="462"/>
      <x:c r="Y39" s="462"/>
      <x:c r="Z39" s="462"/>
      <x:c r="AA39" s="462"/>
      <x:c r="AB39" s="462"/>
      <x:c r="AC39" s="462"/>
      <x:c r="AD39" s="462"/>
      <x:c r="AE39" s="462"/>
      <x:c r="AF39" s="462"/>
      <x:c r="AG39" s="462"/>
      <x:c r="AH39" s="462"/>
      <x:c r="AI39" s="462"/>
      <x:c r="AJ39" s="462"/>
      <x:c r="AK39" s="462"/>
      <x:c r="AL39" s="462"/>
      <x:c r="AM39" s="462"/>
      <x:c r="AN39" s="462"/>
      <x:c r="AO39" s="462"/>
      <x:c r="AP39" s="462"/>
      <x:c r="AQ39" s="462"/>
      <x:c r="AR39" s="462"/>
      <x:c r="AS39" s="462"/>
      <x:c r="AT39" s="462"/>
      <x:c r="AU39" s="462"/>
      <x:c r="AV39" s="462"/>
      <x:c r="AW39" s="462"/>
      <x:c r="AX39" s="462"/>
      <x:c r="AY39" s="462"/>
      <x:c r="AZ39" s="462"/>
      <x:c r="BA39" s="462"/>
      <x:c r="BB39" s="462"/>
      <x:c r="BC39" s="462"/>
      <x:c r="BD39" s="462"/>
      <x:c r="BE39" s="462"/>
      <x:c r="BF39" s="462"/>
      <x:c r="BG39" s="462"/>
      <x:c r="BH39" s="462"/>
      <x:c r="BI39" s="462"/>
      <x:c r="BJ39" s="462"/>
      <x:c r="BK39" s="462"/>
      <x:c r="BL39" s="462"/>
      <x:c r="BM39" s="462"/>
      <x:c r="BN39" s="462"/>
      <x:c r="BO39" s="462"/>
      <x:c r="BP39" s="462"/>
      <x:c r="BQ39" s="462"/>
      <x:c r="BR39" s="462"/>
      <x:c r="BS39" s="463"/>
      <x:c r="BT39" s="150"/>
      <x:c r="BU39" s="437"/>
      <x:c r="BV39" s="437"/>
      <x:c r="BW39" s="437"/>
      <x:c r="BX39" s="389" t="s">
        <x:v>175</x:v>
      </x:c>
      <x:c r="BY39" s="389"/>
      <x:c r="BZ39" s="169" t="s">
        <x:v>267</x:v>
      </x:c>
      <x:c r="CA39" s="196" t="e">
        <x:f>'1-1 (25)'!D43</x:f>
        <x:v>#REF!</x:v>
      </x:c>
      <x:c r="CB39" s="191" t="e">
        <x:f t="shared" si="4"/>
        <x:v>#REF!</x:v>
      </x:c>
      <x:c r="CC39" s="382"/>
    </x:row>
    <x:row r="40" spans="2:81" ht="13.5" customHeight="1">
      <x:c r="B40" s="461"/>
      <x:c r="C40" s="462"/>
      <x:c r="D40" s="462"/>
      <x:c r="E40" s="462"/>
      <x:c r="F40" s="462"/>
      <x:c r="G40" s="462"/>
      <x:c r="H40" s="462"/>
      <x:c r="I40" s="462"/>
      <x:c r="J40" s="462"/>
      <x:c r="K40" s="462"/>
      <x:c r="L40" s="462"/>
      <x:c r="M40" s="462"/>
      <x:c r="N40" s="462"/>
      <x:c r="O40" s="462"/>
      <x:c r="P40" s="462"/>
      <x:c r="Q40" s="462"/>
      <x:c r="R40" s="462"/>
      <x:c r="S40" s="462"/>
      <x:c r="T40" s="462"/>
      <x:c r="U40" s="462"/>
      <x:c r="V40" s="462"/>
      <x:c r="W40" s="462"/>
      <x:c r="X40" s="462"/>
      <x:c r="Y40" s="462"/>
      <x:c r="Z40" s="462"/>
      <x:c r="AA40" s="462"/>
      <x:c r="AB40" s="462"/>
      <x:c r="AC40" s="462"/>
      <x:c r="AD40" s="462"/>
      <x:c r="AE40" s="462"/>
      <x:c r="AF40" s="462"/>
      <x:c r="AG40" s="462"/>
      <x:c r="AH40" s="462"/>
      <x:c r="AI40" s="462"/>
      <x:c r="AJ40" s="462"/>
      <x:c r="AK40" s="462"/>
      <x:c r="AL40" s="462"/>
      <x:c r="AM40" s="462"/>
      <x:c r="AN40" s="462"/>
      <x:c r="AO40" s="462"/>
      <x:c r="AP40" s="462"/>
      <x:c r="AQ40" s="462"/>
      <x:c r="AR40" s="462"/>
      <x:c r="AS40" s="462"/>
      <x:c r="AT40" s="462"/>
      <x:c r="AU40" s="462"/>
      <x:c r="AV40" s="462"/>
      <x:c r="AW40" s="462"/>
      <x:c r="AX40" s="462"/>
      <x:c r="AY40" s="462"/>
      <x:c r="AZ40" s="462"/>
      <x:c r="BA40" s="462"/>
      <x:c r="BB40" s="462"/>
      <x:c r="BC40" s="462"/>
      <x:c r="BD40" s="462"/>
      <x:c r="BE40" s="462"/>
      <x:c r="BF40" s="462"/>
      <x:c r="BG40" s="462"/>
      <x:c r="BH40" s="462"/>
      <x:c r="BI40" s="462"/>
      <x:c r="BJ40" s="462"/>
      <x:c r="BK40" s="462"/>
      <x:c r="BL40" s="462"/>
      <x:c r="BM40" s="462"/>
      <x:c r="BN40" s="462"/>
      <x:c r="BO40" s="462"/>
      <x:c r="BP40" s="462"/>
      <x:c r="BQ40" s="462"/>
      <x:c r="BR40" s="462"/>
      <x:c r="BS40" s="463"/>
      <x:c r="BT40" s="150"/>
      <x:c r="BU40" s="437"/>
      <x:c r="BV40" s="437"/>
      <x:c r="BW40" s="437"/>
      <x:c r="BX40" s="389" t="s">
        <x:v>152</x:v>
      </x:c>
      <x:c r="BY40" s="389"/>
      <x:c r="BZ40" s="169" t="s">
        <x:v>267</x:v>
      </x:c>
      <x:c r="CA40" s="196" t="e">
        <x:f>'1-1 (25)'!D44</x:f>
        <x:v>#REF!</x:v>
      </x:c>
      <x:c r="CB40" s="191" t="e">
        <x:f t="shared" si="4"/>
        <x:v>#REF!</x:v>
      </x:c>
      <x:c r="CC40" s="382"/>
    </x:row>
    <x:row r="41" spans="2:81" ht="13.5" customHeight="1">
      <x:c r="B41" s="461"/>
      <x:c r="C41" s="462"/>
      <x:c r="D41" s="462"/>
      <x:c r="E41" s="462"/>
      <x:c r="F41" s="462"/>
      <x:c r="G41" s="462"/>
      <x:c r="H41" s="462"/>
      <x:c r="I41" s="462"/>
      <x:c r="J41" s="462"/>
      <x:c r="K41" s="462"/>
      <x:c r="L41" s="462"/>
      <x:c r="M41" s="462"/>
      <x:c r="N41" s="462"/>
      <x:c r="O41" s="462"/>
      <x:c r="P41" s="462"/>
      <x:c r="Q41" s="462"/>
      <x:c r="R41" s="462"/>
      <x:c r="S41" s="462"/>
      <x:c r="T41" s="462"/>
      <x:c r="U41" s="462"/>
      <x:c r="V41" s="462"/>
      <x:c r="W41" s="462"/>
      <x:c r="X41" s="462"/>
      <x:c r="Y41" s="462"/>
      <x:c r="Z41" s="462"/>
      <x:c r="AA41" s="462"/>
      <x:c r="AB41" s="462"/>
      <x:c r="AC41" s="462"/>
      <x:c r="AD41" s="462"/>
      <x:c r="AE41" s="462"/>
      <x:c r="AF41" s="462"/>
      <x:c r="AG41" s="462"/>
      <x:c r="AH41" s="462"/>
      <x:c r="AI41" s="462"/>
      <x:c r="AJ41" s="462"/>
      <x:c r="AK41" s="462"/>
      <x:c r="AL41" s="462"/>
      <x:c r="AM41" s="462"/>
      <x:c r="AN41" s="462"/>
      <x:c r="AO41" s="462"/>
      <x:c r="AP41" s="462"/>
      <x:c r="AQ41" s="462"/>
      <x:c r="AR41" s="462"/>
      <x:c r="AS41" s="462"/>
      <x:c r="AT41" s="462"/>
      <x:c r="AU41" s="462"/>
      <x:c r="AV41" s="462"/>
      <x:c r="AW41" s="462"/>
      <x:c r="AX41" s="462"/>
      <x:c r="AY41" s="462"/>
      <x:c r="AZ41" s="462"/>
      <x:c r="BA41" s="462"/>
      <x:c r="BB41" s="462"/>
      <x:c r="BC41" s="462"/>
      <x:c r="BD41" s="462"/>
      <x:c r="BE41" s="462"/>
      <x:c r="BF41" s="462"/>
      <x:c r="BG41" s="462"/>
      <x:c r="BH41" s="462"/>
      <x:c r="BI41" s="462"/>
      <x:c r="BJ41" s="462"/>
      <x:c r="BK41" s="462"/>
      <x:c r="BL41" s="462"/>
      <x:c r="BM41" s="462"/>
      <x:c r="BN41" s="462"/>
      <x:c r="BO41" s="462"/>
      <x:c r="BP41" s="462"/>
      <x:c r="BQ41" s="462"/>
      <x:c r="BR41" s="462"/>
      <x:c r="BS41" s="463"/>
      <x:c r="BT41" s="150"/>
      <x:c r="BU41" s="437"/>
      <x:c r="BV41" s="437"/>
      <x:c r="BW41" s="437"/>
      <x:c r="BX41" s="406" t="s">
        <x:v>135</x:v>
      </x:c>
      <x:c r="BY41" s="406"/>
      <x:c r="BZ41" s="192" t="s">
        <x:v>267</x:v>
      </x:c>
      <x:c r="CA41" s="196" t="e">
        <x:f>'1-1 (25)'!D45+'1-1 (25)'!D46</x:f>
        <x:v>#REF!</x:v>
      </x:c>
      <x:c r="CB41" s="194" t="e">
        <x:f t="shared" si="4"/>
        <x:v>#REF!</x:v>
      </x:c>
      <x:c r="CC41" s="382"/>
    </x:row>
    <x:row r="42" spans="2:81" ht="13.5" customHeight="1">
      <x:c r="B42" s="464"/>
      <x:c r="C42" s="465"/>
      <x:c r="D42" s="465"/>
      <x:c r="E42" s="465"/>
      <x:c r="F42" s="465"/>
      <x:c r="G42" s="465"/>
      <x:c r="H42" s="465"/>
      <x:c r="I42" s="465"/>
      <x:c r="J42" s="465"/>
      <x:c r="K42" s="465"/>
      <x:c r="L42" s="465"/>
      <x:c r="M42" s="465"/>
      <x:c r="N42" s="465"/>
      <x:c r="O42" s="465"/>
      <x:c r="P42" s="465"/>
      <x:c r="Q42" s="465"/>
      <x:c r="R42" s="465"/>
      <x:c r="S42" s="465"/>
      <x:c r="T42" s="465"/>
      <x:c r="U42" s="465"/>
      <x:c r="V42" s="465"/>
      <x:c r="W42" s="465"/>
      <x:c r="X42" s="465"/>
      <x:c r="Y42" s="465"/>
      <x:c r="Z42" s="465"/>
      <x:c r="AA42" s="465"/>
      <x:c r="AB42" s="465"/>
      <x:c r="AC42" s="465"/>
      <x:c r="AD42" s="465"/>
      <x:c r="AE42" s="465"/>
      <x:c r="AF42" s="465"/>
      <x:c r="AG42" s="465"/>
      <x:c r="AH42" s="465"/>
      <x:c r="AI42" s="465"/>
      <x:c r="AJ42" s="465"/>
      <x:c r="AK42" s="465"/>
      <x:c r="AL42" s="465"/>
      <x:c r="AM42" s="465"/>
      <x:c r="AN42" s="465"/>
      <x:c r="AO42" s="465"/>
      <x:c r="AP42" s="465"/>
      <x:c r="AQ42" s="465"/>
      <x:c r="AR42" s="465"/>
      <x:c r="AS42" s="465"/>
      <x:c r="AT42" s="465"/>
      <x:c r="AU42" s="465"/>
      <x:c r="AV42" s="465"/>
      <x:c r="AW42" s="465"/>
      <x:c r="AX42" s="465"/>
      <x:c r="AY42" s="465"/>
      <x:c r="AZ42" s="465"/>
      <x:c r="BA42" s="465"/>
      <x:c r="BB42" s="465"/>
      <x:c r="BC42" s="465"/>
      <x:c r="BD42" s="465"/>
      <x:c r="BE42" s="465"/>
      <x:c r="BF42" s="465"/>
      <x:c r="BG42" s="465"/>
      <x:c r="BH42" s="465"/>
      <x:c r="BI42" s="465"/>
      <x:c r="BJ42" s="465"/>
      <x:c r="BK42" s="465"/>
      <x:c r="BL42" s="465"/>
      <x:c r="BM42" s="465"/>
      <x:c r="BN42" s="465"/>
      <x:c r="BO42" s="465"/>
      <x:c r="BP42" s="465"/>
      <x:c r="BQ42" s="465"/>
      <x:c r="BR42" s="465"/>
      <x:c r="BS42" s="466"/>
      <x:c r="BT42" s="150"/>
      <x:c r="BU42" s="467" t="s">
        <x:v>164</x:v>
      </x:c>
      <x:c r="BV42" s="468"/>
      <x:c r="BW42" s="469"/>
      <x:c r="BX42" s="476" t="s">
        <x:v>309</x:v>
      </x:c>
      <x:c r="BY42" s="476"/>
      <x:c r="BZ42" s="195" t="s">
        <x:v>267</x:v>
      </x:c>
      <x:c r="CA42" s="196" t="e">
        <x:f>'1-1 (25)'!D80</x:f>
        <x:v>#REF!</x:v>
      </x:c>
      <x:c r="CB42" s="189" t="e">
        <x:f>BI33*CA42</x:f>
        <x:v>#REF!</x:v>
      </x:c>
      <x:c r="CC42" s="382"/>
    </x:row>
    <x:row r="43" spans="2:81" ht="13.5" customHeight="1">
      <x:c r="B43" s="206"/>
      <x:c r="C43" s="204"/>
      <x:c r="D43" s="204"/>
      <x:c r="E43" s="204"/>
      <x:c r="F43" s="204"/>
      <x:c r="G43" s="204"/>
      <x:c r="H43" s="204"/>
      <x:c r="I43" s="204"/>
      <x:c r="J43" s="204"/>
      <x:c r="K43" s="204"/>
      <x:c r="L43" s="204"/>
      <x:c r="M43" s="204"/>
      <x:c r="N43" s="204"/>
      <x:c r="O43" s="204"/>
      <x:c r="P43" s="204"/>
      <x:c r="Q43" s="204"/>
      <x:c r="R43" s="213"/>
      <x:c r="S43" s="213"/>
      <x:c r="T43" s="204"/>
      <x:c r="U43" s="204"/>
      <x:c r="V43" s="204"/>
      <x:c r="W43" s="204"/>
      <x:c r="X43" s="204"/>
      <x:c r="Y43" s="204"/>
      <x:c r="Z43" s="204"/>
      <x:c r="AA43" s="204"/>
      <x:c r="AB43" s="204"/>
      <x:c r="AC43" s="204"/>
      <x:c r="AD43" s="204"/>
      <x:c r="AE43" s="204"/>
      <x:c r="AF43" s="204"/>
      <x:c r="AG43" s="204"/>
      <x:c r="AH43" s="204"/>
      <x:c r="AI43" s="213"/>
      <x:c r="AJ43" s="204"/>
      <x:c r="AK43" s="204"/>
      <x:c r="AL43" s="204"/>
      <x:c r="AM43" s="204"/>
      <x:c r="AN43" s="204"/>
      <x:c r="AO43" s="214"/>
      <x:c r="AP43" s="204"/>
      <x:c r="AQ43" s="204"/>
      <x:c r="AR43" s="204"/>
      <x:c r="AS43" s="204"/>
      <x:c r="AT43" s="204"/>
      <x:c r="AU43" s="204"/>
      <x:c r="AV43" s="204"/>
      <x:c r="AW43" s="213"/>
      <x:c r="AX43" s="204"/>
      <x:c r="AY43" s="204"/>
      <x:c r="AZ43" s="204"/>
      <x:c r="BA43" s="204"/>
      <x:c r="BB43" s="204"/>
      <x:c r="BC43" s="214"/>
      <x:c r="BD43" s="204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15"/>
      <x:c r="BT43" s="150"/>
      <x:c r="BU43" s="470"/>
      <x:c r="BV43" s="471"/>
      <x:c r="BW43" s="472"/>
      <x:c r="BX43" s="477" t="s">
        <x:v>119</x:v>
      </x:c>
      <x:c r="BY43" s="477"/>
      <x:c r="BZ43" s="169" t="s">
        <x:v>267</x:v>
      </x:c>
      <x:c r="CA43" s="196" t="e">
        <x:f>'1-1 (25)'!D81</x:f>
        <x:v>#REF!</x:v>
      </x:c>
      <x:c r="CB43" s="191" t="e">
        <x:f>BI34*CA43</x:f>
        <x:v>#REF!</x:v>
      </x:c>
      <x:c r="CC43" s="382"/>
    </x:row>
    <x:row r="44" spans="2:81" ht="13.5" customHeight="1">
      <x:c r="B44" s="151" t="s">
        <x:v>209</x:v>
      </x:c>
      <x:c r="C44" s="152"/>
      <x:c r="D44" s="152"/>
      <x:c r="E44" s="152"/>
      <x:c r="F44" s="152"/>
      <x:c r="G44" s="152"/>
      <x:c r="H44" s="152"/>
      <x:c r="I44" s="152"/>
      <x:c r="J44" s="152"/>
      <x:c r="K44" s="152"/>
      <x:c r="L44" s="152"/>
      <x:c r="M44" s="152"/>
      <x:c r="N44" s="152"/>
      <x:c r="O44" s="152"/>
      <x:c r="P44" s="152"/>
      <x:c r="Q44" s="152"/>
      <x:c r="R44" s="152"/>
      <x:c r="S44" s="152"/>
      <x:c r="T44" s="152"/>
      <x:c r="U44" s="152"/>
      <x:c r="V44" s="152"/>
      <x:c r="W44" s="152"/>
      <x:c r="X44" s="152"/>
      <x:c r="Y44" s="152"/>
      <x:c r="Z44" s="152"/>
      <x:c r="AA44" s="152"/>
      <x:c r="AB44" s="152"/>
      <x:c r="AC44" s="152"/>
      <x:c r="AD44" s="152"/>
      <x:c r="AE44" s="152"/>
      <x:c r="AF44" s="152"/>
      <x:c r="AG44" s="152"/>
      <x:c r="AH44" s="152"/>
      <x:c r="AI44" s="152"/>
      <x:c r="AJ44" s="152"/>
      <x:c r="AK44" s="152"/>
      <x:c r="AL44" s="152"/>
      <x:c r="AM44" s="152"/>
      <x:c r="AN44" s="152"/>
      <x:c r="AO44" s="152"/>
      <x:c r="AP44" s="152"/>
      <x:c r="AQ44" s="152"/>
      <x:c r="AR44" s="152"/>
      <x:c r="AS44" s="152"/>
      <x:c r="AT44" s="152"/>
      <x:c r="AU44" s="152"/>
      <x:c r="AV44" s="152"/>
      <x:c r="AW44" s="152"/>
      <x:c r="AX44" s="152"/>
      <x:c r="AY44" s="152"/>
      <x:c r="AZ44" s="152"/>
      <x:c r="BA44" s="152"/>
      <x:c r="BB44" s="152"/>
      <x:c r="BC44" s="152"/>
      <x:c r="BD44" s="152"/>
      <x:c r="BE44" s="152"/>
      <x:c r="BF44" s="152"/>
      <x:c r="BG44" s="152"/>
      <x:c r="BH44" s="152"/>
      <x:c r="BI44" s="152"/>
      <x:c r="BJ44" s="152"/>
      <x:c r="BK44" s="152"/>
      <x:c r="BL44" s="152"/>
      <x:c r="BM44" s="152"/>
      <x:c r="BN44" s="152"/>
      <x:c r="BO44" s="152"/>
      <x:c r="BP44" s="152"/>
      <x:c r="BQ44" s="152"/>
      <x:c r="BR44" s="152"/>
      <x:c r="BS44" s="153"/>
      <x:c r="BT44" s="150"/>
      <x:c r="BU44" s="470"/>
      <x:c r="BV44" s="471"/>
      <x:c r="BW44" s="472"/>
      <x:c r="BX44" s="477" t="s">
        <x:v>175</x:v>
      </x:c>
      <x:c r="BY44" s="477"/>
      <x:c r="BZ44" s="169" t="s">
        <x:v>267</x:v>
      </x:c>
      <x:c r="CA44" s="196" t="e">
        <x:f>'1-1 (25)'!D82</x:f>
        <x:v>#REF!</x:v>
      </x:c>
      <x:c r="CB44" s="191" t="e">
        <x:f>BI35*CA44</x:f>
        <x:v>#REF!</x:v>
      </x:c>
      <x:c r="CC44" s="382"/>
    </x:row>
    <x:row r="45" spans="2:81" ht="13.5" customHeight="1">
      <x:c r="B45" s="216" t="s">
        <x:v>147</x:v>
      </x:c>
      <x:c r="C45" s="183"/>
      <x:c r="D45" s="183"/>
      <x:c r="E45" s="183"/>
      <x:c r="F45" s="183"/>
      <x:c r="G45" s="183"/>
      <x:c r="H45" s="183"/>
      <x:c r="I45" s="182" t="s">
        <x:v>162</x:v>
      </x:c>
      <x:c r="J45" s="183"/>
      <x:c r="K45" s="183"/>
      <x:c r="L45" s="183"/>
      <x:c r="M45" s="183"/>
      <x:c r="N45" s="183"/>
      <x:c r="O45" s="184"/>
      <x:c r="P45" s="183" t="s">
        <x:v>254</x:v>
      </x:c>
      <x:c r="Q45" s="183"/>
      <x:c r="R45" s="183"/>
      <x:c r="S45" s="183"/>
      <x:c r="T45" s="183"/>
      <x:c r="U45" s="183"/>
      <x:c r="V45" s="183"/>
      <x:c r="W45" s="182" t="s">
        <x:v>236</x:v>
      </x:c>
      <x:c r="X45" s="183"/>
      <x:c r="Y45" s="183"/>
      <x:c r="Z45" s="183"/>
      <x:c r="AA45" s="183"/>
      <x:c r="AB45" s="183"/>
      <x:c r="AC45" s="184"/>
      <x:c r="AD45" s="183" t="s">
        <x:v>253</x:v>
      </x:c>
      <x:c r="AE45" s="183"/>
      <x:c r="AF45" s="183"/>
      <x:c r="AG45" s="183"/>
      <x:c r="AH45" s="183"/>
      <x:c r="AI45" s="183"/>
      <x:c r="AJ45" s="183"/>
      <x:c r="AK45" s="182" t="s">
        <x:v>234</x:v>
      </x:c>
      <x:c r="AL45" s="183"/>
      <x:c r="AM45" s="183"/>
      <x:c r="AN45" s="183"/>
      <x:c r="AO45" s="183"/>
      <x:c r="AP45" s="183"/>
      <x:c r="AQ45" s="184"/>
      <x:c r="AR45" s="183" t="s">
        <x:v>235</x:v>
      </x:c>
      <x:c r="AS45" s="183"/>
      <x:c r="AT45" s="183"/>
      <x:c r="AU45" s="183"/>
      <x:c r="AV45" s="183"/>
      <x:c r="AW45" s="183"/>
      <x:c r="AX45" s="183"/>
      <x:c r="AY45" s="183"/>
      <x:c r="AZ45" s="182" t="s">
        <x:v>238</x:v>
      </x:c>
      <x:c r="BA45" s="183"/>
      <x:c r="BB45" s="183"/>
      <x:c r="BC45" s="183"/>
      <x:c r="BD45" s="183"/>
      <x:c r="BE45" s="183"/>
      <x:c r="BF45" s="183"/>
      <x:c r="BG45" s="184"/>
      <x:c r="BH45" s="182" t="s">
        <x:v>261</x:v>
      </x:c>
      <x:c r="BI45" s="183"/>
      <x:c r="BJ45" s="183"/>
      <x:c r="BK45" s="183"/>
      <x:c r="BL45" s="183"/>
      <x:c r="BM45" s="183"/>
      <x:c r="BN45" s="183"/>
      <x:c r="BO45" s="183"/>
      <x:c r="BP45" s="183"/>
      <x:c r="BQ45" s="183"/>
      <x:c r="BR45" s="183"/>
      <x:c r="BS45" s="217"/>
      <x:c r="BT45" s="150"/>
      <x:c r="BU45" s="470"/>
      <x:c r="BV45" s="471"/>
      <x:c r="BW45" s="472"/>
      <x:c r="BX45" s="477" t="s">
        <x:v>152</x:v>
      </x:c>
      <x:c r="BY45" s="477"/>
      <x:c r="BZ45" s="169" t="s">
        <x:v>267</x:v>
      </x:c>
      <x:c r="CA45" s="196" t="e">
        <x:f>'1-1 (25)'!D83</x:f>
        <x:v>#REF!</x:v>
      </x:c>
      <x:c r="CB45" s="191" t="e">
        <x:f>BI36*CA45</x:f>
        <x:v>#REF!</x:v>
      </x:c>
      <x:c r="CC45" s="382"/>
    </x:row>
    <x:row r="46" spans="2:81" ht="13.5" customHeight="1">
      <x:c r="B46" s="216" t="s">
        <x:v>118</x:v>
      </x:c>
      <x:c r="C46" s="183"/>
      <x:c r="D46" s="218"/>
      <x:c r="E46" s="218"/>
      <x:c r="F46" s="218"/>
      <x:c r="G46" s="218"/>
      <x:c r="H46" s="218"/>
      <x:c r="I46" s="362">
        <x:v>11</x:v>
      </x:c>
      <x:c r="J46" s="360"/>
      <x:c r="K46" s="360"/>
      <x:c r="L46" s="360"/>
      <x:c r="M46" s="360"/>
      <x:c r="N46" s="360"/>
      <x:c r="O46" s="361"/>
      <x:c r="P46" s="362">
        <x:v>0.5</x:v>
      </x:c>
      <x:c r="Q46" s="360"/>
      <x:c r="R46" s="360"/>
      <x:c r="S46" s="360"/>
      <x:c r="T46" s="360"/>
      <x:c r="U46" s="360"/>
      <x:c r="V46" s="361"/>
      <x:c r="W46" s="362">
        <x:f t="shared" ref="W46:W51" si="5">I46/100</x:f>
        <x:v>0.11</x:v>
      </x:c>
      <x:c r="X46" s="360"/>
      <x:c r="Y46" s="360"/>
      <x:c r="Z46" s="360"/>
      <x:c r="AA46" s="360"/>
      <x:c r="AB46" s="360"/>
      <x:c r="AC46" s="361"/>
      <x:c r="AD46" s="478">
        <x:f t="shared" ref="AD46:AD51" si="6">BP55</x:f>
        <x:v>3.5333333333333332</x:v>
      </x:c>
      <x:c r="AE46" s="479"/>
      <x:c r="AF46" s="479"/>
      <x:c r="AG46" s="479"/>
      <x:c r="AH46" s="479"/>
      <x:c r="AI46" s="479"/>
      <x:c r="AJ46" s="480"/>
      <x:c r="AK46" s="481">
        <x:v>1</x:v>
      </x:c>
      <x:c r="AL46" s="482"/>
      <x:c r="AM46" s="482"/>
      <x:c r="AN46" s="482"/>
      <x:c r="AO46" s="482"/>
      <x:c r="AP46" s="482"/>
      <x:c r="AQ46" s="483"/>
      <x:c r="AR46" s="362">
        <x:v>1275</x:v>
      </x:c>
      <x:c r="AS46" s="360"/>
      <x:c r="AT46" s="360"/>
      <x:c r="AU46" s="360"/>
      <x:c r="AV46" s="360"/>
      <x:c r="AW46" s="360"/>
      <x:c r="AX46" s="360"/>
      <x:c r="AY46" s="361"/>
      <x:c r="AZ46" s="362">
        <x:f t="shared" ref="AZ46:AZ51" si="7">ROUNDDOWN((P46*3.14*(W46/2)*(W46/2)*AD46*AR46*(1+AK46)),2)</x:f>
        <x:v>42.789999999999999</x:v>
      </x:c>
      <x:c r="BA46" s="360"/>
      <x:c r="BB46" s="360"/>
      <x:c r="BC46" s="360"/>
      <x:c r="BD46" s="360"/>
      <x:c r="BE46" s="360"/>
      <x:c r="BF46" s="360"/>
      <x:c r="BG46" s="361"/>
      <x:c r="BH46" s="219"/>
      <x:c r="BI46" s="220"/>
      <x:c r="BJ46" s="220"/>
      <x:c r="BK46" s="220"/>
      <x:c r="BL46" s="220"/>
      <x:c r="BM46" s="220"/>
      <x:c r="BN46" s="220"/>
      <x:c r="BO46" s="220"/>
      <x:c r="BP46" s="220"/>
      <x:c r="BQ46" s="220"/>
      <x:c r="BR46" s="220"/>
      <x:c r="BS46" s="221"/>
      <x:c r="BT46" s="150"/>
      <x:c r="BU46" s="473"/>
      <x:c r="BV46" s="474"/>
      <x:c r="BW46" s="475"/>
      <x:c r="BX46" s="484" t="s">
        <x:v>135</x:v>
      </x:c>
      <x:c r="BY46" s="485"/>
      <x:c r="BZ46" s="210" t="s">
        <x:v>267</x:v>
      </x:c>
      <x:c r="CA46" s="196" t="e">
        <x:f>'1-1 (25)'!D84+'1-1 (25)'!D85</x:f>
        <x:v>#REF!</x:v>
      </x:c>
      <x:c r="CB46" s="194" t="e">
        <x:f>BI37*CA46</x:f>
        <x:v>#REF!</x:v>
      </x:c>
      <x:c r="CC46" s="382"/>
    </x:row>
    <x:row r="47" spans="2:81" ht="13.5" customHeight="1">
      <x:c r="B47" s="222">
        <x:v>43790</x:v>
      </x:c>
      <x:c r="C47" s="183"/>
      <x:c r="D47" s="223"/>
      <x:c r="E47" s="223"/>
      <x:c r="F47" s="223"/>
      <x:c r="G47" s="223"/>
      <x:c r="H47" s="223"/>
      <x:c r="I47" s="367">
        <x:v>16</x:v>
      </x:c>
      <x:c r="J47" s="365"/>
      <x:c r="K47" s="365"/>
      <x:c r="L47" s="365"/>
      <x:c r="M47" s="365"/>
      <x:c r="N47" s="365"/>
      <x:c r="O47" s="366"/>
      <x:c r="P47" s="367">
        <x:v>0.5</x:v>
      </x:c>
      <x:c r="Q47" s="365"/>
      <x:c r="R47" s="365"/>
      <x:c r="S47" s="365"/>
      <x:c r="T47" s="365"/>
      <x:c r="U47" s="365"/>
      <x:c r="V47" s="366"/>
      <x:c r="W47" s="367">
        <x:f t="shared" si="5"/>
        <x:v>0.16</x:v>
      </x:c>
      <x:c r="X47" s="365"/>
      <x:c r="Y47" s="365"/>
      <x:c r="Z47" s="365"/>
      <x:c r="AA47" s="365"/>
      <x:c r="AB47" s="365"/>
      <x:c r="AC47" s="366"/>
      <x:c r="AD47" s="486">
        <x:f t="shared" si="6"/>
        <x:v>5</x:v>
      </x:c>
      <x:c r="AE47" s="487"/>
      <x:c r="AF47" s="487"/>
      <x:c r="AG47" s="487"/>
      <x:c r="AH47" s="487"/>
      <x:c r="AI47" s="487"/>
      <x:c r="AJ47" s="488"/>
      <x:c r="AK47" s="489">
        <x:v>1</x:v>
      </x:c>
      <x:c r="AL47" s="490"/>
      <x:c r="AM47" s="490"/>
      <x:c r="AN47" s="490"/>
      <x:c r="AO47" s="490"/>
      <x:c r="AP47" s="490"/>
      <x:c r="AQ47" s="491"/>
      <x:c r="AR47" s="367">
        <x:v>1275</x:v>
      </x:c>
      <x:c r="AS47" s="365"/>
      <x:c r="AT47" s="365"/>
      <x:c r="AU47" s="365"/>
      <x:c r="AV47" s="365"/>
      <x:c r="AW47" s="365"/>
      <x:c r="AX47" s="365"/>
      <x:c r="AY47" s="366"/>
      <x:c r="AZ47" s="367">
        <x:f t="shared" si="7"/>
        <x:v>128.11000000000001</x:v>
      </x:c>
      <x:c r="BA47" s="365"/>
      <x:c r="BB47" s="365"/>
      <x:c r="BC47" s="365"/>
      <x:c r="BD47" s="365"/>
      <x:c r="BE47" s="365"/>
      <x:c r="BF47" s="365"/>
      <x:c r="BG47" s="366"/>
      <x:c r="BH47" s="224"/>
      <x:c r="BI47" s="225"/>
      <x:c r="BJ47" s="225"/>
      <x:c r="BK47" s="225"/>
      <x:c r="BL47" s="225"/>
      <x:c r="BM47" s="225"/>
      <x:c r="BN47" s="225"/>
      <x:c r="BO47" s="225"/>
      <x:c r="BP47" s="225"/>
      <x:c r="BQ47" s="225"/>
      <x:c r="BR47" s="225"/>
      <x:c r="BS47" s="226"/>
      <x:c r="BT47" s="150"/>
      <x:c r="BU47" s="492" t="s">
        <x:v>266</x:v>
      </x:c>
      <x:c r="BV47" s="493"/>
      <x:c r="BW47" s="494"/>
      <x:c r="BX47" s="345" t="s">
        <x:v>305</x:v>
      </x:c>
      <x:c r="BY47" s="346"/>
      <x:c r="BZ47" s="187" t="s">
        <x:v>267</x:v>
      </x:c>
      <x:c r="CA47" s="196" t="e">
        <x:f>'1-1 (25)'!D89+'1-1 (25)'!D90</x:f>
        <x:v>#REF!</x:v>
      </x:c>
      <x:c r="CB47" s="189" t="e">
        <x:f>CA47*AC32</x:f>
        <x:v>#REF!</x:v>
      </x:c>
      <x:c r="CC47" s="382"/>
    </x:row>
    <x:row r="48" spans="2:81" ht="13.5" customHeight="1">
      <x:c r="B48" s="216" t="s">
        <x:v>141</x:v>
      </x:c>
      <x:c r="C48" s="183"/>
      <x:c r="D48" s="223"/>
      <x:c r="E48" s="223"/>
      <x:c r="F48" s="223"/>
      <x:c r="G48" s="223"/>
      <x:c r="H48" s="223"/>
      <x:c r="I48" s="367">
        <x:f>(21+31)/2</x:f>
        <x:v>26</x:v>
      </x:c>
      <x:c r="J48" s="365"/>
      <x:c r="K48" s="365"/>
      <x:c r="L48" s="365"/>
      <x:c r="M48" s="365"/>
      <x:c r="N48" s="365"/>
      <x:c r="O48" s="366"/>
      <x:c r="P48" s="367">
        <x:v>0.5</x:v>
      </x:c>
      <x:c r="Q48" s="365"/>
      <x:c r="R48" s="365"/>
      <x:c r="S48" s="365"/>
      <x:c r="T48" s="365"/>
      <x:c r="U48" s="365"/>
      <x:c r="V48" s="366"/>
      <x:c r="W48" s="367">
        <x:f t="shared" si="5"/>
        <x:v>0.26000000000000001</x:v>
      </x:c>
      <x:c r="X48" s="365"/>
      <x:c r="Y48" s="365"/>
      <x:c r="Z48" s="365"/>
      <x:c r="AA48" s="365"/>
      <x:c r="AB48" s="365"/>
      <x:c r="AC48" s="366"/>
      <x:c r="AD48" s="486">
        <x:f t="shared" si="6"/>
        <x:v>6.2222222222222223</x:v>
      </x:c>
      <x:c r="AE48" s="487"/>
      <x:c r="AF48" s="487"/>
      <x:c r="AG48" s="487"/>
      <x:c r="AH48" s="487"/>
      <x:c r="AI48" s="487"/>
      <x:c r="AJ48" s="488"/>
      <x:c r="AK48" s="489">
        <x:v>1</x:v>
      </x:c>
      <x:c r="AL48" s="490"/>
      <x:c r="AM48" s="490"/>
      <x:c r="AN48" s="490"/>
      <x:c r="AO48" s="490"/>
      <x:c r="AP48" s="490"/>
      <x:c r="AQ48" s="491"/>
      <x:c r="AR48" s="367">
        <x:v>1275</x:v>
      </x:c>
      <x:c r="AS48" s="365"/>
      <x:c r="AT48" s="365"/>
      <x:c r="AU48" s="365"/>
      <x:c r="AV48" s="365"/>
      <x:c r="AW48" s="365"/>
      <x:c r="AX48" s="365"/>
      <x:c r="AY48" s="366"/>
      <x:c r="AZ48" s="367">
        <x:f t="shared" si="7"/>
        <x:v>420.99000000000001</x:v>
      </x:c>
      <x:c r="BA48" s="365"/>
      <x:c r="BB48" s="365"/>
      <x:c r="BC48" s="365"/>
      <x:c r="BD48" s="365"/>
      <x:c r="BE48" s="365"/>
      <x:c r="BF48" s="365"/>
      <x:c r="BG48" s="366"/>
      <x:c r="BH48" s="224"/>
      <x:c r="BI48" s="225"/>
      <x:c r="BJ48" s="225"/>
      <x:c r="BK48" s="225"/>
      <x:c r="BL48" s="225"/>
      <x:c r="BM48" s="225"/>
      <x:c r="BN48" s="225"/>
      <x:c r="BO48" s="225"/>
      <x:c r="BP48" s="225"/>
      <x:c r="BQ48" s="225"/>
      <x:c r="BR48" s="225"/>
      <x:c r="BS48" s="226"/>
      <x:c r="BT48" s="150"/>
      <x:c r="BU48" s="495"/>
      <x:c r="BV48" s="496"/>
      <x:c r="BW48" s="497"/>
      <x:c r="BX48" s="498" t="s">
        <x:v>331</x:v>
      </x:c>
      <x:c r="BY48" s="499"/>
      <x:c r="BZ48" s="192" t="s">
        <x:v>267</x:v>
      </x:c>
      <x:c r="CA48" s="196" t="e">
        <x:f>'1-1 (25)'!D90+'1-1 (25)'!D91</x:f>
        <x:v>#REF!</x:v>
      </x:c>
      <x:c r="CB48" s="194" t="e">
        <x:f>CA48*AC33</x:f>
        <x:v>#REF!</x:v>
      </x:c>
      <x:c r="CC48" s="382"/>
    </x:row>
    <x:row r="49" spans="2:81" ht="13.5" customHeight="1">
      <x:c r="B49" s="227" t="s">
        <x:v>117</x:v>
      </x:c>
      <x:c r="C49" s="199"/>
      <x:c r="D49" s="223"/>
      <x:c r="E49" s="223"/>
      <x:c r="F49" s="223"/>
      <x:c r="G49" s="223"/>
      <x:c r="H49" s="228"/>
      <x:c r="I49" s="367">
        <x:f>(31+41)/2</x:f>
        <x:v>36</x:v>
      </x:c>
      <x:c r="J49" s="365"/>
      <x:c r="K49" s="365"/>
      <x:c r="L49" s="365"/>
      <x:c r="M49" s="365"/>
      <x:c r="N49" s="365"/>
      <x:c r="O49" s="366"/>
      <x:c r="P49" s="367">
        <x:v>0.5</x:v>
      </x:c>
      <x:c r="Q49" s="365"/>
      <x:c r="R49" s="365"/>
      <x:c r="S49" s="365"/>
      <x:c r="T49" s="365"/>
      <x:c r="U49" s="365"/>
      <x:c r="V49" s="366"/>
      <x:c r="W49" s="367">
        <x:f t="shared" si="5"/>
        <x:v>0.35999999999999999</x:v>
      </x:c>
      <x:c r="X49" s="365"/>
      <x:c r="Y49" s="365"/>
      <x:c r="Z49" s="365"/>
      <x:c r="AA49" s="365"/>
      <x:c r="AB49" s="365"/>
      <x:c r="AC49" s="366"/>
      <x:c r="AD49" s="486">
        <x:f t="shared" si="6"/>
        <x:v>6.5333333333333341</x:v>
      </x:c>
      <x:c r="AE49" s="487"/>
      <x:c r="AF49" s="487"/>
      <x:c r="AG49" s="487"/>
      <x:c r="AH49" s="487"/>
      <x:c r="AI49" s="487"/>
      <x:c r="AJ49" s="488"/>
      <x:c r="AK49" s="489">
        <x:v>1</x:v>
      </x:c>
      <x:c r="AL49" s="490"/>
      <x:c r="AM49" s="490"/>
      <x:c r="AN49" s="490"/>
      <x:c r="AO49" s="490"/>
      <x:c r="AP49" s="490"/>
      <x:c r="AQ49" s="491"/>
      <x:c r="AR49" s="367">
        <x:v>1275</x:v>
      </x:c>
      <x:c r="AS49" s="365"/>
      <x:c r="AT49" s="365"/>
      <x:c r="AU49" s="365"/>
      <x:c r="AV49" s="365"/>
      <x:c r="AW49" s="365"/>
      <x:c r="AX49" s="365"/>
      <x:c r="AY49" s="366"/>
      <x:c r="AZ49" s="367">
        <x:f t="shared" si="7"/>
        <x:v>847.46000000000004</x:v>
      </x:c>
      <x:c r="BA49" s="365"/>
      <x:c r="BB49" s="365"/>
      <x:c r="BC49" s="365"/>
      <x:c r="BD49" s="365"/>
      <x:c r="BE49" s="365"/>
      <x:c r="BF49" s="365"/>
      <x:c r="BG49" s="366"/>
      <x:c r="BH49" s="225"/>
      <x:c r="BI49" s="225"/>
      <x:c r="BJ49" s="225"/>
      <x:c r="BK49" s="225"/>
      <x:c r="BL49" s="225"/>
      <x:c r="BM49" s="225"/>
      <x:c r="BN49" s="225"/>
      <x:c r="BO49" s="225"/>
      <x:c r="BP49" s="225"/>
      <x:c r="BQ49" s="225"/>
      <x:c r="BR49" s="225"/>
      <x:c r="BS49" s="226"/>
      <x:c r="BT49" s="150"/>
      <x:c r="BU49" s="500" t="s">
        <x:v>243</x:v>
      </x:c>
      <x:c r="BV49" s="501"/>
      <x:c r="BW49" s="502"/>
      <x:c r="BX49" s="506" t="s">
        <x:v>319</x:v>
      </x:c>
      <x:c r="BY49" s="507"/>
      <x:c r="BZ49" s="195" t="s">
        <x:v>293</x:v>
      </x:c>
      <x:c r="CA49" s="196"/>
      <x:c r="CB49" s="197">
        <x:f>CA49*CC5</x:f>
        <x:v>0</x:v>
      </x:c>
      <x:c r="CC49" s="382"/>
    </x:row>
    <x:row r="50" spans="2:81" ht="13.5" customHeight="1">
      <x:c r="B50" s="227" t="s">
        <x:v>146</x:v>
      </x:c>
      <x:c r="C50" s="199"/>
      <x:c r="D50" s="223"/>
      <x:c r="E50" s="223"/>
      <x:c r="F50" s="223"/>
      <x:c r="G50" s="223"/>
      <x:c r="H50" s="228"/>
      <x:c r="I50" s="367">
        <x:f>(41+51)/2</x:f>
        <x:v>46</x:v>
      </x:c>
      <x:c r="J50" s="365"/>
      <x:c r="K50" s="365"/>
      <x:c r="L50" s="365"/>
      <x:c r="M50" s="365"/>
      <x:c r="N50" s="365"/>
      <x:c r="O50" s="366"/>
      <x:c r="P50" s="367">
        <x:v>0.5</x:v>
      </x:c>
      <x:c r="Q50" s="365"/>
      <x:c r="R50" s="365"/>
      <x:c r="S50" s="365"/>
      <x:c r="T50" s="365"/>
      <x:c r="U50" s="365"/>
      <x:c r="V50" s="366"/>
      <x:c r="W50" s="367">
        <x:f t="shared" si="5"/>
        <x:v>0.46000000000000002</x:v>
      </x:c>
      <x:c r="X50" s="365"/>
      <x:c r="Y50" s="365"/>
      <x:c r="Z50" s="365"/>
      <x:c r="AA50" s="365"/>
      <x:c r="AB50" s="365"/>
      <x:c r="AC50" s="366"/>
      <x:c r="AD50" s="486">
        <x:f t="shared" si="6"/>
        <x:v>7.2444444444444445</x:v>
      </x:c>
      <x:c r="AE50" s="487"/>
      <x:c r="AF50" s="487"/>
      <x:c r="AG50" s="487"/>
      <x:c r="AH50" s="487"/>
      <x:c r="AI50" s="487"/>
      <x:c r="AJ50" s="488"/>
      <x:c r="AK50" s="489">
        <x:v>1</x:v>
      </x:c>
      <x:c r="AL50" s="490"/>
      <x:c r="AM50" s="490"/>
      <x:c r="AN50" s="490"/>
      <x:c r="AO50" s="490"/>
      <x:c r="AP50" s="490"/>
      <x:c r="AQ50" s="491"/>
      <x:c r="AR50" s="367">
        <x:v>1275</x:v>
      </x:c>
      <x:c r="AS50" s="365"/>
      <x:c r="AT50" s="365"/>
      <x:c r="AU50" s="365"/>
      <x:c r="AV50" s="365"/>
      <x:c r="AW50" s="365"/>
      <x:c r="AX50" s="365"/>
      <x:c r="AY50" s="366"/>
      <x:c r="AZ50" s="367">
        <x:f t="shared" si="7"/>
        <x:v>1534.26</x:v>
      </x:c>
      <x:c r="BA50" s="365"/>
      <x:c r="BB50" s="365"/>
      <x:c r="BC50" s="365"/>
      <x:c r="BD50" s="365"/>
      <x:c r="BE50" s="365"/>
      <x:c r="BF50" s="365"/>
      <x:c r="BG50" s="366"/>
      <x:c r="BH50" s="225"/>
      <x:c r="BI50" s="225"/>
      <x:c r="BJ50" s="225"/>
      <x:c r="BK50" s="225"/>
      <x:c r="BL50" s="225"/>
      <x:c r="BM50" s="225"/>
      <x:c r="BN50" s="225"/>
      <x:c r="BO50" s="225"/>
      <x:c r="BP50" s="225"/>
      <x:c r="BQ50" s="225"/>
      <x:c r="BR50" s="225"/>
      <x:c r="BS50" s="226"/>
      <x:c r="BT50" s="150"/>
      <x:c r="BU50" s="503"/>
      <x:c r="BV50" s="504"/>
      <x:c r="BW50" s="505"/>
      <x:c r="BX50" s="508" t="s">
        <x:v>332</x:v>
      </x:c>
      <x:c r="BY50" s="509"/>
      <x:c r="BZ50" s="210" t="s">
        <x:v>293</x:v>
      </x:c>
      <x:c r="CA50" s="193"/>
      <x:c r="CB50" s="211">
        <x:f>CA50*CC6</x:f>
        <x:v>0</x:v>
      </x:c>
      <x:c r="CC50" s="382"/>
    </x:row>
    <x:row r="51" spans="2:81" ht="13.5" customHeight="1">
      <x:c r="B51" s="227" t="s">
        <x:v>155</x:v>
      </x:c>
      <x:c r="C51" s="199"/>
      <x:c r="D51" s="229"/>
      <x:c r="E51" s="229"/>
      <x:c r="F51" s="229"/>
      <x:c r="G51" s="229"/>
      <x:c r="H51" s="230"/>
      <x:c r="I51" s="387">
        <x:f>(51+70)/2</x:f>
        <x:v>60.5</x:v>
      </x:c>
      <x:c r="J51" s="385"/>
      <x:c r="K51" s="385"/>
      <x:c r="L51" s="385"/>
      <x:c r="M51" s="385"/>
      <x:c r="N51" s="385"/>
      <x:c r="O51" s="386"/>
      <x:c r="P51" s="387">
        <x:v>0.5</x:v>
      </x:c>
      <x:c r="Q51" s="385"/>
      <x:c r="R51" s="385"/>
      <x:c r="S51" s="385"/>
      <x:c r="T51" s="385"/>
      <x:c r="U51" s="385"/>
      <x:c r="V51" s="386"/>
      <x:c r="W51" s="387">
        <x:f t="shared" si="5"/>
        <x:v>0.60499999999999998</x:v>
      </x:c>
      <x:c r="X51" s="385"/>
      <x:c r="Y51" s="385"/>
      <x:c r="Z51" s="385"/>
      <x:c r="AA51" s="385"/>
      <x:c r="AB51" s="385"/>
      <x:c r="AC51" s="386"/>
      <x:c r="AD51" s="510">
        <x:f t="shared" si="6"/>
        <x:v>7.8666666666666663</x:v>
      </x:c>
      <x:c r="AE51" s="511"/>
      <x:c r="AF51" s="511"/>
      <x:c r="AG51" s="511"/>
      <x:c r="AH51" s="511"/>
      <x:c r="AI51" s="511"/>
      <x:c r="AJ51" s="512"/>
      <x:c r="AK51" s="513">
        <x:v>1</x:v>
      </x:c>
      <x:c r="AL51" s="514"/>
      <x:c r="AM51" s="514"/>
      <x:c r="AN51" s="514"/>
      <x:c r="AO51" s="514"/>
      <x:c r="AP51" s="514"/>
      <x:c r="AQ51" s="515"/>
      <x:c r="AR51" s="387">
        <x:v>1275</x:v>
      </x:c>
      <x:c r="AS51" s="385"/>
      <x:c r="AT51" s="385"/>
      <x:c r="AU51" s="385"/>
      <x:c r="AV51" s="385"/>
      <x:c r="AW51" s="385"/>
      <x:c r="AX51" s="385"/>
      <x:c r="AY51" s="386"/>
      <x:c r="AZ51" s="387">
        <x:f t="shared" si="7"/>
        <x:v>2881.9099999999999</x:v>
      </x:c>
      <x:c r="BA51" s="385"/>
      <x:c r="BB51" s="385"/>
      <x:c r="BC51" s="385"/>
      <x:c r="BD51" s="385"/>
      <x:c r="BE51" s="385"/>
      <x:c r="BF51" s="385"/>
      <x:c r="BG51" s="386"/>
      <x:c r="BH51" s="231"/>
      <x:c r="BI51" s="231"/>
      <x:c r="BJ51" s="231"/>
      <x:c r="BK51" s="231"/>
      <x:c r="BL51" s="231"/>
      <x:c r="BM51" s="231"/>
      <x:c r="BN51" s="231"/>
      <x:c r="BO51" s="231"/>
      <x:c r="BP51" s="231"/>
      <x:c r="BQ51" s="231"/>
      <x:c r="BR51" s="231"/>
      <x:c r="BS51" s="232"/>
      <x:c r="BT51" s="150"/>
      <x:c r="BU51" s="516" t="s">
        <x:v>241</x:v>
      </x:c>
      <x:c r="BV51" s="517"/>
      <x:c r="BW51" s="518"/>
      <x:c r="BX51" s="519" t="s">
        <x:v>256</x:v>
      </x:c>
      <x:c r="BY51" s="520"/>
      <x:c r="BZ51" s="233" t="s">
        <x:v>293</x:v>
      </x:c>
      <x:c r="CA51" s="196" t="e">
        <x:f>'1-1 (25)'!D96</x:f>
        <x:v>#REF!</x:v>
      </x:c>
      <x:c r="CB51" s="234" t="e">
        <x:f>CA51*CC4</x:f>
        <x:v>#REF!</x:v>
      </x:c>
      <x:c r="CC51" s="382"/>
    </x:row>
    <x:row r="52" spans="2:81" ht="13.5" customHeight="1">
      <x:c r="B52" s="151" t="s">
        <x:v>207</x:v>
      </x:c>
      <x:c r="C52" s="152"/>
      <x:c r="D52" s="152"/>
      <x:c r="E52" s="152"/>
      <x:c r="F52" s="152"/>
      <x:c r="G52" s="152"/>
      <x:c r="H52" s="152"/>
      <x:c r="I52" s="152"/>
      <x:c r="J52" s="152"/>
      <x:c r="K52" s="152"/>
      <x:c r="L52" s="152"/>
      <x:c r="M52" s="152"/>
      <x:c r="N52" s="152"/>
      <x:c r="O52" s="152"/>
      <x:c r="P52" s="152"/>
      <x:c r="Q52" s="152"/>
      <x:c r="R52" s="152"/>
      <x:c r="S52" s="152"/>
      <x:c r="T52" s="152"/>
      <x:c r="U52" s="152"/>
      <x:c r="V52" s="152"/>
      <x:c r="W52" s="152"/>
      <x:c r="X52" s="152"/>
      <x:c r="Y52" s="152"/>
      <x:c r="Z52" s="152"/>
      <x:c r="AA52" s="152"/>
      <x:c r="AB52" s="152"/>
      <x:c r="AC52" s="152"/>
      <x:c r="AD52" s="152"/>
      <x:c r="AE52" s="152"/>
      <x:c r="AF52" s="152"/>
      <x:c r="AG52" s="152"/>
      <x:c r="AH52" s="152"/>
      <x:c r="AI52" s="152"/>
      <x:c r="AJ52" s="152"/>
      <x:c r="AK52" s="152"/>
      <x:c r="AL52" s="152"/>
      <x:c r="AM52" s="152"/>
      <x:c r="AN52" s="152"/>
      <x:c r="AO52" s="152"/>
      <x:c r="AP52" s="152"/>
      <x:c r="AQ52" s="152"/>
      <x:c r="AR52" s="152"/>
      <x:c r="AS52" s="152"/>
      <x:c r="AT52" s="152"/>
      <x:c r="AU52" s="152"/>
      <x:c r="AV52" s="152"/>
      <x:c r="AW52" s="152"/>
      <x:c r="AX52" s="152"/>
      <x:c r="AY52" s="152"/>
      <x:c r="AZ52" s="152"/>
      <x:c r="BA52" s="152"/>
      <x:c r="BB52" s="152"/>
      <x:c r="BC52" s="152"/>
      <x:c r="BD52" s="152"/>
      <x:c r="BE52" s="152"/>
      <x:c r="BF52" s="152"/>
      <x:c r="BG52" s="152"/>
      <x:c r="BH52" s="152"/>
      <x:c r="BI52" s="152"/>
      <x:c r="BJ52" s="152"/>
      <x:c r="BK52" s="152"/>
      <x:c r="BL52" s="152"/>
      <x:c r="BM52" s="152"/>
      <x:c r="BN52" s="152"/>
      <x:c r="BO52" s="152"/>
      <x:c r="BP52" s="152"/>
      <x:c r="BQ52" s="152"/>
      <x:c r="BR52" s="152"/>
      <x:c r="BS52" s="153"/>
      <x:c r="BT52" s="150"/>
      <x:c r="BU52" s="521" t="s">
        <x:v>128</x:v>
      </x:c>
      <x:c r="BV52" s="522"/>
      <x:c r="BW52" s="523"/>
      <x:c r="BX52" s="524"/>
      <x:c r="BY52" s="525"/>
      <x:c r="BZ52" s="235" t="s">
        <x:v>293</x:v>
      </x:c>
      <x:c r="CA52" s="196" t="e">
        <x:f>'1-1 (25)'!D97</x:f>
        <x:v>#REF!</x:v>
      </x:c>
      <x:c r="CB52" s="236" t="e">
        <x:f>CA52*CC7</x:f>
        <x:v>#REF!</x:v>
      </x:c>
      <x:c r="CC52" s="382"/>
    </x:row>
    <x:row r="53" spans="2:81" ht="13.5" customHeight="1">
      <x:c r="B53" s="393" t="s">
        <x:v>282</x:v>
      </x:c>
      <x:c r="C53" s="394"/>
      <x:c r="D53" s="394"/>
      <x:c r="E53" s="394"/>
      <x:c r="F53" s="394"/>
      <x:c r="G53" s="394"/>
      <x:c r="H53" s="394"/>
      <x:c r="I53" s="395"/>
      <x:c r="J53" s="237" t="s">
        <x:v>115</x:v>
      </x:c>
      <x:c r="K53" s="238"/>
      <x:c r="L53" s="238"/>
      <x:c r="M53" s="238"/>
      <x:c r="N53" s="238"/>
      <x:c r="O53" s="238"/>
      <x:c r="P53" s="238"/>
      <x:c r="Q53" s="238"/>
      <x:c r="R53" s="238"/>
      <x:c r="S53" s="238"/>
      <x:c r="T53" s="238"/>
      <x:c r="U53" s="238"/>
      <x:c r="V53" s="238"/>
      <x:c r="W53" s="238"/>
      <x:c r="X53" s="238"/>
      <x:c r="Y53" s="238"/>
      <x:c r="Z53" s="238"/>
      <x:c r="AA53" s="238"/>
      <x:c r="AB53" s="238"/>
      <x:c r="AC53" s="238"/>
      <x:c r="AD53" s="238"/>
      <x:c r="AE53" s="238"/>
      <x:c r="AF53" s="238"/>
      <x:c r="AG53" s="238"/>
      <x:c r="AH53" s="238"/>
      <x:c r="AI53" s="238"/>
      <x:c r="AJ53" s="238"/>
      <x:c r="AK53" s="238"/>
      <x:c r="AL53" s="238"/>
      <x:c r="AM53" s="238"/>
      <x:c r="AN53" s="238"/>
      <x:c r="AO53" s="238"/>
      <x:c r="AP53" s="238"/>
      <x:c r="AQ53" s="238"/>
      <x:c r="AR53" s="238"/>
      <x:c r="AS53" s="238"/>
      <x:c r="AT53" s="238"/>
      <x:c r="AU53" s="238"/>
      <x:c r="AV53" s="238"/>
      <x:c r="AW53" s="238"/>
      <x:c r="AX53" s="238"/>
      <x:c r="AY53" s="238"/>
      <x:c r="AZ53" s="238"/>
      <x:c r="BA53" s="238"/>
      <x:c r="BB53" s="239"/>
      <x:c r="BC53" s="526" t="s">
        <x:v>260</x:v>
      </x:c>
      <x:c r="BD53" s="527"/>
      <x:c r="BE53" s="527"/>
      <x:c r="BF53" s="527"/>
      <x:c r="BG53" s="528"/>
      <x:c r="BH53" s="399" t="s">
        <x:v>233</x:v>
      </x:c>
      <x:c r="BI53" s="394"/>
      <x:c r="BJ53" s="394"/>
      <x:c r="BK53" s="395"/>
      <x:c r="BL53" s="399" t="s">
        <x:v>158</x:v>
      </x:c>
      <x:c r="BM53" s="394"/>
      <x:c r="BN53" s="394"/>
      <x:c r="BO53" s="395"/>
      <x:c r="BP53" s="532" t="s">
        <x:v>166</x:v>
      </x:c>
      <x:c r="BQ53" s="533"/>
      <x:c r="BR53" s="533"/>
      <x:c r="BS53" s="534"/>
      <x:c r="BT53" s="150"/>
      <x:c r="BU53" s="538" t="s">
        <x:v>153</x:v>
      </x:c>
      <x:c r="BV53" s="539" t="s">
        <x:v>168</x:v>
      </x:c>
      <x:c r="BW53" s="540"/>
      <x:c r="BX53" s="392" t="s">
        <x:v>309</x:v>
      </x:c>
      <x:c r="BY53" s="392"/>
      <x:c r="BZ53" s="195" t="s">
        <x:v>267</x:v>
      </x:c>
      <x:c r="CA53" s="196" t="e">
        <x:f>'1-1 (25)'!D60</x:f>
        <x:v>#REF!</x:v>
      </x:c>
      <x:c r="CB53" s="197" t="e">
        <x:f>CA53*BM33</x:f>
        <x:v>#REF!</x:v>
      </x:c>
      <x:c r="CC53" s="382"/>
    </x:row>
    <x:row r="54" spans="2:81" ht="13.5" customHeight="1">
      <x:c r="B54" s="396"/>
      <x:c r="C54" s="397"/>
      <x:c r="D54" s="397"/>
      <x:c r="E54" s="397"/>
      <x:c r="F54" s="397"/>
      <x:c r="G54" s="397"/>
      <x:c r="H54" s="397"/>
      <x:c r="I54" s="398"/>
      <x:c r="J54" s="240">
        <x:v>1</x:v>
      </x:c>
      <x:c r="K54" s="241"/>
      <x:c r="L54" s="241"/>
      <x:c r="M54" s="241">
        <x:v>2</x:v>
      </x:c>
      <x:c r="N54" s="241"/>
      <x:c r="O54" s="241"/>
      <x:c r="P54" s="241">
        <x:v>3</x:v>
      </x:c>
      <x:c r="Q54" s="241"/>
      <x:c r="R54" s="241"/>
      <x:c r="S54" s="241">
        <x:v>4</x:v>
      </x:c>
      <x:c r="T54" s="241"/>
      <x:c r="U54" s="241"/>
      <x:c r="V54" s="241">
        <x:v>5</x:v>
      </x:c>
      <x:c r="W54" s="241"/>
      <x:c r="X54" s="241"/>
      <x:c r="Y54" s="241">
        <x:v>6</x:v>
      </x:c>
      <x:c r="Z54" s="241"/>
      <x:c r="AA54" s="241"/>
      <x:c r="AB54" s="241">
        <x:v>7</x:v>
      </x:c>
      <x:c r="AC54" s="241"/>
      <x:c r="AD54" s="241"/>
      <x:c r="AE54" s="241">
        <x:v>8</x:v>
      </x:c>
      <x:c r="AF54" s="241"/>
      <x:c r="AG54" s="241"/>
      <x:c r="AH54" s="241">
        <x:v>9</x:v>
      </x:c>
      <x:c r="AI54" s="241"/>
      <x:c r="AJ54" s="241"/>
      <x:c r="AK54" s="241">
        <x:v>10</x:v>
      </x:c>
      <x:c r="AL54" s="241"/>
      <x:c r="AM54" s="241"/>
      <x:c r="AN54" s="241">
        <x:v>11</x:v>
      </x:c>
      <x:c r="AO54" s="241"/>
      <x:c r="AP54" s="241"/>
      <x:c r="AQ54" s="241">
        <x:v>12</x:v>
      </x:c>
      <x:c r="AR54" s="241"/>
      <x:c r="AS54" s="241"/>
      <x:c r="AT54" s="241">
        <x:v>13</x:v>
      </x:c>
      <x:c r="AU54" s="241"/>
      <x:c r="AV54" s="241"/>
      <x:c r="AW54" s="241">
        <x:v>14</x:v>
      </x:c>
      <x:c r="AX54" s="241"/>
      <x:c r="AY54" s="241"/>
      <x:c r="AZ54" s="241">
        <x:v>15</x:v>
      </x:c>
      <x:c r="BA54" s="241"/>
      <x:c r="BB54" s="242"/>
      <x:c r="BC54" s="529"/>
      <x:c r="BD54" s="530"/>
      <x:c r="BE54" s="530"/>
      <x:c r="BF54" s="530"/>
      <x:c r="BG54" s="531"/>
      <x:c r="BH54" s="400"/>
      <x:c r="BI54" s="397"/>
      <x:c r="BJ54" s="397"/>
      <x:c r="BK54" s="398"/>
      <x:c r="BL54" s="400"/>
      <x:c r="BM54" s="397"/>
      <x:c r="BN54" s="397"/>
      <x:c r="BO54" s="398"/>
      <x:c r="BP54" s="535"/>
      <x:c r="BQ54" s="536"/>
      <x:c r="BR54" s="536"/>
      <x:c r="BS54" s="537"/>
      <x:c r="BT54" s="150"/>
      <x:c r="BU54" s="538"/>
      <x:c r="BV54" s="539"/>
      <x:c r="BW54" s="540"/>
      <x:c r="BX54" s="389" t="s">
        <x:v>119</x:v>
      </x:c>
      <x:c r="BY54" s="389"/>
      <x:c r="BZ54" s="169" t="s">
        <x:v>267</x:v>
      </x:c>
      <x:c r="CA54" s="196" t="e">
        <x:f>'1-1 (25)'!D61</x:f>
        <x:v>#REF!</x:v>
      </x:c>
      <x:c r="CB54" s="197" t="e">
        <x:f>CA54*BM34</x:f>
        <x:v>#REF!</x:v>
      </x:c>
      <x:c r="CC54" s="382"/>
    </x:row>
    <x:row r="55" spans="2:81" ht="13.5" customHeight="1">
      <x:c r="B55" s="243" t="s">
        <x:v>118</x:v>
      </x:c>
      <x:c r="C55" s="218"/>
      <x:c r="D55" s="218"/>
      <x:c r="E55" s="218"/>
      <x:c r="F55" s="218"/>
      <x:c r="G55" s="218"/>
      <x:c r="H55" s="218"/>
      <x:c r="I55" s="244"/>
      <x:c r="J55" s="362">
        <x:v>4</x:v>
      </x:c>
      <x:c r="K55" s="360"/>
      <x:c r="L55" s="541"/>
      <x:c r="M55" s="542">
        <x:v>3</x:v>
      </x:c>
      <x:c r="N55" s="360"/>
      <x:c r="O55" s="541"/>
      <x:c r="P55" s="542">
        <x:v>4</x:v>
      </x:c>
      <x:c r="Q55" s="360"/>
      <x:c r="R55" s="541"/>
      <x:c r="S55" s="542">
        <x:v>4</x:v>
      </x:c>
      <x:c r="T55" s="360"/>
      <x:c r="U55" s="541"/>
      <x:c r="V55" s="542">
        <x:v>4</x:v>
      </x:c>
      <x:c r="W55" s="360"/>
      <x:c r="X55" s="541"/>
      <x:c r="Y55" s="542">
        <x:v>3</x:v>
      </x:c>
      <x:c r="Z55" s="360"/>
      <x:c r="AA55" s="541"/>
      <x:c r="AB55" s="542">
        <x:v>3</x:v>
      </x:c>
      <x:c r="AC55" s="360"/>
      <x:c r="AD55" s="541"/>
      <x:c r="AE55" s="542">
        <x:v>3</x:v>
      </x:c>
      <x:c r="AF55" s="360"/>
      <x:c r="AG55" s="541"/>
      <x:c r="AH55" s="542">
        <x:v>3</x:v>
      </x:c>
      <x:c r="AI55" s="360"/>
      <x:c r="AJ55" s="541"/>
      <x:c r="AK55" s="542">
        <x:v>3</x:v>
      </x:c>
      <x:c r="AL55" s="360"/>
      <x:c r="AM55" s="541"/>
      <x:c r="AN55" s="542">
        <x:v>4</x:v>
      </x:c>
      <x:c r="AO55" s="360"/>
      <x:c r="AP55" s="541"/>
      <x:c r="AQ55" s="542">
        <x:v>3</x:v>
      </x:c>
      <x:c r="AR55" s="360"/>
      <x:c r="AS55" s="541"/>
      <x:c r="AT55" s="542">
        <x:v>4</x:v>
      </x:c>
      <x:c r="AU55" s="360"/>
      <x:c r="AV55" s="541"/>
      <x:c r="AW55" s="542">
        <x:v>4</x:v>
      </x:c>
      <x:c r="AX55" s="360"/>
      <x:c r="AY55" s="541"/>
      <x:c r="AZ55" s="542">
        <x:v>4</x:v>
      </x:c>
      <x:c r="BA55" s="360"/>
      <x:c r="BB55" s="360"/>
      <x:c r="BC55" s="362">
        <x:f t="shared" ref="BC55:BC60" si="8">SUM(J55:BB55)</x:f>
        <x:v>53</x:v>
      </x:c>
      <x:c r="BD55" s="360"/>
      <x:c r="BE55" s="360"/>
      <x:c r="BF55" s="360"/>
      <x:c r="BG55" s="361"/>
      <x:c r="BH55" s="543">
        <x:f t="shared" ref="BH55:BH60" si="9">BC55/COUNT(J55:BB55)</x:f>
        <x:v>3.5333333333333332</x:v>
      </x:c>
      <x:c r="BI55" s="479"/>
      <x:c r="BJ55" s="479"/>
      <x:c r="BK55" s="480"/>
      <x:c r="BL55" s="478">
        <x:f>BH55</x:f>
        <x:v>3.5333333333333332</x:v>
      </x:c>
      <x:c r="BM55" s="479"/>
      <x:c r="BN55" s="479"/>
      <x:c r="BO55" s="480"/>
      <x:c r="BP55" s="544">
        <x:f t="shared" ref="BP55:BP60" si="10">BL55</x:f>
        <x:v>3.5333333333333332</x:v>
      </x:c>
      <x:c r="BQ55" s="545"/>
      <x:c r="BR55" s="545"/>
      <x:c r="BS55" s="546"/>
      <x:c r="BT55" s="150"/>
      <x:c r="BU55" s="538"/>
      <x:c r="BV55" s="539"/>
      <x:c r="BW55" s="540"/>
      <x:c r="BX55" s="389" t="s">
        <x:v>175</x:v>
      </x:c>
      <x:c r="BY55" s="389"/>
      <x:c r="BZ55" s="169" t="s">
        <x:v>267</x:v>
      </x:c>
      <x:c r="CA55" s="196" t="e">
        <x:f>'1-1 (25)'!D62</x:f>
        <x:v>#REF!</x:v>
      </x:c>
      <x:c r="CB55" s="197" t="e">
        <x:f>CA55*BM35</x:f>
        <x:v>#REF!</x:v>
      </x:c>
      <x:c r="CC55" s="382"/>
    </x:row>
    <x:row r="56" spans="2:81" ht="13.5" customHeight="1">
      <x:c r="B56" s="245">
        <x:v>43790</x:v>
      </x:c>
      <x:c r="C56" s="223"/>
      <x:c r="D56" s="223"/>
      <x:c r="E56" s="223"/>
      <x:c r="F56" s="223"/>
      <x:c r="G56" s="223"/>
      <x:c r="H56" s="223"/>
      <x:c r="I56" s="228"/>
      <x:c r="J56" s="367">
        <x:v>7</x:v>
      </x:c>
      <x:c r="K56" s="365"/>
      <x:c r="L56" s="547"/>
      <x:c r="M56" s="548">
        <x:v>6</x:v>
      </x:c>
      <x:c r="N56" s="365"/>
      <x:c r="O56" s="547"/>
      <x:c r="P56" s="548">
        <x:v>7</x:v>
      </x:c>
      <x:c r="Q56" s="365"/>
      <x:c r="R56" s="547"/>
      <x:c r="S56" s="548">
        <x:v>4</x:v>
      </x:c>
      <x:c r="T56" s="365"/>
      <x:c r="U56" s="547"/>
      <x:c r="V56" s="548">
        <x:v>7</x:v>
      </x:c>
      <x:c r="W56" s="365"/>
      <x:c r="X56" s="547"/>
      <x:c r="Y56" s="548">
        <x:v>5</x:v>
      </x:c>
      <x:c r="Z56" s="365"/>
      <x:c r="AA56" s="547"/>
      <x:c r="AB56" s="548">
        <x:v>8</x:v>
      </x:c>
      <x:c r="AC56" s="365"/>
      <x:c r="AD56" s="547"/>
      <x:c r="AE56" s="548">
        <x:v>8</x:v>
      </x:c>
      <x:c r="AF56" s="365"/>
      <x:c r="AG56" s="547"/>
      <x:c r="AH56" s="548">
        <x:v>4</x:v>
      </x:c>
      <x:c r="AI56" s="365"/>
      <x:c r="AJ56" s="547"/>
      <x:c r="AK56" s="548">
        <x:v>5</x:v>
      </x:c>
      <x:c r="AL56" s="365"/>
      <x:c r="AM56" s="547"/>
      <x:c r="AN56" s="548">
        <x:v>4</x:v>
      </x:c>
      <x:c r="AO56" s="365"/>
      <x:c r="AP56" s="547"/>
      <x:c r="AQ56" s="548">
        <x:v>5</x:v>
      </x:c>
      <x:c r="AR56" s="365"/>
      <x:c r="AS56" s="547"/>
      <x:c r="AT56" s="548">
        <x:v>5</x:v>
      </x:c>
      <x:c r="AU56" s="365"/>
      <x:c r="AV56" s="547"/>
      <x:c r="AW56" s="548">
        <x:v>5</x:v>
      </x:c>
      <x:c r="AX56" s="365"/>
      <x:c r="AY56" s="547"/>
      <x:c r="AZ56" s="548">
        <x:v>6</x:v>
      </x:c>
      <x:c r="BA56" s="365"/>
      <x:c r="BB56" s="365"/>
      <x:c r="BC56" s="367">
        <x:f t="shared" si="8"/>
        <x:v>86</x:v>
      </x:c>
      <x:c r="BD56" s="365"/>
      <x:c r="BE56" s="365"/>
      <x:c r="BF56" s="365"/>
      <x:c r="BG56" s="366"/>
      <x:c r="BH56" s="549">
        <x:f t="shared" si="9"/>
        <x:v>5.7333333333333334</x:v>
      </x:c>
      <x:c r="BI56" s="487"/>
      <x:c r="BJ56" s="487"/>
      <x:c r="BK56" s="488"/>
      <x:c r="BL56" s="486">
        <x:f>(BH55+BH56+BH57)/3</x:f>
        <x:v>5</x:v>
      </x:c>
      <x:c r="BM56" s="487"/>
      <x:c r="BN56" s="487"/>
      <x:c r="BO56" s="488"/>
      <x:c r="BP56" s="550">
        <x:f t="shared" si="10"/>
        <x:v>5</x:v>
      </x:c>
      <x:c r="BQ56" s="551"/>
      <x:c r="BR56" s="551"/>
      <x:c r="BS56" s="552"/>
      <x:c r="BT56" s="150"/>
      <x:c r="BU56" s="538"/>
      <x:c r="BV56" s="539"/>
      <x:c r="BW56" s="540"/>
      <x:c r="BX56" s="389" t="s">
        <x:v>152</x:v>
      </x:c>
      <x:c r="BY56" s="389"/>
      <x:c r="BZ56" s="169" t="s">
        <x:v>267</x:v>
      </x:c>
      <x:c r="CA56" s="196" t="e">
        <x:f>'1-1 (25)'!D63</x:f>
        <x:v>#REF!</x:v>
      </x:c>
      <x:c r="CB56" s="197" t="e">
        <x:f>CA56*BM36</x:f>
        <x:v>#REF!</x:v>
      </x:c>
      <x:c r="CC56" s="382"/>
    </x:row>
    <x:row r="57" spans="2:81" ht="13.5" customHeight="1">
      <x:c r="B57" s="246" t="s">
        <x:v>141</x:v>
      </x:c>
      <x:c r="C57" s="223"/>
      <x:c r="D57" s="223"/>
      <x:c r="E57" s="223"/>
      <x:c r="F57" s="223"/>
      <x:c r="G57" s="223"/>
      <x:c r="H57" s="223"/>
      <x:c r="I57" s="228"/>
      <x:c r="J57" s="367">
        <x:v>8</x:v>
      </x:c>
      <x:c r="K57" s="365"/>
      <x:c r="L57" s="547"/>
      <x:c r="M57" s="548">
        <x:v>7</x:v>
      </x:c>
      <x:c r="N57" s="365"/>
      <x:c r="O57" s="547"/>
      <x:c r="P57" s="548">
        <x:v>7</x:v>
      </x:c>
      <x:c r="Q57" s="365"/>
      <x:c r="R57" s="547"/>
      <x:c r="S57" s="548">
        <x:v>6</x:v>
      </x:c>
      <x:c r="T57" s="365"/>
      <x:c r="U57" s="547"/>
      <x:c r="V57" s="548">
        <x:v>8</x:v>
      </x:c>
      <x:c r="W57" s="365"/>
      <x:c r="X57" s="547"/>
      <x:c r="Y57" s="548">
        <x:v>7</x:v>
      </x:c>
      <x:c r="Z57" s="365"/>
      <x:c r="AA57" s="547"/>
      <x:c r="AB57" s="548">
        <x:v>6</x:v>
      </x:c>
      <x:c r="AC57" s="365"/>
      <x:c r="AD57" s="547"/>
      <x:c r="AE57" s="548">
        <x:v>3</x:v>
      </x:c>
      <x:c r="AF57" s="365"/>
      <x:c r="AG57" s="547"/>
      <x:c r="AH57" s="548">
        <x:v>4</x:v>
      </x:c>
      <x:c r="AI57" s="365"/>
      <x:c r="AJ57" s="547"/>
      <x:c r="AK57" s="548">
        <x:v>4</x:v>
      </x:c>
      <x:c r="AL57" s="365"/>
      <x:c r="AM57" s="547"/>
      <x:c r="AN57" s="548">
        <x:v>4</x:v>
      </x:c>
      <x:c r="AO57" s="365"/>
      <x:c r="AP57" s="547"/>
      <x:c r="AQ57" s="548">
        <x:v>4</x:v>
      </x:c>
      <x:c r="AR57" s="365"/>
      <x:c r="AS57" s="547"/>
      <x:c r="AT57" s="548">
        <x:v>5</x:v>
      </x:c>
      <x:c r="AU57" s="365"/>
      <x:c r="AV57" s="547"/>
      <x:c r="AW57" s="548">
        <x:v>5</x:v>
      </x:c>
      <x:c r="AX57" s="365"/>
      <x:c r="AY57" s="547"/>
      <x:c r="AZ57" s="548">
        <x:v>8</x:v>
      </x:c>
      <x:c r="BA57" s="365"/>
      <x:c r="BB57" s="365"/>
      <x:c r="BC57" s="367">
        <x:f t="shared" si="8"/>
        <x:v>86</x:v>
      </x:c>
      <x:c r="BD57" s="365"/>
      <x:c r="BE57" s="365"/>
      <x:c r="BF57" s="365"/>
      <x:c r="BG57" s="366"/>
      <x:c r="BH57" s="549">
        <x:f t="shared" si="9"/>
        <x:v>5.7333333333333334</x:v>
      </x:c>
      <x:c r="BI57" s="487"/>
      <x:c r="BJ57" s="487"/>
      <x:c r="BK57" s="488"/>
      <x:c r="BL57" s="486">
        <x:f>(BH56+BH57+BH58)/3</x:f>
        <x:v>6.2222222222222223</x:v>
      </x:c>
      <x:c r="BM57" s="487"/>
      <x:c r="BN57" s="487"/>
      <x:c r="BO57" s="488"/>
      <x:c r="BP57" s="550">
        <x:f t="shared" si="10"/>
        <x:v>6.2222222222222223</x:v>
      </x:c>
      <x:c r="BQ57" s="551"/>
      <x:c r="BR57" s="551"/>
      <x:c r="BS57" s="552"/>
      <x:c r="BT57" s="150"/>
      <x:c r="BU57" s="538"/>
      <x:c r="BV57" s="539"/>
      <x:c r="BW57" s="540"/>
      <x:c r="BX57" s="425" t="s">
        <x:v>135</x:v>
      </x:c>
      <x:c r="BY57" s="425"/>
      <x:c r="BZ57" s="210" t="s">
        <x:v>267</x:v>
      </x:c>
      <x:c r="CA57" s="196" t="e">
        <x:f>'1-1 (25)'!D64+'1-1 (25)'!D65</x:f>
        <x:v>#REF!</x:v>
      </x:c>
      <x:c r="CB57" s="197" t="e">
        <x:f>CA57*BM37</x:f>
        <x:v>#REF!</x:v>
      </x:c>
      <x:c r="CC57" s="383"/>
    </x:row>
    <x:row r="58" spans="2:81" ht="13.5" customHeight="1">
      <x:c r="B58" s="246" t="s">
        <x:v>117</x:v>
      </x:c>
      <x:c r="C58" s="223"/>
      <x:c r="D58" s="223"/>
      <x:c r="E58" s="223"/>
      <x:c r="F58" s="223"/>
      <x:c r="G58" s="223"/>
      <x:c r="H58" s="223"/>
      <x:c r="I58" s="223"/>
      <x:c r="J58" s="367">
        <x:v>9</x:v>
      </x:c>
      <x:c r="K58" s="365"/>
      <x:c r="L58" s="547"/>
      <x:c r="M58" s="548">
        <x:v>7</x:v>
      </x:c>
      <x:c r="N58" s="365"/>
      <x:c r="O58" s="547"/>
      <x:c r="P58" s="548">
        <x:v>7</x:v>
      </x:c>
      <x:c r="Q58" s="365"/>
      <x:c r="R58" s="547"/>
      <x:c r="S58" s="548">
        <x:v>8</x:v>
      </x:c>
      <x:c r="T58" s="365"/>
      <x:c r="U58" s="547"/>
      <x:c r="V58" s="548">
        <x:v>8</x:v>
      </x:c>
      <x:c r="W58" s="365"/>
      <x:c r="X58" s="547"/>
      <x:c r="Y58" s="548">
        <x:v>8</x:v>
      </x:c>
      <x:c r="Z58" s="365"/>
      <x:c r="AA58" s="547"/>
      <x:c r="AB58" s="548">
        <x:v>7</x:v>
      </x:c>
      <x:c r="AC58" s="365"/>
      <x:c r="AD58" s="547"/>
      <x:c r="AE58" s="548">
        <x:v>7</x:v>
      </x:c>
      <x:c r="AF58" s="365"/>
      <x:c r="AG58" s="547"/>
      <x:c r="AH58" s="548">
        <x:v>8</x:v>
      </x:c>
      <x:c r="AI58" s="365"/>
      <x:c r="AJ58" s="547"/>
      <x:c r="AK58" s="548">
        <x:v>7</x:v>
      </x:c>
      <x:c r="AL58" s="365"/>
      <x:c r="AM58" s="547"/>
      <x:c r="AN58" s="548">
        <x:v>7</x:v>
      </x:c>
      <x:c r="AO58" s="365"/>
      <x:c r="AP58" s="547"/>
      <x:c r="AQ58" s="548">
        <x:v>7</x:v>
      </x:c>
      <x:c r="AR58" s="365"/>
      <x:c r="AS58" s="547"/>
      <x:c r="AT58" s="548">
        <x:v>8</x:v>
      </x:c>
      <x:c r="AU58" s="365"/>
      <x:c r="AV58" s="547"/>
      <x:c r="AW58" s="548">
        <x:v>5</x:v>
      </x:c>
      <x:c r="AX58" s="365"/>
      <x:c r="AY58" s="547"/>
      <x:c r="AZ58" s="548">
        <x:v>5</x:v>
      </x:c>
      <x:c r="BA58" s="365"/>
      <x:c r="BB58" s="365"/>
      <x:c r="BC58" s="367">
        <x:f t="shared" si="8"/>
        <x:v>108</x:v>
      </x:c>
      <x:c r="BD58" s="365"/>
      <x:c r="BE58" s="365"/>
      <x:c r="BF58" s="365"/>
      <x:c r="BG58" s="366"/>
      <x:c r="BH58" s="549">
        <x:f t="shared" si="9"/>
        <x:v>7.2000000000000002</x:v>
      </x:c>
      <x:c r="BI58" s="487"/>
      <x:c r="BJ58" s="487"/>
      <x:c r="BK58" s="488"/>
      <x:c r="BL58" s="486">
        <x:f>(BH57+BH58+BH59)/3</x:f>
        <x:v>6.5333333333333341</x:v>
      </x:c>
      <x:c r="BM58" s="487"/>
      <x:c r="BN58" s="487"/>
      <x:c r="BO58" s="488"/>
      <x:c r="BP58" s="550">
        <x:f t="shared" si="10"/>
        <x:v>6.5333333333333341</x:v>
      </x:c>
      <x:c r="BQ58" s="551"/>
      <x:c r="BR58" s="551"/>
      <x:c r="BS58" s="552"/>
      <x:c r="BT58" s="150"/>
      <x:c r="BU58" s="553" t="s">
        <x:v>302</x:v>
      </x:c>
      <x:c r="BV58" s="554"/>
      <x:c r="BW58" s="555"/>
      <x:c r="BX58" s="556"/>
      <x:c r="BY58" s="557"/>
      <x:c r="BZ58" s="247" t="s">
        <x:v>231</x:v>
      </x:c>
      <x:c r="CA58" s="196"/>
      <x:c r="CB58" s="236">
        <x:f>CA58</x:f>
        <x:v>0</x:v>
      </x:c>
      <x:c r="CC58" s="248">
        <x:f>CB58</x:f>
        <x:v>0</x:v>
      </x:c>
    </x:row>
    <x:row r="59" spans="2:81" ht="13.5" customHeight="1">
      <x:c r="B59" s="246" t="s">
        <x:v>146</x:v>
      </x:c>
      <x:c r="C59" s="223"/>
      <x:c r="D59" s="223"/>
      <x:c r="E59" s="223"/>
      <x:c r="F59" s="223"/>
      <x:c r="G59" s="223"/>
      <x:c r="H59" s="223"/>
      <x:c r="I59" s="223"/>
      <x:c r="J59" s="367">
        <x:v>6</x:v>
      </x:c>
      <x:c r="K59" s="365"/>
      <x:c r="L59" s="547"/>
      <x:c r="M59" s="548">
        <x:v>6</x:v>
      </x:c>
      <x:c r="N59" s="365"/>
      <x:c r="O59" s="547"/>
      <x:c r="P59" s="548">
        <x:v>6</x:v>
      </x:c>
      <x:c r="Q59" s="365"/>
      <x:c r="R59" s="547"/>
      <x:c r="S59" s="548">
        <x:v>7</x:v>
      </x:c>
      <x:c r="T59" s="365"/>
      <x:c r="U59" s="547"/>
      <x:c r="V59" s="548">
        <x:v>8</x:v>
      </x:c>
      <x:c r="W59" s="365"/>
      <x:c r="X59" s="547"/>
      <x:c r="Y59" s="548">
        <x:v>6</x:v>
      </x:c>
      <x:c r="Z59" s="365"/>
      <x:c r="AA59" s="547"/>
      <x:c r="AB59" s="548">
        <x:v>8</x:v>
      </x:c>
      <x:c r="AC59" s="365"/>
      <x:c r="AD59" s="547"/>
      <x:c r="AE59" s="548">
        <x:v>7</x:v>
      </x:c>
      <x:c r="AF59" s="365"/>
      <x:c r="AG59" s="547"/>
      <x:c r="AH59" s="548">
        <x:v>5</x:v>
      </x:c>
      <x:c r="AI59" s="365"/>
      <x:c r="AJ59" s="547"/>
      <x:c r="AK59" s="548">
        <x:v>6</x:v>
      </x:c>
      <x:c r="AL59" s="365"/>
      <x:c r="AM59" s="547"/>
      <x:c r="AN59" s="548">
        <x:v>5</x:v>
      </x:c>
      <x:c r="AO59" s="365"/>
      <x:c r="AP59" s="547"/>
      <x:c r="AQ59" s="548">
        <x:v>7</x:v>
      </x:c>
      <x:c r="AR59" s="365"/>
      <x:c r="AS59" s="547"/>
      <x:c r="AT59" s="548">
        <x:v>8</x:v>
      </x:c>
      <x:c r="AU59" s="365"/>
      <x:c r="AV59" s="547"/>
      <x:c r="AW59" s="548">
        <x:v>7</x:v>
      </x:c>
      <x:c r="AX59" s="365"/>
      <x:c r="AY59" s="547"/>
      <x:c r="AZ59" s="548">
        <x:v>8</x:v>
      </x:c>
      <x:c r="BA59" s="365"/>
      <x:c r="BB59" s="365"/>
      <x:c r="BC59" s="367">
        <x:f t="shared" si="8"/>
        <x:v>100</x:v>
      </x:c>
      <x:c r="BD59" s="365"/>
      <x:c r="BE59" s="365"/>
      <x:c r="BF59" s="365"/>
      <x:c r="BG59" s="366"/>
      <x:c r="BH59" s="549">
        <x:f t="shared" si="9"/>
        <x:v>6.666666666666667</x:v>
      </x:c>
      <x:c r="BI59" s="487"/>
      <x:c r="BJ59" s="487"/>
      <x:c r="BK59" s="488"/>
      <x:c r="BL59" s="486">
        <x:f>(BH58+BH59+BH60)/3</x:f>
        <x:v>7.2444444444444445</x:v>
      </x:c>
      <x:c r="BM59" s="487"/>
      <x:c r="BN59" s="487"/>
      <x:c r="BO59" s="488"/>
      <x:c r="BP59" s="550">
        <x:f t="shared" si="10"/>
        <x:v>7.2444444444444445</x:v>
      </x:c>
      <x:c r="BQ59" s="551"/>
      <x:c r="BR59" s="551"/>
      <x:c r="BS59" s="552"/>
      <x:c r="BT59" s="150"/>
      <x:c r="BU59" s="558" t="s">
        <x:v>27</x:v>
      </x:c>
      <x:c r="BV59" s="559"/>
      <x:c r="BW59" s="559"/>
      <x:c r="BX59" s="559"/>
      <x:c r="BY59" s="559"/>
      <x:c r="BZ59" s="559"/>
      <x:c r="CA59" s="559"/>
      <x:c r="CB59" s="560"/>
      <x:c r="CC59" s="564" t="e">
        <x:f>CC16+CC58</x:f>
        <x:v>#REF!</x:v>
      </x:c>
    </x:row>
    <x:row r="60" spans="2:81" ht="13.5" customHeight="1">
      <x:c r="B60" s="249" t="s">
        <x:v>155</x:v>
      </x:c>
      <x:c r="C60" s="250"/>
      <x:c r="D60" s="250"/>
      <x:c r="E60" s="250"/>
      <x:c r="F60" s="250"/>
      <x:c r="G60" s="250"/>
      <x:c r="H60" s="250"/>
      <x:c r="I60" s="250"/>
      <x:c r="J60" s="566">
        <x:v>8</x:v>
      </x:c>
      <x:c r="K60" s="567"/>
      <x:c r="L60" s="568"/>
      <x:c r="M60" s="569">
        <x:v>8</x:v>
      </x:c>
      <x:c r="N60" s="567"/>
      <x:c r="O60" s="568"/>
      <x:c r="P60" s="569">
        <x:v>8</x:v>
      </x:c>
      <x:c r="Q60" s="567"/>
      <x:c r="R60" s="568"/>
      <x:c r="S60" s="569">
        <x:v>8</x:v>
      </x:c>
      <x:c r="T60" s="567"/>
      <x:c r="U60" s="568"/>
      <x:c r="V60" s="569">
        <x:v>9</x:v>
      </x:c>
      <x:c r="W60" s="567"/>
      <x:c r="X60" s="568"/>
      <x:c r="Y60" s="569">
        <x:v>8</x:v>
      </x:c>
      <x:c r="Z60" s="567"/>
      <x:c r="AA60" s="568"/>
      <x:c r="AB60" s="569">
        <x:v>8</x:v>
      </x:c>
      <x:c r="AC60" s="567"/>
      <x:c r="AD60" s="568"/>
      <x:c r="AE60" s="569">
        <x:v>7</x:v>
      </x:c>
      <x:c r="AF60" s="567"/>
      <x:c r="AG60" s="568"/>
      <x:c r="AH60" s="569">
        <x:v>8</x:v>
      </x:c>
      <x:c r="AI60" s="567"/>
      <x:c r="AJ60" s="568"/>
      <x:c r="AK60" s="569">
        <x:v>8</x:v>
      </x:c>
      <x:c r="AL60" s="567"/>
      <x:c r="AM60" s="568"/>
      <x:c r="AN60" s="569">
        <x:v>8</x:v>
      </x:c>
      <x:c r="AO60" s="567"/>
      <x:c r="AP60" s="568"/>
      <x:c r="AQ60" s="569">
        <x:v>7</x:v>
      </x:c>
      <x:c r="AR60" s="567"/>
      <x:c r="AS60" s="568"/>
      <x:c r="AT60" s="569">
        <x:v>7</x:v>
      </x:c>
      <x:c r="AU60" s="567"/>
      <x:c r="AV60" s="568"/>
      <x:c r="AW60" s="569">
        <x:v>9</x:v>
      </x:c>
      <x:c r="AX60" s="567"/>
      <x:c r="AY60" s="568"/>
      <x:c r="AZ60" s="569">
        <x:v>7</x:v>
      </x:c>
      <x:c r="BA60" s="567"/>
      <x:c r="BB60" s="567"/>
      <x:c r="BC60" s="566">
        <x:f t="shared" si="8"/>
        <x:v>118</x:v>
      </x:c>
      <x:c r="BD60" s="567"/>
      <x:c r="BE60" s="567"/>
      <x:c r="BF60" s="567"/>
      <x:c r="BG60" s="570"/>
      <x:c r="BH60" s="571">
        <x:f t="shared" si="9"/>
        <x:v>7.8666666666666663</x:v>
      </x:c>
      <x:c r="BI60" s="572"/>
      <x:c r="BJ60" s="572"/>
      <x:c r="BK60" s="573"/>
      <x:c r="BL60" s="574">
        <x:f>BH60</x:f>
        <x:v>7.8666666666666663</x:v>
      </x:c>
      <x:c r="BM60" s="572"/>
      <x:c r="BN60" s="572"/>
      <x:c r="BO60" s="573"/>
      <x:c r="BP60" s="575">
        <x:f t="shared" si="10"/>
        <x:v>7.8666666666666663</x:v>
      </x:c>
      <x:c r="BQ60" s="576"/>
      <x:c r="BR60" s="576"/>
      <x:c r="BS60" s="577"/>
      <x:c r="BT60" s="150"/>
      <x:c r="BU60" s="561"/>
      <x:c r="BV60" s="562"/>
      <x:c r="BW60" s="562"/>
      <x:c r="BX60" s="562"/>
      <x:c r="BY60" s="562"/>
      <x:c r="BZ60" s="562"/>
      <x:c r="CA60" s="562"/>
      <x:c r="CB60" s="563"/>
      <x:c r="CC60" s="565"/>
    </x:row>
    <x:row r="61" spans="72:80">
      <x:c r="BT61" s="150"/>
      <x:c r="BU61" s="150"/>
      <x:c r="BV61" s="150"/>
      <x:c r="BW61" s="150"/>
      <x:c r="BX61" s="150"/>
      <x:c r="BY61" s="150"/>
      <x:c r="BZ61" s="150"/>
      <x:c r="CA61" s="150"/>
      <x:c r="CB61" s="150"/>
    </x:row>
    <x:row r="62" spans="72:80">
      <x:c r="BT62" s="150"/>
      <x:c r="BU62" s="150"/>
      <x:c r="BV62" s="150"/>
      <x:c r="BW62" s="150"/>
      <x:c r="BX62" s="150"/>
      <x:c r="BY62" s="150"/>
      <x:c r="BZ62" s="150"/>
      <x:c r="CA62" s="150"/>
      <x:c r="CB62" s="150"/>
    </x:row>
    <x:row r="63" spans="72:80">
      <x:c r="BT63" s="150"/>
      <x:c r="BU63" s="150"/>
      <x:c r="BV63" s="150"/>
      <x:c r="BW63" s="150"/>
      <x:c r="BX63" s="150"/>
      <x:c r="BY63" s="150"/>
      <x:c r="BZ63" s="150"/>
      <x:c r="CA63" s="150"/>
      <x:c r="CB63" s="150"/>
    </x:row>
  </x:sheetData>
  <x:mergeCells count="381">
    <x:mergeCell ref="BU2:CC2"/>
    <x:mergeCell ref="BV3:BW3"/>
    <x:mergeCell ref="BV4:BW4"/>
    <x:mergeCell ref="BV5:BW5"/>
    <x:mergeCell ref="BV6:BW6"/>
    <x:mergeCell ref="BV7:BW7"/>
    <x:mergeCell ref="BV8:BW8"/>
    <x:mergeCell ref="BV9:BW9"/>
    <x:mergeCell ref="BV10:BW10"/>
    <x:mergeCell ref="BV11:BW11"/>
    <x:mergeCell ref="B12:AB12"/>
    <x:mergeCell ref="AT12:BS12"/>
    <x:mergeCell ref="BU12:CC12"/>
    <x:mergeCell ref="B13:AB13"/>
    <x:mergeCell ref="AC13:AS13"/>
    <x:mergeCell ref="AT13:BS13"/>
    <x:mergeCell ref="B14:AB14"/>
    <x:mergeCell ref="AC14:AS14"/>
    <x:mergeCell ref="AT14:BS14"/>
    <x:mergeCell ref="BU14:CC14"/>
    <x:mergeCell ref="B15:AB15"/>
    <x:mergeCell ref="AC15:AS15"/>
    <x:mergeCell ref="AT15:BS15"/>
    <x:mergeCell ref="BU15:BW15"/>
    <x:mergeCell ref="BX15:BY15"/>
    <x:mergeCell ref="B16:AB16"/>
    <x:mergeCell ref="AC16:AS16"/>
    <x:mergeCell ref="AT16:BS16"/>
    <x:mergeCell ref="BU16:BU31"/>
    <x:mergeCell ref="BV16:BV21"/>
    <x:mergeCell ref="BW16:BW18"/>
    <x:mergeCell ref="BX16:BY16"/>
    <x:mergeCell ref="CC16:CC57"/>
    <x:mergeCell ref="B17:AB17"/>
    <x:mergeCell ref="AC17:AS17"/>
    <x:mergeCell ref="AT17:BS17"/>
    <x:mergeCell ref="BX17:BY17"/>
    <x:mergeCell ref="BX18:BY18"/>
    <x:mergeCell ref="BW19:BW21"/>
    <x:mergeCell ref="BX19:BY19"/>
    <x:mergeCell ref="BX20:BY20"/>
    <x:mergeCell ref="B21:O22"/>
    <x:mergeCell ref="P21:AQ21"/>
    <x:mergeCell ref="AR21:AX22"/>
    <x:mergeCell ref="AY21:BE22"/>
    <x:mergeCell ref="BF21:BS22"/>
    <x:mergeCell ref="BX21:BY21"/>
    <x:mergeCell ref="P22:V22"/>
    <x:mergeCell ref="W22:AC22"/>
    <x:mergeCell ref="AD22:AJ22"/>
    <x:mergeCell ref="AK22:AQ22"/>
    <x:mergeCell ref="BV22:BV31"/>
    <x:mergeCell ref="BW22:BW26"/>
    <x:mergeCell ref="BX22:BY22"/>
    <x:mergeCell ref="B23:O23"/>
    <x:mergeCell ref="P23:V23"/>
    <x:mergeCell ref="W23:AC23"/>
    <x:mergeCell ref="AD23:AJ23"/>
    <x:mergeCell ref="AK23:AQ23"/>
    <x:mergeCell ref="AR23:AX23"/>
    <x:mergeCell ref="AY23:BE23"/>
    <x:mergeCell ref="BX23:BY23"/>
    <x:mergeCell ref="BX24:BY24"/>
    <x:mergeCell ref="BX25:BY25"/>
    <x:mergeCell ref="BX26:BY26"/>
    <x:mergeCell ref="BW27:BW31"/>
    <x:mergeCell ref="BX27:BY27"/>
    <x:mergeCell ref="BX28:BY28"/>
    <x:mergeCell ref="AI29:AK29"/>
    <x:mergeCell ref="AL29:AN29"/>
    <x:mergeCell ref="AO29:AR29"/>
    <x:mergeCell ref="AS29:AV29"/>
    <x:mergeCell ref="AW29:AY29"/>
    <x:mergeCell ref="AZ29:BB29"/>
    <x:mergeCell ref="BC29:BF29"/>
    <x:mergeCell ref="BG29:BJ29"/>
    <x:mergeCell ref="BK29:BN29"/>
    <x:mergeCell ref="BO29:BS29"/>
    <x:mergeCell ref="BX29:BY29"/>
    <x:mergeCell ref="B30:F31"/>
    <x:mergeCell ref="G30:K31"/>
    <x:mergeCell ref="L30:P31"/>
    <x:mergeCell ref="Q30:AF30"/>
    <x:mergeCell ref="AG30:AV30"/>
    <x:mergeCell ref="AW30:BL30"/>
    <x:mergeCell ref="BM30:BS31"/>
    <x:mergeCell ref="BX30:BY30"/>
    <x:mergeCell ref="Q31:X31"/>
    <x:mergeCell ref="Y31:AF31"/>
    <x:mergeCell ref="AG31:AN31"/>
    <x:mergeCell ref="AO31:AV31"/>
    <x:mergeCell ref="AW31:BD31"/>
    <x:mergeCell ref="BE31:BL31"/>
    <x:mergeCell ref="BX31:BY31"/>
    <x:mergeCell ref="B32:F32"/>
    <x:mergeCell ref="G32:K32"/>
    <x:mergeCell ref="L32:P32"/>
    <x:mergeCell ref="Q32:T32"/>
    <x:mergeCell ref="U32:X32"/>
    <x:mergeCell ref="Y32:AB32"/>
    <x:mergeCell ref="AC32:AF32"/>
    <x:mergeCell ref="AH32:AN32"/>
    <x:mergeCell ref="AO32:AV32"/>
    <x:mergeCell ref="AW32:BD32"/>
    <x:mergeCell ref="BE32:BL32"/>
    <x:mergeCell ref="BM32:BS32"/>
    <x:mergeCell ref="BU32:BW36"/>
    <x:mergeCell ref="BX32:BY32"/>
    <x:mergeCell ref="B33:F33"/>
    <x:mergeCell ref="G33:K33"/>
    <x:mergeCell ref="L33:P33"/>
    <x:mergeCell ref="Q33:T33"/>
    <x:mergeCell ref="U33:X33"/>
    <x:mergeCell ref="Y33:AB33"/>
    <x:mergeCell ref="AC33:AF33"/>
    <x:mergeCell ref="AG33:AJ33"/>
    <x:mergeCell ref="AK33:AN33"/>
    <x:mergeCell ref="AO33:AR33"/>
    <x:mergeCell ref="AS33:AV33"/>
    <x:mergeCell ref="AW33:AZ33"/>
    <x:mergeCell ref="BA33:BD33"/>
    <x:mergeCell ref="BE33:BH33"/>
    <x:mergeCell ref="BI33:BL33"/>
    <x:mergeCell ref="BM33:BS33"/>
    <x:mergeCell ref="BX33:BY33"/>
    <x:mergeCell ref="B34:F34"/>
    <x:mergeCell ref="G34:K34"/>
    <x:mergeCell ref="L34:P34"/>
    <x:mergeCell ref="Q34:T34"/>
    <x:mergeCell ref="U34:X34"/>
    <x:mergeCell ref="Y34:AB34"/>
    <x:mergeCell ref="AC34:AF34"/>
    <x:mergeCell ref="AG34:AJ34"/>
    <x:mergeCell ref="AK34:AN34"/>
    <x:mergeCell ref="AO34:AR34"/>
    <x:mergeCell ref="AS34:AV34"/>
    <x:mergeCell ref="AW34:AZ34"/>
    <x:mergeCell ref="BA34:BD34"/>
    <x:mergeCell ref="BE34:BH34"/>
    <x:mergeCell ref="BI34:BL34"/>
    <x:mergeCell ref="BM34:BS34"/>
    <x:mergeCell ref="BX34:BY34"/>
    <x:mergeCell ref="B35:F35"/>
    <x:mergeCell ref="G35:K35"/>
    <x:mergeCell ref="L35:P35"/>
    <x:mergeCell ref="Q35:X35"/>
    <x:mergeCell ref="Y35:AF35"/>
    <x:mergeCell ref="AG35:AJ35"/>
    <x:mergeCell ref="AK35:AN35"/>
    <x:mergeCell ref="AO35:AR35"/>
    <x:mergeCell ref="AS35:AV35"/>
    <x:mergeCell ref="AW35:AZ35"/>
    <x:mergeCell ref="BA35:BD35"/>
    <x:mergeCell ref="BE35:BH35"/>
    <x:mergeCell ref="BI35:BL35"/>
    <x:mergeCell ref="BM35:BS35"/>
    <x:mergeCell ref="BX35:BY35"/>
    <x:mergeCell ref="B36:F36"/>
    <x:mergeCell ref="G36:K36"/>
    <x:mergeCell ref="L36:P36"/>
    <x:mergeCell ref="Q36:X36"/>
    <x:mergeCell ref="Y36:AF36"/>
    <x:mergeCell ref="AG36:AJ36"/>
    <x:mergeCell ref="AK36:AN36"/>
    <x:mergeCell ref="AO36:AR36"/>
    <x:mergeCell ref="AS36:AV36"/>
    <x:mergeCell ref="AW36:AZ36"/>
    <x:mergeCell ref="BA36:BD36"/>
    <x:mergeCell ref="BE36:BH36"/>
    <x:mergeCell ref="BI36:BL36"/>
    <x:mergeCell ref="BM36:BS36"/>
    <x:mergeCell ref="BX36:BY36"/>
    <x:mergeCell ref="B37:F37"/>
    <x:mergeCell ref="G37:K37"/>
    <x:mergeCell ref="L37:P37"/>
    <x:mergeCell ref="Q37:X37"/>
    <x:mergeCell ref="Y37:AF37"/>
    <x:mergeCell ref="AG37:AJ37"/>
    <x:mergeCell ref="AK37:AN37"/>
    <x:mergeCell ref="AO37:AR37"/>
    <x:mergeCell ref="AS37:AV37"/>
    <x:mergeCell ref="AW37:AZ37"/>
    <x:mergeCell ref="BA37:BD37"/>
    <x:mergeCell ref="BE37:BH37"/>
    <x:mergeCell ref="BI37:BL37"/>
    <x:mergeCell ref="BM37:BS37"/>
    <x:mergeCell ref="BU37:BW41"/>
    <x:mergeCell ref="BX37:BY37"/>
    <x:mergeCell ref="B38:BS42"/>
    <x:mergeCell ref="BX38:BY38"/>
    <x:mergeCell ref="BX39:BY39"/>
    <x:mergeCell ref="BX40:BY40"/>
    <x:mergeCell ref="BX41:BY41"/>
    <x:mergeCell ref="BU42:BW46"/>
    <x:mergeCell ref="BX42:BY42"/>
    <x:mergeCell ref="BX43:BY43"/>
    <x:mergeCell ref="BX44:BY44"/>
    <x:mergeCell ref="BX45:BY45"/>
    <x:mergeCell ref="I46:O46"/>
    <x:mergeCell ref="P46:V46"/>
    <x:mergeCell ref="W46:AC46"/>
    <x:mergeCell ref="AD46:AJ46"/>
    <x:mergeCell ref="AK46:AQ46"/>
    <x:mergeCell ref="AR46:AY46"/>
    <x:mergeCell ref="AZ46:BG46"/>
    <x:mergeCell ref="BX46:BY46"/>
    <x:mergeCell ref="I47:O47"/>
    <x:mergeCell ref="P47:V47"/>
    <x:mergeCell ref="W47:AC47"/>
    <x:mergeCell ref="AD47:AJ47"/>
    <x:mergeCell ref="AK47:AQ47"/>
    <x:mergeCell ref="AR47:AY47"/>
    <x:mergeCell ref="AZ47:BG47"/>
    <x:mergeCell ref="BU47:BW48"/>
    <x:mergeCell ref="BX47:BY47"/>
    <x:mergeCell ref="I48:O48"/>
    <x:mergeCell ref="P48:V48"/>
    <x:mergeCell ref="W48:AC48"/>
    <x:mergeCell ref="AD48:AJ48"/>
    <x:mergeCell ref="AK48:AQ48"/>
    <x:mergeCell ref="AR48:AY48"/>
    <x:mergeCell ref="AZ48:BG48"/>
    <x:mergeCell ref="BX48:BY48"/>
    <x:mergeCell ref="I49:O49"/>
    <x:mergeCell ref="P49:V49"/>
    <x:mergeCell ref="W49:AC49"/>
    <x:mergeCell ref="AD49:AJ49"/>
    <x:mergeCell ref="AK49:AQ49"/>
    <x:mergeCell ref="AR49:AY49"/>
    <x:mergeCell ref="AZ49:BG49"/>
    <x:mergeCell ref="BU49:BW50"/>
    <x:mergeCell ref="BX49:BY49"/>
    <x:mergeCell ref="I50:O50"/>
    <x:mergeCell ref="P50:V50"/>
    <x:mergeCell ref="W50:AC50"/>
    <x:mergeCell ref="AD50:AJ50"/>
    <x:mergeCell ref="AK50:AQ50"/>
    <x:mergeCell ref="AR50:AY50"/>
    <x:mergeCell ref="AZ50:BG50"/>
    <x:mergeCell ref="BX50:BY50"/>
    <x:mergeCell ref="I51:O51"/>
    <x:mergeCell ref="P51:V51"/>
    <x:mergeCell ref="W51:AC51"/>
    <x:mergeCell ref="AD51:AJ51"/>
    <x:mergeCell ref="AK51:AQ51"/>
    <x:mergeCell ref="AR51:AY51"/>
    <x:mergeCell ref="AZ51:BG51"/>
    <x:mergeCell ref="BU51:BW51"/>
    <x:mergeCell ref="BX51:BY51"/>
    <x:mergeCell ref="BU52:BW52"/>
    <x:mergeCell ref="BX52:BY52"/>
    <x:mergeCell ref="B53:I54"/>
    <x:mergeCell ref="BC53:BG54"/>
    <x:mergeCell ref="BH53:BK54"/>
    <x:mergeCell ref="BL53:BO54"/>
    <x:mergeCell ref="BP53:BS54"/>
    <x:mergeCell ref="BU53:BU57"/>
    <x:mergeCell ref="BV53:BW57"/>
    <x:mergeCell ref="BX53:BY53"/>
    <x:mergeCell ref="BX54:BY54"/>
    <x:mergeCell ref="J55:L55"/>
    <x:mergeCell ref="M55:O55"/>
    <x:mergeCell ref="P55:R55"/>
    <x:mergeCell ref="S55:U55"/>
    <x:mergeCell ref="V55:X55"/>
    <x:mergeCell ref="Y55:AA55"/>
    <x:mergeCell ref="AB55:AD55"/>
    <x:mergeCell ref="AE55:AG55"/>
    <x:mergeCell ref="AH55:AJ55"/>
    <x:mergeCell ref="AK55:AM55"/>
    <x:mergeCell ref="AN55:AP55"/>
    <x:mergeCell ref="AQ55:AS55"/>
    <x:mergeCell ref="AT55:AV55"/>
    <x:mergeCell ref="AW55:AY55"/>
    <x:mergeCell ref="AZ55:BB55"/>
    <x:mergeCell ref="BC55:BG55"/>
    <x:mergeCell ref="BH55:BK55"/>
    <x:mergeCell ref="BL55:BO55"/>
    <x:mergeCell ref="BP55:BS55"/>
    <x:mergeCell ref="BX55:BY55"/>
    <x:mergeCell ref="J56:L56"/>
    <x:mergeCell ref="M56:O56"/>
    <x:mergeCell ref="P56:R56"/>
    <x:mergeCell ref="S56:U56"/>
    <x:mergeCell ref="V56:X56"/>
    <x:mergeCell ref="Y56:AA56"/>
    <x:mergeCell ref="AB56:AD56"/>
    <x:mergeCell ref="AE56:AG56"/>
    <x:mergeCell ref="AH56:AJ56"/>
    <x:mergeCell ref="AK56:AM56"/>
    <x:mergeCell ref="AN56:AP56"/>
    <x:mergeCell ref="AQ56:AS56"/>
    <x:mergeCell ref="AT56:AV56"/>
    <x:mergeCell ref="AW56:AY56"/>
    <x:mergeCell ref="AZ56:BB56"/>
    <x:mergeCell ref="BC56:BG56"/>
    <x:mergeCell ref="BH56:BK56"/>
    <x:mergeCell ref="BL56:BO56"/>
    <x:mergeCell ref="BP56:BS56"/>
    <x:mergeCell ref="BX56:BY56"/>
    <x:mergeCell ref="J57:L57"/>
    <x:mergeCell ref="M57:O57"/>
    <x:mergeCell ref="P57:R57"/>
    <x:mergeCell ref="S57:U57"/>
    <x:mergeCell ref="V57:X57"/>
    <x:mergeCell ref="Y57:AA57"/>
    <x:mergeCell ref="AB57:AD57"/>
    <x:mergeCell ref="AE57:AG57"/>
    <x:mergeCell ref="AH57:AJ57"/>
    <x:mergeCell ref="AK57:AM57"/>
    <x:mergeCell ref="AN57:AP57"/>
    <x:mergeCell ref="AQ57:AS57"/>
    <x:mergeCell ref="AT57:AV57"/>
    <x:mergeCell ref="AW57:AY57"/>
    <x:mergeCell ref="AZ57:BB57"/>
    <x:mergeCell ref="BC57:BG57"/>
    <x:mergeCell ref="BH57:BK57"/>
    <x:mergeCell ref="BL57:BO57"/>
    <x:mergeCell ref="BP57:BS57"/>
    <x:mergeCell ref="BX57:BY57"/>
    <x:mergeCell ref="J58:L58"/>
    <x:mergeCell ref="M58:O58"/>
    <x:mergeCell ref="P58:R58"/>
    <x:mergeCell ref="S58:U58"/>
    <x:mergeCell ref="V58:X58"/>
    <x:mergeCell ref="Y58:AA58"/>
    <x:mergeCell ref="AB58:AD58"/>
    <x:mergeCell ref="AE58:AG58"/>
    <x:mergeCell ref="AH58:AJ58"/>
    <x:mergeCell ref="AK58:AM58"/>
    <x:mergeCell ref="AN58:AP58"/>
    <x:mergeCell ref="AQ58:AS58"/>
    <x:mergeCell ref="AT58:AV58"/>
    <x:mergeCell ref="AW58:AY58"/>
    <x:mergeCell ref="AZ58:BB58"/>
    <x:mergeCell ref="BC58:BG58"/>
    <x:mergeCell ref="BH58:BK58"/>
    <x:mergeCell ref="BL58:BO58"/>
    <x:mergeCell ref="BP58:BS58"/>
    <x:mergeCell ref="BU58:BW58"/>
    <x:mergeCell ref="BX58:BY58"/>
    <x:mergeCell ref="J59:L59"/>
    <x:mergeCell ref="M59:O59"/>
    <x:mergeCell ref="P59:R59"/>
    <x:mergeCell ref="S59:U59"/>
    <x:mergeCell ref="V59:X59"/>
    <x:mergeCell ref="Y59:AA59"/>
    <x:mergeCell ref="AB59:AD59"/>
    <x:mergeCell ref="AE59:AG59"/>
    <x:mergeCell ref="AH59:AJ59"/>
    <x:mergeCell ref="AK59:AM59"/>
    <x:mergeCell ref="AN59:AP59"/>
    <x:mergeCell ref="AQ59:AS59"/>
    <x:mergeCell ref="AT59:AV59"/>
    <x:mergeCell ref="AW59:AY59"/>
    <x:mergeCell ref="AZ59:BB59"/>
    <x:mergeCell ref="BC59:BG59"/>
    <x:mergeCell ref="BH59:BK59"/>
    <x:mergeCell ref="BL59:BO59"/>
    <x:mergeCell ref="BP59:BS59"/>
    <x:mergeCell ref="BU59:CB60"/>
    <x:mergeCell ref="CC59:CC60"/>
    <x:mergeCell ref="J60:L60"/>
    <x:mergeCell ref="M60:O60"/>
    <x:mergeCell ref="P60:R60"/>
    <x:mergeCell ref="S60:U60"/>
    <x:mergeCell ref="V60:X60"/>
    <x:mergeCell ref="Y60:AA60"/>
    <x:mergeCell ref="AB60:AD60"/>
    <x:mergeCell ref="AE60:AG60"/>
    <x:mergeCell ref="AH60:AJ60"/>
    <x:mergeCell ref="AK60:AM60"/>
    <x:mergeCell ref="AN60:AP60"/>
    <x:mergeCell ref="AQ60:AS60"/>
    <x:mergeCell ref="AT60:AV60"/>
    <x:mergeCell ref="AW60:AY60"/>
    <x:mergeCell ref="AZ60:BB60"/>
    <x:mergeCell ref="BC60:BG60"/>
    <x:mergeCell ref="BH60:BK60"/>
    <x:mergeCell ref="BL60:BO60"/>
    <x:mergeCell ref="BP60:BS60"/>
  </x:mergeCells>
  <x:printOptions horizontalCentered="1" verticalCentered="1" headings="0" gridLines="0" gridLinesSet="1"/>
  <x:pageMargins left="0.39375001192092895508" right="0.39375001192092895508" top="0.39375001192092895508" bottom="0.39375001192092895508" header="0" footer="0"/>
  <x:pageSetup paperSize="9" scale="54" firstPageNumber="1" fitToWidth="1" fitToHeight="1" orientation="landscape" usePrinterDefaults="1" blackAndWhite="0" draft="0" useFirstPageNumber="0" horizontalDpi="0" verticalDpi="0" copies="0"/>
  <x:rowBreaks count="1" manualBreakCount="1">
    <x:brk id="1" min="0" max="1048575" man="1" pt="0"/>
  </x:rowBreaks>
  <x:colBreaks count="3" manualBreakCount="3">
    <x:brk id="1" min="0" max="16383" man="1" pt="0"/>
    <x:brk id="11" min="0" max="16383" man="1" pt="0"/>
    <x:brk id="8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7" baseType="lpstr">
      <vt:lpstr>원가계산서(총괄)</vt:lpstr>
      <vt:lpstr>공종별집계표</vt:lpstr>
      <vt:lpstr>공종별내역서</vt:lpstr>
      <vt:lpstr>1-1</vt:lpstr>
      <vt:lpstr>1-1임목폐기물산출식</vt:lpstr>
      <vt:lpstr>1 (2)</vt:lpstr>
      <vt:lpstr>1-1 (2)</vt:lpstr>
      <vt:lpstr>1-1임목폐기물산출식 (2)</vt:lpstr>
      <vt:lpstr>1 (3)</vt:lpstr>
      <vt:lpstr>1-1 (3)</vt:lpstr>
      <vt:lpstr>1-1임목폐기물산출식 (3)</vt:lpstr>
      <vt:lpstr>1 (4)</vt:lpstr>
      <vt:lpstr>1-1 (4)</vt:lpstr>
      <vt:lpstr>1-1임목폐기물산출식 (4)</vt:lpstr>
      <vt:lpstr>1 (5)</vt:lpstr>
      <vt:lpstr>1-1 (5)</vt:lpstr>
      <vt:lpstr>1-1임목폐기물산출식 (5)</vt:lpstr>
      <vt:lpstr>1 (6)</vt:lpstr>
      <vt:lpstr>1-1 (6)</vt:lpstr>
      <vt:lpstr>1-1임목폐기물산출식 (6)</vt:lpstr>
      <vt:lpstr>1 (7)</vt:lpstr>
      <vt:lpstr>1-1 (7)</vt:lpstr>
      <vt:lpstr>1-1임목폐기물산출식 (7)</vt:lpstr>
      <vt:lpstr>1 (8)</vt:lpstr>
      <vt:lpstr>1-1 (8)</vt:lpstr>
      <vt:lpstr>1-1임목폐기물산출식 (8)</vt:lpstr>
      <vt:lpstr>1 (9)</vt:lpstr>
      <vt:lpstr>1-1 (9)</vt:lpstr>
      <vt:lpstr>1-1임목폐기물산출식 (9)</vt:lpstr>
      <vt:lpstr>1 (10)</vt:lpstr>
      <vt:lpstr>1-1 (10)</vt:lpstr>
      <vt:lpstr>1-1임목폐기물산출식 (10)</vt:lpstr>
      <vt:lpstr>1 (11)</vt:lpstr>
      <vt:lpstr>1-1 (11)</vt:lpstr>
      <vt:lpstr>1-1임목폐기물산출식 (11)</vt:lpstr>
      <vt:lpstr>1 (12)</vt:lpstr>
      <vt:lpstr>1-1 (12)</vt:lpstr>
      <vt:lpstr>1-1임목폐기물산출식 (12)</vt:lpstr>
      <vt:lpstr>1 (13)</vt:lpstr>
      <vt:lpstr>1-1 (13)</vt:lpstr>
      <vt:lpstr>1-1임목폐기물산출식 (13)</vt:lpstr>
      <vt:lpstr>1 (14)</vt:lpstr>
      <vt:lpstr>1-1 (14)</vt:lpstr>
      <vt:lpstr>1-1임목폐기물산출식 (14)</vt:lpstr>
      <vt:lpstr>1 (15)</vt:lpstr>
      <vt:lpstr>1-1 (15)</vt:lpstr>
      <vt:lpstr>1-1임목폐기물산출식 (15)</vt:lpstr>
      <vt:lpstr>1 (16)</vt:lpstr>
      <vt:lpstr>1-1 (16)</vt:lpstr>
      <vt:lpstr>1-1임목폐기물산출식 (16)</vt:lpstr>
      <vt:lpstr>1 (17)</vt:lpstr>
      <vt:lpstr>1-1 (17)</vt:lpstr>
      <vt:lpstr>1-1임목폐기물산출식 (17)</vt:lpstr>
      <vt:lpstr>1 (18)</vt:lpstr>
      <vt:lpstr>1-1 (18)</vt:lpstr>
      <vt:lpstr>1-1임목폐기물산출식 (18)</vt:lpstr>
      <vt:lpstr>1 (19)</vt:lpstr>
      <vt:lpstr>1-1 (19)</vt:lpstr>
      <vt:lpstr>1-1임목폐기물산출식 (19)</vt:lpstr>
      <vt:lpstr>1 (20)</vt:lpstr>
      <vt:lpstr>1-1 (20)</vt:lpstr>
      <vt:lpstr>1-1임목폐기물산출식 (20)</vt:lpstr>
      <vt:lpstr>1 (21)</vt:lpstr>
      <vt:lpstr>1-1 (21)</vt:lpstr>
      <vt:lpstr>1-1임목폐기물산출식 (21)</vt:lpstr>
      <vt:lpstr>1 (22)</vt:lpstr>
      <vt:lpstr>1-1 (22)</vt:lpstr>
      <vt:lpstr>1-1임목폐기물산출식 (22)</vt:lpstr>
      <vt:lpstr>1 (23)</vt:lpstr>
      <vt:lpstr>1-1 (23)</vt:lpstr>
      <vt:lpstr>1-1임목폐기물산출식 (23)</vt:lpstr>
      <vt:lpstr>1 (24)</vt:lpstr>
      <vt:lpstr>1-1 (24)</vt:lpstr>
      <vt:lpstr>1-1임목폐기물산출식 (24)</vt:lpstr>
      <vt:lpstr>1 (25)</vt:lpstr>
      <vt:lpstr>1-1 (25)</vt:lpstr>
      <vt:lpstr>1-1임목폐기물산출식 (25)</vt:lpstr>
    </vt:vector>
  </ep:TitlesOfParts>
  <ep:TotalTime>8682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673</cp:revision>
  <cp:lastPrinted>2026-09-18T00:57:37.989</cp:lastPrinted>
  <dcterms:created xsi:type="dcterms:W3CDTF">2022-09-26T10:49:21.512</dcterms:created>
  <dcterms:modified xsi:type="dcterms:W3CDTF">2026-09-29T04:31:02.287</dcterms:modified>
  <cp:version>1200.0100.01</cp:version>
</cp:coreProperties>
</file>