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사\입찰\공사입찰\2026\225. 하반기 남구 노후차선 정비공사(단가계약) 2차\"/>
    </mc:Choice>
  </mc:AlternateContent>
  <xr:revisionPtr revIDLastSave="0" documentId="8_{07164CEA-5C14-47A1-9DD4-6CEAFFBB105F}" xr6:coauthVersionLast="47" xr6:coauthVersionMax="47" xr10:uidLastSave="{00000000-0000-0000-0000-000000000000}"/>
  <bookViews>
    <workbookView xWindow="28680" yWindow="750" windowWidth="19440" windowHeight="14880" firstSheet="2" activeTab="2" xr2:uid="{00000000-000D-0000-FFFF-FFFF00000000}"/>
  </bookViews>
  <sheets>
    <sheet name="표지" sheetId="1" state="hidden" r:id="rId1"/>
    <sheet name="갑지" sheetId="2" state="hidden" r:id="rId2"/>
    <sheet name="원가계산서" sheetId="3" r:id="rId3"/>
    <sheet name="내역서총괄표" sheetId="4" r:id="rId4"/>
    <sheet name="내역서" sheetId="5" r:id="rId5"/>
    <sheet name="단가산출총괄표" sheetId="6" state="hidden" r:id="rId6"/>
    <sheet name="단가산출" sheetId="7" state="hidden" r:id="rId7"/>
    <sheet name="기계경비총괄표" sheetId="8" state="hidden" r:id="rId8"/>
    <sheet name="기계경비" sheetId="9" state="hidden" r:id="rId9"/>
    <sheet name="기계경비적용기준" sheetId="10" state="hidden" r:id="rId10"/>
    <sheet name="자재단가" sheetId="11" state="hidden" r:id="rId11"/>
    <sheet name="노임단가" sheetId="12" state="hidden" r:id="rId12"/>
  </sheets>
  <definedNames>
    <definedName name="_xlnm.Print_Area" localSheetId="8">기계경비!$B$1:$AD$21</definedName>
    <definedName name="_xlnm.Print_Area" localSheetId="7">기계경비총괄표!$B$1:$I$6</definedName>
    <definedName name="_xlnm.Print_Area" localSheetId="4">내역서!$B$2:$O$58</definedName>
    <definedName name="_xlnm.Print_Area" localSheetId="3">내역서총괄표!$B$1:$K$26</definedName>
    <definedName name="_xlnm.Print_Area" localSheetId="11">노임단가!$B$1:$G$33</definedName>
    <definedName name="_xlnm.Print_Area" localSheetId="6">단가산출!$B$1:$F$726</definedName>
    <definedName name="_xlnm.Print_Area" localSheetId="5">단가산출총괄표!$B$1:$J$16</definedName>
    <definedName name="_xlnm.Print_Area" localSheetId="2">원가계산서!$B$1:$H$35</definedName>
    <definedName name="_xlnm.Print_Area" localSheetId="10">자재단가!$B$2:$S$34</definedName>
    <definedName name="_xlnm.Print_Titles" localSheetId="8">기계경비!$1:$3</definedName>
    <definedName name="_xlnm.Print_Titles" localSheetId="7">기계경비총괄표!$1:$3</definedName>
    <definedName name="_xlnm.Print_Titles" localSheetId="4">내역서!$1:$4</definedName>
    <definedName name="_xlnm.Print_Titles" localSheetId="3">내역서총괄표!$1:$3</definedName>
    <definedName name="_xlnm.Print_Titles" localSheetId="11">노임단가!$1:$3</definedName>
    <definedName name="_xlnm.Print_Titles" localSheetId="6">단가산출!$1:$3</definedName>
    <definedName name="_xlnm.Print_Titles" localSheetId="5">단가산출총괄표!$1:$3</definedName>
    <definedName name="_xlnm.Print_Titles" localSheetId="2">원가계산서!$1:$3</definedName>
    <definedName name="_xlnm.Print_Titles" localSheetId="10">자재단가!$1:$4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4" i="9" l="1"/>
  <c r="Z10" i="9"/>
  <c r="Z16" i="9"/>
  <c r="E21" i="10"/>
  <c r="E22" i="10"/>
  <c r="E23" i="10"/>
  <c r="E24" i="10"/>
  <c r="E25" i="10"/>
  <c r="G4" i="8"/>
  <c r="H4" i="8"/>
  <c r="I4" i="8"/>
  <c r="G5" i="8"/>
  <c r="H5" i="8"/>
  <c r="I5" i="8"/>
  <c r="G6" i="8"/>
  <c r="H6" i="8"/>
  <c r="I6" i="8"/>
  <c r="G4" i="6"/>
  <c r="H4" i="6"/>
  <c r="I4" i="6"/>
  <c r="G5" i="6"/>
  <c r="H5" i="6"/>
  <c r="I5" i="6"/>
  <c r="G6" i="6"/>
  <c r="H6" i="6"/>
  <c r="I6" i="6"/>
  <c r="G7" i="6"/>
  <c r="H7" i="6"/>
  <c r="I7" i="6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</calcChain>
</file>

<file path=xl/sharedStrings.xml><?xml version="1.0" encoding="utf-8"?>
<sst xmlns="http://schemas.openxmlformats.org/spreadsheetml/2006/main" count="2078" uniqueCount="523">
  <si>
    <t>규  격</t>
  </si>
  <si>
    <t>단  가</t>
  </si>
  <si>
    <t>4 × 0.03595</t>
  </si>
  <si>
    <t>수동식-문자,기호</t>
  </si>
  <si>
    <t>차선도색(수용성,일반형)-운행도로,차량부분통제</t>
  </si>
  <si>
    <t xml:space="preserve">    특별인부 : 219,321 × 2인 ÷ Qd = 219,321 × 2 ÷ 300 = 1,462.1</t>
  </si>
  <si>
    <t>휘발유</t>
  </si>
  <si>
    <t xml:space="preserve">    문자,기호 :</t>
  </si>
  <si>
    <t>비     고</t>
  </si>
  <si>
    <t>도급액</t>
  </si>
  <si>
    <t>0.09%</t>
  </si>
  <si>
    <t>13.차선도색제거[㎡]</t>
  </si>
  <si>
    <t xml:space="preserve">    경  비 : 252</t>
  </si>
  <si>
    <t xml:space="preserve">    경  비 : 230.4 + 197.4 = 427.8</t>
  </si>
  <si>
    <t>4 × 0.0475</t>
  </si>
  <si>
    <t xml:space="preserve">      계   : 11,075</t>
  </si>
  <si>
    <t>잡  품</t>
  </si>
  <si>
    <t>14</t>
  </si>
  <si>
    <t>수 량</t>
  </si>
  <si>
    <t>자</t>
  </si>
  <si>
    <t xml:space="preserve">    융착식프라이머 (도로용접착제) : 4,500 × 0.20kg = 900</t>
  </si>
  <si>
    <t xml:space="preserve">    도로표지용페인트(수용성) (KSM-6080(백색,R5) 8,800 × 0.42ℓ = 3,696</t>
  </si>
  <si>
    <t xml:space="preserve">    경  비 : 858.6 + 1,188.4 = 2,047</t>
  </si>
  <si>
    <t>재료비 소수 1 미만 절하</t>
  </si>
  <si>
    <t>일반용</t>
  </si>
  <si>
    <t xml:space="preserve">      계   : 48,398</t>
  </si>
  <si>
    <t xml:space="preserve">    경  비 : 115.2 + 98.7 = 213.9</t>
  </si>
  <si>
    <t>6.71kW</t>
  </si>
  <si>
    <t>특별인부</t>
  </si>
  <si>
    <t>수동식,횡단보도.주차장</t>
  </si>
  <si>
    <t xml:space="preserve">    재료비 :  9,259 ÷ 75 = 123.4</t>
  </si>
  <si>
    <t xml:space="preserve">    노무비 : 48,741 ÷ 23.75 = 2,052.2</t>
  </si>
  <si>
    <t xml:space="preserve">    경  비 : 406.7 + 562.9 = 969</t>
  </si>
  <si>
    <t xml:space="preserve">    경  비 : 192</t>
  </si>
  <si>
    <t xml:space="preserve">      계   : 31,507</t>
  </si>
  <si>
    <t xml:space="preserve"> 6. 합  계</t>
  </si>
  <si>
    <t>9 × 0.1314</t>
  </si>
  <si>
    <t>보통인부</t>
  </si>
  <si>
    <t>경    비</t>
  </si>
  <si>
    <t xml:space="preserve"> 2. 차선제거기(6.71kW)</t>
  </si>
  <si>
    <t>2호,고굴절(1.7)</t>
  </si>
  <si>
    <t>화물차운전사</t>
  </si>
  <si>
    <t>(G + H)</t>
  </si>
  <si>
    <t>0.8%</t>
  </si>
  <si>
    <t xml:space="preserve">    노무비 : 48,741 ÷ 13.5 = 3,610.4</t>
  </si>
  <si>
    <t>부가가치세</t>
  </si>
  <si>
    <t>수동식,황색파선</t>
  </si>
  <si>
    <t>구분</t>
  </si>
  <si>
    <t xml:space="preserve">    재료비 : 5,603 + 56 + 38.6 + 123.4 = 5,821</t>
  </si>
  <si>
    <t xml:space="preserve">    특별인부 : 219,321 × 2인 ÷ Qd = 219,321 × 2 ÷ 250 = 1,754.5</t>
  </si>
  <si>
    <t>이                  윤</t>
  </si>
  <si>
    <t>13.14%</t>
  </si>
  <si>
    <t xml:space="preserve">    경  비 :  7,202 ÷ 62.5 =  115.2</t>
  </si>
  <si>
    <t>담</t>
  </si>
  <si>
    <t>B × 0.0356</t>
  </si>
  <si>
    <t xml:space="preserve">    Q = Qd ÷ 8hr = 250 ÷ 8 = 31.25㎡/hr</t>
  </si>
  <si>
    <t xml:space="preserve">    재료비 : 5,246 + 52.4 + 77.2 + 246.9 = 5,622</t>
  </si>
  <si>
    <t xml:space="preserve">    Q = Qd ÷ 8hr = 228 ÷ 8 = 28.5㎡/hr</t>
  </si>
  <si>
    <t xml:space="preserve">    특별인부 : 219,321 × 2인 ÷ Qd = 219,321 × 2 ÷ 500 = 877.2</t>
  </si>
  <si>
    <t>10</t>
  </si>
  <si>
    <t>내역서</t>
  </si>
  <si>
    <t xml:space="preserve">    3,389.4 × 3% = 101.6</t>
  </si>
  <si>
    <t xml:space="preserve">    실선 일당시공량 : Qd = 500㎡/일</t>
  </si>
  <si>
    <t xml:space="preserve">    재료비 :  9,259 ÷ 13.5 =   685.8</t>
  </si>
  <si>
    <t xml:space="preserve">    보통인부 : 167,081 × 2인 ÷ Qd = 167,081 × 2 ÷ 228 = 1,465.6</t>
  </si>
  <si>
    <t>11.차선도색(수용성,일반형)-운행도로,차량부분통제(수동식,횡단보도,주차장) [㎡]</t>
  </si>
  <si>
    <t>1/8*16/12*25/20*12/10</t>
  </si>
  <si>
    <t xml:space="preserve">    횡단보도,주차장 :</t>
  </si>
  <si>
    <t xml:space="preserve">    소  계 :                  964.4</t>
  </si>
  <si>
    <t>물가정보</t>
  </si>
  <si>
    <t xml:space="preserve">    경  비 : 533</t>
  </si>
  <si>
    <t xml:space="preserve">    보통인부 :  167,081 × 2인 ÷ Qd =  167,081 × 2 ÷ 190 = 1,758.7</t>
  </si>
  <si>
    <t xml:space="preserve">      계   : 37,556</t>
  </si>
  <si>
    <t xml:space="preserve">      계   : 2,007.5</t>
  </si>
  <si>
    <t>기계경비</t>
  </si>
  <si>
    <t>(A + B) × 0.055</t>
  </si>
  <si>
    <t xml:space="preserve">    소  계 :                   2,086.3</t>
  </si>
  <si>
    <t xml:space="preserve">    재료비 : 27,525 + 275.2 + 615.9 = 28,416</t>
  </si>
  <si>
    <t xml:space="preserve">    도로표지용페인트(융착식)(KSM-6080(황색,P7,R4) 4,900 × 4.53kg = 22,197</t>
  </si>
  <si>
    <t>기본재료비</t>
  </si>
  <si>
    <t xml:space="preserve">    Q = Qd ÷ 8hr = 600 ÷ 8 = 75㎡/hr</t>
  </si>
  <si>
    <t xml:space="preserve"> 3. 잡재료(주재료비의 1%)</t>
  </si>
  <si>
    <t xml:space="preserve">    일당시공량 : Qd = 190㎡/일</t>
  </si>
  <si>
    <t>화   폐</t>
  </si>
  <si>
    <t xml:space="preserve">    경  비 :  7,202 ÷ 23.75 =  303.2</t>
  </si>
  <si>
    <t xml:space="preserve">    노무비 : 3,091.1 + 3,119.4 = 6,210</t>
  </si>
  <si>
    <t>유로(E)</t>
  </si>
  <si>
    <t>비            목</t>
  </si>
  <si>
    <t>퇴 직  공 제  부 금 비</t>
  </si>
  <si>
    <t>1. 덤프트럭</t>
  </si>
  <si>
    <t>경    유</t>
  </si>
  <si>
    <t>환  율</t>
  </si>
  <si>
    <t>16</t>
  </si>
  <si>
    <t xml:space="preserve">    재료비 : 27,525 + 275.2 + 1,300.3 = 29,100</t>
  </si>
  <si>
    <t>18</t>
  </si>
  <si>
    <t>비   고</t>
  </si>
  <si>
    <t xml:space="preserve">    1,287.9 × 3% = 38.6</t>
  </si>
  <si>
    <t xml:space="preserve">    1,545.5 × 10% = 154.5</t>
  </si>
  <si>
    <t>엔(100￥)</t>
  </si>
  <si>
    <t>A=2,020㎡</t>
  </si>
  <si>
    <t>노후차선정비</t>
  </si>
  <si>
    <t>10.차선도색(수용성,일반형)-운행도로,차량부분통제(수동식,황색파선) [㎡]</t>
  </si>
  <si>
    <t xml:space="preserve">    2,575.9 × 3% = 77.2</t>
  </si>
  <si>
    <t>1호,고휘도</t>
  </si>
  <si>
    <t>￦×</t>
  </si>
  <si>
    <t>노임계수</t>
  </si>
  <si>
    <t>12</t>
  </si>
  <si>
    <t>부   가   가   치   세</t>
  </si>
  <si>
    <t xml:space="preserve">    노무비 : 779.8 + 779.8 = 1,559.6</t>
  </si>
  <si>
    <t>%</t>
  </si>
  <si>
    <t>(A + B + C)</t>
  </si>
  <si>
    <t>경</t>
  </si>
  <si>
    <t xml:space="preserve">    재료비 : 27,525 + 275.2 + 468 = 28,268</t>
  </si>
  <si>
    <t xml:space="preserve">    5,603 × 1% = 56</t>
  </si>
  <si>
    <t>5.차선도색(융착식,일반형)-운행도로,차량부분통제(수동식,횡단보도.주차장) [㎡]</t>
  </si>
  <si>
    <t xml:space="preserve">    노무비 : 2,575.9 + 1,299.7 = 3,875</t>
  </si>
  <si>
    <t>건설교통사업소</t>
  </si>
  <si>
    <t>공</t>
  </si>
  <si>
    <t>비    고</t>
  </si>
  <si>
    <t>임금채권부담금</t>
  </si>
  <si>
    <t>총     공    사     비</t>
  </si>
  <si>
    <t xml:space="preserve">    인부소계 : 3,389.4</t>
  </si>
  <si>
    <t xml:space="preserve">    재료비 : 823 + 477.3 = 1,300.3</t>
  </si>
  <si>
    <t xml:space="preserve">    재료비 : 389.8 + 226.1 = 615.9</t>
  </si>
  <si>
    <t xml:space="preserve">    경  비 :  6,169 ÷ 62.5 =  98.7</t>
  </si>
  <si>
    <t xml:space="preserve">    재료비 : 5,246 + 52.4 + 101.6 + 324.8 = 5,724</t>
  </si>
  <si>
    <t xml:space="preserve">    특별인부 : 219,321 × 2인 ÷ Qd = 219,321 × 2 ÷ 228 = 1,923.8</t>
  </si>
  <si>
    <t xml:space="preserve">    노무비 : 4,067.3 + 4,104.4 = 8,171</t>
  </si>
  <si>
    <t>3.차선도색(융착식,일반형)-운행도로,차량부분통제(수동식,백색실선) [㎡]</t>
  </si>
  <si>
    <t>G</t>
  </si>
  <si>
    <t xml:space="preserve">  다. 소  계</t>
  </si>
  <si>
    <t>No</t>
  </si>
  <si>
    <t>2026년 09월   일 설계</t>
  </si>
  <si>
    <t>I</t>
  </si>
  <si>
    <t>견적가1</t>
  </si>
  <si>
    <t>3.595%</t>
  </si>
  <si>
    <t>산     출     경    비</t>
  </si>
  <si>
    <t>차선도색제거</t>
  </si>
  <si>
    <t xml:space="preserve">    노무비 : 1,545.5 + 1,559.6 = 3,105</t>
  </si>
  <si>
    <t>노무비 소수 1 미만 절하</t>
  </si>
  <si>
    <t xml:space="preserve">    소  계 :              13,762.4</t>
  </si>
  <si>
    <t>1</t>
  </si>
  <si>
    <t>B × 0.0009</t>
  </si>
  <si>
    <t>휘 발 유</t>
  </si>
  <si>
    <t>4.5Ton</t>
  </si>
  <si>
    <t>230(24.12)</t>
  </si>
  <si>
    <t>1430(24.12)</t>
  </si>
  <si>
    <t>21</t>
  </si>
  <si>
    <t xml:space="preserve">    3,091.1 × 10% = 309.1</t>
  </si>
  <si>
    <t>4.75%</t>
  </si>
  <si>
    <t xml:space="preserve">    경  비 :  7,202 ÷ 37.5 = 192</t>
  </si>
  <si>
    <t xml:space="preserve">    재료비 :  9,259 ÷ 37.5 = 246.9</t>
  </si>
  <si>
    <t>5</t>
  </si>
  <si>
    <t>거래가격</t>
  </si>
  <si>
    <t xml:space="preserve">    자재소계 : 27,525</t>
  </si>
  <si>
    <t>25</t>
  </si>
  <si>
    <t xml:space="preserve">    Q = Qd ÷ 8hr = 500 ÷ 8 = 62.5㎡/hr</t>
  </si>
  <si>
    <t>KSM-6080(백색,R5)</t>
  </si>
  <si>
    <t>당</t>
  </si>
  <si>
    <t>공사개요</t>
  </si>
  <si>
    <t>사</t>
  </si>
  <si>
    <t>( 4 + 5 )</t>
  </si>
  <si>
    <t xml:space="preserve">    융착식프라이머 (도로용접착제)  4,500 × 0.20kg = 900</t>
  </si>
  <si>
    <t xml:space="preserve">    Q = Qd ÷ 8hr = 190 ÷ 8 = 23.75㎡/hr</t>
  </si>
  <si>
    <t>자재단가</t>
  </si>
  <si>
    <t>2.5Ton</t>
  </si>
  <si>
    <t>C</t>
  </si>
  <si>
    <t>이윤</t>
  </si>
  <si>
    <t xml:space="preserve">    소  계 :                  11,016.1</t>
  </si>
  <si>
    <t xml:space="preserve">    보통인부 : 167,081 × 2.0인 ÷ 35㎡ = 9,547.4</t>
  </si>
  <si>
    <t xml:space="preserve">    일당시공량 : Qd = 108㎡/일</t>
  </si>
  <si>
    <t xml:space="preserve">    재료비 :  5,370 ÷ 31.25 =  171.8</t>
  </si>
  <si>
    <t xml:space="preserve">   (본품은 운행도로 또는 확장공사등의 노면표시 공사에서 차량 부분통제시 적용한다.)</t>
  </si>
  <si>
    <t xml:space="preserve">    경  비 : 6,169 ÷ 4.38 = 1,408.4</t>
  </si>
  <si>
    <t>요율</t>
  </si>
  <si>
    <t>석면분담금</t>
  </si>
  <si>
    <t xml:space="preserve">    유리알 (1호,고휘도) 5,000 × 0.31kg = 1,550</t>
  </si>
  <si>
    <t>고용보험료</t>
  </si>
  <si>
    <t>수동식,백색실선</t>
  </si>
  <si>
    <t xml:space="preserve">    노무비 : 48,741 ÷ 31.25 = 1,559.7</t>
  </si>
  <si>
    <t>단위</t>
  </si>
  <si>
    <t xml:space="preserve"> 3. 덤프트럭(2.5Ton)</t>
  </si>
  <si>
    <t xml:space="preserve">    Q = Qd ÷ 8hr = 90 ÷ 8 = 11.25㎡/hr</t>
  </si>
  <si>
    <t>1451(24.12)</t>
  </si>
  <si>
    <t>규    격</t>
  </si>
  <si>
    <t xml:space="preserve">    인부소계 : 15,813.7</t>
  </si>
  <si>
    <t xml:space="preserve">    노무비 : 48,741 ÷ 28.5 = 1,710.2</t>
  </si>
  <si>
    <t>2024년(하)</t>
  </si>
  <si>
    <t xml:space="preserve">    노무비 : 15,813.7 + 7,945.8 + 11,128 = 34,887</t>
  </si>
  <si>
    <t>1/8*16/12*25/20*24/5</t>
  </si>
  <si>
    <t>단가산출총괄표</t>
  </si>
  <si>
    <t>3</t>
  </si>
  <si>
    <t>수동식,문자.기호</t>
  </si>
  <si>
    <t>합  계</t>
  </si>
  <si>
    <t xml:space="preserve">    소  계 :                  5,358.1</t>
  </si>
  <si>
    <t>23</t>
  </si>
  <si>
    <t xml:space="preserve">    Q = 35㎡ / 8hr = 4.38㎡/hr</t>
  </si>
  <si>
    <t>도로용 접착제</t>
  </si>
  <si>
    <t>K</t>
  </si>
  <si>
    <t>기     타     경    비</t>
  </si>
  <si>
    <t>석유공사</t>
  </si>
  <si>
    <t>5.5%</t>
  </si>
  <si>
    <t>4 × 0.191</t>
  </si>
  <si>
    <t xml:space="preserve">    재료비 : 5,603 + 56 + 77.2 + 246.9 = 5,983</t>
  </si>
  <si>
    <t xml:space="preserve">    경  비 :  6,169 ÷ 11.25 =  548.3</t>
  </si>
  <si>
    <t xml:space="preserve">    일당시공량 : Qd = 90㎡/일</t>
  </si>
  <si>
    <t xml:space="preserve">    도로표지용페인트(융착식)(KSM-6080(백색,P7,R5) 4,900 × 4.53kg = 22,197</t>
  </si>
  <si>
    <t>하32(24.12)</t>
  </si>
  <si>
    <t xml:space="preserve">    경  비 : 814.6 + 1,408.4 = 2,223</t>
  </si>
  <si>
    <t xml:space="preserve"> 2. 인건비</t>
  </si>
  <si>
    <t>E</t>
  </si>
  <si>
    <t>작업설.부산물등(△)</t>
  </si>
  <si>
    <t>총공사비</t>
  </si>
  <si>
    <t xml:space="preserve">    경  비 : 96</t>
  </si>
  <si>
    <t>팀</t>
  </si>
  <si>
    <t xml:space="preserve">    재료비 :  9,880 ÷ 4.38 = 2,255.7</t>
  </si>
  <si>
    <t xml:space="preserve">    노무비 : 34,803 ÷ 4.38 = 7,945.8</t>
  </si>
  <si>
    <t xml:space="preserve">    경  비 :  7,202 ÷ 31.25 =  230.4</t>
  </si>
  <si>
    <t>덤프트럭</t>
  </si>
  <si>
    <t>과</t>
  </si>
  <si>
    <t>수동식,횡단보도,주차장</t>
  </si>
  <si>
    <t xml:space="preserve">    특별인부 : 219,321 × 2인 ÷ Qd = 219,321 × 2 ÷ 190 = 2,308.6</t>
  </si>
  <si>
    <t>A</t>
  </si>
  <si>
    <t xml:space="preserve">      계   : 35,214</t>
  </si>
  <si>
    <t>3. 차선제거기</t>
  </si>
  <si>
    <t>산재보험료</t>
  </si>
  <si>
    <t>도로표지용페인트(융착식)</t>
  </si>
  <si>
    <t>차선도색(융착식,일반형)-운행도로,차량부분통제</t>
  </si>
  <si>
    <t>가격정보</t>
  </si>
  <si>
    <t>관   급   자   재   대</t>
  </si>
  <si>
    <t xml:space="preserve">    보통인부 : 167,081 × 2인 ÷ Qd = 167,081 × 2 ÷ 300 = 1,113.8</t>
  </si>
  <si>
    <t>금    액</t>
  </si>
  <si>
    <t>차선도색</t>
  </si>
  <si>
    <t xml:space="preserve">    재료비 : 27,525 + 275.2 + 234 = 28,034</t>
  </si>
  <si>
    <t>KSM-6080(황색,R4)</t>
  </si>
  <si>
    <t>경  비</t>
  </si>
  <si>
    <t>산    출    근    거</t>
  </si>
  <si>
    <t>하도급대금지급보증수수료</t>
  </si>
  <si>
    <t>244(24.12)</t>
  </si>
  <si>
    <t>29</t>
  </si>
  <si>
    <t>9.차선도색(수용성,일반형)-운행도로,차량부분통제(수동식,백색파선) [㎡]</t>
  </si>
  <si>
    <t>9</t>
  </si>
  <si>
    <t xml:space="preserve">    경  비 : 640.1 + 548.3 = 1,188.4</t>
  </si>
  <si>
    <t xml:space="preserve">    인부소계 : 4,067.3</t>
  </si>
  <si>
    <t>기계경비총괄표</t>
  </si>
  <si>
    <t xml:space="preserve">    재료비 :  5,370 ÷ 23.75 =  226.1</t>
  </si>
  <si>
    <t>1.</t>
  </si>
  <si>
    <t xml:space="preserve"> 3. 합  계</t>
  </si>
  <si>
    <t xml:space="preserve">    노무비 : 48,741 ÷ 31.25 =  1,559.7</t>
  </si>
  <si>
    <t>7</t>
  </si>
  <si>
    <t xml:space="preserve">    경  비 : 303.2 + 259.7 = 562.9</t>
  </si>
  <si>
    <t xml:space="preserve">  가. 덤프트럭 (4.5Ton) : 용해기 운반</t>
  </si>
  <si>
    <t>27</t>
  </si>
  <si>
    <t xml:space="preserve">      계   : 11,153.7</t>
  </si>
  <si>
    <t xml:space="preserve">    보통인부 :  167,081 × 2인 ÷ Qd =  167,081 × 2 ÷ 90 = 3,712.9</t>
  </si>
  <si>
    <t xml:space="preserve">    소  계 :                   1,043.1</t>
  </si>
  <si>
    <t>건설기계대여금지급보증서발급액</t>
  </si>
  <si>
    <t xml:space="preserve">    인부소계 : 8,586.7</t>
  </si>
  <si>
    <t>166(24.12)</t>
  </si>
  <si>
    <t>일반기계운전사</t>
  </si>
  <si>
    <t>환   경   보   전   비</t>
  </si>
  <si>
    <t>2.차선도색(융착식,일반형)-운행도로,차량부분통제(수동식,황색파선) [㎡]</t>
  </si>
  <si>
    <t>231(24.7)</t>
  </si>
  <si>
    <t>금   액</t>
  </si>
  <si>
    <t>G × 0.1</t>
  </si>
  <si>
    <t>(6:20)</t>
  </si>
  <si>
    <t>수동식,황색실선</t>
  </si>
  <si>
    <t>연   금   보   험   료</t>
  </si>
  <si>
    <t>계산결과값 자리수</t>
  </si>
  <si>
    <t xml:space="preserve">    소  계 :                869.2</t>
  </si>
  <si>
    <t xml:space="preserve">    인부소계 : 3,091.1</t>
  </si>
  <si>
    <t xml:space="preserve">    보통인부 :  167,081 × 2인 ÷ Qd =  167,081 × 2 ÷ 500 = 668.3</t>
  </si>
  <si>
    <t>11</t>
  </si>
  <si>
    <t>(:￦99,000,000)</t>
  </si>
  <si>
    <t>11.7%</t>
  </si>
  <si>
    <t>석   면   분  담  금</t>
  </si>
  <si>
    <t xml:space="preserve">    재료비 : 5,246 + 52.4 + 214.6 + 685.8 = 6,198</t>
  </si>
  <si>
    <t>총        원        가</t>
  </si>
  <si>
    <t>비</t>
  </si>
  <si>
    <t xml:space="preserve">    노무비 : 48,741 ÷ 4.38 = 11,128</t>
  </si>
  <si>
    <t xml:space="preserve"> 5. 기계경비</t>
  </si>
  <si>
    <t>품   명</t>
  </si>
  <si>
    <t xml:space="preserve">    특별인부 : 219,321 × 2인 ÷ Qd = 219,321 × 2 ÷ 600 = 731</t>
  </si>
  <si>
    <t>원가계산서</t>
  </si>
  <si>
    <t>건강보험료</t>
  </si>
  <si>
    <t xml:space="preserve">    보통인부 : 167,081 × 2인 ÷ Qd = 167,081 × 2 ÷ 108 = 3,094</t>
  </si>
  <si>
    <t xml:space="preserve">    4,067.3 × 10% = 406.7</t>
  </si>
  <si>
    <t>단가계약</t>
  </si>
  <si>
    <t>노후차선</t>
  </si>
  <si>
    <t>일   반   관   리   비</t>
  </si>
  <si>
    <t>임 금 채 권 부 담 금</t>
  </si>
  <si>
    <t xml:space="preserve">    27,525 × 1% = 275.2</t>
  </si>
  <si>
    <t>(D + E + F)</t>
  </si>
  <si>
    <t xml:space="preserve">    재료비 : 148.1 + 85.9 = 234</t>
  </si>
  <si>
    <t>15</t>
  </si>
  <si>
    <t>구천구백만원</t>
  </si>
  <si>
    <t>건   강   보   험   료</t>
  </si>
  <si>
    <t xml:space="preserve">    Q = Qd ÷ 8hr = 108 ÷ 8 = 13.5㎡/hr</t>
  </si>
  <si>
    <t xml:space="preserve">    인부소계 : 1,287.9</t>
  </si>
  <si>
    <t xml:space="preserve">    자재소계 : 5,246</t>
  </si>
  <si>
    <t>노인장기요양  보 험 료</t>
  </si>
  <si>
    <t>주연료의</t>
  </si>
  <si>
    <t xml:space="preserve">    일당시공량 : Qd = 228㎡/일</t>
  </si>
  <si>
    <t xml:space="preserve">    인부소계 : 2,575.9</t>
  </si>
  <si>
    <t>0.006%</t>
  </si>
  <si>
    <t xml:space="preserve">    소  계 :                1,738.6</t>
  </si>
  <si>
    <t xml:space="preserve">    자재소계 : 5,603</t>
  </si>
  <si>
    <t xml:space="preserve">    노무비 : 8,586.7 + 8,665 = 17,251</t>
  </si>
  <si>
    <t xml:space="preserve">    노무비 : 48,741 ÷ 23.75 =  2,052.2</t>
  </si>
  <si>
    <t>KSM-6080(황색,P7,R4)</t>
  </si>
  <si>
    <t>kg</t>
  </si>
  <si>
    <t>일원</t>
  </si>
  <si>
    <t xml:space="preserve">    노무비 : 48,741 ÷ 37.5 = 1,299.7</t>
  </si>
  <si>
    <t>원</t>
  </si>
  <si>
    <t>직   접   재   료   비</t>
  </si>
  <si>
    <t xml:space="preserve">    도로표지용페인트(수용성) (KSM-6080(황색,R4) 9,650 × 0.42ℓ = 4,053</t>
  </si>
  <si>
    <t xml:space="preserve">       </t>
  </si>
  <si>
    <t xml:space="preserve"> 1. 인건비</t>
  </si>
  <si>
    <t xml:space="preserve">    소  계 :                  4,829.6</t>
  </si>
  <si>
    <t xml:space="preserve">    파선 일당시공량 : Qd = 250㎡/일</t>
  </si>
  <si>
    <t>30</t>
  </si>
  <si>
    <t>단가산출</t>
  </si>
  <si>
    <t>재료비</t>
  </si>
  <si>
    <t>2024.12</t>
  </si>
  <si>
    <t>471(24.12)</t>
  </si>
  <si>
    <t>(A + 4 + 6) × 0.0016</t>
  </si>
  <si>
    <t>순   공  사    원   가</t>
  </si>
  <si>
    <t>산 업 안 전 보건관리비</t>
  </si>
  <si>
    <t>소                  계</t>
  </si>
  <si>
    <t xml:space="preserve">    노무비 : 48,741 ÷ 11.25 = 4,332.5</t>
  </si>
  <si>
    <t xml:space="preserve">    인부소계 : 1,545.5</t>
  </si>
  <si>
    <t xml:space="preserve"> ※ 2020年 개정품셈 : 토목 1-11-8 차선도색(유지보수)</t>
  </si>
  <si>
    <t>1/8*16/12*25/20*24/15</t>
  </si>
  <si>
    <t>당초합계</t>
  </si>
  <si>
    <t xml:space="preserve">    경  비 :  7,202 ÷ 13.5 =   533.4</t>
  </si>
  <si>
    <t>계산값</t>
  </si>
  <si>
    <t xml:space="preserve">    노무비 : 1,287.9 + 649.8 = 1,937</t>
  </si>
  <si>
    <t>13</t>
  </si>
  <si>
    <t xml:space="preserve">    경  비 :  6,169 ÷ 23.75 =  259.7</t>
  </si>
  <si>
    <t xml:space="preserve">    소  계 :                  1,928.9</t>
  </si>
  <si>
    <t>품    명</t>
  </si>
  <si>
    <t xml:space="preserve">      계   : 17,496</t>
  </si>
  <si>
    <t>포항시</t>
  </si>
  <si>
    <t>(I + J + K)</t>
  </si>
  <si>
    <t>1.차선도색(융착식,일반형)-운행도로,차량부분통제(수동식,황색실선) [㎡]</t>
  </si>
  <si>
    <t>기계경비적용기준</t>
  </si>
  <si>
    <t xml:space="preserve">    노무비 : 3,389.4 + 1,710.2 = 5,099</t>
  </si>
  <si>
    <t>손  료</t>
  </si>
  <si>
    <t>프로판가스</t>
  </si>
  <si>
    <t xml:space="preserve">      계   : 40,591</t>
  </si>
  <si>
    <t xml:space="preserve">      계   : 9,689</t>
  </si>
  <si>
    <t>12.차선도색(수용성,일반형)-운행도로,차량부분통제(수동식-문자,기호) [㎡]</t>
  </si>
  <si>
    <t xml:space="preserve">    특별인부 : 219,321 × 2인 ÷ Qd = 219,321 × 2 ÷ 90 = 4,873.8</t>
  </si>
  <si>
    <t>당초경비</t>
  </si>
  <si>
    <t>공사금액</t>
  </si>
  <si>
    <t>2026년도</t>
  </si>
  <si>
    <t>0%</t>
  </si>
  <si>
    <t>달러($)</t>
  </si>
  <si>
    <t>597(24.12)</t>
  </si>
  <si>
    <t>명    칭</t>
  </si>
  <si>
    <t>유리알</t>
  </si>
  <si>
    <t>직   접   노   무   비</t>
  </si>
  <si>
    <t xml:space="preserve">    재료비 :  9,259 ÷ 23.75 =  389.8</t>
  </si>
  <si>
    <t xml:space="preserve">    파선 일당시공량 : Qd = 300㎡/일</t>
  </si>
  <si>
    <t xml:space="preserve">    5,246 × 1% = 52.4</t>
  </si>
  <si>
    <t xml:space="preserve">    노무비 : 1,559.7 + 1,559.7 = 3,119.4</t>
  </si>
  <si>
    <t>1/8*16/12*25/20</t>
  </si>
  <si>
    <t xml:space="preserve"> </t>
  </si>
  <si>
    <t>19</t>
  </si>
  <si>
    <t>당초노무비</t>
  </si>
  <si>
    <t xml:space="preserve">    특별인부 : 219,321 × 1.0인 ÷ 35㎡ = 6,266.3</t>
  </si>
  <si>
    <t xml:space="preserve"> 4. 공구손료 및 경장비(라인마커)-(인력품의 3%)</t>
  </si>
  <si>
    <t>8%</t>
  </si>
  <si>
    <t>1.01%</t>
  </si>
  <si>
    <t>228(24.12)</t>
  </si>
  <si>
    <t xml:space="preserve">      계   : 5,283.2</t>
  </si>
  <si>
    <t>마르크(M)</t>
  </si>
  <si>
    <t>17</t>
  </si>
  <si>
    <t>총공사비:</t>
  </si>
  <si>
    <t>㎡</t>
  </si>
  <si>
    <t>8.차선도색(수용성,일반형)-운행도로,차량부분통제(수동식,황색실선) [㎡]</t>
  </si>
  <si>
    <t>hr</t>
  </si>
  <si>
    <t>장</t>
  </si>
  <si>
    <t xml:space="preserve">      계   : 4,015.2</t>
  </si>
  <si>
    <t>:</t>
  </si>
  <si>
    <t>산   재   보   험   료</t>
  </si>
  <si>
    <t>순</t>
  </si>
  <si>
    <t>유통물가</t>
  </si>
  <si>
    <t>가</t>
  </si>
  <si>
    <t>2024.12.2. 매매기준율</t>
  </si>
  <si>
    <t>(A + 4 + J/1.1) × 0.0315</t>
  </si>
  <si>
    <t xml:space="preserve">    노무비 : 48,741 ÷ 75 = 649.8</t>
  </si>
  <si>
    <t xml:space="preserve">    노무비 : 4,332.5 + 4,332.5 = 8,665</t>
  </si>
  <si>
    <t>24</t>
  </si>
  <si>
    <t xml:space="preserve">    재료비 :  9,259 ÷ 28.5 = 324.8</t>
  </si>
  <si>
    <t xml:space="preserve"> 1. 재료비  &lt; 유리알 살포량은 '교통노면표시 설치관리매뉴얼(경찰청)' 기준 &gt;</t>
  </si>
  <si>
    <t>4</t>
  </si>
  <si>
    <t>노임단가</t>
  </si>
  <si>
    <t>규   격</t>
  </si>
  <si>
    <t>L</t>
  </si>
  <si>
    <t>손   료</t>
  </si>
  <si>
    <t xml:space="preserve">    소  계 :                2,287.7</t>
  </si>
  <si>
    <t>내역서총괄표</t>
  </si>
  <si>
    <t>ℓ</t>
  </si>
  <si>
    <t>수동식,백색파선</t>
  </si>
  <si>
    <t xml:space="preserve">    경  비 : 154.5 + 213.9 = 368</t>
  </si>
  <si>
    <t>B</t>
  </si>
  <si>
    <t>도        급        액</t>
  </si>
  <si>
    <t>H</t>
  </si>
  <si>
    <t>1/8*16/12*25/20*14/12</t>
  </si>
  <si>
    <t>KSM-6080(백색,P7,R5)</t>
  </si>
  <si>
    <t>공 사 이 행 보증수수료</t>
  </si>
  <si>
    <t>(A + 4 + 6) ×0.008</t>
  </si>
  <si>
    <t>고   용   보   험   료</t>
  </si>
  <si>
    <t>(1 + 2 + 3 )</t>
  </si>
  <si>
    <t xml:space="preserve">    특별인부 : 219,321 × 2인 ÷ Qd = 219,321 × 2 ÷ 108 = 4,061.5</t>
  </si>
  <si>
    <t>적용단가</t>
  </si>
  <si>
    <t xml:space="preserve">    Q = Qd ÷ 8hr = 300 ÷ 8 = 37.5㎡/hr</t>
  </si>
  <si>
    <t xml:space="preserve">    재료비 :  9,259 ÷ 75 =  123.4</t>
  </si>
  <si>
    <t xml:space="preserve">    프로판가스(일반용) 1,990 × 0.20kg = 398</t>
  </si>
  <si>
    <t>주연료</t>
  </si>
  <si>
    <t>환경보전비</t>
  </si>
  <si>
    <t xml:space="preserve">    경  비 :  7,202 ÷ 11.25 =   640.1</t>
  </si>
  <si>
    <t>폐  기  물  처  리  비</t>
  </si>
  <si>
    <t>F</t>
  </si>
  <si>
    <t>간접노무비</t>
  </si>
  <si>
    <t xml:space="preserve">    노무비 : 7,155.5 + 3,610.4 = 10,765</t>
  </si>
  <si>
    <t xml:space="preserve">    노무비 : 2,052.2 + 2,052.2 = 4,104.4</t>
  </si>
  <si>
    <t xml:space="preserve">    유리알 (2호,고굴절(1.7) 13,000 × 0.31kg = 4,030</t>
  </si>
  <si>
    <t>×</t>
  </si>
  <si>
    <t>노무비</t>
  </si>
  <si>
    <t>연금보험료</t>
  </si>
  <si>
    <t>총원가</t>
  </si>
  <si>
    <t>일반관리비</t>
  </si>
  <si>
    <t xml:space="preserve">    재료비 :  9,259 ÷ 11.25 =   823</t>
  </si>
  <si>
    <t>D × 0.08</t>
  </si>
  <si>
    <t>B × 0.00006</t>
  </si>
  <si>
    <t>간   접   노   무   비</t>
  </si>
  <si>
    <t xml:space="preserve">    소  계 :                  2,538</t>
  </si>
  <si>
    <t>20</t>
  </si>
  <si>
    <t xml:space="preserve"> 5. 기계경비 : 덤프트럭 (4.5Ton)</t>
  </si>
  <si>
    <t xml:space="preserve">    재료비 : 296.2 + 171.8 = 468</t>
  </si>
  <si>
    <t>경  비 소수 1 미만 절하</t>
  </si>
  <si>
    <t xml:space="preserve">    경  비 :  3,568 ÷ 4.38 =   814.6</t>
  </si>
  <si>
    <t>page</t>
  </si>
  <si>
    <t>19.1%</t>
  </si>
  <si>
    <t xml:space="preserve"> 4. 공구손료 및 경장비(라인마커,용해기)의 기계경비-(인력품의 10%)</t>
  </si>
  <si>
    <t xml:space="preserve">  나. 덤프트럭 (2.5Ton) : 자재,공구및 경장비 운반</t>
  </si>
  <si>
    <t>B × 0.0101</t>
  </si>
  <si>
    <t>노</t>
  </si>
  <si>
    <t>산업안전보건관리비</t>
  </si>
  <si>
    <t xml:space="preserve">    경  비 : 309.1 + 427.8 = 736</t>
  </si>
  <si>
    <t xml:space="preserve">    노무비 : 48,741 ÷ 62.5 = 779.8</t>
  </si>
  <si>
    <t>환 율 (/￦)</t>
  </si>
  <si>
    <t>차선제거기</t>
  </si>
  <si>
    <t>금</t>
  </si>
  <si>
    <t>남구</t>
  </si>
  <si>
    <t>7.차선도색(수용성,일반형)-운행도로,차량부분통제(수동식,백색실선) [㎡]</t>
  </si>
  <si>
    <t xml:space="preserve">    경  비 :  6,169 ÷ 31.25 =  197.4</t>
  </si>
  <si>
    <t>10(-7)</t>
  </si>
  <si>
    <t>26</t>
  </si>
  <si>
    <t xml:space="preserve">    재료비 : 2,255.7 + 1,226 = 3,481</t>
  </si>
  <si>
    <t xml:space="preserve">    소  계 :                   5,795.6</t>
  </si>
  <si>
    <t>6</t>
  </si>
  <si>
    <t>(B + C + E)  ×0.117</t>
  </si>
  <si>
    <t xml:space="preserve">    재료비 :  9,259 ÷ 62.5 =  148.1</t>
  </si>
  <si>
    <t>8</t>
  </si>
  <si>
    <t>인</t>
  </si>
  <si>
    <t xml:space="preserve"> 3. 잡재료비(주재료비의 1%)</t>
  </si>
  <si>
    <t>3.15%</t>
  </si>
  <si>
    <t xml:space="preserve">    실선 일당시공량 : Qd = 600㎡/일</t>
  </si>
  <si>
    <t>6.차선도색(융착식,일반형)-운행도로,차량부분통제(수동식,문자.기호) [㎡]</t>
  </si>
  <si>
    <t>28</t>
  </si>
  <si>
    <t>3.56%</t>
  </si>
  <si>
    <t>노인장기요양보험료</t>
  </si>
  <si>
    <t xml:space="preserve">    인부소계 : 7,155.5</t>
  </si>
  <si>
    <t xml:space="preserve">    보통인부 : 167,081 × 2인 ÷ Qd = 167,081 × 2 ÷ 600 = 556.9</t>
  </si>
  <si>
    <t xml:space="preserve">    재료비 :  5,370 ÷ 11.25 =  477.3</t>
  </si>
  <si>
    <t>간   접   재   료   비</t>
  </si>
  <si>
    <t>2. 덤프트럭</t>
  </si>
  <si>
    <t>22</t>
  </si>
  <si>
    <t>2</t>
  </si>
  <si>
    <t>무</t>
  </si>
  <si>
    <t>순공사원가</t>
  </si>
  <si>
    <t>물가자료</t>
  </si>
  <si>
    <t>도로표지용페인트(수용성)</t>
  </si>
  <si>
    <t>재</t>
  </si>
  <si>
    <t xml:space="preserve">    보통인부 :  167,081 × 2인 ÷ Qd =  167,081 × 2 ÷ 250 = 1,336.6</t>
  </si>
  <si>
    <t xml:space="preserve">    노무비 : 48,741 ÷ 62.5 =  779.8</t>
  </si>
  <si>
    <t>품     명</t>
  </si>
  <si>
    <t xml:space="preserve">      계   : 10,050</t>
  </si>
  <si>
    <t xml:space="preserve">    8,586.7 × 10% = 858.6</t>
  </si>
  <si>
    <t>합    계</t>
  </si>
  <si>
    <t>하반기</t>
  </si>
  <si>
    <t>2차</t>
  </si>
  <si>
    <t xml:space="preserve">    7,155.5 × 3% = 214.6</t>
  </si>
  <si>
    <t xml:space="preserve">      계   : 7,493</t>
  </si>
  <si>
    <t>1189(24.12)</t>
  </si>
  <si>
    <t xml:space="preserve">    재료비 : 5,370 ÷ 4.38 = 1,226</t>
  </si>
  <si>
    <t>4.차선도색(융착식,일반형)-운행도로,차량부분통제(수동식,백색파선) [㎡]</t>
  </si>
  <si>
    <t xml:space="preserve">    재료비 :  5,370 ÷ 62.5 =  85.9</t>
  </si>
  <si>
    <t>'24年 개정</t>
  </si>
  <si>
    <t>D</t>
  </si>
  <si>
    <t xml:space="preserve">    경  비 :  7,202 ÷ 28.5 = 252.7</t>
  </si>
  <si>
    <t xml:space="preserve">    재료비 :  9,259 ÷ 31.25 =  296.2</t>
  </si>
  <si>
    <t>J</t>
  </si>
  <si>
    <t>0.16%</t>
  </si>
  <si>
    <t>료</t>
  </si>
  <si>
    <t>기타경비</t>
  </si>
  <si>
    <t xml:space="preserve">    재료비 : 5,246 + 52.4 + 38.6 + 123.4 = 5,460</t>
  </si>
  <si>
    <t xml:space="preserve">    경  비 :  7,202 ÷ 75 =  96</t>
  </si>
  <si>
    <t xml:space="preserve">    소  계 :                   2,745.2</t>
  </si>
  <si>
    <t>산   출   근   거</t>
  </si>
  <si>
    <t>(A + 4 + 6) ×0.0</t>
  </si>
  <si>
    <t xml:space="preserve">      계   : 7,854</t>
  </si>
  <si>
    <t>당초재료비</t>
  </si>
  <si>
    <t>10%</t>
  </si>
  <si>
    <t>융착식 프라이머</t>
  </si>
  <si>
    <t>공종</t>
  </si>
  <si>
    <t>정비공사</t>
  </si>
  <si>
    <t>순 공 사 비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</si>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</sst>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########"/>
    <numFmt numFmtId="177" formatCode="#,##0.##"/>
    <numFmt numFmtId="178" formatCode="#,##0.#######"/>
  </numFmts>
  <fonts count="13" x14ac:knownFonts="1">
    <font>
      <sz val="10"/>
      <color indexed="8"/>
      <name val="Arial"/>
      <family val="2"/>
    </font>
    <font>
      <b/>
      <sz val="14"/>
      <color indexed="8"/>
      <name val="굴림체"/>
      <family val="2"/>
    </font>
    <font>
      <b/>
      <sz val="28"/>
      <color indexed="8"/>
      <name val="굴림체"/>
      <family val="2"/>
    </font>
    <font>
      <b/>
      <sz val="16"/>
      <color indexed="8"/>
      <name val="굴림체"/>
      <family val="2"/>
    </font>
    <font>
      <b/>
      <sz val="13"/>
      <color indexed="8"/>
      <name val="굴림체"/>
      <family val="2"/>
    </font>
    <font>
      <b/>
      <sz val="27"/>
      <color indexed="8"/>
      <name val="굴림체"/>
      <family val="2"/>
    </font>
    <font>
      <b/>
      <sz val="11"/>
      <color indexed="8"/>
      <name val="굴림체"/>
      <family val="2"/>
    </font>
    <font>
      <sz val="11"/>
      <color indexed="8"/>
      <name val="굴림체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3" fontId="9" fillId="0" borderId="20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0" borderId="16" xfId="0" applyNumberFormat="1" applyFont="1" applyBorder="1" applyAlignment="1">
      <alignment vertical="center"/>
    </xf>
    <xf numFmtId="3" fontId="10" fillId="0" borderId="10" xfId="0" applyNumberFormat="1" applyFont="1" applyBorder="1" applyAlignment="1">
      <alignment vertical="center"/>
    </xf>
    <xf numFmtId="3" fontId="10" fillId="0" borderId="24" xfId="0" applyNumberFormat="1" applyFont="1" applyBorder="1" applyAlignment="1">
      <alignment vertical="center"/>
    </xf>
    <xf numFmtId="3" fontId="10" fillId="0" borderId="25" xfId="0" applyNumberFormat="1" applyFont="1" applyBorder="1" applyAlignment="1">
      <alignment vertical="center"/>
    </xf>
    <xf numFmtId="3" fontId="10" fillId="0" borderId="1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9" fillId="0" borderId="26" xfId="0" applyNumberFormat="1" applyFont="1" applyBorder="1" applyAlignment="1">
      <alignment horizontal="center" vertical="center"/>
    </xf>
    <xf numFmtId="3" fontId="10" fillId="0" borderId="27" xfId="0" applyNumberFormat="1" applyFont="1" applyBorder="1" applyAlignment="1">
      <alignment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35" xfId="0" applyNumberFormat="1" applyFont="1" applyBorder="1" applyAlignment="1">
      <alignment horizontal="center" vertical="center"/>
    </xf>
    <xf numFmtId="3" fontId="0" fillId="0" borderId="0" xfId="0" applyNumberFormat="1"/>
    <xf numFmtId="3" fontId="10" fillId="0" borderId="37" xfId="0" applyNumberFormat="1" applyFont="1" applyBorder="1" applyAlignment="1">
      <alignment horizontal="center" vertical="center"/>
    </xf>
    <xf numFmtId="3" fontId="10" fillId="0" borderId="38" xfId="0" applyNumberFormat="1" applyFont="1" applyBorder="1" applyAlignment="1">
      <alignment horizontal="left" vertical="center"/>
    </xf>
    <xf numFmtId="3" fontId="10" fillId="0" borderId="38" xfId="0" applyNumberFormat="1" applyFont="1" applyBorder="1" applyAlignment="1">
      <alignment horizontal="center" vertical="center"/>
    </xf>
    <xf numFmtId="3" fontId="10" fillId="0" borderId="38" xfId="0" applyNumberFormat="1" applyFont="1" applyBorder="1" applyAlignment="1">
      <alignment vertical="center"/>
    </xf>
    <xf numFmtId="3" fontId="10" fillId="0" borderId="39" xfId="0" applyNumberFormat="1" applyFont="1" applyBorder="1" applyAlignment="1">
      <alignment horizontal="left" vertical="center"/>
    </xf>
    <xf numFmtId="3" fontId="10" fillId="0" borderId="27" xfId="0" applyNumberFormat="1" applyFont="1" applyBorder="1" applyAlignment="1">
      <alignment horizontal="center" vertical="center"/>
    </xf>
    <xf numFmtId="3" fontId="10" fillId="0" borderId="25" xfId="0" applyNumberFormat="1" applyFont="1" applyBorder="1" applyAlignment="1">
      <alignment horizontal="left" vertical="center"/>
    </xf>
    <xf numFmtId="3" fontId="10" fillId="0" borderId="25" xfId="0" applyNumberFormat="1" applyFont="1" applyBorder="1" applyAlignment="1">
      <alignment horizontal="center" vertical="center"/>
    </xf>
    <xf numFmtId="3" fontId="10" fillId="0" borderId="17" xfId="0" applyNumberFormat="1" applyFont="1" applyBorder="1" applyAlignment="1">
      <alignment horizontal="left" vertical="center"/>
    </xf>
    <xf numFmtId="3" fontId="10" fillId="0" borderId="40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2" xfId="0" applyBorder="1"/>
    <xf numFmtId="176" fontId="0" fillId="0" borderId="42" xfId="0" applyNumberFormat="1" applyBorder="1"/>
    <xf numFmtId="0" fontId="0" fillId="0" borderId="43" xfId="0" applyBorder="1"/>
    <xf numFmtId="0" fontId="0" fillId="0" borderId="42" xfId="0" applyBorder="1" applyAlignment="1">
      <alignment horizontal="center"/>
    </xf>
    <xf numFmtId="3" fontId="0" fillId="0" borderId="42" xfId="0" applyNumberFormat="1" applyBorder="1"/>
    <xf numFmtId="0" fontId="0" fillId="0" borderId="0" xfId="0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0" fillId="0" borderId="32" xfId="0" applyBorder="1"/>
    <xf numFmtId="0" fontId="0" fillId="0" borderId="49" xfId="0" applyBorder="1"/>
    <xf numFmtId="0" fontId="0" fillId="0" borderId="50" xfId="0" applyBorder="1"/>
    <xf numFmtId="3" fontId="9" fillId="0" borderId="37" xfId="0" applyNumberFormat="1" applyFont="1" applyBorder="1" applyAlignment="1">
      <alignment horizontal="left" vertical="center"/>
    </xf>
    <xf numFmtId="3" fontId="9" fillId="0" borderId="38" xfId="0" applyNumberFormat="1" applyFont="1" applyBorder="1" applyAlignment="1">
      <alignment horizontal="left" vertical="center"/>
    </xf>
    <xf numFmtId="3" fontId="10" fillId="0" borderId="46" xfId="0" applyNumberFormat="1" applyFont="1" applyBorder="1" applyAlignment="1">
      <alignment vertical="center"/>
    </xf>
    <xf numFmtId="3" fontId="9" fillId="0" borderId="40" xfId="0" applyNumberFormat="1" applyFont="1" applyBorder="1" applyAlignment="1">
      <alignment vertical="center"/>
    </xf>
    <xf numFmtId="3" fontId="9" fillId="0" borderId="38" xfId="0" applyNumberFormat="1" applyFont="1" applyBorder="1" applyAlignment="1">
      <alignment vertical="center"/>
    </xf>
    <xf numFmtId="3" fontId="9" fillId="0" borderId="39" xfId="0" applyNumberFormat="1" applyFont="1" applyBorder="1" applyAlignment="1">
      <alignment horizontal="left" vertical="center"/>
    </xf>
    <xf numFmtId="3" fontId="10" fillId="0" borderId="37" xfId="0" applyNumberFormat="1" applyFont="1" applyBorder="1" applyAlignment="1">
      <alignment horizontal="left" vertical="center"/>
    </xf>
    <xf numFmtId="177" fontId="10" fillId="0" borderId="38" xfId="0" applyNumberFormat="1" applyFont="1" applyBorder="1" applyAlignment="1">
      <alignment vertical="center"/>
    </xf>
    <xf numFmtId="3" fontId="10" fillId="0" borderId="27" xfId="0" applyNumberFormat="1" applyFont="1" applyBorder="1" applyAlignment="1">
      <alignment horizontal="left" vertical="center"/>
    </xf>
    <xf numFmtId="3" fontId="10" fillId="0" borderId="38" xfId="0" applyNumberFormat="1" applyFont="1" applyBorder="1" applyAlignment="1">
      <alignment horizontal="right" vertical="center"/>
    </xf>
    <xf numFmtId="3" fontId="10" fillId="0" borderId="39" xfId="0" applyNumberFormat="1" applyFont="1" applyBorder="1" applyAlignment="1">
      <alignment horizontal="right" vertical="center"/>
    </xf>
    <xf numFmtId="3" fontId="10" fillId="0" borderId="25" xfId="0" applyNumberFormat="1" applyFont="1" applyBorder="1" applyAlignment="1">
      <alignment horizontal="right" vertical="center"/>
    </xf>
    <xf numFmtId="3" fontId="10" fillId="0" borderId="17" xfId="0" applyNumberFormat="1" applyFont="1" applyBorder="1" applyAlignment="1">
      <alignment horizontal="right" vertical="center"/>
    </xf>
    <xf numFmtId="3" fontId="9" fillId="0" borderId="51" xfId="0" applyNumberFormat="1" applyFont="1" applyBorder="1" applyAlignment="1">
      <alignment horizontal="left" vertical="center"/>
    </xf>
    <xf numFmtId="3" fontId="9" fillId="0" borderId="23" xfId="0" applyNumberFormat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3" fontId="10" fillId="0" borderId="51" xfId="0" applyNumberFormat="1" applyFont="1" applyBorder="1" applyAlignment="1">
      <alignment horizontal="left" vertical="center"/>
    </xf>
    <xf numFmtId="3" fontId="9" fillId="0" borderId="38" xfId="0" applyNumberFormat="1" applyFont="1" applyBorder="1" applyAlignment="1">
      <alignment horizontal="center" vertical="center"/>
    </xf>
    <xf numFmtId="176" fontId="10" fillId="0" borderId="38" xfId="0" applyNumberFormat="1" applyFont="1" applyBorder="1" applyAlignment="1">
      <alignment vertical="center"/>
    </xf>
    <xf numFmtId="3" fontId="10" fillId="0" borderId="23" xfId="0" applyNumberFormat="1" applyFont="1" applyBorder="1" applyAlignment="1">
      <alignment horizontal="left" vertical="center"/>
    </xf>
    <xf numFmtId="3" fontId="10" fillId="0" borderId="0" xfId="0" applyNumberFormat="1" applyFont="1" applyAlignment="1">
      <alignment horizontal="left" vertical="center"/>
    </xf>
    <xf numFmtId="3" fontId="10" fillId="0" borderId="52" xfId="0" applyNumberFormat="1" applyFont="1" applyBorder="1" applyAlignment="1">
      <alignment horizontal="left" vertical="center"/>
    </xf>
    <xf numFmtId="3" fontId="10" fillId="0" borderId="23" xfId="0" applyNumberFormat="1" applyFont="1" applyBorder="1" applyAlignment="1">
      <alignment horizontal="right" vertical="center"/>
    </xf>
    <xf numFmtId="3" fontId="10" fillId="0" borderId="16" xfId="0" applyNumberFormat="1" applyFont="1" applyBorder="1" applyAlignment="1">
      <alignment horizontal="left" vertical="center"/>
    </xf>
    <xf numFmtId="3" fontId="10" fillId="0" borderId="46" xfId="0" applyNumberFormat="1" applyFont="1" applyBorder="1" applyAlignment="1">
      <alignment horizontal="left" vertical="center"/>
    </xf>
    <xf numFmtId="3" fontId="10" fillId="0" borderId="40" xfId="0" applyNumberFormat="1" applyFont="1" applyBorder="1" applyAlignment="1">
      <alignment horizontal="left" vertical="center"/>
    </xf>
    <xf numFmtId="3" fontId="10" fillId="0" borderId="53" xfId="0" applyNumberFormat="1" applyFont="1" applyBorder="1" applyAlignment="1">
      <alignment horizontal="left" vertical="center"/>
    </xf>
    <xf numFmtId="3" fontId="10" fillId="0" borderId="14" xfId="0" applyNumberFormat="1" applyFont="1" applyBorder="1" applyAlignment="1">
      <alignment horizontal="left" vertical="center"/>
    </xf>
    <xf numFmtId="3" fontId="10" fillId="0" borderId="10" xfId="0" applyNumberFormat="1" applyFont="1" applyBorder="1" applyAlignment="1">
      <alignment horizontal="left" vertical="center"/>
    </xf>
    <xf numFmtId="3" fontId="10" fillId="0" borderId="24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3" fontId="9" fillId="0" borderId="18" xfId="0" applyNumberFormat="1" applyFont="1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/>
    <xf numFmtId="3" fontId="9" fillId="0" borderId="30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3" fontId="9" fillId="0" borderId="32" xfId="0" applyNumberFormat="1" applyFont="1" applyBorder="1" applyAlignment="1">
      <alignment horizontal="center" vertical="center"/>
    </xf>
    <xf numFmtId="3" fontId="9" fillId="0" borderId="36" xfId="0" applyNumberFormat="1" applyFont="1" applyBorder="1" applyAlignment="1">
      <alignment horizontal="center" vertical="center"/>
    </xf>
    <xf numFmtId="3" fontId="9" fillId="0" borderId="28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3" fontId="9" fillId="0" borderId="29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10" fillId="0" borderId="46" xfId="0" applyNumberFormat="1" applyFont="1" applyBorder="1" applyAlignment="1">
      <alignment vertical="center"/>
    </xf>
    <xf numFmtId="178" fontId="10" fillId="0" borderId="46" xfId="0" applyNumberFormat="1" applyFont="1" applyBorder="1" applyAlignment="1">
      <alignment vertical="center"/>
    </xf>
    <xf numFmtId="177" fontId="10" fillId="0" borderId="46" xfId="0" applyNumberFormat="1" applyFont="1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M41"/>
  <sheetViews>
    <sheetView showGridLines="0" workbookViewId="0"/>
  </sheetViews>
  <sheetFormatPr defaultRowHeight="12.75" x14ac:dyDescent="0.2"/>
  <cols>
    <col min="1" max="141" width="1.140625" customWidth="1"/>
    <col min="142" max="163" width="0.85546875" customWidth="1"/>
  </cols>
  <sheetData>
    <row r="1" spans="2:117" ht="12.6" customHeight="1" x14ac:dyDescent="0.2"/>
    <row r="2" spans="2:117" ht="12.6" customHeight="1" x14ac:dyDescent="0.2"/>
    <row r="3" spans="2:117" ht="12.6" customHeight="1" x14ac:dyDescent="0.2"/>
    <row r="4" spans="2:117" ht="12.6" customHeight="1" x14ac:dyDescent="0.2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8"/>
    </row>
    <row r="5" spans="2:117" ht="12.6" customHeight="1" x14ac:dyDescent="0.2">
      <c r="B5" s="6"/>
      <c r="DM5" s="9"/>
    </row>
    <row r="6" spans="2:117" ht="12.6" customHeight="1" x14ac:dyDescent="0.2">
      <c r="B6" s="6"/>
      <c r="DM6" s="9"/>
    </row>
    <row r="7" spans="2:117" ht="15" customHeight="1" x14ac:dyDescent="0.2">
      <c r="B7" s="6"/>
      <c r="F7" s="1" t="s">
        <v>355</v>
      </c>
      <c r="DM7" s="9"/>
    </row>
    <row r="8" spans="2:117" ht="12.6" customHeight="1" x14ac:dyDescent="0.2">
      <c r="B8" s="6"/>
      <c r="DM8" s="9"/>
    </row>
    <row r="9" spans="2:117" ht="12.6" customHeight="1" x14ac:dyDescent="0.2">
      <c r="B9" s="6"/>
      <c r="DM9" s="9"/>
    </row>
    <row r="10" spans="2:117" ht="12.6" customHeight="1" x14ac:dyDescent="0.2">
      <c r="B10" s="6"/>
      <c r="DM10" s="9"/>
    </row>
    <row r="11" spans="2:117" ht="12.6" customHeight="1" x14ac:dyDescent="0.2">
      <c r="B11" s="6"/>
      <c r="DM11" s="9"/>
    </row>
    <row r="12" spans="2:117" ht="12.6" customHeight="1" x14ac:dyDescent="0.2">
      <c r="B12" s="6"/>
      <c r="DM12" s="9"/>
    </row>
    <row r="13" spans="2:117" ht="12.6" customHeight="1" x14ac:dyDescent="0.2">
      <c r="B13" s="6"/>
      <c r="DM13" s="9"/>
    </row>
    <row r="14" spans="2:117" ht="12.6" customHeight="1" x14ac:dyDescent="0.2">
      <c r="B14" s="6"/>
      <c r="DM14" s="9"/>
    </row>
    <row r="15" spans="2:117" ht="30.95" customHeight="1" x14ac:dyDescent="0.2">
      <c r="B15" s="6"/>
      <c r="H15" s="2" t="s">
        <v>493</v>
      </c>
      <c r="Y15" s="2" t="s">
        <v>456</v>
      </c>
      <c r="AK15" s="2" t="s">
        <v>288</v>
      </c>
      <c r="BG15" s="2" t="s">
        <v>519</v>
      </c>
      <c r="CC15" s="2" t="s">
        <v>287</v>
      </c>
      <c r="CZ15" s="2" t="s">
        <v>494</v>
      </c>
      <c r="DM15" s="9"/>
    </row>
    <row r="16" spans="2:117" ht="12.6" customHeight="1" x14ac:dyDescent="0.2">
      <c r="B16" s="6"/>
      <c r="DM16" s="9"/>
    </row>
    <row r="17" spans="2:117" ht="12.6" customHeight="1" x14ac:dyDescent="0.2">
      <c r="B17" s="6"/>
      <c r="DM17" s="9"/>
    </row>
    <row r="18" spans="2:117" ht="12.6" customHeight="1" x14ac:dyDescent="0.2">
      <c r="B18" s="6"/>
      <c r="DM18" s="9"/>
    </row>
    <row r="19" spans="2:117" ht="12.6" customHeight="1" x14ac:dyDescent="0.2">
      <c r="B19" s="6"/>
      <c r="DM19" s="9"/>
    </row>
    <row r="20" spans="2:117" ht="12.6" customHeight="1" x14ac:dyDescent="0.2">
      <c r="B20" s="6"/>
      <c r="DM20" s="9"/>
    </row>
    <row r="21" spans="2:117" ht="12.6" customHeight="1" x14ac:dyDescent="0.2">
      <c r="B21" s="6"/>
      <c r="DM21" s="9"/>
    </row>
    <row r="22" spans="2:117" ht="12.6" customHeight="1" x14ac:dyDescent="0.2">
      <c r="B22" s="6"/>
      <c r="DM22" s="9"/>
    </row>
    <row r="23" spans="2:117" ht="12.6" customHeight="1" x14ac:dyDescent="0.2">
      <c r="B23" s="6"/>
      <c r="DM23" s="9"/>
    </row>
    <row r="24" spans="2:117" ht="12.6" customHeight="1" x14ac:dyDescent="0.2">
      <c r="B24" s="6"/>
      <c r="DM24" s="9"/>
    </row>
    <row r="25" spans="2:117" ht="12.6" customHeight="1" x14ac:dyDescent="0.2">
      <c r="B25" s="6"/>
      <c r="DM25" s="9"/>
    </row>
    <row r="26" spans="2:117" ht="12.6" customHeight="1" x14ac:dyDescent="0.2">
      <c r="B26" s="6"/>
      <c r="DM26" s="9"/>
    </row>
    <row r="27" spans="2:117" ht="12.6" customHeight="1" x14ac:dyDescent="0.2">
      <c r="B27" s="6"/>
      <c r="DM27" s="9"/>
    </row>
    <row r="28" spans="2:117" ht="12.6" customHeight="1" x14ac:dyDescent="0.2">
      <c r="B28" s="6"/>
      <c r="DM28" s="9"/>
    </row>
    <row r="29" spans="2:117" ht="12.6" customHeight="1" x14ac:dyDescent="0.2">
      <c r="B29" s="6"/>
      <c r="DM29" s="9"/>
    </row>
    <row r="30" spans="2:117" ht="12.6" customHeight="1" x14ac:dyDescent="0.2">
      <c r="B30" s="6"/>
      <c r="DM30" s="9"/>
    </row>
    <row r="31" spans="2:117" ht="15" customHeight="1" x14ac:dyDescent="0.2">
      <c r="B31" s="6"/>
      <c r="AU31" s="1" t="s">
        <v>342</v>
      </c>
      <c r="BC31" s="1" t="s">
        <v>116</v>
      </c>
      <c r="DM31" s="9"/>
    </row>
    <row r="32" spans="2:117" ht="12.6" customHeight="1" x14ac:dyDescent="0.2">
      <c r="B32" s="6"/>
      <c r="DM32" s="9"/>
    </row>
    <row r="33" spans="2:117" ht="12.6" customHeight="1" x14ac:dyDescent="0.2">
      <c r="B33" s="6"/>
      <c r="DM33" s="9"/>
    </row>
    <row r="34" spans="2:117" ht="12.6" customHeight="1" x14ac:dyDescent="0.2">
      <c r="B34" s="6"/>
      <c r="DM34" s="9"/>
    </row>
    <row r="35" spans="2:117" ht="12.6" customHeight="1" x14ac:dyDescent="0.2">
      <c r="B35" s="6"/>
      <c r="DM35" s="9"/>
    </row>
    <row r="36" spans="2:117" ht="12.6" customHeight="1" x14ac:dyDescent="0.2">
      <c r="B36" s="6"/>
      <c r="DM36" s="9"/>
    </row>
    <row r="37" spans="2:117" ht="12.6" customHeight="1" x14ac:dyDescent="0.2">
      <c r="B37" s="6"/>
      <c r="DM37" s="9"/>
    </row>
    <row r="38" spans="2:117" ht="12.6" customHeight="1" x14ac:dyDescent="0.2">
      <c r="B38" s="6"/>
      <c r="DM38" s="9"/>
    </row>
    <row r="39" spans="2:117" ht="12.6" customHeight="1" x14ac:dyDescent="0.2">
      <c r="B39" s="6"/>
      <c r="DM39" s="9"/>
    </row>
    <row r="40" spans="2:117" ht="12.6" customHeight="1" x14ac:dyDescent="0.2">
      <c r="B40" s="6"/>
      <c r="DM40" s="9"/>
    </row>
    <row r="41" spans="2:117" ht="12.6" customHeight="1" x14ac:dyDescent="0.2">
      <c r="B41" s="7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10"/>
    </row>
  </sheetData>
  <phoneticPr fontId="12" type="noConversion"/>
  <pageMargins left="0.98425196850393704" right="7.874015748031496E-2" top="0.27559055118110237" bottom="0.7874015748031496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DN41"/>
  <sheetViews>
    <sheetView showGridLines="0" workbookViewId="0"/>
  </sheetViews>
  <sheetFormatPr defaultRowHeight="12.75" x14ac:dyDescent="0.2"/>
  <cols>
    <col min="1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19" t="s">
        <v>53</v>
      </c>
      <c r="BT3" s="22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19" t="s">
        <v>214</v>
      </c>
      <c r="CJ3" s="22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19" t="s">
        <v>219</v>
      </c>
      <c r="CZ3" s="22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8"/>
    </row>
    <row r="4" spans="3:118" ht="12.6" customHeight="1" x14ac:dyDescent="0.2">
      <c r="C4" s="6"/>
      <c r="BS4" s="20"/>
      <c r="BT4" s="23"/>
      <c r="CI4" s="20"/>
      <c r="CJ4" s="23"/>
      <c r="CY4" s="20"/>
      <c r="CZ4" s="23"/>
      <c r="DN4" s="9"/>
    </row>
    <row r="5" spans="3:118" ht="12.6" customHeight="1" x14ac:dyDescent="0.2">
      <c r="C5" s="102" t="s">
        <v>132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20" t="s">
        <v>158</v>
      </c>
      <c r="BT5" s="23"/>
      <c r="CI5" s="20"/>
      <c r="CJ5" s="23"/>
      <c r="CY5" s="20"/>
      <c r="CZ5" s="23"/>
      <c r="DN5" s="9"/>
    </row>
    <row r="6" spans="3:118" ht="12.6" customHeight="1" x14ac:dyDescent="0.2">
      <c r="C6" s="6"/>
      <c r="BS6" s="20"/>
      <c r="BT6" s="23"/>
      <c r="CI6" s="20"/>
      <c r="CJ6" s="23"/>
      <c r="CY6" s="20"/>
      <c r="CZ6" s="23"/>
      <c r="DN6" s="9"/>
    </row>
    <row r="7" spans="3:118" ht="12.6" customHeight="1" x14ac:dyDescent="0.2"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21" t="s">
        <v>19</v>
      </c>
      <c r="BT7" s="24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21" t="s">
        <v>382</v>
      </c>
      <c r="CJ7" s="24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21" t="s">
        <v>382</v>
      </c>
      <c r="CZ7" s="24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8"/>
    </row>
    <row r="8" spans="3:118" ht="12.6" customHeight="1" x14ac:dyDescent="0.2">
      <c r="C8" s="6"/>
      <c r="DN8" s="9"/>
    </row>
    <row r="9" spans="3:118" ht="12.6" customHeight="1" x14ac:dyDescent="0.2">
      <c r="C9" s="6"/>
      <c r="DN9" s="9"/>
    </row>
    <row r="10" spans="3:118" ht="18" customHeight="1" x14ac:dyDescent="0.2">
      <c r="C10" s="6"/>
      <c r="F10" s="11" t="s">
        <v>355</v>
      </c>
      <c r="DN10" s="9"/>
    </row>
    <row r="11" spans="3:118" ht="12.6" customHeight="1" x14ac:dyDescent="0.2">
      <c r="C11" s="6"/>
      <c r="DN11" s="9"/>
    </row>
    <row r="12" spans="3:118" ht="14.1" customHeight="1" x14ac:dyDescent="0.2">
      <c r="C12" s="6"/>
      <c r="CM12" s="12" t="s">
        <v>342</v>
      </c>
      <c r="CU12" s="12" t="s">
        <v>456</v>
      </c>
      <c r="CZ12" s="12" t="s">
        <v>311</v>
      </c>
      <c r="DN12" s="9"/>
    </row>
    <row r="13" spans="3:118" ht="12.6" customHeight="1" x14ac:dyDescent="0.2">
      <c r="C13" s="6"/>
      <c r="DN13" s="9"/>
    </row>
    <row r="14" spans="3:118" ht="12.6" customHeight="1" x14ac:dyDescent="0.2">
      <c r="C14" s="6"/>
      <c r="DN14" s="9"/>
    </row>
    <row r="15" spans="3:118" ht="12.6" customHeight="1" x14ac:dyDescent="0.2">
      <c r="C15" s="6"/>
      <c r="DN15" s="9"/>
    </row>
    <row r="16" spans="3:118" ht="30" customHeight="1" x14ac:dyDescent="0.2">
      <c r="C16" s="6"/>
      <c r="M16" s="13" t="s">
        <v>493</v>
      </c>
      <c r="AD16" s="13" t="s">
        <v>456</v>
      </c>
      <c r="AO16" s="13" t="s">
        <v>288</v>
      </c>
      <c r="BK16" s="13" t="s">
        <v>519</v>
      </c>
      <c r="CF16" s="13" t="s">
        <v>287</v>
      </c>
      <c r="DB16" s="13" t="s">
        <v>494</v>
      </c>
      <c r="DN16" s="9"/>
    </row>
    <row r="17" spans="3:118" ht="12.6" customHeight="1" x14ac:dyDescent="0.2">
      <c r="C17" s="6"/>
      <c r="DN17" s="9"/>
    </row>
    <row r="18" spans="3:118" ht="12.6" customHeight="1" x14ac:dyDescent="0.2">
      <c r="C18" s="6"/>
      <c r="DN18" s="9"/>
    </row>
    <row r="19" spans="3:118" ht="12.6" customHeight="1" x14ac:dyDescent="0.2">
      <c r="C19" s="6"/>
      <c r="DN19" s="9"/>
    </row>
    <row r="20" spans="3:118" ht="12.6" customHeight="1" x14ac:dyDescent="0.2">
      <c r="C20" s="6"/>
      <c r="F20" s="14" t="s">
        <v>159</v>
      </c>
      <c r="O20" s="14" t="s">
        <v>384</v>
      </c>
      <c r="Q20" s="15" t="s">
        <v>100</v>
      </c>
      <c r="AA20" s="15" t="s">
        <v>99</v>
      </c>
      <c r="DN20" s="9"/>
    </row>
    <row r="21" spans="3:118" ht="12.6" customHeight="1" x14ac:dyDescent="0.2">
      <c r="C21" s="6"/>
      <c r="DN21" s="9"/>
    </row>
    <row r="22" spans="3:118" ht="12.6" customHeight="1" x14ac:dyDescent="0.2">
      <c r="C22" s="6"/>
      <c r="DN22" s="9"/>
    </row>
    <row r="23" spans="3:118" ht="12.6" customHeight="1" x14ac:dyDescent="0.2">
      <c r="C23" s="6"/>
      <c r="DN23" s="9"/>
    </row>
    <row r="24" spans="3:118" ht="12.6" customHeight="1" x14ac:dyDescent="0.2">
      <c r="C24" s="6"/>
      <c r="F24" s="14" t="s">
        <v>354</v>
      </c>
      <c r="O24" s="14" t="s">
        <v>384</v>
      </c>
      <c r="Q24" s="15" t="s">
        <v>378</v>
      </c>
      <c r="Z24" s="15" t="s">
        <v>455</v>
      </c>
      <c r="AC24" s="15" t="s">
        <v>295</v>
      </c>
      <c r="AP24" s="15" t="s">
        <v>273</v>
      </c>
      <c r="DN24" s="9"/>
    </row>
    <row r="25" spans="3:118" ht="12.6" customHeight="1" x14ac:dyDescent="0.2">
      <c r="C25" s="6"/>
      <c r="Q25" s="15" t="s">
        <v>9</v>
      </c>
      <c r="X25" s="15" t="s">
        <v>384</v>
      </c>
      <c r="Z25" s="15" t="s">
        <v>455</v>
      </c>
      <c r="AC25" s="15" t="s">
        <v>295</v>
      </c>
      <c r="AP25" s="15" t="s">
        <v>273</v>
      </c>
      <c r="DN25" s="9"/>
    </row>
    <row r="26" spans="3:118" ht="12.6" customHeight="1" x14ac:dyDescent="0.2">
      <c r="C26" s="6"/>
      <c r="DN26" s="9"/>
    </row>
    <row r="27" spans="3:118" ht="12.6" customHeight="1" x14ac:dyDescent="0.2">
      <c r="C27" s="6"/>
      <c r="DN27" s="9"/>
    </row>
    <row r="28" spans="3:118" ht="12.6" customHeight="1" x14ac:dyDescent="0.2">
      <c r="C28" s="6"/>
      <c r="DN28" s="9"/>
    </row>
    <row r="29" spans="3:118" ht="12.6" customHeight="1" x14ac:dyDescent="0.2">
      <c r="C29" s="6"/>
      <c r="DN29" s="9"/>
    </row>
    <row r="30" spans="3:118" ht="15" customHeight="1" x14ac:dyDescent="0.2">
      <c r="C30" s="6"/>
      <c r="AX30" s="1" t="s">
        <v>342</v>
      </c>
      <c r="BG30" s="1" t="s">
        <v>116</v>
      </c>
      <c r="DN30" s="9"/>
    </row>
    <row r="31" spans="3:118" ht="12.6" customHeight="1" x14ac:dyDescent="0.2">
      <c r="C31" s="6"/>
      <c r="DN31" s="9"/>
    </row>
    <row r="32" spans="3:118" ht="12.6" customHeight="1" x14ac:dyDescent="0.2">
      <c r="C32" s="6"/>
      <c r="DN32" s="9"/>
    </row>
    <row r="33" spans="3:118" ht="12.6" customHeight="1" x14ac:dyDescent="0.2">
      <c r="C33" s="6"/>
      <c r="DN33" s="9"/>
    </row>
    <row r="34" spans="3:118" ht="12.6" customHeight="1" x14ac:dyDescent="0.2">
      <c r="C34" s="6"/>
      <c r="DN34" s="9"/>
    </row>
    <row r="35" spans="3:118" ht="12.6" customHeight="1" x14ac:dyDescent="0.2">
      <c r="C35" s="6"/>
      <c r="DN35" s="9"/>
    </row>
    <row r="36" spans="3:118" ht="12.6" customHeight="1" x14ac:dyDescent="0.2">
      <c r="C36" s="6"/>
      <c r="DN36" s="9"/>
    </row>
    <row r="37" spans="3:118" ht="12.6" customHeight="1" x14ac:dyDescent="0.2">
      <c r="C37" s="6"/>
      <c r="DN37" s="9"/>
    </row>
    <row r="38" spans="3:118" ht="12.6" customHeight="1" x14ac:dyDescent="0.2">
      <c r="C38" s="6"/>
      <c r="DN38" s="9"/>
    </row>
    <row r="39" spans="3:118" ht="12.6" customHeight="1" x14ac:dyDescent="0.2">
      <c r="C39" s="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10"/>
    </row>
    <row r="40" spans="3:118" ht="12.6" customHeight="1" x14ac:dyDescent="0.2"/>
    <row r="41" spans="3:118" ht="12.6" customHeight="1" x14ac:dyDescent="0.2"/>
  </sheetData>
  <mergeCells count="1">
    <mergeCell ref="C5:BR5"/>
  </mergeCells>
  <phoneticPr fontId="12" type="noConversion"/>
  <pageMargins left="0.78740157480314965" right="7.874015748031496E-2" top="0.27559055118110237" bottom="0.78740157480314965" header="0.5" footer="0.5"/>
  <pageSetup paperSize="9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6"/>
  <sheetViews>
    <sheetView tabSelected="1" workbookViewId="0">
      <pane ySplit="3" topLeftCell="A4" activePane="bottomLeft" state="frozen"/>
      <selection pane="bottomLeft" activeCell="L17" sqref="L1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6" t="s">
        <v>283</v>
      </c>
      <c r="C1" s="106"/>
      <c r="D1" s="106"/>
      <c r="E1" s="106"/>
      <c r="F1" s="106"/>
      <c r="G1" s="106"/>
      <c r="H1" s="106"/>
    </row>
    <row r="2" spans="2:8" ht="9.9499999999999993" customHeight="1" x14ac:dyDescent="0.2">
      <c r="B2" s="107"/>
      <c r="C2" s="107"/>
      <c r="D2" s="107"/>
      <c r="E2" s="107"/>
      <c r="F2" s="107"/>
      <c r="G2" s="107"/>
      <c r="H2" s="107"/>
    </row>
    <row r="3" spans="2:8" ht="33.6" customHeight="1" x14ac:dyDescent="0.2">
      <c r="B3" s="104" t="s">
        <v>87</v>
      </c>
      <c r="C3" s="105"/>
      <c r="D3" s="105"/>
      <c r="E3" s="25" t="s">
        <v>47</v>
      </c>
      <c r="F3" s="26" t="s">
        <v>231</v>
      </c>
      <c r="G3" s="26" t="s">
        <v>174</v>
      </c>
      <c r="H3" s="27" t="s">
        <v>512</v>
      </c>
    </row>
    <row r="4" spans="2:8" ht="22.35" customHeight="1" x14ac:dyDescent="0.2">
      <c r="B4" s="88" t="s">
        <v>522</v>
      </c>
      <c r="C4" s="91" t="s">
        <v>486</v>
      </c>
      <c r="D4" s="92" t="s">
        <v>314</v>
      </c>
      <c r="E4" s="93" t="s">
        <v>141</v>
      </c>
      <c r="F4" s="28"/>
      <c r="G4" s="94" t="s">
        <v>522</v>
      </c>
      <c r="H4" s="95" t="s">
        <v>522</v>
      </c>
    </row>
    <row r="5" spans="2:8" ht="22.35" customHeight="1" x14ac:dyDescent="0.2">
      <c r="B5" s="88" t="s">
        <v>522</v>
      </c>
      <c r="C5" s="91" t="s">
        <v>507</v>
      </c>
      <c r="D5" s="92" t="s">
        <v>478</v>
      </c>
      <c r="E5" s="93" t="s">
        <v>481</v>
      </c>
      <c r="F5" s="28"/>
      <c r="G5" s="94" t="s">
        <v>522</v>
      </c>
      <c r="H5" s="95" t="s">
        <v>522</v>
      </c>
    </row>
    <row r="6" spans="2:8" ht="22.35" customHeight="1" x14ac:dyDescent="0.2">
      <c r="B6" s="88" t="s">
        <v>522</v>
      </c>
      <c r="C6" s="91" t="s">
        <v>278</v>
      </c>
      <c r="D6" s="96" t="s">
        <v>211</v>
      </c>
      <c r="E6" s="97" t="s">
        <v>191</v>
      </c>
      <c r="F6" s="43"/>
      <c r="G6" s="81" t="s">
        <v>522</v>
      </c>
      <c r="H6" s="44" t="s">
        <v>522</v>
      </c>
    </row>
    <row r="7" spans="2:8" ht="22.35" customHeight="1" x14ac:dyDescent="0.2">
      <c r="B7" s="88" t="s">
        <v>522</v>
      </c>
      <c r="C7" s="41" t="s">
        <v>522</v>
      </c>
      <c r="D7" s="96" t="s">
        <v>328</v>
      </c>
      <c r="E7" s="97" t="s">
        <v>222</v>
      </c>
      <c r="F7" s="43"/>
      <c r="G7" s="81" t="s">
        <v>522</v>
      </c>
      <c r="H7" s="44" t="s">
        <v>414</v>
      </c>
    </row>
    <row r="8" spans="2:8" ht="22.35" customHeight="1" x14ac:dyDescent="0.2">
      <c r="B8" s="88" t="s">
        <v>367</v>
      </c>
      <c r="C8" s="91" t="s">
        <v>449</v>
      </c>
      <c r="D8" s="92" t="s">
        <v>361</v>
      </c>
      <c r="E8" s="93" t="s">
        <v>396</v>
      </c>
      <c r="F8" s="28"/>
      <c r="G8" s="94" t="s">
        <v>522</v>
      </c>
      <c r="H8" s="95" t="s">
        <v>522</v>
      </c>
    </row>
    <row r="9" spans="2:8" ht="22.35" customHeight="1" x14ac:dyDescent="0.2">
      <c r="B9" s="88" t="s">
        <v>386</v>
      </c>
      <c r="C9" s="91" t="s">
        <v>482</v>
      </c>
      <c r="D9" s="96" t="s">
        <v>437</v>
      </c>
      <c r="E9" s="97" t="s">
        <v>152</v>
      </c>
      <c r="F9" s="43"/>
      <c r="G9" s="81" t="s">
        <v>445</v>
      </c>
      <c r="H9" s="44" t="s">
        <v>202</v>
      </c>
    </row>
    <row r="10" spans="2:8" ht="22.35" customHeight="1" x14ac:dyDescent="0.2">
      <c r="B10" s="88" t="s">
        <v>367</v>
      </c>
      <c r="C10" s="41" t="s">
        <v>278</v>
      </c>
      <c r="D10" s="96" t="s">
        <v>328</v>
      </c>
      <c r="E10" s="97" t="s">
        <v>406</v>
      </c>
      <c r="F10" s="43"/>
      <c r="G10" s="81" t="s">
        <v>522</v>
      </c>
      <c r="H10" s="44" t="s">
        <v>161</v>
      </c>
    </row>
    <row r="11" spans="2:8" ht="22.35" customHeight="1" x14ac:dyDescent="0.2">
      <c r="B11" s="88" t="s">
        <v>117</v>
      </c>
      <c r="C11" s="91" t="s">
        <v>522</v>
      </c>
      <c r="D11" s="92" t="s">
        <v>136</v>
      </c>
      <c r="E11" s="93" t="s">
        <v>463</v>
      </c>
      <c r="F11" s="28"/>
      <c r="G11" s="94" t="s">
        <v>522</v>
      </c>
      <c r="H11" s="95" t="s">
        <v>522</v>
      </c>
    </row>
    <row r="12" spans="2:8" ht="22.35" customHeight="1" x14ac:dyDescent="0.2">
      <c r="B12" s="88" t="s">
        <v>367</v>
      </c>
      <c r="C12" s="91" t="s">
        <v>522</v>
      </c>
      <c r="D12" s="92" t="s">
        <v>385</v>
      </c>
      <c r="E12" s="93" t="s">
        <v>249</v>
      </c>
      <c r="F12" s="28"/>
      <c r="G12" s="94" t="s">
        <v>473</v>
      </c>
      <c r="H12" s="95" t="s">
        <v>54</v>
      </c>
    </row>
    <row r="13" spans="2:8" ht="22.35" customHeight="1" x14ac:dyDescent="0.2">
      <c r="B13" s="88" t="s">
        <v>160</v>
      </c>
      <c r="C13" s="91" t="s">
        <v>522</v>
      </c>
      <c r="D13" s="92" t="s">
        <v>413</v>
      </c>
      <c r="E13" s="93" t="s">
        <v>466</v>
      </c>
      <c r="F13" s="28"/>
      <c r="G13" s="94" t="s">
        <v>373</v>
      </c>
      <c r="H13" s="95" t="s">
        <v>448</v>
      </c>
    </row>
    <row r="14" spans="2:8" ht="22.35" customHeight="1" x14ac:dyDescent="0.2">
      <c r="B14" s="88" t="s">
        <v>367</v>
      </c>
      <c r="C14" s="91" t="s">
        <v>111</v>
      </c>
      <c r="D14" s="92" t="s">
        <v>296</v>
      </c>
      <c r="E14" s="93" t="s">
        <v>241</v>
      </c>
      <c r="F14" s="28"/>
      <c r="G14" s="94" t="s">
        <v>135</v>
      </c>
      <c r="H14" s="95" t="s">
        <v>2</v>
      </c>
    </row>
    <row r="15" spans="2:8" ht="22.35" customHeight="1" x14ac:dyDescent="0.2">
      <c r="B15" s="88" t="s">
        <v>313</v>
      </c>
      <c r="C15" s="91" t="s">
        <v>522</v>
      </c>
      <c r="D15" s="92" t="s">
        <v>267</v>
      </c>
      <c r="E15" s="93" t="s">
        <v>59</v>
      </c>
      <c r="F15" s="28"/>
      <c r="G15" s="94" t="s">
        <v>149</v>
      </c>
      <c r="H15" s="95" t="s">
        <v>14</v>
      </c>
    </row>
    <row r="16" spans="2:8" ht="22.35" customHeight="1" x14ac:dyDescent="0.2">
      <c r="B16" s="88" t="s">
        <v>522</v>
      </c>
      <c r="C16" s="91" t="s">
        <v>522</v>
      </c>
      <c r="D16" s="92" t="s">
        <v>300</v>
      </c>
      <c r="E16" s="93" t="s">
        <v>272</v>
      </c>
      <c r="F16" s="28"/>
      <c r="G16" s="94" t="s">
        <v>51</v>
      </c>
      <c r="H16" s="95" t="s">
        <v>36</v>
      </c>
    </row>
    <row r="17" spans="2:8" ht="22.35" customHeight="1" x14ac:dyDescent="0.2">
      <c r="B17" s="88" t="s">
        <v>388</v>
      </c>
      <c r="C17" s="91" t="s">
        <v>522</v>
      </c>
      <c r="D17" s="92" t="s">
        <v>88</v>
      </c>
      <c r="E17" s="93" t="s">
        <v>106</v>
      </c>
      <c r="F17" s="28"/>
      <c r="G17" s="94" t="s">
        <v>522</v>
      </c>
      <c r="H17" s="95" t="s">
        <v>522</v>
      </c>
    </row>
    <row r="18" spans="2:8" ht="22.35" customHeight="1" x14ac:dyDescent="0.2">
      <c r="B18" s="88" t="s">
        <v>522</v>
      </c>
      <c r="C18" s="91" t="s">
        <v>522</v>
      </c>
      <c r="D18" s="92" t="s">
        <v>256</v>
      </c>
      <c r="E18" s="93" t="s">
        <v>337</v>
      </c>
      <c r="F18" s="28"/>
      <c r="G18" s="94" t="s">
        <v>506</v>
      </c>
      <c r="H18" s="95" t="s">
        <v>325</v>
      </c>
    </row>
    <row r="19" spans="2:8" ht="22.35" customHeight="1" x14ac:dyDescent="0.2">
      <c r="B19" s="88" t="s">
        <v>367</v>
      </c>
      <c r="C19" s="91" t="s">
        <v>522</v>
      </c>
      <c r="D19" s="92" t="s">
        <v>327</v>
      </c>
      <c r="E19" s="93" t="s">
        <v>17</v>
      </c>
      <c r="F19" s="28"/>
      <c r="G19" s="94" t="s">
        <v>469</v>
      </c>
      <c r="H19" s="95" t="s">
        <v>390</v>
      </c>
    </row>
    <row r="20" spans="2:8" ht="22.35" customHeight="1" x14ac:dyDescent="0.2">
      <c r="B20" s="88" t="s">
        <v>522</v>
      </c>
      <c r="C20" s="91" t="s">
        <v>522</v>
      </c>
      <c r="D20" s="92" t="s">
        <v>260</v>
      </c>
      <c r="E20" s="93" t="s">
        <v>294</v>
      </c>
      <c r="F20" s="28"/>
      <c r="G20" s="94" t="s">
        <v>43</v>
      </c>
      <c r="H20" s="95" t="s">
        <v>412</v>
      </c>
    </row>
    <row r="21" spans="2:8" ht="22.35" customHeight="1" x14ac:dyDescent="0.2">
      <c r="B21" s="88" t="s">
        <v>522</v>
      </c>
      <c r="C21" s="91" t="s">
        <v>522</v>
      </c>
      <c r="D21" s="92" t="s">
        <v>411</v>
      </c>
      <c r="E21" s="93" t="s">
        <v>92</v>
      </c>
      <c r="F21" s="28"/>
      <c r="G21" s="94" t="s">
        <v>522</v>
      </c>
      <c r="H21" s="95" t="s">
        <v>522</v>
      </c>
    </row>
    <row r="22" spans="2:8" ht="22.35" customHeight="1" x14ac:dyDescent="0.2">
      <c r="B22" s="88" t="s">
        <v>522</v>
      </c>
      <c r="C22" s="91" t="s">
        <v>278</v>
      </c>
      <c r="D22" s="92" t="s">
        <v>237</v>
      </c>
      <c r="E22" s="93" t="s">
        <v>377</v>
      </c>
      <c r="F22" s="28"/>
      <c r="G22" s="94" t="s">
        <v>356</v>
      </c>
      <c r="H22" s="95" t="s">
        <v>513</v>
      </c>
    </row>
    <row r="23" spans="2:8" ht="22.35" customHeight="1" x14ac:dyDescent="0.2">
      <c r="B23" s="88" t="s">
        <v>522</v>
      </c>
      <c r="C23" s="91" t="s">
        <v>522</v>
      </c>
      <c r="D23" s="92" t="s">
        <v>275</v>
      </c>
      <c r="E23" s="93" t="s">
        <v>94</v>
      </c>
      <c r="F23" s="28"/>
      <c r="G23" s="94" t="s">
        <v>304</v>
      </c>
      <c r="H23" s="95" t="s">
        <v>436</v>
      </c>
    </row>
    <row r="24" spans="2:8" ht="22.35" customHeight="1" x14ac:dyDescent="0.2">
      <c r="B24" s="88" t="s">
        <v>522</v>
      </c>
      <c r="C24" s="91" t="s">
        <v>522</v>
      </c>
      <c r="D24" s="92" t="s">
        <v>290</v>
      </c>
      <c r="E24" s="93" t="s">
        <v>368</v>
      </c>
      <c r="F24" s="28"/>
      <c r="G24" s="94" t="s">
        <v>10</v>
      </c>
      <c r="H24" s="95" t="s">
        <v>142</v>
      </c>
    </row>
    <row r="25" spans="2:8" ht="22.35" customHeight="1" x14ac:dyDescent="0.2">
      <c r="B25" s="88" t="s">
        <v>522</v>
      </c>
      <c r="C25" s="91" t="s">
        <v>522</v>
      </c>
      <c r="D25" s="96" t="s">
        <v>199</v>
      </c>
      <c r="E25" s="97" t="s">
        <v>439</v>
      </c>
      <c r="F25" s="43"/>
      <c r="G25" s="81" t="s">
        <v>201</v>
      </c>
      <c r="H25" s="44" t="s">
        <v>75</v>
      </c>
    </row>
    <row r="26" spans="2:8" ht="22.35" customHeight="1" x14ac:dyDescent="0.2">
      <c r="B26" s="78" t="s">
        <v>522</v>
      </c>
      <c r="C26" s="41" t="s">
        <v>522</v>
      </c>
      <c r="D26" s="96" t="s">
        <v>328</v>
      </c>
      <c r="E26" s="97" t="s">
        <v>166</v>
      </c>
      <c r="F26" s="43"/>
      <c r="G26" s="81" t="s">
        <v>522</v>
      </c>
      <c r="H26" s="44" t="s">
        <v>265</v>
      </c>
    </row>
    <row r="27" spans="2:8" ht="22.35" customHeight="1" x14ac:dyDescent="0.2">
      <c r="B27" s="98" t="s">
        <v>522</v>
      </c>
      <c r="C27" s="96" t="s">
        <v>522</v>
      </c>
      <c r="D27" s="96" t="s">
        <v>326</v>
      </c>
      <c r="E27" s="97" t="s">
        <v>502</v>
      </c>
      <c r="F27" s="43"/>
      <c r="G27" s="81" t="s">
        <v>522</v>
      </c>
      <c r="H27" s="44" t="s">
        <v>110</v>
      </c>
    </row>
    <row r="28" spans="2:8" ht="22.35" customHeight="1" x14ac:dyDescent="0.2">
      <c r="B28" s="98" t="s">
        <v>522</v>
      </c>
      <c r="C28" s="96" t="s">
        <v>522</v>
      </c>
      <c r="D28" s="96" t="s">
        <v>289</v>
      </c>
      <c r="E28" s="97" t="s">
        <v>210</v>
      </c>
      <c r="F28" s="43"/>
      <c r="G28" s="81" t="s">
        <v>372</v>
      </c>
      <c r="H28" s="44" t="s">
        <v>435</v>
      </c>
    </row>
    <row r="29" spans="2:8" ht="22.35" customHeight="1" x14ac:dyDescent="0.2">
      <c r="B29" s="98" t="s">
        <v>522</v>
      </c>
      <c r="C29" s="96" t="s">
        <v>522</v>
      </c>
      <c r="D29" s="96" t="s">
        <v>50</v>
      </c>
      <c r="E29" s="97" t="s">
        <v>424</v>
      </c>
      <c r="F29" s="43"/>
      <c r="G29" s="81" t="s">
        <v>274</v>
      </c>
      <c r="H29" s="44" t="s">
        <v>464</v>
      </c>
    </row>
    <row r="30" spans="2:8" ht="22.35" customHeight="1" x14ac:dyDescent="0.2">
      <c r="B30" s="98" t="s">
        <v>522</v>
      </c>
      <c r="C30" s="96" t="s">
        <v>522</v>
      </c>
      <c r="D30" s="96" t="s">
        <v>277</v>
      </c>
      <c r="E30" s="97" t="s">
        <v>129</v>
      </c>
      <c r="F30" s="43"/>
      <c r="G30" s="81" t="s">
        <v>522</v>
      </c>
      <c r="H30" s="44" t="s">
        <v>292</v>
      </c>
    </row>
    <row r="31" spans="2:8" ht="22.35" customHeight="1" x14ac:dyDescent="0.2">
      <c r="B31" s="98" t="s">
        <v>522</v>
      </c>
      <c r="C31" s="96" t="s">
        <v>522</v>
      </c>
      <c r="D31" s="96" t="s">
        <v>107</v>
      </c>
      <c r="E31" s="97" t="s">
        <v>408</v>
      </c>
      <c r="F31" s="43"/>
      <c r="G31" s="81" t="s">
        <v>516</v>
      </c>
      <c r="H31" s="44" t="s">
        <v>264</v>
      </c>
    </row>
    <row r="32" spans="2:8" ht="22.35" customHeight="1" x14ac:dyDescent="0.2">
      <c r="B32" s="98" t="s">
        <v>522</v>
      </c>
      <c r="C32" s="96" t="s">
        <v>522</v>
      </c>
      <c r="D32" s="96" t="s">
        <v>407</v>
      </c>
      <c r="E32" s="97" t="s">
        <v>133</v>
      </c>
      <c r="F32" s="43"/>
      <c r="G32" s="81" t="s">
        <v>522</v>
      </c>
      <c r="H32" s="44" t="s">
        <v>42</v>
      </c>
    </row>
    <row r="33" spans="2:8" ht="22.35" customHeight="1" x14ac:dyDescent="0.2">
      <c r="B33" s="98" t="s">
        <v>522</v>
      </c>
      <c r="C33" s="96" t="s">
        <v>522</v>
      </c>
      <c r="D33" s="96" t="s">
        <v>229</v>
      </c>
      <c r="E33" s="97" t="s">
        <v>505</v>
      </c>
      <c r="F33" s="43"/>
      <c r="G33" s="81" t="s">
        <v>522</v>
      </c>
      <c r="H33" s="44" t="s">
        <v>522</v>
      </c>
    </row>
    <row r="34" spans="2:8" ht="22.35" customHeight="1" x14ac:dyDescent="0.2">
      <c r="B34" s="98" t="s">
        <v>522</v>
      </c>
      <c r="C34" s="96" t="s">
        <v>522</v>
      </c>
      <c r="D34" s="96" t="s">
        <v>423</v>
      </c>
      <c r="E34" s="97" t="s">
        <v>198</v>
      </c>
      <c r="F34" s="43"/>
      <c r="G34" s="81" t="s">
        <v>522</v>
      </c>
      <c r="H34" s="44" t="s">
        <v>522</v>
      </c>
    </row>
    <row r="35" spans="2:8" ht="22.35" customHeight="1" x14ac:dyDescent="0.2">
      <c r="B35" s="99" t="s">
        <v>522</v>
      </c>
      <c r="C35" s="100" t="s">
        <v>522</v>
      </c>
      <c r="D35" s="100" t="s">
        <v>120</v>
      </c>
      <c r="E35" s="101" t="s">
        <v>399</v>
      </c>
      <c r="F35" s="32"/>
      <c r="G35" s="83" t="s">
        <v>522</v>
      </c>
      <c r="H35" s="48" t="s">
        <v>343</v>
      </c>
    </row>
    <row r="36" spans="2:8" x14ac:dyDescent="0.2">
      <c r="B36" s="34"/>
      <c r="C36" s="34"/>
      <c r="D36" s="34"/>
      <c r="E36" s="34"/>
      <c r="F36" s="34"/>
      <c r="G36" s="34"/>
      <c r="H36" s="34"/>
    </row>
  </sheetData>
  <mergeCells count="2">
    <mergeCell ref="B3:D3"/>
    <mergeCell ref="B1:H2"/>
  </mergeCells>
  <phoneticPr fontId="12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27"/>
  <sheetViews>
    <sheetView workbookViewId="0">
      <pane ySplit="3" topLeftCell="A4" activePane="bottomLeft" state="frozen"/>
      <selection pane="bottomLeft" activeCell="R23" sqref="R23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06" t="s">
        <v>402</v>
      </c>
      <c r="C1" s="106"/>
      <c r="D1" s="106"/>
      <c r="E1" s="106"/>
      <c r="F1" s="106"/>
      <c r="G1" s="106"/>
      <c r="H1" s="106"/>
      <c r="I1" s="106"/>
      <c r="J1" s="106"/>
      <c r="K1" s="106"/>
    </row>
    <row r="2" spans="2:11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2:11" ht="30.75" customHeight="1" x14ac:dyDescent="0.2">
      <c r="B3" s="35" t="s">
        <v>518</v>
      </c>
      <c r="C3" s="26" t="s">
        <v>340</v>
      </c>
      <c r="D3" s="26" t="s">
        <v>398</v>
      </c>
      <c r="E3" s="26" t="s">
        <v>18</v>
      </c>
      <c r="F3" s="26" t="s">
        <v>180</v>
      </c>
      <c r="G3" s="26" t="s">
        <v>492</v>
      </c>
      <c r="H3" s="26" t="s">
        <v>430</v>
      </c>
      <c r="I3" s="26" t="s">
        <v>322</v>
      </c>
      <c r="J3" s="26" t="s">
        <v>38</v>
      </c>
      <c r="K3" s="27" t="s">
        <v>118</v>
      </c>
    </row>
    <row r="4" spans="2:11" ht="19.7" customHeight="1" x14ac:dyDescent="0.2">
      <c r="B4" s="78" t="s">
        <v>246</v>
      </c>
      <c r="C4" s="41" t="s">
        <v>232</v>
      </c>
      <c r="D4" s="41" t="s">
        <v>522</v>
      </c>
      <c r="E4" s="43"/>
      <c r="F4" s="42" t="s">
        <v>522</v>
      </c>
      <c r="G4" s="43"/>
      <c r="H4" s="81"/>
      <c r="I4" s="81"/>
      <c r="J4" s="81"/>
      <c r="K4" s="44"/>
    </row>
    <row r="5" spans="2:11" ht="19.7" customHeight="1" x14ac:dyDescent="0.2">
      <c r="B5" s="78" t="s">
        <v>522</v>
      </c>
      <c r="C5" s="41" t="s">
        <v>520</v>
      </c>
      <c r="D5" s="41" t="s">
        <v>522</v>
      </c>
      <c r="E5" s="43"/>
      <c r="F5" s="42" t="s">
        <v>522</v>
      </c>
      <c r="G5" s="43"/>
      <c r="H5" s="81"/>
      <c r="I5" s="81"/>
      <c r="J5" s="81"/>
      <c r="K5" s="44"/>
    </row>
    <row r="6" spans="2:11" ht="19.7" customHeight="1" x14ac:dyDescent="0.2">
      <c r="B6" s="78" t="s">
        <v>522</v>
      </c>
      <c r="C6" s="41" t="s">
        <v>425</v>
      </c>
      <c r="D6" s="41" t="s">
        <v>522</v>
      </c>
      <c r="E6" s="90">
        <v>19.100000000000001</v>
      </c>
      <c r="F6" s="42" t="s">
        <v>109</v>
      </c>
      <c r="G6" s="43"/>
      <c r="H6" s="43"/>
      <c r="I6" s="43"/>
      <c r="J6" s="43"/>
      <c r="K6" s="44"/>
    </row>
    <row r="7" spans="2:11" ht="19.7" customHeight="1" x14ac:dyDescent="0.2">
      <c r="B7" s="78" t="s">
        <v>522</v>
      </c>
      <c r="C7" s="41" t="s">
        <v>225</v>
      </c>
      <c r="D7" s="41" t="s">
        <v>522</v>
      </c>
      <c r="E7" s="90">
        <v>3.56</v>
      </c>
      <c r="F7" s="42" t="s">
        <v>109</v>
      </c>
      <c r="G7" s="43"/>
      <c r="H7" s="43"/>
      <c r="I7" s="43"/>
      <c r="J7" s="43"/>
      <c r="K7" s="44"/>
    </row>
    <row r="8" spans="2:11" ht="19.7" customHeight="1" x14ac:dyDescent="0.2">
      <c r="B8" s="78" t="s">
        <v>522</v>
      </c>
      <c r="C8" s="41" t="s">
        <v>177</v>
      </c>
      <c r="D8" s="41" t="s">
        <v>522</v>
      </c>
      <c r="E8" s="90">
        <v>1.01</v>
      </c>
      <c r="F8" s="42" t="s">
        <v>109</v>
      </c>
      <c r="G8" s="43"/>
      <c r="H8" s="43"/>
      <c r="I8" s="43"/>
      <c r="J8" s="43"/>
      <c r="K8" s="44"/>
    </row>
    <row r="9" spans="2:11" ht="19.7" customHeight="1" x14ac:dyDescent="0.2">
      <c r="B9" s="78" t="s">
        <v>522</v>
      </c>
      <c r="C9" s="41" t="s">
        <v>284</v>
      </c>
      <c r="D9" s="41" t="s">
        <v>522</v>
      </c>
      <c r="E9" s="90">
        <v>3.5950000000000002</v>
      </c>
      <c r="F9" s="42" t="s">
        <v>109</v>
      </c>
      <c r="G9" s="43"/>
      <c r="H9" s="43"/>
      <c r="I9" s="43"/>
      <c r="J9" s="43"/>
      <c r="K9" s="44"/>
    </row>
    <row r="10" spans="2:11" ht="19.7" customHeight="1" x14ac:dyDescent="0.2">
      <c r="B10" s="78" t="s">
        <v>522</v>
      </c>
      <c r="C10" s="41" t="s">
        <v>431</v>
      </c>
      <c r="D10" s="41" t="s">
        <v>522</v>
      </c>
      <c r="E10" s="90">
        <v>4.75</v>
      </c>
      <c r="F10" s="42" t="s">
        <v>109</v>
      </c>
      <c r="G10" s="43"/>
      <c r="H10" s="43"/>
      <c r="I10" s="43"/>
      <c r="J10" s="43"/>
      <c r="K10" s="44"/>
    </row>
    <row r="11" spans="2:11" ht="19.7" customHeight="1" x14ac:dyDescent="0.2">
      <c r="B11" s="78" t="s">
        <v>522</v>
      </c>
      <c r="C11" s="41" t="s">
        <v>474</v>
      </c>
      <c r="D11" s="41" t="s">
        <v>522</v>
      </c>
      <c r="E11" s="90">
        <v>13.14</v>
      </c>
      <c r="F11" s="42" t="s">
        <v>109</v>
      </c>
      <c r="G11" s="43"/>
      <c r="H11" s="43"/>
      <c r="I11" s="43"/>
      <c r="J11" s="43"/>
      <c r="K11" s="44"/>
    </row>
    <row r="12" spans="2:11" ht="19.7" customHeight="1" x14ac:dyDescent="0.2">
      <c r="B12" s="78" t="s">
        <v>522</v>
      </c>
      <c r="C12" s="41" t="s">
        <v>256</v>
      </c>
      <c r="D12" s="41" t="s">
        <v>522</v>
      </c>
      <c r="E12" s="90">
        <v>0.16</v>
      </c>
      <c r="F12" s="42" t="s">
        <v>109</v>
      </c>
      <c r="G12" s="43"/>
      <c r="H12" s="43"/>
      <c r="I12" s="43"/>
      <c r="J12" s="43"/>
      <c r="K12" s="44"/>
    </row>
    <row r="13" spans="2:11" ht="19.7" customHeight="1" x14ac:dyDescent="0.2">
      <c r="B13" s="78" t="s">
        <v>522</v>
      </c>
      <c r="C13" s="41" t="s">
        <v>450</v>
      </c>
      <c r="D13" s="41" t="s">
        <v>522</v>
      </c>
      <c r="E13" s="90">
        <v>3.15</v>
      </c>
      <c r="F13" s="42" t="s">
        <v>109</v>
      </c>
      <c r="G13" s="43"/>
      <c r="H13" s="43"/>
      <c r="I13" s="43"/>
      <c r="J13" s="43"/>
      <c r="K13" s="44"/>
    </row>
    <row r="14" spans="2:11" ht="19.7" customHeight="1" x14ac:dyDescent="0.2">
      <c r="B14" s="78" t="s">
        <v>522</v>
      </c>
      <c r="C14" s="41" t="s">
        <v>421</v>
      </c>
      <c r="D14" s="41" t="s">
        <v>522</v>
      </c>
      <c r="E14" s="90">
        <v>0.8</v>
      </c>
      <c r="F14" s="42" t="s">
        <v>109</v>
      </c>
      <c r="G14" s="43"/>
      <c r="H14" s="43"/>
      <c r="I14" s="43"/>
      <c r="J14" s="43"/>
      <c r="K14" s="44"/>
    </row>
    <row r="15" spans="2:11" ht="19.7" customHeight="1" x14ac:dyDescent="0.2">
      <c r="B15" s="78" t="s">
        <v>522</v>
      </c>
      <c r="C15" s="41" t="s">
        <v>237</v>
      </c>
      <c r="D15" s="41" t="s">
        <v>522</v>
      </c>
      <c r="E15" s="43"/>
      <c r="F15" s="42" t="s">
        <v>109</v>
      </c>
      <c r="G15" s="43"/>
      <c r="H15" s="43"/>
      <c r="I15" s="43"/>
      <c r="J15" s="43"/>
      <c r="K15" s="44"/>
    </row>
    <row r="16" spans="2:11" ht="19.7" customHeight="1" x14ac:dyDescent="0.2">
      <c r="B16" s="78" t="s">
        <v>522</v>
      </c>
      <c r="C16" s="41" t="s">
        <v>175</v>
      </c>
      <c r="D16" s="41" t="s">
        <v>522</v>
      </c>
      <c r="E16" s="90">
        <v>6.0000000000000001E-3</v>
      </c>
      <c r="F16" s="42" t="s">
        <v>109</v>
      </c>
      <c r="G16" s="43"/>
      <c r="H16" s="43"/>
      <c r="I16" s="43"/>
      <c r="J16" s="43"/>
      <c r="K16" s="44"/>
    </row>
    <row r="17" spans="2:11" ht="19.7" customHeight="1" x14ac:dyDescent="0.2">
      <c r="B17" s="78" t="s">
        <v>522</v>
      </c>
      <c r="C17" s="41" t="s">
        <v>119</v>
      </c>
      <c r="D17" s="41" t="s">
        <v>522</v>
      </c>
      <c r="E17" s="90">
        <v>0.09</v>
      </c>
      <c r="F17" s="42" t="s">
        <v>109</v>
      </c>
      <c r="G17" s="43"/>
      <c r="H17" s="43"/>
      <c r="I17" s="43"/>
      <c r="J17" s="43"/>
      <c r="K17" s="44"/>
    </row>
    <row r="18" spans="2:11" ht="19.7" customHeight="1" x14ac:dyDescent="0.2">
      <c r="B18" s="78" t="s">
        <v>522</v>
      </c>
      <c r="C18" s="41" t="s">
        <v>508</v>
      </c>
      <c r="D18" s="41" t="s">
        <v>522</v>
      </c>
      <c r="E18" s="90">
        <v>5.5</v>
      </c>
      <c r="F18" s="42" t="s">
        <v>109</v>
      </c>
      <c r="G18" s="43"/>
      <c r="H18" s="43"/>
      <c r="I18" s="43"/>
      <c r="J18" s="43"/>
      <c r="K18" s="44"/>
    </row>
    <row r="19" spans="2:11" ht="19.7" customHeight="1" x14ac:dyDescent="0.2">
      <c r="B19" s="78" t="s">
        <v>522</v>
      </c>
      <c r="C19" s="41" t="s">
        <v>483</v>
      </c>
      <c r="D19" s="41" t="s">
        <v>522</v>
      </c>
      <c r="E19" s="43"/>
      <c r="F19" s="42" t="s">
        <v>522</v>
      </c>
      <c r="G19" s="43"/>
      <c r="H19" s="43"/>
      <c r="I19" s="43"/>
      <c r="J19" s="43"/>
      <c r="K19" s="44"/>
    </row>
    <row r="20" spans="2:11" ht="19.7" customHeight="1" x14ac:dyDescent="0.2">
      <c r="B20" s="78" t="s">
        <v>522</v>
      </c>
      <c r="C20" s="41" t="s">
        <v>433</v>
      </c>
      <c r="D20" s="41" t="s">
        <v>522</v>
      </c>
      <c r="E20" s="43">
        <v>8</v>
      </c>
      <c r="F20" s="42" t="s">
        <v>109</v>
      </c>
      <c r="G20" s="43"/>
      <c r="H20" s="43"/>
      <c r="I20" s="43"/>
      <c r="J20" s="43"/>
      <c r="K20" s="44"/>
    </row>
    <row r="21" spans="2:11" ht="19.7" customHeight="1" x14ac:dyDescent="0.2">
      <c r="B21" s="78" t="s">
        <v>522</v>
      </c>
      <c r="C21" s="41" t="s">
        <v>167</v>
      </c>
      <c r="D21" s="41" t="s">
        <v>522</v>
      </c>
      <c r="E21" s="90">
        <v>11.7</v>
      </c>
      <c r="F21" s="42" t="s">
        <v>109</v>
      </c>
      <c r="G21" s="43"/>
      <c r="H21" s="43"/>
      <c r="I21" s="43"/>
      <c r="J21" s="43"/>
      <c r="K21" s="44"/>
    </row>
    <row r="22" spans="2:11" ht="19.7" customHeight="1" x14ac:dyDescent="0.2">
      <c r="B22" s="78" t="s">
        <v>522</v>
      </c>
      <c r="C22" s="41" t="s">
        <v>432</v>
      </c>
      <c r="D22" s="41" t="s">
        <v>522</v>
      </c>
      <c r="E22" s="43"/>
      <c r="F22" s="42" t="s">
        <v>522</v>
      </c>
      <c r="G22" s="43"/>
      <c r="H22" s="43"/>
      <c r="I22" s="43"/>
      <c r="J22" s="43"/>
      <c r="K22" s="44"/>
    </row>
    <row r="23" spans="2:11" ht="19.7" customHeight="1" x14ac:dyDescent="0.2">
      <c r="B23" s="78" t="s">
        <v>522</v>
      </c>
      <c r="C23" s="41" t="s">
        <v>45</v>
      </c>
      <c r="D23" s="41" t="s">
        <v>522</v>
      </c>
      <c r="E23" s="43">
        <v>10</v>
      </c>
      <c r="F23" s="42" t="s">
        <v>109</v>
      </c>
      <c r="G23" s="43"/>
      <c r="H23" s="43"/>
      <c r="I23" s="43"/>
      <c r="J23" s="43"/>
      <c r="K23" s="44"/>
    </row>
    <row r="24" spans="2:11" ht="19.7" customHeight="1" x14ac:dyDescent="0.2">
      <c r="B24" s="78" t="s">
        <v>522</v>
      </c>
      <c r="C24" s="41" t="s">
        <v>9</v>
      </c>
      <c r="D24" s="41" t="s">
        <v>522</v>
      </c>
      <c r="E24" s="43"/>
      <c r="F24" s="42" t="s">
        <v>522</v>
      </c>
      <c r="G24" s="43"/>
      <c r="H24" s="43"/>
      <c r="I24" s="43"/>
      <c r="J24" s="43"/>
      <c r="K24" s="44"/>
    </row>
    <row r="25" spans="2:11" ht="19.7" customHeight="1" x14ac:dyDescent="0.2">
      <c r="B25" s="78" t="s">
        <v>522</v>
      </c>
      <c r="C25" s="41" t="s">
        <v>212</v>
      </c>
      <c r="D25" s="41" t="s">
        <v>522</v>
      </c>
      <c r="E25" s="43"/>
      <c r="F25" s="42" t="s">
        <v>522</v>
      </c>
      <c r="G25" s="43"/>
      <c r="H25" s="43"/>
      <c r="I25" s="43"/>
      <c r="J25" s="43"/>
      <c r="K25" s="44"/>
    </row>
    <row r="26" spans="2:11" ht="19.7" customHeight="1" x14ac:dyDescent="0.2">
      <c r="B26" s="36"/>
      <c r="C26" s="32"/>
      <c r="D26" s="32"/>
      <c r="E26" s="32"/>
      <c r="F26" s="32"/>
      <c r="G26" s="32"/>
      <c r="H26" s="32"/>
      <c r="I26" s="32"/>
      <c r="J26" s="32"/>
      <c r="K26" s="33"/>
    </row>
    <row r="27" spans="2:11" x14ac:dyDescent="0.2">
      <c r="B27" s="34"/>
      <c r="C27" s="34"/>
      <c r="D27" s="34"/>
      <c r="E27" s="34"/>
      <c r="F27" s="34"/>
      <c r="G27" s="34"/>
      <c r="H27" s="34"/>
      <c r="I27" s="34"/>
      <c r="J27" s="34"/>
      <c r="K27" s="34"/>
    </row>
  </sheetData>
  <mergeCells count="1">
    <mergeCell ref="B1:K2"/>
  </mergeCells>
  <phoneticPr fontId="1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59"/>
  <sheetViews>
    <sheetView workbookViewId="0">
      <pane ySplit="4" topLeftCell="A5" activePane="bottomLeft" state="frozen"/>
      <selection pane="bottomLeft" activeCell="G36" sqref="G36"/>
    </sheetView>
  </sheetViews>
  <sheetFormatPr defaultRowHeight="12.75" x14ac:dyDescent="0.2"/>
  <cols>
    <col min="1" max="1" width="0.7109375" customWidth="1"/>
    <col min="2" max="2" width="4.140625" customWidth="1"/>
    <col min="3" max="3" width="29.42578125" customWidth="1"/>
    <col min="4" max="4" width="19" customWidth="1"/>
    <col min="5" max="5" width="6.5703125" customWidth="1"/>
    <col min="6" max="6" width="3.5703125" customWidth="1"/>
    <col min="7" max="7" width="10.28515625" customWidth="1"/>
    <col min="8" max="8" width="11.140625" customWidth="1"/>
    <col min="9" max="9" width="9.85546875" customWidth="1"/>
    <col min="10" max="10" width="11" customWidth="1"/>
    <col min="11" max="11" width="9.85546875" customWidth="1"/>
    <col min="12" max="12" width="11" customWidth="1"/>
    <col min="13" max="13" width="10" customWidth="1"/>
    <col min="14" max="14" width="11" customWidth="1"/>
    <col min="15" max="15" width="7.140625" customWidth="1"/>
  </cols>
  <sheetData>
    <row r="1" spans="2:15" ht="24.95" customHeight="1" x14ac:dyDescent="0.2">
      <c r="B1" s="106" t="s">
        <v>60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2:15" ht="15.4" customHeight="1" x14ac:dyDescent="0.2">
      <c r="B3" s="112" t="s">
        <v>518</v>
      </c>
      <c r="C3" s="114" t="s">
        <v>340</v>
      </c>
      <c r="D3" s="114" t="s">
        <v>398</v>
      </c>
      <c r="E3" s="114" t="s">
        <v>18</v>
      </c>
      <c r="F3" s="114" t="s">
        <v>180</v>
      </c>
      <c r="G3" s="108" t="s">
        <v>492</v>
      </c>
      <c r="H3" s="109"/>
      <c r="I3" s="108" t="s">
        <v>430</v>
      </c>
      <c r="J3" s="109"/>
      <c r="K3" s="108" t="s">
        <v>322</v>
      </c>
      <c r="L3" s="109"/>
      <c r="M3" s="108" t="s">
        <v>38</v>
      </c>
      <c r="N3" s="109"/>
      <c r="O3" s="110" t="s">
        <v>118</v>
      </c>
    </row>
    <row r="4" spans="2:15" ht="19.7" customHeight="1" x14ac:dyDescent="0.2">
      <c r="B4" s="113"/>
      <c r="C4" s="115"/>
      <c r="D4" s="115"/>
      <c r="E4" s="115"/>
      <c r="F4" s="115"/>
      <c r="G4" s="38" t="s">
        <v>1</v>
      </c>
      <c r="H4" s="37" t="s">
        <v>263</v>
      </c>
      <c r="I4" s="38" t="s">
        <v>1</v>
      </c>
      <c r="J4" s="37" t="s">
        <v>263</v>
      </c>
      <c r="K4" s="38" t="s">
        <v>1</v>
      </c>
      <c r="L4" s="37" t="s">
        <v>263</v>
      </c>
      <c r="M4" s="38" t="s">
        <v>1</v>
      </c>
      <c r="N4" s="37" t="s">
        <v>263</v>
      </c>
      <c r="O4" s="111"/>
    </row>
    <row r="5" spans="2:15" ht="19.7" customHeight="1" x14ac:dyDescent="0.2">
      <c r="B5" s="72" t="s">
        <v>246</v>
      </c>
      <c r="C5" s="73" t="s">
        <v>232</v>
      </c>
      <c r="D5" s="73" t="s">
        <v>522</v>
      </c>
      <c r="E5" s="43"/>
      <c r="F5" s="89" t="s">
        <v>522</v>
      </c>
      <c r="G5" s="49"/>
      <c r="H5" s="76"/>
      <c r="I5" s="49"/>
      <c r="J5" s="76"/>
      <c r="K5" s="49"/>
      <c r="L5" s="76"/>
      <c r="M5" s="49"/>
      <c r="N5" s="76"/>
      <c r="O5" s="77"/>
    </row>
    <row r="6" spans="2:15" ht="19.7" customHeight="1" x14ac:dyDescent="0.2">
      <c r="B6" s="78" t="s">
        <v>522</v>
      </c>
      <c r="C6" s="41" t="s">
        <v>227</v>
      </c>
      <c r="D6" s="41" t="s">
        <v>266</v>
      </c>
      <c r="E6" s="43">
        <v>300</v>
      </c>
      <c r="F6" s="42" t="s">
        <v>379</v>
      </c>
      <c r="G6" s="49"/>
      <c r="H6" s="43"/>
      <c r="I6" s="49"/>
      <c r="J6" s="43"/>
      <c r="K6" s="49"/>
      <c r="L6" s="43"/>
      <c r="M6" s="49"/>
      <c r="N6" s="43"/>
      <c r="O6" s="44"/>
    </row>
    <row r="7" spans="2:15" ht="19.7" customHeight="1" x14ac:dyDescent="0.2">
      <c r="B7" s="78" t="s">
        <v>522</v>
      </c>
      <c r="C7" s="41" t="s">
        <v>227</v>
      </c>
      <c r="D7" s="41" t="s">
        <v>46</v>
      </c>
      <c r="E7" s="43">
        <v>300</v>
      </c>
      <c r="F7" s="42" t="s">
        <v>379</v>
      </c>
      <c r="G7" s="49"/>
      <c r="H7" s="43"/>
      <c r="I7" s="49"/>
      <c r="J7" s="43"/>
      <c r="K7" s="49"/>
      <c r="L7" s="43"/>
      <c r="M7" s="49"/>
      <c r="N7" s="43"/>
      <c r="O7" s="44"/>
    </row>
    <row r="8" spans="2:15" ht="19.7" customHeight="1" x14ac:dyDescent="0.2">
      <c r="B8" s="78" t="s">
        <v>522</v>
      </c>
      <c r="C8" s="41" t="s">
        <v>227</v>
      </c>
      <c r="D8" s="41" t="s">
        <v>178</v>
      </c>
      <c r="E8" s="43">
        <v>300</v>
      </c>
      <c r="F8" s="42" t="s">
        <v>379</v>
      </c>
      <c r="G8" s="49"/>
      <c r="H8" s="43"/>
      <c r="I8" s="49"/>
      <c r="J8" s="43"/>
      <c r="K8" s="49"/>
      <c r="L8" s="43"/>
      <c r="M8" s="49"/>
      <c r="N8" s="43"/>
      <c r="O8" s="44"/>
    </row>
    <row r="9" spans="2:15" ht="19.7" customHeight="1" x14ac:dyDescent="0.2">
      <c r="B9" s="78" t="s">
        <v>522</v>
      </c>
      <c r="C9" s="41" t="s">
        <v>227</v>
      </c>
      <c r="D9" s="41" t="s">
        <v>404</v>
      </c>
      <c r="E9" s="43">
        <v>300</v>
      </c>
      <c r="F9" s="42" t="s">
        <v>379</v>
      </c>
      <c r="G9" s="49"/>
      <c r="H9" s="43"/>
      <c r="I9" s="49"/>
      <c r="J9" s="43"/>
      <c r="K9" s="49"/>
      <c r="L9" s="43"/>
      <c r="M9" s="49"/>
      <c r="N9" s="43"/>
      <c r="O9" s="44"/>
    </row>
    <row r="10" spans="2:15" ht="19.7" customHeight="1" x14ac:dyDescent="0.2">
      <c r="B10" s="78" t="s">
        <v>522</v>
      </c>
      <c r="C10" s="41" t="s">
        <v>227</v>
      </c>
      <c r="D10" s="41" t="s">
        <v>29</v>
      </c>
      <c r="E10" s="43">
        <v>300</v>
      </c>
      <c r="F10" s="42" t="s">
        <v>379</v>
      </c>
      <c r="G10" s="49"/>
      <c r="H10" s="43"/>
      <c r="I10" s="49"/>
      <c r="J10" s="43"/>
      <c r="K10" s="49"/>
      <c r="L10" s="43"/>
      <c r="M10" s="49"/>
      <c r="N10" s="43"/>
      <c r="O10" s="44"/>
    </row>
    <row r="11" spans="2:15" ht="19.7" customHeight="1" x14ac:dyDescent="0.2">
      <c r="B11" s="78" t="s">
        <v>522</v>
      </c>
      <c r="C11" s="41" t="s">
        <v>227</v>
      </c>
      <c r="D11" s="41" t="s">
        <v>192</v>
      </c>
      <c r="E11" s="43">
        <v>200</v>
      </c>
      <c r="F11" s="42" t="s">
        <v>379</v>
      </c>
      <c r="G11" s="49"/>
      <c r="H11" s="43"/>
      <c r="I11" s="49"/>
      <c r="J11" s="43"/>
      <c r="K11" s="49"/>
      <c r="L11" s="43"/>
      <c r="M11" s="49"/>
      <c r="N11" s="43"/>
      <c r="O11" s="44"/>
    </row>
    <row r="12" spans="2:15" ht="19.7" customHeight="1" x14ac:dyDescent="0.2">
      <c r="B12" s="78" t="s">
        <v>522</v>
      </c>
      <c r="C12" s="41" t="s">
        <v>137</v>
      </c>
      <c r="D12" s="41" t="s">
        <v>522</v>
      </c>
      <c r="E12" s="43">
        <v>100</v>
      </c>
      <c r="F12" s="42" t="s">
        <v>379</v>
      </c>
      <c r="G12" s="49"/>
      <c r="H12" s="43"/>
      <c r="I12" s="49"/>
      <c r="J12" s="43"/>
      <c r="K12" s="49"/>
      <c r="L12" s="43"/>
      <c r="M12" s="49"/>
      <c r="N12" s="43"/>
      <c r="O12" s="44"/>
    </row>
    <row r="13" spans="2:15" ht="19.7" customHeight="1" x14ac:dyDescent="0.2">
      <c r="B13" s="78" t="s">
        <v>522</v>
      </c>
      <c r="C13" s="41" t="s">
        <v>4</v>
      </c>
      <c r="D13" s="41" t="s">
        <v>266</v>
      </c>
      <c r="E13" s="43">
        <v>30</v>
      </c>
      <c r="F13" s="42" t="s">
        <v>379</v>
      </c>
      <c r="G13" s="49"/>
      <c r="H13" s="43"/>
      <c r="I13" s="49"/>
      <c r="J13" s="43"/>
      <c r="K13" s="49"/>
      <c r="L13" s="43"/>
      <c r="M13" s="49"/>
      <c r="N13" s="43"/>
      <c r="O13" s="44"/>
    </row>
    <row r="14" spans="2:15" ht="19.7" customHeight="1" x14ac:dyDescent="0.2">
      <c r="B14" s="78" t="s">
        <v>522</v>
      </c>
      <c r="C14" s="41" t="s">
        <v>4</v>
      </c>
      <c r="D14" s="41" t="s">
        <v>46</v>
      </c>
      <c r="E14" s="43">
        <v>30</v>
      </c>
      <c r="F14" s="42" t="s">
        <v>379</v>
      </c>
      <c r="G14" s="49"/>
      <c r="H14" s="43"/>
      <c r="I14" s="49"/>
      <c r="J14" s="43"/>
      <c r="K14" s="49"/>
      <c r="L14" s="43"/>
      <c r="M14" s="49"/>
      <c r="N14" s="43"/>
      <c r="O14" s="44"/>
    </row>
    <row r="15" spans="2:15" ht="19.7" customHeight="1" x14ac:dyDescent="0.2">
      <c r="B15" s="78" t="s">
        <v>522</v>
      </c>
      <c r="C15" s="41" t="s">
        <v>4</v>
      </c>
      <c r="D15" s="41" t="s">
        <v>178</v>
      </c>
      <c r="E15" s="43">
        <v>30</v>
      </c>
      <c r="F15" s="42" t="s">
        <v>379</v>
      </c>
      <c r="G15" s="49"/>
      <c r="H15" s="43"/>
      <c r="I15" s="49"/>
      <c r="J15" s="43"/>
      <c r="K15" s="49"/>
      <c r="L15" s="43"/>
      <c r="M15" s="49"/>
      <c r="N15" s="43"/>
      <c r="O15" s="44"/>
    </row>
    <row r="16" spans="2:15" ht="19.7" customHeight="1" x14ac:dyDescent="0.2">
      <c r="B16" s="78" t="s">
        <v>522</v>
      </c>
      <c r="C16" s="41" t="s">
        <v>4</v>
      </c>
      <c r="D16" s="41" t="s">
        <v>404</v>
      </c>
      <c r="E16" s="43">
        <v>30</v>
      </c>
      <c r="F16" s="42" t="s">
        <v>379</v>
      </c>
      <c r="G16" s="49"/>
      <c r="H16" s="43"/>
      <c r="I16" s="49"/>
      <c r="J16" s="43"/>
      <c r="K16" s="49"/>
      <c r="L16" s="43"/>
      <c r="M16" s="49"/>
      <c r="N16" s="43"/>
      <c r="O16" s="44"/>
    </row>
    <row r="17" spans="2:15" ht="19.7" customHeight="1" x14ac:dyDescent="0.2">
      <c r="B17" s="78" t="s">
        <v>522</v>
      </c>
      <c r="C17" s="41" t="s">
        <v>4</v>
      </c>
      <c r="D17" s="41" t="s">
        <v>220</v>
      </c>
      <c r="E17" s="43">
        <v>50</v>
      </c>
      <c r="F17" s="42" t="s">
        <v>379</v>
      </c>
      <c r="G17" s="49"/>
      <c r="H17" s="43"/>
      <c r="I17" s="49"/>
      <c r="J17" s="43"/>
      <c r="K17" s="49"/>
      <c r="L17" s="43"/>
      <c r="M17" s="49"/>
      <c r="N17" s="43"/>
      <c r="O17" s="44"/>
    </row>
    <row r="18" spans="2:15" ht="19.7" customHeight="1" x14ac:dyDescent="0.2">
      <c r="B18" s="78" t="s">
        <v>522</v>
      </c>
      <c r="C18" s="41" t="s">
        <v>4</v>
      </c>
      <c r="D18" s="41" t="s">
        <v>3</v>
      </c>
      <c r="E18" s="43">
        <v>50</v>
      </c>
      <c r="F18" s="42" t="s">
        <v>379</v>
      </c>
      <c r="G18" s="49"/>
      <c r="H18" s="43"/>
      <c r="I18" s="49"/>
      <c r="J18" s="43"/>
      <c r="K18" s="49"/>
      <c r="L18" s="43"/>
      <c r="M18" s="49"/>
      <c r="N18" s="43"/>
      <c r="O18" s="44"/>
    </row>
    <row r="19" spans="2:15" ht="19.7" customHeight="1" x14ac:dyDescent="0.2">
      <c r="B19" s="78" t="s">
        <v>522</v>
      </c>
      <c r="C19" s="41" t="s">
        <v>522</v>
      </c>
      <c r="D19" s="41" t="s">
        <v>522</v>
      </c>
      <c r="E19" s="43"/>
      <c r="F19" s="42" t="s">
        <v>522</v>
      </c>
      <c r="G19" s="49"/>
      <c r="H19" s="43"/>
      <c r="I19" s="49"/>
      <c r="J19" s="43"/>
      <c r="K19" s="49"/>
      <c r="L19" s="43"/>
      <c r="M19" s="49"/>
      <c r="N19" s="43"/>
      <c r="O19" s="44"/>
    </row>
    <row r="20" spans="2:15" ht="19.7" customHeight="1" x14ac:dyDescent="0.2">
      <c r="B20" s="72" t="s">
        <v>522</v>
      </c>
      <c r="C20" s="73" t="s">
        <v>520</v>
      </c>
      <c r="D20" s="73" t="s">
        <v>522</v>
      </c>
      <c r="E20" s="43"/>
      <c r="F20" s="89" t="s">
        <v>522</v>
      </c>
      <c r="G20" s="49"/>
      <c r="H20" s="76"/>
      <c r="I20" s="49"/>
      <c r="J20" s="76"/>
      <c r="K20" s="49"/>
      <c r="L20" s="76"/>
      <c r="M20" s="49"/>
      <c r="N20" s="76"/>
      <c r="O20" s="77"/>
    </row>
    <row r="21" spans="2:15" ht="19.7" customHeight="1" x14ac:dyDescent="0.2">
      <c r="B21" s="78" t="s">
        <v>522</v>
      </c>
      <c r="C21" s="41" t="s">
        <v>425</v>
      </c>
      <c r="D21" s="41" t="s">
        <v>522</v>
      </c>
      <c r="E21" s="90">
        <v>19.100000000000001</v>
      </c>
      <c r="F21" s="42" t="s">
        <v>109</v>
      </c>
      <c r="G21" s="49"/>
      <c r="H21" s="43"/>
      <c r="I21" s="49"/>
      <c r="J21" s="43"/>
      <c r="K21" s="49"/>
      <c r="L21" s="43"/>
      <c r="M21" s="49"/>
      <c r="N21" s="43"/>
      <c r="O21" s="44"/>
    </row>
    <row r="22" spans="2:15" ht="19.7" customHeight="1" x14ac:dyDescent="0.2">
      <c r="B22" s="78" t="s">
        <v>522</v>
      </c>
      <c r="C22" s="41" t="s">
        <v>225</v>
      </c>
      <c r="D22" s="41" t="s">
        <v>522</v>
      </c>
      <c r="E22" s="90">
        <v>3.56</v>
      </c>
      <c r="F22" s="42" t="s">
        <v>109</v>
      </c>
      <c r="G22" s="49"/>
      <c r="H22" s="43"/>
      <c r="I22" s="49"/>
      <c r="J22" s="43"/>
      <c r="K22" s="49"/>
      <c r="L22" s="43"/>
      <c r="M22" s="49"/>
      <c r="N22" s="43"/>
      <c r="O22" s="44"/>
    </row>
    <row r="23" spans="2:15" ht="19.7" customHeight="1" x14ac:dyDescent="0.2">
      <c r="B23" s="78" t="s">
        <v>522</v>
      </c>
      <c r="C23" s="41" t="s">
        <v>177</v>
      </c>
      <c r="D23" s="41" t="s">
        <v>522</v>
      </c>
      <c r="E23" s="90">
        <v>1.01</v>
      </c>
      <c r="F23" s="42" t="s">
        <v>109</v>
      </c>
      <c r="G23" s="49"/>
      <c r="H23" s="43"/>
      <c r="I23" s="49"/>
      <c r="J23" s="43"/>
      <c r="K23" s="49"/>
      <c r="L23" s="43"/>
      <c r="M23" s="49"/>
      <c r="N23" s="43"/>
      <c r="O23" s="44"/>
    </row>
    <row r="24" spans="2:15" ht="19.7" customHeight="1" x14ac:dyDescent="0.2">
      <c r="B24" s="78" t="s">
        <v>522</v>
      </c>
      <c r="C24" s="41" t="s">
        <v>284</v>
      </c>
      <c r="D24" s="41" t="s">
        <v>522</v>
      </c>
      <c r="E24" s="90">
        <v>3.5950000000000002</v>
      </c>
      <c r="F24" s="42" t="s">
        <v>109</v>
      </c>
      <c r="G24" s="49"/>
      <c r="H24" s="43"/>
      <c r="I24" s="49"/>
      <c r="J24" s="43"/>
      <c r="K24" s="49"/>
      <c r="L24" s="43"/>
      <c r="M24" s="49"/>
      <c r="N24" s="43"/>
      <c r="O24" s="44"/>
    </row>
    <row r="25" spans="2:15" ht="19.7" customHeight="1" x14ac:dyDescent="0.2">
      <c r="B25" s="78" t="s">
        <v>522</v>
      </c>
      <c r="C25" s="41" t="s">
        <v>431</v>
      </c>
      <c r="D25" s="41" t="s">
        <v>522</v>
      </c>
      <c r="E25" s="90">
        <v>4.75</v>
      </c>
      <c r="F25" s="42" t="s">
        <v>109</v>
      </c>
      <c r="G25" s="49"/>
      <c r="H25" s="43"/>
      <c r="I25" s="49"/>
      <c r="J25" s="43"/>
      <c r="K25" s="49"/>
      <c r="L25" s="43"/>
      <c r="M25" s="49"/>
      <c r="N25" s="43"/>
      <c r="O25" s="44"/>
    </row>
    <row r="26" spans="2:15" ht="19.7" customHeight="1" x14ac:dyDescent="0.2">
      <c r="B26" s="78" t="s">
        <v>522</v>
      </c>
      <c r="C26" s="41" t="s">
        <v>474</v>
      </c>
      <c r="D26" s="41" t="s">
        <v>522</v>
      </c>
      <c r="E26" s="90">
        <v>13.14</v>
      </c>
      <c r="F26" s="42" t="s">
        <v>109</v>
      </c>
      <c r="G26" s="49"/>
      <c r="H26" s="43"/>
      <c r="I26" s="49"/>
      <c r="J26" s="43"/>
      <c r="K26" s="49"/>
      <c r="L26" s="43"/>
      <c r="M26" s="49"/>
      <c r="N26" s="43"/>
      <c r="O26" s="44"/>
    </row>
    <row r="27" spans="2:15" ht="19.7" customHeight="1" x14ac:dyDescent="0.2">
      <c r="B27" s="78" t="s">
        <v>522</v>
      </c>
      <c r="C27" s="41" t="s">
        <v>256</v>
      </c>
      <c r="D27" s="41" t="s">
        <v>522</v>
      </c>
      <c r="E27" s="90">
        <v>0.16</v>
      </c>
      <c r="F27" s="42" t="s">
        <v>109</v>
      </c>
      <c r="G27" s="49"/>
      <c r="H27" s="43"/>
      <c r="I27" s="49"/>
      <c r="J27" s="43"/>
      <c r="K27" s="49"/>
      <c r="L27" s="43"/>
      <c r="M27" s="49"/>
      <c r="N27" s="43"/>
      <c r="O27" s="44"/>
    </row>
    <row r="28" spans="2:15" ht="19.7" customHeight="1" x14ac:dyDescent="0.2">
      <c r="B28" s="78" t="s">
        <v>522</v>
      </c>
      <c r="C28" s="41" t="s">
        <v>450</v>
      </c>
      <c r="D28" s="41" t="s">
        <v>522</v>
      </c>
      <c r="E28" s="90">
        <v>3.15</v>
      </c>
      <c r="F28" s="42" t="s">
        <v>109</v>
      </c>
      <c r="G28" s="49"/>
      <c r="H28" s="43"/>
      <c r="I28" s="49"/>
      <c r="J28" s="43"/>
      <c r="K28" s="49"/>
      <c r="L28" s="43"/>
      <c r="M28" s="49"/>
      <c r="N28" s="43"/>
      <c r="O28" s="44"/>
    </row>
    <row r="29" spans="2:15" ht="19.7" customHeight="1" x14ac:dyDescent="0.2">
      <c r="B29" s="78" t="s">
        <v>522</v>
      </c>
      <c r="C29" s="41" t="s">
        <v>421</v>
      </c>
      <c r="D29" s="41" t="s">
        <v>522</v>
      </c>
      <c r="E29" s="90">
        <v>0.8</v>
      </c>
      <c r="F29" s="42" t="s">
        <v>109</v>
      </c>
      <c r="G29" s="49"/>
      <c r="H29" s="43"/>
      <c r="I29" s="49"/>
      <c r="J29" s="43"/>
      <c r="K29" s="49"/>
      <c r="L29" s="43"/>
      <c r="M29" s="49"/>
      <c r="N29" s="43"/>
      <c r="O29" s="44"/>
    </row>
    <row r="30" spans="2:15" ht="19.7" customHeight="1" x14ac:dyDescent="0.2">
      <c r="B30" s="80" t="s">
        <v>522</v>
      </c>
      <c r="C30" s="46" t="s">
        <v>237</v>
      </c>
      <c r="D30" s="46" t="s">
        <v>522</v>
      </c>
      <c r="E30" s="32"/>
      <c r="F30" s="47" t="s">
        <v>109</v>
      </c>
      <c r="G30" s="31"/>
      <c r="H30" s="32"/>
      <c r="I30" s="31"/>
      <c r="J30" s="32"/>
      <c r="K30" s="31"/>
      <c r="L30" s="32"/>
      <c r="M30" s="31"/>
      <c r="N30" s="32"/>
      <c r="O30" s="48"/>
    </row>
    <row r="31" spans="2:15" ht="19.7" customHeight="1" x14ac:dyDescent="0.2">
      <c r="B31" s="78" t="s">
        <v>522</v>
      </c>
      <c r="C31" s="41" t="s">
        <v>175</v>
      </c>
      <c r="D31" s="41" t="s">
        <v>522</v>
      </c>
      <c r="E31" s="90">
        <v>6.0000000000000001E-3</v>
      </c>
      <c r="F31" s="42" t="s">
        <v>109</v>
      </c>
      <c r="G31" s="49"/>
      <c r="H31" s="43"/>
      <c r="I31" s="49"/>
      <c r="J31" s="43"/>
      <c r="K31" s="49"/>
      <c r="L31" s="43"/>
      <c r="M31" s="49"/>
      <c r="N31" s="43"/>
      <c r="O31" s="44"/>
    </row>
    <row r="32" spans="2:15" ht="19.7" customHeight="1" x14ac:dyDescent="0.2">
      <c r="B32" s="78" t="s">
        <v>522</v>
      </c>
      <c r="C32" s="41" t="s">
        <v>119</v>
      </c>
      <c r="D32" s="41" t="s">
        <v>522</v>
      </c>
      <c r="E32" s="90">
        <v>0.09</v>
      </c>
      <c r="F32" s="42" t="s">
        <v>109</v>
      </c>
      <c r="G32" s="49"/>
      <c r="H32" s="43"/>
      <c r="I32" s="49"/>
      <c r="J32" s="43"/>
      <c r="K32" s="49"/>
      <c r="L32" s="43"/>
      <c r="M32" s="49"/>
      <c r="N32" s="43"/>
      <c r="O32" s="44"/>
    </row>
    <row r="33" spans="2:15" ht="19.7" customHeight="1" x14ac:dyDescent="0.2">
      <c r="B33" s="78" t="s">
        <v>522</v>
      </c>
      <c r="C33" s="41" t="s">
        <v>508</v>
      </c>
      <c r="D33" s="41" t="s">
        <v>522</v>
      </c>
      <c r="E33" s="90">
        <v>5.5</v>
      </c>
      <c r="F33" s="42" t="s">
        <v>109</v>
      </c>
      <c r="G33" s="49"/>
      <c r="H33" s="43"/>
      <c r="I33" s="49"/>
      <c r="J33" s="43"/>
      <c r="K33" s="49"/>
      <c r="L33" s="43"/>
      <c r="M33" s="49"/>
      <c r="N33" s="43"/>
      <c r="O33" s="44"/>
    </row>
    <row r="34" spans="2:15" ht="19.7" customHeight="1" x14ac:dyDescent="0.2">
      <c r="B34" s="78" t="s">
        <v>522</v>
      </c>
      <c r="C34" s="41" t="s">
        <v>483</v>
      </c>
      <c r="D34" s="41" t="s">
        <v>522</v>
      </c>
      <c r="E34" s="43"/>
      <c r="F34" s="42" t="s">
        <v>522</v>
      </c>
      <c r="G34" s="49"/>
      <c r="H34" s="43"/>
      <c r="I34" s="49"/>
      <c r="J34" s="43"/>
      <c r="K34" s="49"/>
      <c r="L34" s="43"/>
      <c r="M34" s="49"/>
      <c r="N34" s="43"/>
      <c r="O34" s="44"/>
    </row>
    <row r="35" spans="2:15" ht="19.7" customHeight="1" x14ac:dyDescent="0.2">
      <c r="B35" s="78" t="s">
        <v>522</v>
      </c>
      <c r="C35" s="41" t="s">
        <v>433</v>
      </c>
      <c r="D35" s="41" t="s">
        <v>522</v>
      </c>
      <c r="E35" s="43">
        <v>8</v>
      </c>
      <c r="F35" s="42" t="s">
        <v>109</v>
      </c>
      <c r="G35" s="49"/>
      <c r="H35" s="43"/>
      <c r="I35" s="49"/>
      <c r="J35" s="43"/>
      <c r="K35" s="49"/>
      <c r="L35" s="43"/>
      <c r="M35" s="49"/>
      <c r="N35" s="43"/>
      <c r="O35" s="44"/>
    </row>
    <row r="36" spans="2:15" ht="19.7" customHeight="1" x14ac:dyDescent="0.2">
      <c r="B36" s="78" t="s">
        <v>522</v>
      </c>
      <c r="C36" s="41" t="s">
        <v>167</v>
      </c>
      <c r="D36" s="41" t="s">
        <v>522</v>
      </c>
      <c r="E36" s="90">
        <v>11.7</v>
      </c>
      <c r="F36" s="42" t="s">
        <v>109</v>
      </c>
      <c r="G36" s="49"/>
      <c r="H36" s="43"/>
      <c r="I36" s="49"/>
      <c r="J36" s="43"/>
      <c r="K36" s="49"/>
      <c r="L36" s="43"/>
      <c r="M36" s="49"/>
      <c r="N36" s="43"/>
      <c r="O36" s="44"/>
    </row>
    <row r="37" spans="2:15" ht="19.7" customHeight="1" x14ac:dyDescent="0.2">
      <c r="B37" s="78" t="s">
        <v>522</v>
      </c>
      <c r="C37" s="41" t="s">
        <v>432</v>
      </c>
      <c r="D37" s="41" t="s">
        <v>522</v>
      </c>
      <c r="E37" s="43"/>
      <c r="F37" s="42" t="s">
        <v>522</v>
      </c>
      <c r="G37" s="49"/>
      <c r="H37" s="43"/>
      <c r="I37" s="49"/>
      <c r="J37" s="43"/>
      <c r="K37" s="49"/>
      <c r="L37" s="43"/>
      <c r="M37" s="49"/>
      <c r="N37" s="43"/>
      <c r="O37" s="44"/>
    </row>
    <row r="38" spans="2:15" ht="19.7" customHeight="1" x14ac:dyDescent="0.2">
      <c r="B38" s="78" t="s">
        <v>522</v>
      </c>
      <c r="C38" s="41" t="s">
        <v>45</v>
      </c>
      <c r="D38" s="41" t="s">
        <v>522</v>
      </c>
      <c r="E38" s="43">
        <v>10</v>
      </c>
      <c r="F38" s="42" t="s">
        <v>109</v>
      </c>
      <c r="G38" s="49"/>
      <c r="H38" s="43"/>
      <c r="I38" s="49"/>
      <c r="J38" s="43"/>
      <c r="K38" s="49"/>
      <c r="L38" s="43"/>
      <c r="M38" s="49"/>
      <c r="N38" s="43"/>
      <c r="O38" s="44"/>
    </row>
    <row r="39" spans="2:15" ht="19.7" customHeight="1" x14ac:dyDescent="0.2">
      <c r="B39" s="78" t="s">
        <v>522</v>
      </c>
      <c r="C39" s="41" t="s">
        <v>9</v>
      </c>
      <c r="D39" s="41" t="s">
        <v>522</v>
      </c>
      <c r="E39" s="43"/>
      <c r="F39" s="42" t="s">
        <v>522</v>
      </c>
      <c r="G39" s="49"/>
      <c r="H39" s="43"/>
      <c r="I39" s="49"/>
      <c r="J39" s="43"/>
      <c r="K39" s="49"/>
      <c r="L39" s="43"/>
      <c r="M39" s="49"/>
      <c r="N39" s="43"/>
      <c r="O39" s="44"/>
    </row>
    <row r="40" spans="2:15" ht="19.7" customHeight="1" x14ac:dyDescent="0.2">
      <c r="B40" s="78" t="s">
        <v>522</v>
      </c>
      <c r="C40" s="41" t="s">
        <v>212</v>
      </c>
      <c r="D40" s="41" t="s">
        <v>522</v>
      </c>
      <c r="E40" s="43"/>
      <c r="F40" s="42" t="s">
        <v>522</v>
      </c>
      <c r="G40" s="49"/>
      <c r="H40" s="43"/>
      <c r="I40" s="49"/>
      <c r="J40" s="43"/>
      <c r="K40" s="49"/>
      <c r="L40" s="43"/>
      <c r="M40" s="49"/>
      <c r="N40" s="43"/>
      <c r="O40" s="44"/>
    </row>
    <row r="41" spans="2:15" ht="19.7" customHeight="1" x14ac:dyDescent="0.2">
      <c r="B41" s="78" t="s">
        <v>522</v>
      </c>
      <c r="C41" s="41" t="s">
        <v>522</v>
      </c>
      <c r="D41" s="41" t="s">
        <v>522</v>
      </c>
      <c r="E41" s="43"/>
      <c r="F41" s="42" t="s">
        <v>522</v>
      </c>
      <c r="G41" s="49"/>
      <c r="H41" s="43"/>
      <c r="I41" s="49"/>
      <c r="J41" s="43"/>
      <c r="K41" s="49"/>
      <c r="L41" s="43"/>
      <c r="M41" s="49"/>
      <c r="N41" s="43"/>
      <c r="O41" s="44"/>
    </row>
    <row r="42" spans="2:15" ht="19.7" customHeight="1" x14ac:dyDescent="0.2">
      <c r="B42" s="78" t="s">
        <v>522</v>
      </c>
      <c r="C42" s="41" t="s">
        <v>522</v>
      </c>
      <c r="D42" s="41" t="s">
        <v>522</v>
      </c>
      <c r="E42" s="43"/>
      <c r="F42" s="42" t="s">
        <v>522</v>
      </c>
      <c r="G42" s="49"/>
      <c r="H42" s="43"/>
      <c r="I42" s="49"/>
      <c r="J42" s="43"/>
      <c r="K42" s="49"/>
      <c r="L42" s="43"/>
      <c r="M42" s="49"/>
      <c r="N42" s="43"/>
      <c r="O42" s="44"/>
    </row>
    <row r="43" spans="2:15" ht="19.7" customHeight="1" x14ac:dyDescent="0.2">
      <c r="B43" s="78" t="s">
        <v>522</v>
      </c>
      <c r="C43" s="41" t="s">
        <v>522</v>
      </c>
      <c r="D43" s="41" t="s">
        <v>522</v>
      </c>
      <c r="E43" s="43"/>
      <c r="F43" s="42" t="s">
        <v>522</v>
      </c>
      <c r="G43" s="49"/>
      <c r="H43" s="43"/>
      <c r="I43" s="49"/>
      <c r="J43" s="43"/>
      <c r="K43" s="49"/>
      <c r="L43" s="43"/>
      <c r="M43" s="49"/>
      <c r="N43" s="43"/>
      <c r="O43" s="44"/>
    </row>
    <row r="44" spans="2:15" ht="19.7" customHeight="1" x14ac:dyDescent="0.2">
      <c r="B44" s="78" t="s">
        <v>522</v>
      </c>
      <c r="C44" s="41" t="s">
        <v>522</v>
      </c>
      <c r="D44" s="41" t="s">
        <v>522</v>
      </c>
      <c r="E44" s="43"/>
      <c r="F44" s="42" t="s">
        <v>522</v>
      </c>
      <c r="G44" s="49"/>
      <c r="H44" s="43"/>
      <c r="I44" s="49"/>
      <c r="J44" s="43"/>
      <c r="K44" s="49"/>
      <c r="L44" s="43"/>
      <c r="M44" s="49"/>
      <c r="N44" s="43"/>
      <c r="O44" s="44"/>
    </row>
    <row r="45" spans="2:15" ht="19.7" customHeight="1" x14ac:dyDescent="0.2">
      <c r="B45" s="78" t="s">
        <v>522</v>
      </c>
      <c r="C45" s="41" t="s">
        <v>522</v>
      </c>
      <c r="D45" s="41" t="s">
        <v>522</v>
      </c>
      <c r="E45" s="43"/>
      <c r="F45" s="42" t="s">
        <v>522</v>
      </c>
      <c r="G45" s="49"/>
      <c r="H45" s="43"/>
      <c r="I45" s="49"/>
      <c r="J45" s="43"/>
      <c r="K45" s="49"/>
      <c r="L45" s="43"/>
      <c r="M45" s="49"/>
      <c r="N45" s="43"/>
      <c r="O45" s="44"/>
    </row>
    <row r="46" spans="2:15" ht="19.7" customHeight="1" x14ac:dyDescent="0.2">
      <c r="B46" s="78" t="s">
        <v>522</v>
      </c>
      <c r="C46" s="41" t="s">
        <v>522</v>
      </c>
      <c r="D46" s="41" t="s">
        <v>522</v>
      </c>
      <c r="E46" s="43"/>
      <c r="F46" s="42" t="s">
        <v>522</v>
      </c>
      <c r="G46" s="49"/>
      <c r="H46" s="43"/>
      <c r="I46" s="49"/>
      <c r="J46" s="43"/>
      <c r="K46" s="49"/>
      <c r="L46" s="43"/>
      <c r="M46" s="49"/>
      <c r="N46" s="43"/>
      <c r="O46" s="44"/>
    </row>
    <row r="47" spans="2:15" ht="19.7" customHeight="1" x14ac:dyDescent="0.2">
      <c r="B47" s="78" t="s">
        <v>522</v>
      </c>
      <c r="C47" s="41" t="s">
        <v>522</v>
      </c>
      <c r="D47" s="41" t="s">
        <v>522</v>
      </c>
      <c r="E47" s="43"/>
      <c r="F47" s="42" t="s">
        <v>522</v>
      </c>
      <c r="G47" s="49"/>
      <c r="H47" s="43"/>
      <c r="I47" s="49"/>
      <c r="J47" s="43"/>
      <c r="K47" s="49"/>
      <c r="L47" s="43"/>
      <c r="M47" s="49"/>
      <c r="N47" s="43"/>
      <c r="O47" s="44"/>
    </row>
    <row r="48" spans="2:15" ht="19.7" customHeight="1" x14ac:dyDescent="0.2">
      <c r="B48" s="78" t="s">
        <v>522</v>
      </c>
      <c r="C48" s="41" t="s">
        <v>522</v>
      </c>
      <c r="D48" s="41" t="s">
        <v>522</v>
      </c>
      <c r="E48" s="43"/>
      <c r="F48" s="42" t="s">
        <v>522</v>
      </c>
      <c r="G48" s="49"/>
      <c r="H48" s="43"/>
      <c r="I48" s="49"/>
      <c r="J48" s="43"/>
      <c r="K48" s="49"/>
      <c r="L48" s="43"/>
      <c r="M48" s="49"/>
      <c r="N48" s="43"/>
      <c r="O48" s="44"/>
    </row>
    <row r="49" spans="2:15" ht="19.7" customHeight="1" x14ac:dyDescent="0.2">
      <c r="B49" s="78" t="s">
        <v>522</v>
      </c>
      <c r="C49" s="41" t="s">
        <v>522</v>
      </c>
      <c r="D49" s="41" t="s">
        <v>522</v>
      </c>
      <c r="E49" s="43"/>
      <c r="F49" s="42" t="s">
        <v>522</v>
      </c>
      <c r="G49" s="49"/>
      <c r="H49" s="43"/>
      <c r="I49" s="49"/>
      <c r="J49" s="43"/>
      <c r="K49" s="49"/>
      <c r="L49" s="43"/>
      <c r="M49" s="49"/>
      <c r="N49" s="43"/>
      <c r="O49" s="44"/>
    </row>
    <row r="50" spans="2:15" ht="19.7" customHeight="1" x14ac:dyDescent="0.2">
      <c r="B50" s="78" t="s">
        <v>522</v>
      </c>
      <c r="C50" s="41" t="s">
        <v>522</v>
      </c>
      <c r="D50" s="41" t="s">
        <v>522</v>
      </c>
      <c r="E50" s="43"/>
      <c r="F50" s="42" t="s">
        <v>522</v>
      </c>
      <c r="G50" s="49"/>
      <c r="H50" s="43"/>
      <c r="I50" s="49"/>
      <c r="J50" s="43"/>
      <c r="K50" s="49"/>
      <c r="L50" s="43"/>
      <c r="M50" s="49"/>
      <c r="N50" s="43"/>
      <c r="O50" s="44"/>
    </row>
    <row r="51" spans="2:15" ht="19.7" customHeight="1" x14ac:dyDescent="0.2">
      <c r="B51" s="78" t="s">
        <v>522</v>
      </c>
      <c r="C51" s="41" t="s">
        <v>522</v>
      </c>
      <c r="D51" s="41" t="s">
        <v>522</v>
      </c>
      <c r="E51" s="43"/>
      <c r="F51" s="42" t="s">
        <v>522</v>
      </c>
      <c r="G51" s="49"/>
      <c r="H51" s="43"/>
      <c r="I51" s="49"/>
      <c r="J51" s="43"/>
      <c r="K51" s="49"/>
      <c r="L51" s="43"/>
      <c r="M51" s="49"/>
      <c r="N51" s="43"/>
      <c r="O51" s="44"/>
    </row>
    <row r="52" spans="2:15" ht="19.7" customHeight="1" x14ac:dyDescent="0.2">
      <c r="B52" s="78" t="s">
        <v>522</v>
      </c>
      <c r="C52" s="41" t="s">
        <v>522</v>
      </c>
      <c r="D52" s="41" t="s">
        <v>522</v>
      </c>
      <c r="E52" s="43"/>
      <c r="F52" s="42" t="s">
        <v>522</v>
      </c>
      <c r="G52" s="49"/>
      <c r="H52" s="43"/>
      <c r="I52" s="49"/>
      <c r="J52" s="43"/>
      <c r="K52" s="49"/>
      <c r="L52" s="43"/>
      <c r="M52" s="49"/>
      <c r="N52" s="43"/>
      <c r="O52" s="44"/>
    </row>
    <row r="53" spans="2:15" ht="19.7" customHeight="1" x14ac:dyDescent="0.2">
      <c r="B53" s="78" t="s">
        <v>522</v>
      </c>
      <c r="C53" s="41" t="s">
        <v>522</v>
      </c>
      <c r="D53" s="41" t="s">
        <v>522</v>
      </c>
      <c r="E53" s="43"/>
      <c r="F53" s="42" t="s">
        <v>522</v>
      </c>
      <c r="G53" s="49"/>
      <c r="H53" s="43"/>
      <c r="I53" s="49"/>
      <c r="J53" s="43"/>
      <c r="K53" s="49"/>
      <c r="L53" s="43"/>
      <c r="M53" s="49"/>
      <c r="N53" s="43"/>
      <c r="O53" s="44"/>
    </row>
    <row r="54" spans="2:15" ht="19.7" customHeight="1" x14ac:dyDescent="0.2">
      <c r="B54" s="78" t="s">
        <v>522</v>
      </c>
      <c r="C54" s="41" t="s">
        <v>522</v>
      </c>
      <c r="D54" s="41" t="s">
        <v>522</v>
      </c>
      <c r="E54" s="43"/>
      <c r="F54" s="42" t="s">
        <v>522</v>
      </c>
      <c r="G54" s="49"/>
      <c r="H54" s="43"/>
      <c r="I54" s="49"/>
      <c r="J54" s="43"/>
      <c r="K54" s="49"/>
      <c r="L54" s="43"/>
      <c r="M54" s="49"/>
      <c r="N54" s="43"/>
      <c r="O54" s="44"/>
    </row>
    <row r="55" spans="2:15" ht="19.7" customHeight="1" x14ac:dyDescent="0.2">
      <c r="B55" s="78" t="s">
        <v>522</v>
      </c>
      <c r="C55" s="41" t="s">
        <v>522</v>
      </c>
      <c r="D55" s="41" t="s">
        <v>522</v>
      </c>
      <c r="E55" s="43"/>
      <c r="F55" s="42" t="s">
        <v>522</v>
      </c>
      <c r="G55" s="49"/>
      <c r="H55" s="43"/>
      <c r="I55" s="49"/>
      <c r="J55" s="43"/>
      <c r="K55" s="49"/>
      <c r="L55" s="43"/>
      <c r="M55" s="49"/>
      <c r="N55" s="43"/>
      <c r="O55" s="44" t="s">
        <v>522</v>
      </c>
    </row>
    <row r="56" spans="2:15" ht="19.7" customHeight="1" x14ac:dyDescent="0.2">
      <c r="B56" s="80" t="s">
        <v>522</v>
      </c>
      <c r="C56" s="46" t="s">
        <v>522</v>
      </c>
      <c r="D56" s="46" t="s">
        <v>522</v>
      </c>
      <c r="E56" s="32"/>
      <c r="F56" s="47" t="s">
        <v>522</v>
      </c>
      <c r="G56" s="31"/>
      <c r="H56" s="32"/>
      <c r="I56" s="31"/>
      <c r="J56" s="32"/>
      <c r="K56" s="31"/>
      <c r="L56" s="32"/>
      <c r="M56" s="31"/>
      <c r="N56" s="32"/>
      <c r="O56" s="48" t="s">
        <v>522</v>
      </c>
    </row>
    <row r="57" spans="2:15" ht="19.7" customHeight="1" x14ac:dyDescent="0.2">
      <c r="B57" s="78" t="s">
        <v>522</v>
      </c>
      <c r="C57" s="41" t="s">
        <v>522</v>
      </c>
      <c r="D57" s="41" t="s">
        <v>522</v>
      </c>
      <c r="E57" s="43"/>
      <c r="F57" s="42" t="s">
        <v>522</v>
      </c>
      <c r="G57" s="49"/>
      <c r="H57" s="43"/>
      <c r="I57" s="49"/>
      <c r="J57" s="43"/>
      <c r="K57" s="49"/>
      <c r="L57" s="43"/>
      <c r="M57" s="49"/>
      <c r="N57" s="43"/>
      <c r="O57" s="44" t="s">
        <v>522</v>
      </c>
    </row>
    <row r="58" spans="2:15" x14ac:dyDescent="0.2">
      <c r="B58" s="80" t="s">
        <v>522</v>
      </c>
      <c r="C58" s="46" t="s">
        <v>522</v>
      </c>
      <c r="D58" s="46" t="s">
        <v>522</v>
      </c>
      <c r="E58" s="32"/>
      <c r="F58" s="47" t="s">
        <v>522</v>
      </c>
      <c r="G58" s="31"/>
      <c r="H58" s="32"/>
      <c r="I58" s="31"/>
      <c r="J58" s="32"/>
      <c r="K58" s="31"/>
      <c r="L58" s="32"/>
      <c r="M58" s="31"/>
      <c r="N58" s="32"/>
      <c r="O58" s="48" t="s">
        <v>522</v>
      </c>
    </row>
    <row r="59" spans="2:15" x14ac:dyDescent="0.2"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1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5" man="1"/>
    <brk id="56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17"/>
  <sheetViews>
    <sheetView workbookViewId="0">
      <pane ySplit="3" topLeftCell="A4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10.5703125" customWidth="1"/>
  </cols>
  <sheetData>
    <row r="1" spans="2:29" ht="24.95" customHeight="1" x14ac:dyDescent="0.2">
      <c r="B1" s="106" t="s">
        <v>190</v>
      </c>
      <c r="C1" s="106"/>
      <c r="D1" s="106"/>
      <c r="E1" s="106"/>
      <c r="F1" s="106"/>
      <c r="G1" s="106"/>
      <c r="H1" s="106"/>
      <c r="I1" s="106"/>
      <c r="J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</row>
    <row r="3" spans="2:29" ht="27.95" customHeight="1" x14ac:dyDescent="0.2">
      <c r="B3" s="35" t="s">
        <v>131</v>
      </c>
      <c r="C3" s="26" t="s">
        <v>340</v>
      </c>
      <c r="D3" s="26" t="s">
        <v>398</v>
      </c>
      <c r="E3" s="26" t="s">
        <v>180</v>
      </c>
      <c r="F3" s="26" t="s">
        <v>492</v>
      </c>
      <c r="G3" s="26" t="s">
        <v>430</v>
      </c>
      <c r="H3" s="26" t="s">
        <v>322</v>
      </c>
      <c r="I3" s="26" t="s">
        <v>38</v>
      </c>
      <c r="J3" s="27" t="s">
        <v>118</v>
      </c>
      <c r="Z3" t="s">
        <v>333</v>
      </c>
      <c r="AA3" t="s">
        <v>369</v>
      </c>
      <c r="AB3" t="s">
        <v>515</v>
      </c>
      <c r="AC3" t="s">
        <v>353</v>
      </c>
    </row>
    <row r="4" spans="2:29" ht="22.35" customHeight="1" x14ac:dyDescent="0.2">
      <c r="B4" s="40" t="s">
        <v>141</v>
      </c>
      <c r="C4" s="41" t="s">
        <v>227</v>
      </c>
      <c r="D4" s="41" t="s">
        <v>266</v>
      </c>
      <c r="E4" s="42" t="s">
        <v>379</v>
      </c>
      <c r="F4" s="43">
        <v>31507</v>
      </c>
      <c r="G4" s="81">
        <f>단가산출!D4</f>
        <v>3105</v>
      </c>
      <c r="H4" s="81">
        <f>단가산출!E4</f>
        <v>28034</v>
      </c>
      <c r="I4" s="81">
        <f>단가산출!F4</f>
        <v>368</v>
      </c>
      <c r="J4" s="44" t="s">
        <v>522</v>
      </c>
      <c r="Z4" s="39">
        <v>31507</v>
      </c>
      <c r="AA4" s="39">
        <v>3105</v>
      </c>
      <c r="AB4" s="39">
        <v>28034</v>
      </c>
      <c r="AC4" s="39">
        <v>368</v>
      </c>
    </row>
    <row r="5" spans="2:29" ht="22.35" customHeight="1" x14ac:dyDescent="0.2">
      <c r="B5" s="40" t="s">
        <v>481</v>
      </c>
      <c r="C5" s="41" t="s">
        <v>227</v>
      </c>
      <c r="D5" s="41" t="s">
        <v>46</v>
      </c>
      <c r="E5" s="42" t="s">
        <v>379</v>
      </c>
      <c r="F5" s="43">
        <v>35214</v>
      </c>
      <c r="G5" s="81">
        <f>단가산출!D71</f>
        <v>6210</v>
      </c>
      <c r="H5" s="81">
        <f>단가산출!E71</f>
        <v>28268</v>
      </c>
      <c r="I5" s="81">
        <f>단가산출!F71</f>
        <v>736</v>
      </c>
      <c r="J5" s="44" t="s">
        <v>522</v>
      </c>
      <c r="Z5" s="39">
        <v>35214</v>
      </c>
      <c r="AA5" s="39">
        <v>6210</v>
      </c>
      <c r="AB5" s="39">
        <v>28268</v>
      </c>
      <c r="AC5" s="39">
        <v>736</v>
      </c>
    </row>
    <row r="6" spans="2:29" ht="22.35" customHeight="1" x14ac:dyDescent="0.2">
      <c r="B6" s="40" t="s">
        <v>191</v>
      </c>
      <c r="C6" s="41" t="s">
        <v>227</v>
      </c>
      <c r="D6" s="41" t="s">
        <v>178</v>
      </c>
      <c r="E6" s="42" t="s">
        <v>379</v>
      </c>
      <c r="F6" s="43">
        <v>31507</v>
      </c>
      <c r="G6" s="81">
        <f>단가산출!D138</f>
        <v>3105</v>
      </c>
      <c r="H6" s="81">
        <f>단가산출!E138</f>
        <v>28034</v>
      </c>
      <c r="I6" s="81">
        <f>단가산출!F138</f>
        <v>368</v>
      </c>
      <c r="J6" s="44" t="s">
        <v>522</v>
      </c>
      <c r="Z6" s="39">
        <v>31507</v>
      </c>
      <c r="AA6" s="39">
        <v>3105</v>
      </c>
      <c r="AB6" s="39">
        <v>28034</v>
      </c>
      <c r="AC6" s="39">
        <v>368</v>
      </c>
    </row>
    <row r="7" spans="2:29" ht="22.35" customHeight="1" x14ac:dyDescent="0.2">
      <c r="B7" s="40" t="s">
        <v>396</v>
      </c>
      <c r="C7" s="41" t="s">
        <v>227</v>
      </c>
      <c r="D7" s="41" t="s">
        <v>404</v>
      </c>
      <c r="E7" s="42" t="s">
        <v>379</v>
      </c>
      <c r="F7" s="43">
        <v>35214</v>
      </c>
      <c r="G7" s="81">
        <f>단가산출!D205</f>
        <v>6210</v>
      </c>
      <c r="H7" s="81">
        <f>단가산출!E205</f>
        <v>28268</v>
      </c>
      <c r="I7" s="81">
        <f>단가산출!F205</f>
        <v>736</v>
      </c>
      <c r="J7" s="44" t="s">
        <v>522</v>
      </c>
      <c r="Z7" s="39">
        <v>35214</v>
      </c>
      <c r="AA7" s="39">
        <v>6210</v>
      </c>
      <c r="AB7" s="39">
        <v>28268</v>
      </c>
      <c r="AC7" s="39">
        <v>736</v>
      </c>
    </row>
    <row r="8" spans="2:29" ht="22.35" customHeight="1" x14ac:dyDescent="0.2">
      <c r="B8" s="40" t="s">
        <v>152</v>
      </c>
      <c r="C8" s="41" t="s">
        <v>227</v>
      </c>
      <c r="D8" s="41" t="s">
        <v>29</v>
      </c>
      <c r="E8" s="42" t="s">
        <v>379</v>
      </c>
      <c r="F8" s="43">
        <v>37556</v>
      </c>
      <c r="G8" s="81">
        <f>단가산출!D272</f>
        <v>8171</v>
      </c>
      <c r="H8" s="81">
        <f>단가산출!E272</f>
        <v>28416</v>
      </c>
      <c r="I8" s="81">
        <f>단가산출!F272</f>
        <v>969</v>
      </c>
      <c r="J8" s="44" t="s">
        <v>316</v>
      </c>
      <c r="Z8" s="39">
        <v>37556</v>
      </c>
      <c r="AA8" s="39">
        <v>8171</v>
      </c>
      <c r="AB8" s="39">
        <v>28416</v>
      </c>
      <c r="AC8" s="39">
        <v>969</v>
      </c>
    </row>
    <row r="9" spans="2:29" ht="22.35" customHeight="1" x14ac:dyDescent="0.2">
      <c r="B9" s="40" t="s">
        <v>463</v>
      </c>
      <c r="C9" s="41" t="s">
        <v>227</v>
      </c>
      <c r="D9" s="41" t="s">
        <v>192</v>
      </c>
      <c r="E9" s="42" t="s">
        <v>379</v>
      </c>
      <c r="F9" s="43">
        <v>48398</v>
      </c>
      <c r="G9" s="81">
        <f>단가산출!D340</f>
        <v>17251</v>
      </c>
      <c r="H9" s="81">
        <f>단가산출!E340</f>
        <v>29100</v>
      </c>
      <c r="I9" s="81">
        <f>단가산출!F340</f>
        <v>2047</v>
      </c>
      <c r="J9" s="44" t="s">
        <v>367</v>
      </c>
      <c r="Z9" s="39">
        <v>48398</v>
      </c>
      <c r="AA9" s="39">
        <v>17251</v>
      </c>
      <c r="AB9" s="39">
        <v>29100</v>
      </c>
      <c r="AC9" s="39">
        <v>2047</v>
      </c>
    </row>
    <row r="10" spans="2:29" ht="22.35" customHeight="1" x14ac:dyDescent="0.2">
      <c r="B10" s="40" t="s">
        <v>249</v>
      </c>
      <c r="C10" s="41" t="s">
        <v>4</v>
      </c>
      <c r="D10" s="41" t="s">
        <v>178</v>
      </c>
      <c r="E10" s="42" t="s">
        <v>379</v>
      </c>
      <c r="F10" s="43">
        <v>7493</v>
      </c>
      <c r="G10" s="81">
        <f>단가산출!D408</f>
        <v>1937</v>
      </c>
      <c r="H10" s="81">
        <f>단가산출!E408</f>
        <v>5460</v>
      </c>
      <c r="I10" s="81">
        <f>단가산출!F408</f>
        <v>96</v>
      </c>
      <c r="J10" s="44" t="s">
        <v>522</v>
      </c>
      <c r="Z10" s="39">
        <v>7493</v>
      </c>
      <c r="AA10" s="39">
        <v>1937</v>
      </c>
      <c r="AB10" s="39">
        <v>5460</v>
      </c>
      <c r="AC10" s="39">
        <v>96</v>
      </c>
    </row>
    <row r="11" spans="2:29" ht="22.35" customHeight="1" x14ac:dyDescent="0.2">
      <c r="B11" s="40" t="s">
        <v>466</v>
      </c>
      <c r="C11" s="41" t="s">
        <v>4</v>
      </c>
      <c r="D11" s="41" t="s">
        <v>266</v>
      </c>
      <c r="E11" s="42" t="s">
        <v>379</v>
      </c>
      <c r="F11" s="43">
        <v>7854</v>
      </c>
      <c r="G11" s="81">
        <f>단가산출!D455</f>
        <v>1937</v>
      </c>
      <c r="H11" s="81">
        <f>단가산출!E455</f>
        <v>5821</v>
      </c>
      <c r="I11" s="81">
        <f>단가산출!F455</f>
        <v>96</v>
      </c>
      <c r="J11" s="44" t="s">
        <v>522</v>
      </c>
      <c r="Z11" s="39">
        <v>7854</v>
      </c>
      <c r="AA11" s="39">
        <v>1937</v>
      </c>
      <c r="AB11" s="39">
        <v>5821</v>
      </c>
      <c r="AC11" s="39">
        <v>96</v>
      </c>
    </row>
    <row r="12" spans="2:29" ht="22.35" customHeight="1" x14ac:dyDescent="0.2">
      <c r="B12" s="40" t="s">
        <v>241</v>
      </c>
      <c r="C12" s="41" t="s">
        <v>4</v>
      </c>
      <c r="D12" s="41" t="s">
        <v>404</v>
      </c>
      <c r="E12" s="42" t="s">
        <v>379</v>
      </c>
      <c r="F12" s="43">
        <v>9689</v>
      </c>
      <c r="G12" s="81">
        <f>단가산출!D502</f>
        <v>3875</v>
      </c>
      <c r="H12" s="81">
        <f>단가산출!E502</f>
        <v>5622</v>
      </c>
      <c r="I12" s="81">
        <f>단가산출!F502</f>
        <v>192</v>
      </c>
      <c r="J12" s="44" t="s">
        <v>522</v>
      </c>
      <c r="Z12" s="39">
        <v>9689</v>
      </c>
      <c r="AA12" s="39">
        <v>3875</v>
      </c>
      <c r="AB12" s="39">
        <v>5622</v>
      </c>
      <c r="AC12" s="39">
        <v>192</v>
      </c>
    </row>
    <row r="13" spans="2:29" ht="22.35" customHeight="1" x14ac:dyDescent="0.2">
      <c r="B13" s="40" t="s">
        <v>59</v>
      </c>
      <c r="C13" s="41" t="s">
        <v>4</v>
      </c>
      <c r="D13" s="41" t="s">
        <v>46</v>
      </c>
      <c r="E13" s="42" t="s">
        <v>379</v>
      </c>
      <c r="F13" s="43">
        <v>10050</v>
      </c>
      <c r="G13" s="81">
        <f>단가산출!D549</f>
        <v>3875</v>
      </c>
      <c r="H13" s="81">
        <f>단가산출!E549</f>
        <v>5983</v>
      </c>
      <c r="I13" s="81">
        <f>단가산출!F549</f>
        <v>192</v>
      </c>
      <c r="J13" s="44" t="s">
        <v>522</v>
      </c>
      <c r="Z13" s="39">
        <v>10050</v>
      </c>
      <c r="AA13" s="39">
        <v>3875</v>
      </c>
      <c r="AB13" s="39">
        <v>5983</v>
      </c>
      <c r="AC13" s="39">
        <v>192</v>
      </c>
    </row>
    <row r="14" spans="2:29" ht="22.35" customHeight="1" x14ac:dyDescent="0.2">
      <c r="B14" s="40" t="s">
        <v>272</v>
      </c>
      <c r="C14" s="41" t="s">
        <v>4</v>
      </c>
      <c r="D14" s="41" t="s">
        <v>220</v>
      </c>
      <c r="E14" s="42" t="s">
        <v>379</v>
      </c>
      <c r="F14" s="43">
        <v>11075</v>
      </c>
      <c r="G14" s="81">
        <f>단가산출!D596</f>
        <v>5099</v>
      </c>
      <c r="H14" s="81">
        <f>단가산출!E596</f>
        <v>5724</v>
      </c>
      <c r="I14" s="81">
        <f>단가산출!F596</f>
        <v>252</v>
      </c>
      <c r="J14" s="44" t="s">
        <v>316</v>
      </c>
      <c r="Z14" s="39">
        <v>11075</v>
      </c>
      <c r="AA14" s="39">
        <v>5099</v>
      </c>
      <c r="AB14" s="39">
        <v>5724</v>
      </c>
      <c r="AC14" s="39">
        <v>252</v>
      </c>
    </row>
    <row r="15" spans="2:29" ht="22.35" customHeight="1" x14ac:dyDescent="0.2">
      <c r="B15" s="40" t="s">
        <v>106</v>
      </c>
      <c r="C15" s="41" t="s">
        <v>4</v>
      </c>
      <c r="D15" s="41" t="s">
        <v>3</v>
      </c>
      <c r="E15" s="42" t="s">
        <v>379</v>
      </c>
      <c r="F15" s="43">
        <v>17496</v>
      </c>
      <c r="G15" s="81">
        <f>단가산출!D644</f>
        <v>10765</v>
      </c>
      <c r="H15" s="81">
        <f>단가산출!E644</f>
        <v>6198</v>
      </c>
      <c r="I15" s="81">
        <f>단가산출!F644</f>
        <v>533</v>
      </c>
      <c r="J15" s="44" t="s">
        <v>367</v>
      </c>
      <c r="Z15" s="39">
        <v>17496</v>
      </c>
      <c r="AA15" s="39">
        <v>10765</v>
      </c>
      <c r="AB15" s="39">
        <v>6198</v>
      </c>
      <c r="AC15" s="39">
        <v>533</v>
      </c>
    </row>
    <row r="16" spans="2:29" ht="22.35" customHeight="1" x14ac:dyDescent="0.2">
      <c r="B16" s="45" t="s">
        <v>337</v>
      </c>
      <c r="C16" s="46" t="s">
        <v>137</v>
      </c>
      <c r="D16" s="46" t="s">
        <v>522</v>
      </c>
      <c r="E16" s="47" t="s">
        <v>379</v>
      </c>
      <c r="F16" s="32">
        <v>40591</v>
      </c>
      <c r="G16" s="83">
        <f>단가산출!D692</f>
        <v>34887</v>
      </c>
      <c r="H16" s="83">
        <f>단가산출!E692</f>
        <v>3481</v>
      </c>
      <c r="I16" s="83">
        <f>단가산출!F692</f>
        <v>2223</v>
      </c>
      <c r="J16" s="48" t="s">
        <v>522</v>
      </c>
      <c r="Z16" s="39">
        <v>40591</v>
      </c>
      <c r="AA16" s="39">
        <v>34887</v>
      </c>
      <c r="AB16" s="39">
        <v>3481</v>
      </c>
      <c r="AC16" s="39">
        <v>2223</v>
      </c>
    </row>
    <row r="17" spans="2:10" x14ac:dyDescent="0.2">
      <c r="B17" s="34"/>
      <c r="C17" s="34"/>
      <c r="D17" s="34"/>
      <c r="E17" s="34"/>
      <c r="F17" s="34"/>
      <c r="G17" s="34"/>
      <c r="H17" s="34"/>
      <c r="I17" s="34"/>
      <c r="J17" s="34"/>
    </row>
  </sheetData>
  <mergeCells count="1">
    <mergeCell ref="B1:J2"/>
  </mergeCells>
  <phoneticPr fontId="12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727"/>
  <sheetViews>
    <sheetView workbookViewId="0">
      <pane ySplit="3" topLeftCell="A4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68.42578125" customWidth="1"/>
    <col min="3" max="3" width="9.140625" customWidth="1"/>
    <col min="4" max="4" width="8.140625" customWidth="1"/>
    <col min="5" max="6" width="7.7109375" customWidth="1"/>
  </cols>
  <sheetData>
    <row r="1" spans="2:6" ht="24.95" customHeight="1" x14ac:dyDescent="0.2">
      <c r="B1" s="106" t="s">
        <v>321</v>
      </c>
      <c r="C1" s="106"/>
      <c r="D1" s="106"/>
      <c r="E1" s="106"/>
      <c r="F1" s="106"/>
    </row>
    <row r="2" spans="2:6" ht="9.9499999999999993" customHeight="1" x14ac:dyDescent="0.2">
      <c r="B2" s="107"/>
      <c r="C2" s="107"/>
      <c r="D2" s="107"/>
      <c r="E2" s="107"/>
      <c r="F2" s="107"/>
    </row>
    <row r="3" spans="2:6" ht="27.95" customHeight="1" x14ac:dyDescent="0.2">
      <c r="B3" s="35" t="s">
        <v>236</v>
      </c>
      <c r="C3" s="26" t="s">
        <v>193</v>
      </c>
      <c r="D3" s="26" t="s">
        <v>430</v>
      </c>
      <c r="E3" s="26" t="s">
        <v>322</v>
      </c>
      <c r="F3" s="27" t="s">
        <v>235</v>
      </c>
    </row>
    <row r="4" spans="2:6" ht="11.25" customHeight="1" x14ac:dyDescent="0.2">
      <c r="B4" s="85" t="s">
        <v>344</v>
      </c>
      <c r="C4" s="86">
        <v>31507</v>
      </c>
      <c r="D4" s="86">
        <v>3105</v>
      </c>
      <c r="E4" s="86">
        <v>28034</v>
      </c>
      <c r="F4" s="87">
        <v>368</v>
      </c>
    </row>
    <row r="5" spans="2:6" ht="11.25" customHeight="1" x14ac:dyDescent="0.2">
      <c r="B5" s="88" t="s">
        <v>522</v>
      </c>
      <c r="C5" s="28"/>
      <c r="D5" s="28"/>
      <c r="E5" s="28"/>
      <c r="F5" s="29"/>
    </row>
    <row r="6" spans="2:6" ht="11.25" customHeight="1" x14ac:dyDescent="0.2">
      <c r="B6" s="88" t="s">
        <v>331</v>
      </c>
      <c r="C6" s="28"/>
      <c r="D6" s="28"/>
      <c r="E6" s="28"/>
      <c r="F6" s="29"/>
    </row>
    <row r="7" spans="2:6" ht="11.25" customHeight="1" x14ac:dyDescent="0.2">
      <c r="B7" s="88" t="s">
        <v>172</v>
      </c>
      <c r="C7" s="28"/>
      <c r="D7" s="28"/>
      <c r="E7" s="28"/>
      <c r="F7" s="29"/>
    </row>
    <row r="8" spans="2:6" ht="11.25" customHeight="1" x14ac:dyDescent="0.2">
      <c r="B8" s="88" t="s">
        <v>522</v>
      </c>
      <c r="C8" s="28"/>
      <c r="D8" s="28"/>
      <c r="E8" s="28"/>
      <c r="F8" s="29"/>
    </row>
    <row r="9" spans="2:6" ht="11.25" customHeight="1" x14ac:dyDescent="0.2">
      <c r="B9" s="88" t="s">
        <v>62</v>
      </c>
      <c r="C9" s="28"/>
      <c r="D9" s="28"/>
      <c r="E9" s="28"/>
      <c r="F9" s="29"/>
    </row>
    <row r="10" spans="2:6" ht="11.25" customHeight="1" x14ac:dyDescent="0.2">
      <c r="B10" s="88" t="s">
        <v>522</v>
      </c>
      <c r="C10" s="28"/>
      <c r="D10" s="28"/>
      <c r="E10" s="28"/>
      <c r="F10" s="29"/>
    </row>
    <row r="11" spans="2:6" ht="11.25" customHeight="1" x14ac:dyDescent="0.2">
      <c r="B11" s="88" t="s">
        <v>395</v>
      </c>
      <c r="C11" s="28"/>
      <c r="D11" s="28"/>
      <c r="E11" s="28"/>
      <c r="F11" s="29"/>
    </row>
    <row r="12" spans="2:6" ht="11.25" customHeight="1" x14ac:dyDescent="0.2">
      <c r="B12" s="88" t="s">
        <v>522</v>
      </c>
      <c r="C12" s="28"/>
      <c r="D12" s="28"/>
      <c r="E12" s="28"/>
      <c r="F12" s="29"/>
    </row>
    <row r="13" spans="2:6" ht="11.25" customHeight="1" x14ac:dyDescent="0.2">
      <c r="B13" s="88" t="s">
        <v>78</v>
      </c>
      <c r="C13" s="28"/>
      <c r="D13" s="28"/>
      <c r="E13" s="28"/>
      <c r="F13" s="29"/>
    </row>
    <row r="14" spans="2:6" ht="11.25" customHeight="1" x14ac:dyDescent="0.2">
      <c r="B14" s="88" t="s">
        <v>522</v>
      </c>
      <c r="C14" s="28"/>
      <c r="D14" s="28"/>
      <c r="E14" s="28"/>
      <c r="F14" s="29"/>
    </row>
    <row r="15" spans="2:6" ht="11.25" customHeight="1" x14ac:dyDescent="0.2">
      <c r="B15" s="88" t="s">
        <v>428</v>
      </c>
      <c r="C15" s="28"/>
      <c r="D15" s="28"/>
      <c r="E15" s="28"/>
      <c r="F15" s="29"/>
    </row>
    <row r="16" spans="2:6" ht="11.25" customHeight="1" x14ac:dyDescent="0.2">
      <c r="B16" s="88" t="s">
        <v>522</v>
      </c>
      <c r="C16" s="28"/>
      <c r="D16" s="28"/>
      <c r="E16" s="28"/>
      <c r="F16" s="29"/>
    </row>
    <row r="17" spans="2:6" ht="11.25" customHeight="1" x14ac:dyDescent="0.2">
      <c r="B17" s="88" t="s">
        <v>162</v>
      </c>
      <c r="C17" s="28"/>
      <c r="D17" s="28"/>
      <c r="E17" s="28"/>
      <c r="F17" s="29"/>
    </row>
    <row r="18" spans="2:6" ht="11.25" customHeight="1" x14ac:dyDescent="0.2">
      <c r="B18" s="88" t="s">
        <v>522</v>
      </c>
      <c r="C18" s="28"/>
      <c r="D18" s="28"/>
      <c r="E18" s="28"/>
      <c r="F18" s="29"/>
    </row>
    <row r="19" spans="2:6" ht="11.25" customHeight="1" x14ac:dyDescent="0.2">
      <c r="B19" s="88" t="s">
        <v>419</v>
      </c>
      <c r="C19" s="28"/>
      <c r="D19" s="28"/>
      <c r="E19" s="28"/>
      <c r="F19" s="29"/>
    </row>
    <row r="20" spans="2:6" ht="11.25" customHeight="1" x14ac:dyDescent="0.2">
      <c r="B20" s="88" t="s">
        <v>522</v>
      </c>
      <c r="C20" s="28"/>
      <c r="D20" s="28"/>
      <c r="E20" s="28"/>
      <c r="F20" s="29"/>
    </row>
    <row r="21" spans="2:6" ht="11.25" customHeight="1" x14ac:dyDescent="0.2">
      <c r="B21" s="88" t="s">
        <v>154</v>
      </c>
      <c r="C21" s="28">
        <v>27525</v>
      </c>
      <c r="D21" s="28"/>
      <c r="E21" s="28">
        <v>27525</v>
      </c>
      <c r="F21" s="29"/>
    </row>
    <row r="22" spans="2:6" ht="11.25" customHeight="1" x14ac:dyDescent="0.2">
      <c r="B22" s="88" t="s">
        <v>522</v>
      </c>
      <c r="C22" s="28"/>
      <c r="D22" s="28"/>
      <c r="E22" s="28"/>
      <c r="F22" s="29"/>
    </row>
    <row r="23" spans="2:6" ht="11.25" customHeight="1" x14ac:dyDescent="0.2">
      <c r="B23" s="88" t="s">
        <v>209</v>
      </c>
      <c r="C23" s="28"/>
      <c r="D23" s="28"/>
      <c r="E23" s="28"/>
      <c r="F23" s="29"/>
    </row>
    <row r="24" spans="2:6" ht="11.25" customHeight="1" x14ac:dyDescent="0.2">
      <c r="B24" s="88" t="s">
        <v>522</v>
      </c>
      <c r="C24" s="28"/>
      <c r="D24" s="28"/>
      <c r="E24" s="28"/>
      <c r="F24" s="29"/>
    </row>
    <row r="25" spans="2:6" ht="11.25" customHeight="1" x14ac:dyDescent="0.2">
      <c r="B25" s="88" t="s">
        <v>58</v>
      </c>
      <c r="C25" s="28"/>
      <c r="D25" s="28"/>
      <c r="E25" s="28"/>
      <c r="F25" s="29"/>
    </row>
    <row r="26" spans="2:6" ht="11.25" customHeight="1" x14ac:dyDescent="0.2">
      <c r="B26" s="88" t="s">
        <v>522</v>
      </c>
      <c r="C26" s="28"/>
      <c r="D26" s="28"/>
      <c r="E26" s="28"/>
      <c r="F26" s="29"/>
    </row>
    <row r="27" spans="2:6" ht="11.25" customHeight="1" x14ac:dyDescent="0.2">
      <c r="B27" s="88" t="s">
        <v>271</v>
      </c>
      <c r="C27" s="28"/>
      <c r="D27" s="28"/>
      <c r="E27" s="28"/>
      <c r="F27" s="29"/>
    </row>
    <row r="28" spans="2:6" ht="11.25" customHeight="1" x14ac:dyDescent="0.2">
      <c r="B28" s="88" t="s">
        <v>522</v>
      </c>
      <c r="C28" s="28"/>
      <c r="D28" s="28"/>
      <c r="E28" s="28"/>
      <c r="F28" s="29"/>
    </row>
    <row r="29" spans="2:6" ht="11.25" customHeight="1" x14ac:dyDescent="0.2">
      <c r="B29" s="88" t="s">
        <v>330</v>
      </c>
      <c r="C29" s="28">
        <v>1545.5</v>
      </c>
      <c r="D29" s="28">
        <v>1545.5</v>
      </c>
      <c r="E29" s="28"/>
      <c r="F29" s="29"/>
    </row>
    <row r="30" spans="2:6" ht="11.25" customHeight="1" x14ac:dyDescent="0.2">
      <c r="B30" s="88" t="s">
        <v>522</v>
      </c>
      <c r="C30" s="28"/>
      <c r="D30" s="28"/>
      <c r="E30" s="28"/>
      <c r="F30" s="29"/>
    </row>
    <row r="31" spans="2:6" ht="11.25" customHeight="1" x14ac:dyDescent="0.2">
      <c r="B31" s="88" t="s">
        <v>468</v>
      </c>
      <c r="C31" s="28"/>
      <c r="D31" s="28"/>
      <c r="E31" s="28"/>
      <c r="F31" s="29"/>
    </row>
    <row r="32" spans="2:6" ht="11.25" customHeight="1" x14ac:dyDescent="0.2">
      <c r="B32" s="88" t="s">
        <v>522</v>
      </c>
      <c r="C32" s="28"/>
      <c r="D32" s="28"/>
      <c r="E32" s="28"/>
      <c r="F32" s="29"/>
    </row>
    <row r="33" spans="2:6" ht="11.25" customHeight="1" x14ac:dyDescent="0.2">
      <c r="B33" s="88" t="s">
        <v>291</v>
      </c>
      <c r="C33" s="28">
        <v>275.2</v>
      </c>
      <c r="D33" s="28"/>
      <c r="E33" s="28">
        <v>275.2</v>
      </c>
      <c r="F33" s="29"/>
    </row>
    <row r="34" spans="2:6" ht="11.25" customHeight="1" x14ac:dyDescent="0.2">
      <c r="B34" s="88" t="s">
        <v>522</v>
      </c>
      <c r="C34" s="28"/>
      <c r="D34" s="28"/>
      <c r="E34" s="28"/>
      <c r="F34" s="29"/>
    </row>
    <row r="35" spans="2:6" ht="11.25" customHeight="1" x14ac:dyDescent="0.2">
      <c r="B35" s="88" t="s">
        <v>446</v>
      </c>
      <c r="C35" s="28"/>
      <c r="D35" s="28"/>
      <c r="E35" s="28"/>
      <c r="F35" s="29"/>
    </row>
    <row r="36" spans="2:6" ht="11.25" customHeight="1" x14ac:dyDescent="0.2">
      <c r="B36" s="88" t="s">
        <v>522</v>
      </c>
      <c r="C36" s="28"/>
      <c r="D36" s="28"/>
      <c r="E36" s="28"/>
      <c r="F36" s="29"/>
    </row>
    <row r="37" spans="2:6" ht="11.25" customHeight="1" x14ac:dyDescent="0.2">
      <c r="B37" s="88" t="s">
        <v>97</v>
      </c>
      <c r="C37" s="28">
        <v>154.5</v>
      </c>
      <c r="D37" s="28"/>
      <c r="E37" s="28"/>
      <c r="F37" s="29">
        <v>154.5</v>
      </c>
    </row>
    <row r="38" spans="2:6" ht="11.25" customHeight="1" x14ac:dyDescent="0.2">
      <c r="B38" s="88" t="s">
        <v>522</v>
      </c>
      <c r="C38" s="28"/>
      <c r="D38" s="28"/>
      <c r="E38" s="28"/>
      <c r="F38" s="29"/>
    </row>
    <row r="39" spans="2:6" ht="11.25" customHeight="1" x14ac:dyDescent="0.2">
      <c r="B39" s="88" t="s">
        <v>280</v>
      </c>
      <c r="C39" s="28"/>
      <c r="D39" s="28"/>
      <c r="E39" s="28"/>
      <c r="F39" s="29"/>
    </row>
    <row r="40" spans="2:6" ht="11.25" customHeight="1" x14ac:dyDescent="0.2">
      <c r="B40" s="88" t="s">
        <v>522</v>
      </c>
      <c r="C40" s="28"/>
      <c r="D40" s="28"/>
      <c r="E40" s="28"/>
      <c r="F40" s="29"/>
    </row>
    <row r="41" spans="2:6" ht="11.25" customHeight="1" x14ac:dyDescent="0.2">
      <c r="B41" s="88" t="s">
        <v>251</v>
      </c>
      <c r="C41" s="28"/>
      <c r="D41" s="28"/>
      <c r="E41" s="28"/>
      <c r="F41" s="29"/>
    </row>
    <row r="42" spans="2:6" ht="11.25" customHeight="1" x14ac:dyDescent="0.2">
      <c r="B42" s="88" t="s">
        <v>522</v>
      </c>
      <c r="C42" s="28"/>
      <c r="D42" s="28"/>
      <c r="E42" s="28"/>
      <c r="F42" s="29"/>
    </row>
    <row r="43" spans="2:6" ht="11.25" customHeight="1" x14ac:dyDescent="0.2">
      <c r="B43" s="88" t="s">
        <v>156</v>
      </c>
      <c r="C43" s="28"/>
      <c r="D43" s="28"/>
      <c r="E43" s="28"/>
      <c r="F43" s="29"/>
    </row>
    <row r="44" spans="2:6" ht="11.25" customHeight="1" x14ac:dyDescent="0.2">
      <c r="B44" s="88" t="s">
        <v>522</v>
      </c>
      <c r="C44" s="28"/>
      <c r="D44" s="28"/>
      <c r="E44" s="28"/>
      <c r="F44" s="29"/>
    </row>
    <row r="45" spans="2:6" ht="11.25" customHeight="1" x14ac:dyDescent="0.2">
      <c r="B45" s="88" t="s">
        <v>488</v>
      </c>
      <c r="C45" s="28"/>
      <c r="D45" s="28"/>
      <c r="E45" s="28"/>
      <c r="F45" s="29"/>
    </row>
    <row r="46" spans="2:6" ht="11.25" customHeight="1" x14ac:dyDescent="0.2">
      <c r="B46" s="88" t="s">
        <v>465</v>
      </c>
      <c r="C46" s="28"/>
      <c r="D46" s="28"/>
      <c r="E46" s="28"/>
      <c r="F46" s="29"/>
    </row>
    <row r="47" spans="2:6" ht="11.25" customHeight="1" x14ac:dyDescent="0.2">
      <c r="B47" s="88" t="s">
        <v>52</v>
      </c>
      <c r="C47" s="28"/>
      <c r="D47" s="28"/>
      <c r="E47" s="28"/>
      <c r="F47" s="29"/>
    </row>
    <row r="48" spans="2:6" ht="11.25" customHeight="1" x14ac:dyDescent="0.2">
      <c r="B48" s="88" t="s">
        <v>255</v>
      </c>
      <c r="C48" s="28">
        <v>1043.0999999999999</v>
      </c>
      <c r="D48" s="28">
        <v>779.8</v>
      </c>
      <c r="E48" s="28">
        <v>148.1</v>
      </c>
      <c r="F48" s="29">
        <v>115.2</v>
      </c>
    </row>
    <row r="49" spans="2:6" ht="11.25" customHeight="1" x14ac:dyDescent="0.2">
      <c r="B49" s="88" t="s">
        <v>522</v>
      </c>
      <c r="C49" s="28"/>
      <c r="D49" s="28"/>
      <c r="E49" s="28"/>
      <c r="F49" s="29"/>
    </row>
    <row r="50" spans="2:6" ht="11.25" customHeight="1" x14ac:dyDescent="0.2">
      <c r="B50" s="88" t="s">
        <v>447</v>
      </c>
      <c r="C50" s="28"/>
      <c r="D50" s="28"/>
      <c r="E50" s="28"/>
      <c r="F50" s="29"/>
    </row>
    <row r="51" spans="2:6" ht="11.25" customHeight="1" x14ac:dyDescent="0.2">
      <c r="B51" s="88" t="s">
        <v>522</v>
      </c>
      <c r="C51" s="28"/>
      <c r="D51" s="28"/>
      <c r="E51" s="28"/>
      <c r="F51" s="29"/>
    </row>
    <row r="52" spans="2:6" ht="11.25" customHeight="1" x14ac:dyDescent="0.2">
      <c r="B52" s="88" t="s">
        <v>452</v>
      </c>
      <c r="C52" s="28"/>
      <c r="D52" s="28"/>
      <c r="E52" s="28"/>
      <c r="F52" s="29"/>
    </row>
    <row r="53" spans="2:6" ht="11.25" customHeight="1" x14ac:dyDescent="0.2">
      <c r="B53" s="88" t="s">
        <v>500</v>
      </c>
      <c r="C53" s="28"/>
      <c r="D53" s="28"/>
      <c r="E53" s="28"/>
      <c r="F53" s="29"/>
    </row>
    <row r="54" spans="2:6" ht="11.25" customHeight="1" x14ac:dyDescent="0.2">
      <c r="B54" s="88" t="s">
        <v>124</v>
      </c>
      <c r="C54" s="28"/>
      <c r="D54" s="28"/>
      <c r="E54" s="28"/>
      <c r="F54" s="29"/>
    </row>
    <row r="55" spans="2:6" ht="11.25" customHeight="1" x14ac:dyDescent="0.2">
      <c r="B55" s="88" t="s">
        <v>68</v>
      </c>
      <c r="C55" s="28">
        <v>964.4</v>
      </c>
      <c r="D55" s="28">
        <v>779.8</v>
      </c>
      <c r="E55" s="28">
        <v>85.9</v>
      </c>
      <c r="F55" s="29">
        <v>98.7</v>
      </c>
    </row>
    <row r="56" spans="2:6" ht="11.25" customHeight="1" x14ac:dyDescent="0.2">
      <c r="B56" s="88" t="s">
        <v>522</v>
      </c>
      <c r="C56" s="28"/>
      <c r="D56" s="28"/>
      <c r="E56" s="28"/>
      <c r="F56" s="29"/>
    </row>
    <row r="57" spans="2:6" ht="11.25" customHeight="1" x14ac:dyDescent="0.2">
      <c r="B57" s="88" t="s">
        <v>130</v>
      </c>
      <c r="C57" s="28"/>
      <c r="D57" s="28"/>
      <c r="E57" s="28"/>
      <c r="F57" s="29"/>
    </row>
    <row r="58" spans="2:6" ht="11.25" customHeight="1" x14ac:dyDescent="0.2">
      <c r="B58" s="88" t="s">
        <v>522</v>
      </c>
      <c r="C58" s="28"/>
      <c r="D58" s="28"/>
      <c r="E58" s="28"/>
      <c r="F58" s="29"/>
    </row>
    <row r="59" spans="2:6" ht="11.25" customHeight="1" x14ac:dyDescent="0.2">
      <c r="B59" s="88" t="s">
        <v>108</v>
      </c>
      <c r="C59" s="28"/>
      <c r="D59" s="28"/>
      <c r="E59" s="28"/>
      <c r="F59" s="29"/>
    </row>
    <row r="60" spans="2:6" ht="11.25" customHeight="1" x14ac:dyDescent="0.2">
      <c r="B60" s="88" t="s">
        <v>293</v>
      </c>
      <c r="C60" s="28"/>
      <c r="D60" s="28"/>
      <c r="E60" s="28"/>
      <c r="F60" s="29"/>
    </row>
    <row r="61" spans="2:6" ht="11.25" customHeight="1" x14ac:dyDescent="0.2">
      <c r="B61" s="88" t="s">
        <v>26</v>
      </c>
      <c r="C61" s="28"/>
      <c r="D61" s="28"/>
      <c r="E61" s="28"/>
      <c r="F61" s="29"/>
    </row>
    <row r="62" spans="2:6" ht="11.25" customHeight="1" x14ac:dyDescent="0.2">
      <c r="B62" s="88" t="s">
        <v>73</v>
      </c>
      <c r="C62" s="28">
        <v>2007.5</v>
      </c>
      <c r="D62" s="28">
        <v>1559.6</v>
      </c>
      <c r="E62" s="28">
        <v>234</v>
      </c>
      <c r="F62" s="29">
        <v>213.9</v>
      </c>
    </row>
    <row r="63" spans="2:6" ht="11.25" customHeight="1" x14ac:dyDescent="0.2">
      <c r="B63" s="88" t="s">
        <v>522</v>
      </c>
      <c r="C63" s="28"/>
      <c r="D63" s="28"/>
      <c r="E63" s="28"/>
      <c r="F63" s="29"/>
    </row>
    <row r="64" spans="2:6" ht="11.25" customHeight="1" x14ac:dyDescent="0.2">
      <c r="B64" s="88" t="s">
        <v>35</v>
      </c>
      <c r="C64" s="28"/>
      <c r="D64" s="28"/>
      <c r="E64" s="28"/>
      <c r="F64" s="29"/>
    </row>
    <row r="65" spans="2:6" ht="11.25" customHeight="1" x14ac:dyDescent="0.2">
      <c r="B65" s="88" t="s">
        <v>522</v>
      </c>
      <c r="C65" s="28"/>
      <c r="D65" s="28"/>
      <c r="E65" s="28"/>
      <c r="F65" s="29"/>
    </row>
    <row r="66" spans="2:6" ht="11.25" customHeight="1" x14ac:dyDescent="0.2">
      <c r="B66" s="88" t="s">
        <v>138</v>
      </c>
      <c r="C66" s="28"/>
      <c r="D66" s="28"/>
      <c r="E66" s="28"/>
      <c r="F66" s="29"/>
    </row>
    <row r="67" spans="2:6" ht="11.25" customHeight="1" x14ac:dyDescent="0.2">
      <c r="B67" s="88" t="s">
        <v>233</v>
      </c>
      <c r="C67" s="28"/>
      <c r="D67" s="28"/>
      <c r="E67" s="28"/>
      <c r="F67" s="29"/>
    </row>
    <row r="68" spans="2:6" ht="11.25" customHeight="1" x14ac:dyDescent="0.2">
      <c r="B68" s="88" t="s">
        <v>405</v>
      </c>
      <c r="C68" s="28"/>
      <c r="D68" s="28"/>
      <c r="E68" s="28"/>
      <c r="F68" s="29"/>
    </row>
    <row r="69" spans="2:6" ht="11.25" customHeight="1" x14ac:dyDescent="0.2">
      <c r="B69" s="88" t="s">
        <v>34</v>
      </c>
      <c r="C69" s="28">
        <v>31507</v>
      </c>
      <c r="D69" s="28">
        <v>3105</v>
      </c>
      <c r="E69" s="28">
        <v>28034</v>
      </c>
      <c r="F69" s="29">
        <v>368</v>
      </c>
    </row>
    <row r="70" spans="2:6" ht="11.25" customHeight="1" x14ac:dyDescent="0.2">
      <c r="B70" s="88" t="s">
        <v>522</v>
      </c>
      <c r="C70" s="28"/>
      <c r="D70" s="28"/>
      <c r="E70" s="28"/>
      <c r="F70" s="29"/>
    </row>
    <row r="71" spans="2:6" ht="11.25" customHeight="1" x14ac:dyDescent="0.2">
      <c r="B71" s="85" t="s">
        <v>261</v>
      </c>
      <c r="C71" s="86">
        <v>35214</v>
      </c>
      <c r="D71" s="86">
        <v>6210</v>
      </c>
      <c r="E71" s="86">
        <v>28268</v>
      </c>
      <c r="F71" s="87">
        <v>736</v>
      </c>
    </row>
    <row r="72" spans="2:6" ht="11.25" customHeight="1" x14ac:dyDescent="0.2">
      <c r="B72" s="88" t="s">
        <v>522</v>
      </c>
      <c r="C72" s="28"/>
      <c r="D72" s="28"/>
      <c r="E72" s="28"/>
      <c r="F72" s="29"/>
    </row>
    <row r="73" spans="2:6" ht="11.25" customHeight="1" x14ac:dyDescent="0.2">
      <c r="B73" s="88" t="s">
        <v>331</v>
      </c>
      <c r="C73" s="28"/>
      <c r="D73" s="28"/>
      <c r="E73" s="28"/>
      <c r="F73" s="29"/>
    </row>
    <row r="74" spans="2:6" ht="11.25" customHeight="1" x14ac:dyDescent="0.2">
      <c r="B74" s="88" t="s">
        <v>172</v>
      </c>
      <c r="C74" s="28"/>
      <c r="D74" s="28"/>
      <c r="E74" s="28"/>
      <c r="F74" s="29"/>
    </row>
    <row r="75" spans="2:6" ht="11.25" customHeight="1" x14ac:dyDescent="0.2">
      <c r="B75" s="80" t="s">
        <v>522</v>
      </c>
      <c r="C75" s="32"/>
      <c r="D75" s="32"/>
      <c r="E75" s="32"/>
      <c r="F75" s="33"/>
    </row>
    <row r="76" spans="2:6" ht="11.25" customHeight="1" x14ac:dyDescent="0.2">
      <c r="B76" s="88" t="s">
        <v>319</v>
      </c>
      <c r="C76" s="28"/>
      <c r="D76" s="28"/>
      <c r="E76" s="28"/>
      <c r="F76" s="29"/>
    </row>
    <row r="77" spans="2:6" ht="11.25" customHeight="1" x14ac:dyDescent="0.2">
      <c r="B77" s="88" t="s">
        <v>522</v>
      </c>
      <c r="C77" s="28"/>
      <c r="D77" s="28"/>
      <c r="E77" s="28"/>
      <c r="F77" s="29"/>
    </row>
    <row r="78" spans="2:6" ht="11.25" customHeight="1" x14ac:dyDescent="0.2">
      <c r="B78" s="88" t="s">
        <v>395</v>
      </c>
      <c r="C78" s="28"/>
      <c r="D78" s="28"/>
      <c r="E78" s="28"/>
      <c r="F78" s="29"/>
    </row>
    <row r="79" spans="2:6" ht="11.25" customHeight="1" x14ac:dyDescent="0.2">
      <c r="B79" s="88" t="s">
        <v>522</v>
      </c>
      <c r="C79" s="28"/>
      <c r="D79" s="28"/>
      <c r="E79" s="28"/>
      <c r="F79" s="29"/>
    </row>
    <row r="80" spans="2:6" ht="11.25" customHeight="1" x14ac:dyDescent="0.2">
      <c r="B80" s="88" t="s">
        <v>78</v>
      </c>
      <c r="C80" s="28"/>
      <c r="D80" s="28"/>
      <c r="E80" s="28"/>
      <c r="F80" s="29"/>
    </row>
    <row r="81" spans="2:6" ht="11.25" customHeight="1" x14ac:dyDescent="0.2">
      <c r="B81" s="88" t="s">
        <v>522</v>
      </c>
      <c r="C81" s="28"/>
      <c r="D81" s="28"/>
      <c r="E81" s="28"/>
      <c r="F81" s="29"/>
    </row>
    <row r="82" spans="2:6" ht="11.25" customHeight="1" x14ac:dyDescent="0.2">
      <c r="B82" s="88" t="s">
        <v>428</v>
      </c>
      <c r="C82" s="28"/>
      <c r="D82" s="28"/>
      <c r="E82" s="28"/>
      <c r="F82" s="29"/>
    </row>
    <row r="83" spans="2:6" ht="11.25" customHeight="1" x14ac:dyDescent="0.2">
      <c r="B83" s="88" t="s">
        <v>522</v>
      </c>
      <c r="C83" s="28"/>
      <c r="D83" s="28"/>
      <c r="E83" s="28"/>
      <c r="F83" s="29"/>
    </row>
    <row r="84" spans="2:6" ht="11.25" customHeight="1" x14ac:dyDescent="0.2">
      <c r="B84" s="88" t="s">
        <v>20</v>
      </c>
      <c r="C84" s="28"/>
      <c r="D84" s="28"/>
      <c r="E84" s="28"/>
      <c r="F84" s="29"/>
    </row>
    <row r="85" spans="2:6" ht="11.25" customHeight="1" x14ac:dyDescent="0.2">
      <c r="B85" s="88" t="s">
        <v>522</v>
      </c>
      <c r="C85" s="28"/>
      <c r="D85" s="28"/>
      <c r="E85" s="28"/>
      <c r="F85" s="29"/>
    </row>
    <row r="86" spans="2:6" ht="11.25" customHeight="1" x14ac:dyDescent="0.2">
      <c r="B86" s="88" t="s">
        <v>419</v>
      </c>
      <c r="C86" s="28"/>
      <c r="D86" s="28"/>
      <c r="E86" s="28"/>
      <c r="F86" s="29"/>
    </row>
    <row r="87" spans="2:6" ht="11.25" customHeight="1" x14ac:dyDescent="0.2">
      <c r="B87" s="88" t="s">
        <v>522</v>
      </c>
      <c r="C87" s="28"/>
      <c r="D87" s="28"/>
      <c r="E87" s="28"/>
      <c r="F87" s="29"/>
    </row>
    <row r="88" spans="2:6" ht="11.25" customHeight="1" x14ac:dyDescent="0.2">
      <c r="B88" s="88" t="s">
        <v>154</v>
      </c>
      <c r="C88" s="28">
        <v>27525</v>
      </c>
      <c r="D88" s="28"/>
      <c r="E88" s="28">
        <v>27525</v>
      </c>
      <c r="F88" s="29"/>
    </row>
    <row r="89" spans="2:6" ht="11.25" customHeight="1" x14ac:dyDescent="0.2">
      <c r="B89" s="88" t="s">
        <v>522</v>
      </c>
      <c r="C89" s="28"/>
      <c r="D89" s="28"/>
      <c r="E89" s="28"/>
      <c r="F89" s="29"/>
    </row>
    <row r="90" spans="2:6" ht="11.25" customHeight="1" x14ac:dyDescent="0.2">
      <c r="B90" s="88" t="s">
        <v>209</v>
      </c>
      <c r="C90" s="28"/>
      <c r="D90" s="28"/>
      <c r="E90" s="28"/>
      <c r="F90" s="29"/>
    </row>
    <row r="91" spans="2:6" ht="11.25" customHeight="1" x14ac:dyDescent="0.2">
      <c r="B91" s="88" t="s">
        <v>522</v>
      </c>
      <c r="C91" s="28"/>
      <c r="D91" s="28"/>
      <c r="E91" s="28"/>
      <c r="F91" s="29"/>
    </row>
    <row r="92" spans="2:6" ht="11.25" customHeight="1" x14ac:dyDescent="0.2">
      <c r="B92" s="88" t="s">
        <v>49</v>
      </c>
      <c r="C92" s="28"/>
      <c r="D92" s="28"/>
      <c r="E92" s="28"/>
      <c r="F92" s="29"/>
    </row>
    <row r="93" spans="2:6" ht="11.25" customHeight="1" x14ac:dyDescent="0.2">
      <c r="B93" s="88" t="s">
        <v>522</v>
      </c>
      <c r="C93" s="28"/>
      <c r="D93" s="28"/>
      <c r="E93" s="28"/>
      <c r="F93" s="29"/>
    </row>
    <row r="94" spans="2:6" ht="11.25" customHeight="1" x14ac:dyDescent="0.2">
      <c r="B94" s="88" t="s">
        <v>487</v>
      </c>
      <c r="C94" s="28"/>
      <c r="D94" s="28"/>
      <c r="E94" s="28"/>
      <c r="F94" s="29"/>
    </row>
    <row r="95" spans="2:6" ht="11.25" customHeight="1" x14ac:dyDescent="0.2">
      <c r="B95" s="88" t="s">
        <v>522</v>
      </c>
      <c r="C95" s="28"/>
      <c r="D95" s="28"/>
      <c r="E95" s="28"/>
      <c r="F95" s="29"/>
    </row>
    <row r="96" spans="2:6" ht="11.25" customHeight="1" x14ac:dyDescent="0.2">
      <c r="B96" s="88" t="s">
        <v>270</v>
      </c>
      <c r="C96" s="28">
        <v>3091.1</v>
      </c>
      <c r="D96" s="28">
        <v>3091.1</v>
      </c>
      <c r="E96" s="28"/>
      <c r="F96" s="29"/>
    </row>
    <row r="97" spans="2:6" ht="11.25" customHeight="1" x14ac:dyDescent="0.2">
      <c r="B97" s="88" t="s">
        <v>522</v>
      </c>
      <c r="C97" s="28"/>
      <c r="D97" s="28"/>
      <c r="E97" s="28"/>
      <c r="F97" s="29"/>
    </row>
    <row r="98" spans="2:6" ht="11.25" customHeight="1" x14ac:dyDescent="0.2">
      <c r="B98" s="88" t="s">
        <v>468</v>
      </c>
      <c r="C98" s="28"/>
      <c r="D98" s="28"/>
      <c r="E98" s="28"/>
      <c r="F98" s="29"/>
    </row>
    <row r="99" spans="2:6" ht="11.25" customHeight="1" x14ac:dyDescent="0.2">
      <c r="B99" s="88" t="s">
        <v>522</v>
      </c>
      <c r="C99" s="28"/>
      <c r="D99" s="28"/>
      <c r="E99" s="28"/>
      <c r="F99" s="29"/>
    </row>
    <row r="100" spans="2:6" ht="11.25" customHeight="1" x14ac:dyDescent="0.2">
      <c r="B100" s="88" t="s">
        <v>291</v>
      </c>
      <c r="C100" s="28">
        <v>275.2</v>
      </c>
      <c r="D100" s="28"/>
      <c r="E100" s="28">
        <v>275.2</v>
      </c>
      <c r="F100" s="29"/>
    </row>
    <row r="101" spans="2:6" ht="11.25" customHeight="1" x14ac:dyDescent="0.2">
      <c r="B101" s="88" t="s">
        <v>522</v>
      </c>
      <c r="C101" s="28"/>
      <c r="D101" s="28"/>
      <c r="E101" s="28"/>
      <c r="F101" s="29"/>
    </row>
    <row r="102" spans="2:6" ht="11.25" customHeight="1" x14ac:dyDescent="0.2">
      <c r="B102" s="88" t="s">
        <v>446</v>
      </c>
      <c r="C102" s="28"/>
      <c r="D102" s="28"/>
      <c r="E102" s="28"/>
      <c r="F102" s="29"/>
    </row>
    <row r="103" spans="2:6" ht="11.25" customHeight="1" x14ac:dyDescent="0.2">
      <c r="B103" s="88" t="s">
        <v>522</v>
      </c>
      <c r="C103" s="28"/>
      <c r="D103" s="28"/>
      <c r="E103" s="28"/>
      <c r="F103" s="29"/>
    </row>
    <row r="104" spans="2:6" ht="11.25" customHeight="1" x14ac:dyDescent="0.2">
      <c r="B104" s="88" t="s">
        <v>148</v>
      </c>
      <c r="C104" s="28">
        <v>309.10000000000002</v>
      </c>
      <c r="D104" s="28"/>
      <c r="E104" s="28"/>
      <c r="F104" s="29">
        <v>309.10000000000002</v>
      </c>
    </row>
    <row r="105" spans="2:6" ht="11.25" customHeight="1" x14ac:dyDescent="0.2">
      <c r="B105" s="88" t="s">
        <v>522</v>
      </c>
      <c r="C105" s="28"/>
      <c r="D105" s="28"/>
      <c r="E105" s="28"/>
      <c r="F105" s="29"/>
    </row>
    <row r="106" spans="2:6" ht="11.25" customHeight="1" x14ac:dyDescent="0.2">
      <c r="B106" s="88" t="s">
        <v>280</v>
      </c>
      <c r="C106" s="28"/>
      <c r="D106" s="28"/>
      <c r="E106" s="28"/>
      <c r="F106" s="29"/>
    </row>
    <row r="107" spans="2:6" ht="11.25" customHeight="1" x14ac:dyDescent="0.2">
      <c r="B107" s="88" t="s">
        <v>522</v>
      </c>
      <c r="C107" s="28"/>
      <c r="D107" s="28"/>
      <c r="E107" s="28"/>
      <c r="F107" s="29"/>
    </row>
    <row r="108" spans="2:6" ht="11.25" customHeight="1" x14ac:dyDescent="0.2">
      <c r="B108" s="88" t="s">
        <v>251</v>
      </c>
      <c r="C108" s="28"/>
      <c r="D108" s="28"/>
      <c r="E108" s="28"/>
      <c r="F108" s="29"/>
    </row>
    <row r="109" spans="2:6" ht="11.25" customHeight="1" x14ac:dyDescent="0.2">
      <c r="B109" s="88" t="s">
        <v>522</v>
      </c>
      <c r="C109" s="28"/>
      <c r="D109" s="28"/>
      <c r="E109" s="28"/>
      <c r="F109" s="29"/>
    </row>
    <row r="110" spans="2:6" ht="11.25" customHeight="1" x14ac:dyDescent="0.2">
      <c r="B110" s="88" t="s">
        <v>55</v>
      </c>
      <c r="C110" s="28"/>
      <c r="D110" s="28"/>
      <c r="E110" s="28"/>
      <c r="F110" s="29"/>
    </row>
    <row r="111" spans="2:6" ht="11.25" customHeight="1" x14ac:dyDescent="0.2">
      <c r="B111" s="88" t="s">
        <v>522</v>
      </c>
      <c r="C111" s="28"/>
      <c r="D111" s="28"/>
      <c r="E111" s="28"/>
      <c r="F111" s="29"/>
    </row>
    <row r="112" spans="2:6" ht="11.25" customHeight="1" x14ac:dyDescent="0.2">
      <c r="B112" s="88" t="s">
        <v>248</v>
      </c>
      <c r="C112" s="28"/>
      <c r="D112" s="28"/>
      <c r="E112" s="28"/>
      <c r="F112" s="29"/>
    </row>
    <row r="113" spans="2:6" ht="11.25" customHeight="1" x14ac:dyDescent="0.2">
      <c r="B113" s="88" t="s">
        <v>504</v>
      </c>
      <c r="C113" s="28"/>
      <c r="D113" s="28"/>
      <c r="E113" s="28"/>
      <c r="F113" s="29"/>
    </row>
    <row r="114" spans="2:6" ht="11.25" customHeight="1" x14ac:dyDescent="0.2">
      <c r="B114" s="88" t="s">
        <v>217</v>
      </c>
      <c r="C114" s="28"/>
      <c r="D114" s="28"/>
      <c r="E114" s="28"/>
      <c r="F114" s="29"/>
    </row>
    <row r="115" spans="2:6" ht="11.25" customHeight="1" x14ac:dyDescent="0.2">
      <c r="B115" s="88" t="s">
        <v>76</v>
      </c>
      <c r="C115" s="28">
        <v>2086.3000000000002</v>
      </c>
      <c r="D115" s="28">
        <v>1559.7</v>
      </c>
      <c r="E115" s="28">
        <v>296.2</v>
      </c>
      <c r="F115" s="29">
        <v>230.4</v>
      </c>
    </row>
    <row r="116" spans="2:6" ht="11.25" customHeight="1" x14ac:dyDescent="0.2">
      <c r="B116" s="88" t="s">
        <v>522</v>
      </c>
      <c r="C116" s="28"/>
      <c r="D116" s="28"/>
      <c r="E116" s="28"/>
      <c r="F116" s="29"/>
    </row>
    <row r="117" spans="2:6" ht="11.25" customHeight="1" x14ac:dyDescent="0.2">
      <c r="B117" s="88" t="s">
        <v>447</v>
      </c>
      <c r="C117" s="28"/>
      <c r="D117" s="28"/>
      <c r="E117" s="28"/>
      <c r="F117" s="29"/>
    </row>
    <row r="118" spans="2:6" ht="11.25" customHeight="1" x14ac:dyDescent="0.2">
      <c r="B118" s="88" t="s">
        <v>522</v>
      </c>
      <c r="C118" s="28"/>
      <c r="D118" s="28"/>
      <c r="E118" s="28"/>
      <c r="F118" s="29"/>
    </row>
    <row r="119" spans="2:6" ht="11.25" customHeight="1" x14ac:dyDescent="0.2">
      <c r="B119" s="88" t="s">
        <v>179</v>
      </c>
      <c r="C119" s="28"/>
      <c r="D119" s="28"/>
      <c r="E119" s="28"/>
      <c r="F119" s="29"/>
    </row>
    <row r="120" spans="2:6" ht="11.25" customHeight="1" x14ac:dyDescent="0.2">
      <c r="B120" s="88" t="s">
        <v>171</v>
      </c>
      <c r="C120" s="28"/>
      <c r="D120" s="28"/>
      <c r="E120" s="28"/>
      <c r="F120" s="29"/>
    </row>
    <row r="121" spans="2:6" ht="11.25" customHeight="1" x14ac:dyDescent="0.2">
      <c r="B121" s="88" t="s">
        <v>458</v>
      </c>
      <c r="C121" s="28"/>
      <c r="D121" s="28"/>
      <c r="E121" s="28"/>
      <c r="F121" s="29"/>
    </row>
    <row r="122" spans="2:6" ht="11.25" customHeight="1" x14ac:dyDescent="0.2">
      <c r="B122" s="88" t="s">
        <v>339</v>
      </c>
      <c r="C122" s="28">
        <v>1928.9</v>
      </c>
      <c r="D122" s="28">
        <v>1559.7</v>
      </c>
      <c r="E122" s="28">
        <v>171.8</v>
      </c>
      <c r="F122" s="29">
        <v>197.4</v>
      </c>
    </row>
    <row r="123" spans="2:6" ht="11.25" customHeight="1" x14ac:dyDescent="0.2">
      <c r="B123" s="88" t="s">
        <v>522</v>
      </c>
      <c r="C123" s="28"/>
      <c r="D123" s="28"/>
      <c r="E123" s="28"/>
      <c r="F123" s="29"/>
    </row>
    <row r="124" spans="2:6" ht="11.25" customHeight="1" x14ac:dyDescent="0.2">
      <c r="B124" s="88" t="s">
        <v>130</v>
      </c>
      <c r="C124" s="28"/>
      <c r="D124" s="28"/>
      <c r="E124" s="28"/>
      <c r="F124" s="29"/>
    </row>
    <row r="125" spans="2:6" ht="11.25" customHeight="1" x14ac:dyDescent="0.2">
      <c r="B125" s="88" t="s">
        <v>522</v>
      </c>
      <c r="C125" s="28"/>
      <c r="D125" s="28"/>
      <c r="E125" s="28"/>
      <c r="F125" s="29"/>
    </row>
    <row r="126" spans="2:6" ht="11.25" customHeight="1" x14ac:dyDescent="0.2">
      <c r="B126" s="88" t="s">
        <v>365</v>
      </c>
      <c r="C126" s="28"/>
      <c r="D126" s="28"/>
      <c r="E126" s="28"/>
      <c r="F126" s="29"/>
    </row>
    <row r="127" spans="2:6" ht="11.25" customHeight="1" x14ac:dyDescent="0.2">
      <c r="B127" s="88" t="s">
        <v>441</v>
      </c>
      <c r="C127" s="28"/>
      <c r="D127" s="28"/>
      <c r="E127" s="28"/>
      <c r="F127" s="29"/>
    </row>
    <row r="128" spans="2:6" ht="11.25" customHeight="1" x14ac:dyDescent="0.2">
      <c r="B128" s="88" t="s">
        <v>13</v>
      </c>
      <c r="C128" s="28"/>
      <c r="D128" s="28"/>
      <c r="E128" s="28"/>
      <c r="F128" s="29"/>
    </row>
    <row r="129" spans="2:6" ht="11.25" customHeight="1" x14ac:dyDescent="0.2">
      <c r="B129" s="88" t="s">
        <v>383</v>
      </c>
      <c r="C129" s="28">
        <v>4015.2</v>
      </c>
      <c r="D129" s="28">
        <v>3119.4</v>
      </c>
      <c r="E129" s="28">
        <v>468</v>
      </c>
      <c r="F129" s="29">
        <v>427.8</v>
      </c>
    </row>
    <row r="130" spans="2:6" ht="11.25" customHeight="1" x14ac:dyDescent="0.2">
      <c r="B130" s="88" t="s">
        <v>522</v>
      </c>
      <c r="C130" s="28"/>
      <c r="D130" s="28"/>
      <c r="E130" s="28"/>
      <c r="F130" s="29"/>
    </row>
    <row r="131" spans="2:6" ht="11.25" customHeight="1" x14ac:dyDescent="0.2">
      <c r="B131" s="88" t="s">
        <v>35</v>
      </c>
      <c r="C131" s="28"/>
      <c r="D131" s="28"/>
      <c r="E131" s="28"/>
      <c r="F131" s="29"/>
    </row>
    <row r="132" spans="2:6" ht="11.25" customHeight="1" x14ac:dyDescent="0.2">
      <c r="B132" s="88" t="s">
        <v>522</v>
      </c>
      <c r="C132" s="28"/>
      <c r="D132" s="28"/>
      <c r="E132" s="28"/>
      <c r="F132" s="29"/>
    </row>
    <row r="133" spans="2:6" ht="11.25" customHeight="1" x14ac:dyDescent="0.2">
      <c r="B133" s="88" t="s">
        <v>85</v>
      </c>
      <c r="C133" s="28"/>
      <c r="D133" s="28"/>
      <c r="E133" s="28"/>
      <c r="F133" s="29"/>
    </row>
    <row r="134" spans="2:6" ht="11.25" customHeight="1" x14ac:dyDescent="0.2">
      <c r="B134" s="88" t="s">
        <v>112</v>
      </c>
      <c r="C134" s="28"/>
      <c r="D134" s="28"/>
      <c r="E134" s="28"/>
      <c r="F134" s="29"/>
    </row>
    <row r="135" spans="2:6" ht="11.25" customHeight="1" x14ac:dyDescent="0.2">
      <c r="B135" s="88" t="s">
        <v>451</v>
      </c>
      <c r="C135" s="28"/>
      <c r="D135" s="28"/>
      <c r="E135" s="28"/>
      <c r="F135" s="29"/>
    </row>
    <row r="136" spans="2:6" ht="11.25" customHeight="1" x14ac:dyDescent="0.2">
      <c r="B136" s="88" t="s">
        <v>223</v>
      </c>
      <c r="C136" s="28">
        <v>35214</v>
      </c>
      <c r="D136" s="28">
        <v>6210</v>
      </c>
      <c r="E136" s="28">
        <v>28268</v>
      </c>
      <c r="F136" s="29">
        <v>736</v>
      </c>
    </row>
    <row r="137" spans="2:6" ht="11.25" customHeight="1" x14ac:dyDescent="0.2">
      <c r="B137" s="88" t="s">
        <v>522</v>
      </c>
      <c r="C137" s="28"/>
      <c r="D137" s="28"/>
      <c r="E137" s="28"/>
      <c r="F137" s="29"/>
    </row>
    <row r="138" spans="2:6" ht="11.25" customHeight="1" x14ac:dyDescent="0.2">
      <c r="B138" s="85" t="s">
        <v>128</v>
      </c>
      <c r="C138" s="86">
        <v>31507</v>
      </c>
      <c r="D138" s="86">
        <v>3105</v>
      </c>
      <c r="E138" s="86">
        <v>28034</v>
      </c>
      <c r="F138" s="87">
        <v>368</v>
      </c>
    </row>
    <row r="139" spans="2:6" ht="11.25" customHeight="1" x14ac:dyDescent="0.2">
      <c r="B139" s="88" t="s">
        <v>522</v>
      </c>
      <c r="C139" s="28"/>
      <c r="D139" s="28"/>
      <c r="E139" s="28"/>
      <c r="F139" s="29"/>
    </row>
    <row r="140" spans="2:6" ht="11.25" customHeight="1" x14ac:dyDescent="0.2">
      <c r="B140" s="88" t="s">
        <v>331</v>
      </c>
      <c r="C140" s="28"/>
      <c r="D140" s="28"/>
      <c r="E140" s="28"/>
      <c r="F140" s="29"/>
    </row>
    <row r="141" spans="2:6" ht="11.25" customHeight="1" x14ac:dyDescent="0.2">
      <c r="B141" s="88" t="s">
        <v>172</v>
      </c>
      <c r="C141" s="28"/>
      <c r="D141" s="28"/>
      <c r="E141" s="28"/>
      <c r="F141" s="29"/>
    </row>
    <row r="142" spans="2:6" ht="11.25" customHeight="1" x14ac:dyDescent="0.2">
      <c r="B142" s="88" t="s">
        <v>522</v>
      </c>
      <c r="C142" s="28"/>
      <c r="D142" s="28"/>
      <c r="E142" s="28"/>
      <c r="F142" s="29"/>
    </row>
    <row r="143" spans="2:6" ht="11.25" customHeight="1" x14ac:dyDescent="0.2">
      <c r="B143" s="88" t="s">
        <v>62</v>
      </c>
      <c r="C143" s="28"/>
      <c r="D143" s="28"/>
      <c r="E143" s="28"/>
      <c r="F143" s="29"/>
    </row>
    <row r="144" spans="2:6" ht="11.25" customHeight="1" x14ac:dyDescent="0.2">
      <c r="B144" s="88" t="s">
        <v>522</v>
      </c>
      <c r="C144" s="28"/>
      <c r="D144" s="28"/>
      <c r="E144" s="28"/>
      <c r="F144" s="29"/>
    </row>
    <row r="145" spans="2:6" ht="11.25" customHeight="1" x14ac:dyDescent="0.2">
      <c r="B145" s="88" t="s">
        <v>395</v>
      </c>
      <c r="C145" s="28"/>
      <c r="D145" s="28"/>
      <c r="E145" s="28"/>
      <c r="F145" s="29"/>
    </row>
    <row r="146" spans="2:6" ht="11.25" customHeight="1" x14ac:dyDescent="0.2">
      <c r="B146" s="80" t="s">
        <v>522</v>
      </c>
      <c r="C146" s="32"/>
      <c r="D146" s="32"/>
      <c r="E146" s="32"/>
      <c r="F146" s="33"/>
    </row>
    <row r="147" spans="2:6" ht="11.25" customHeight="1" x14ac:dyDescent="0.2">
      <c r="B147" s="88" t="s">
        <v>206</v>
      </c>
      <c r="C147" s="28"/>
      <c r="D147" s="28"/>
      <c r="E147" s="28"/>
      <c r="F147" s="29"/>
    </row>
    <row r="148" spans="2:6" ht="11.25" customHeight="1" x14ac:dyDescent="0.2">
      <c r="B148" s="88" t="s">
        <v>522</v>
      </c>
      <c r="C148" s="28"/>
      <c r="D148" s="28"/>
      <c r="E148" s="28"/>
      <c r="F148" s="29"/>
    </row>
    <row r="149" spans="2:6" ht="11.25" customHeight="1" x14ac:dyDescent="0.2">
      <c r="B149" s="88" t="s">
        <v>428</v>
      </c>
      <c r="C149" s="28"/>
      <c r="D149" s="28"/>
      <c r="E149" s="28"/>
      <c r="F149" s="29"/>
    </row>
    <row r="150" spans="2:6" ht="11.25" customHeight="1" x14ac:dyDescent="0.2">
      <c r="B150" s="88" t="s">
        <v>522</v>
      </c>
      <c r="C150" s="28"/>
      <c r="D150" s="28"/>
      <c r="E150" s="28"/>
      <c r="F150" s="29"/>
    </row>
    <row r="151" spans="2:6" ht="11.25" customHeight="1" x14ac:dyDescent="0.2">
      <c r="B151" s="88" t="s">
        <v>162</v>
      </c>
      <c r="C151" s="28"/>
      <c r="D151" s="28"/>
      <c r="E151" s="28"/>
      <c r="F151" s="29"/>
    </row>
    <row r="152" spans="2:6" ht="11.25" customHeight="1" x14ac:dyDescent="0.2">
      <c r="B152" s="88" t="s">
        <v>522</v>
      </c>
      <c r="C152" s="28"/>
      <c r="D152" s="28"/>
      <c r="E152" s="28"/>
      <c r="F152" s="29"/>
    </row>
    <row r="153" spans="2:6" ht="11.25" customHeight="1" x14ac:dyDescent="0.2">
      <c r="B153" s="88" t="s">
        <v>419</v>
      </c>
      <c r="C153" s="28"/>
      <c r="D153" s="28"/>
      <c r="E153" s="28"/>
      <c r="F153" s="29"/>
    </row>
    <row r="154" spans="2:6" ht="11.25" customHeight="1" x14ac:dyDescent="0.2">
      <c r="B154" s="88" t="s">
        <v>522</v>
      </c>
      <c r="C154" s="28"/>
      <c r="D154" s="28"/>
      <c r="E154" s="28"/>
      <c r="F154" s="29"/>
    </row>
    <row r="155" spans="2:6" ht="11.25" customHeight="1" x14ac:dyDescent="0.2">
      <c r="B155" s="88" t="s">
        <v>154</v>
      </c>
      <c r="C155" s="28">
        <v>27525</v>
      </c>
      <c r="D155" s="28"/>
      <c r="E155" s="28">
        <v>27525</v>
      </c>
      <c r="F155" s="29"/>
    </row>
    <row r="156" spans="2:6" ht="11.25" customHeight="1" x14ac:dyDescent="0.2">
      <c r="B156" s="88" t="s">
        <v>522</v>
      </c>
      <c r="C156" s="28"/>
      <c r="D156" s="28"/>
      <c r="E156" s="28"/>
      <c r="F156" s="29"/>
    </row>
    <row r="157" spans="2:6" ht="11.25" customHeight="1" x14ac:dyDescent="0.2">
      <c r="B157" s="88" t="s">
        <v>209</v>
      </c>
      <c r="C157" s="28"/>
      <c r="D157" s="28"/>
      <c r="E157" s="28"/>
      <c r="F157" s="29"/>
    </row>
    <row r="158" spans="2:6" ht="11.25" customHeight="1" x14ac:dyDescent="0.2">
      <c r="B158" s="88" t="s">
        <v>522</v>
      </c>
      <c r="C158" s="28"/>
      <c r="D158" s="28"/>
      <c r="E158" s="28"/>
      <c r="F158" s="29"/>
    </row>
    <row r="159" spans="2:6" ht="11.25" customHeight="1" x14ac:dyDescent="0.2">
      <c r="B159" s="88" t="s">
        <v>58</v>
      </c>
      <c r="C159" s="28"/>
      <c r="D159" s="28"/>
      <c r="E159" s="28"/>
      <c r="F159" s="29"/>
    </row>
    <row r="160" spans="2:6" ht="11.25" customHeight="1" x14ac:dyDescent="0.2">
      <c r="B160" s="88" t="s">
        <v>522</v>
      </c>
      <c r="C160" s="28"/>
      <c r="D160" s="28"/>
      <c r="E160" s="28"/>
      <c r="F160" s="29"/>
    </row>
    <row r="161" spans="2:6" ht="11.25" customHeight="1" x14ac:dyDescent="0.2">
      <c r="B161" s="88" t="s">
        <v>271</v>
      </c>
      <c r="C161" s="28"/>
      <c r="D161" s="28"/>
      <c r="E161" s="28"/>
      <c r="F161" s="29"/>
    </row>
    <row r="162" spans="2:6" ht="11.25" customHeight="1" x14ac:dyDescent="0.2">
      <c r="B162" s="88" t="s">
        <v>522</v>
      </c>
      <c r="C162" s="28"/>
      <c r="D162" s="28"/>
      <c r="E162" s="28"/>
      <c r="F162" s="29"/>
    </row>
    <row r="163" spans="2:6" ht="11.25" customHeight="1" x14ac:dyDescent="0.2">
      <c r="B163" s="88" t="s">
        <v>330</v>
      </c>
      <c r="C163" s="28">
        <v>1545.5</v>
      </c>
      <c r="D163" s="28">
        <v>1545.5</v>
      </c>
      <c r="E163" s="28"/>
      <c r="F163" s="29"/>
    </row>
    <row r="164" spans="2:6" ht="11.25" customHeight="1" x14ac:dyDescent="0.2">
      <c r="B164" s="88" t="s">
        <v>522</v>
      </c>
      <c r="C164" s="28"/>
      <c r="D164" s="28"/>
      <c r="E164" s="28"/>
      <c r="F164" s="29"/>
    </row>
    <row r="165" spans="2:6" ht="11.25" customHeight="1" x14ac:dyDescent="0.2">
      <c r="B165" s="88" t="s">
        <v>468</v>
      </c>
      <c r="C165" s="28"/>
      <c r="D165" s="28"/>
      <c r="E165" s="28"/>
      <c r="F165" s="29"/>
    </row>
    <row r="166" spans="2:6" ht="11.25" customHeight="1" x14ac:dyDescent="0.2">
      <c r="B166" s="88" t="s">
        <v>522</v>
      </c>
      <c r="C166" s="28"/>
      <c r="D166" s="28"/>
      <c r="E166" s="28"/>
      <c r="F166" s="29"/>
    </row>
    <row r="167" spans="2:6" ht="11.25" customHeight="1" x14ac:dyDescent="0.2">
      <c r="B167" s="88" t="s">
        <v>291</v>
      </c>
      <c r="C167" s="28">
        <v>275.2</v>
      </c>
      <c r="D167" s="28"/>
      <c r="E167" s="28">
        <v>275.2</v>
      </c>
      <c r="F167" s="29"/>
    </row>
    <row r="168" spans="2:6" ht="11.25" customHeight="1" x14ac:dyDescent="0.2">
      <c r="B168" s="88" t="s">
        <v>522</v>
      </c>
      <c r="C168" s="28"/>
      <c r="D168" s="28"/>
      <c r="E168" s="28"/>
      <c r="F168" s="29"/>
    </row>
    <row r="169" spans="2:6" ht="11.25" customHeight="1" x14ac:dyDescent="0.2">
      <c r="B169" s="88" t="s">
        <v>446</v>
      </c>
      <c r="C169" s="28"/>
      <c r="D169" s="28"/>
      <c r="E169" s="28"/>
      <c r="F169" s="29"/>
    </row>
    <row r="170" spans="2:6" ht="11.25" customHeight="1" x14ac:dyDescent="0.2">
      <c r="B170" s="88" t="s">
        <v>522</v>
      </c>
      <c r="C170" s="28"/>
      <c r="D170" s="28"/>
      <c r="E170" s="28"/>
      <c r="F170" s="29"/>
    </row>
    <row r="171" spans="2:6" ht="11.25" customHeight="1" x14ac:dyDescent="0.2">
      <c r="B171" s="88" t="s">
        <v>97</v>
      </c>
      <c r="C171" s="28">
        <v>154.5</v>
      </c>
      <c r="D171" s="28"/>
      <c r="E171" s="28"/>
      <c r="F171" s="29">
        <v>154.5</v>
      </c>
    </row>
    <row r="172" spans="2:6" ht="11.25" customHeight="1" x14ac:dyDescent="0.2">
      <c r="B172" s="88" t="s">
        <v>522</v>
      </c>
      <c r="C172" s="28"/>
      <c r="D172" s="28"/>
      <c r="E172" s="28"/>
      <c r="F172" s="29"/>
    </row>
    <row r="173" spans="2:6" ht="11.25" customHeight="1" x14ac:dyDescent="0.2">
      <c r="B173" s="88" t="s">
        <v>280</v>
      </c>
      <c r="C173" s="28"/>
      <c r="D173" s="28"/>
      <c r="E173" s="28"/>
      <c r="F173" s="29"/>
    </row>
    <row r="174" spans="2:6" ht="11.25" customHeight="1" x14ac:dyDescent="0.2">
      <c r="B174" s="88" t="s">
        <v>522</v>
      </c>
      <c r="C174" s="28"/>
      <c r="D174" s="28"/>
      <c r="E174" s="28"/>
      <c r="F174" s="29"/>
    </row>
    <row r="175" spans="2:6" ht="11.25" customHeight="1" x14ac:dyDescent="0.2">
      <c r="B175" s="88" t="s">
        <v>251</v>
      </c>
      <c r="C175" s="28"/>
      <c r="D175" s="28"/>
      <c r="E175" s="28"/>
      <c r="F175" s="29"/>
    </row>
    <row r="176" spans="2:6" ht="11.25" customHeight="1" x14ac:dyDescent="0.2">
      <c r="B176" s="88" t="s">
        <v>522</v>
      </c>
      <c r="C176" s="28"/>
      <c r="D176" s="28"/>
      <c r="E176" s="28"/>
      <c r="F176" s="29"/>
    </row>
    <row r="177" spans="2:6" ht="11.25" customHeight="1" x14ac:dyDescent="0.2">
      <c r="B177" s="88" t="s">
        <v>156</v>
      </c>
      <c r="C177" s="28"/>
      <c r="D177" s="28"/>
      <c r="E177" s="28"/>
      <c r="F177" s="29"/>
    </row>
    <row r="178" spans="2:6" ht="11.25" customHeight="1" x14ac:dyDescent="0.2">
      <c r="B178" s="88" t="s">
        <v>522</v>
      </c>
      <c r="C178" s="28"/>
      <c r="D178" s="28"/>
      <c r="E178" s="28"/>
      <c r="F178" s="29"/>
    </row>
    <row r="179" spans="2:6" ht="11.25" customHeight="1" x14ac:dyDescent="0.2">
      <c r="B179" s="88" t="s">
        <v>488</v>
      </c>
      <c r="C179" s="28"/>
      <c r="D179" s="28"/>
      <c r="E179" s="28"/>
      <c r="F179" s="29"/>
    </row>
    <row r="180" spans="2:6" ht="11.25" customHeight="1" x14ac:dyDescent="0.2">
      <c r="B180" s="88" t="s">
        <v>465</v>
      </c>
      <c r="C180" s="28"/>
      <c r="D180" s="28"/>
      <c r="E180" s="28"/>
      <c r="F180" s="29"/>
    </row>
    <row r="181" spans="2:6" ht="11.25" customHeight="1" x14ac:dyDescent="0.2">
      <c r="B181" s="88" t="s">
        <v>52</v>
      </c>
      <c r="C181" s="28"/>
      <c r="D181" s="28"/>
      <c r="E181" s="28"/>
      <c r="F181" s="29"/>
    </row>
    <row r="182" spans="2:6" ht="11.25" customHeight="1" x14ac:dyDescent="0.2">
      <c r="B182" s="88" t="s">
        <v>255</v>
      </c>
      <c r="C182" s="28">
        <v>1043.0999999999999</v>
      </c>
      <c r="D182" s="28">
        <v>779.8</v>
      </c>
      <c r="E182" s="28">
        <v>148.1</v>
      </c>
      <c r="F182" s="29">
        <v>115.2</v>
      </c>
    </row>
    <row r="183" spans="2:6" ht="11.25" customHeight="1" x14ac:dyDescent="0.2">
      <c r="B183" s="88" t="s">
        <v>522</v>
      </c>
      <c r="C183" s="28"/>
      <c r="D183" s="28"/>
      <c r="E183" s="28"/>
      <c r="F183" s="29"/>
    </row>
    <row r="184" spans="2:6" ht="11.25" customHeight="1" x14ac:dyDescent="0.2">
      <c r="B184" s="88" t="s">
        <v>447</v>
      </c>
      <c r="C184" s="28"/>
      <c r="D184" s="28"/>
      <c r="E184" s="28"/>
      <c r="F184" s="29"/>
    </row>
    <row r="185" spans="2:6" ht="11.25" customHeight="1" x14ac:dyDescent="0.2">
      <c r="B185" s="88" t="s">
        <v>522</v>
      </c>
      <c r="C185" s="28"/>
      <c r="D185" s="28"/>
      <c r="E185" s="28"/>
      <c r="F185" s="29"/>
    </row>
    <row r="186" spans="2:6" ht="11.25" customHeight="1" x14ac:dyDescent="0.2">
      <c r="B186" s="88" t="s">
        <v>452</v>
      </c>
      <c r="C186" s="28"/>
      <c r="D186" s="28"/>
      <c r="E186" s="28"/>
      <c r="F186" s="29"/>
    </row>
    <row r="187" spans="2:6" ht="11.25" customHeight="1" x14ac:dyDescent="0.2">
      <c r="B187" s="88" t="s">
        <v>500</v>
      </c>
      <c r="C187" s="28"/>
      <c r="D187" s="28"/>
      <c r="E187" s="28"/>
      <c r="F187" s="29"/>
    </row>
    <row r="188" spans="2:6" ht="11.25" customHeight="1" x14ac:dyDescent="0.2">
      <c r="B188" s="88" t="s">
        <v>124</v>
      </c>
      <c r="C188" s="28"/>
      <c r="D188" s="28"/>
      <c r="E188" s="28"/>
      <c r="F188" s="29"/>
    </row>
    <row r="189" spans="2:6" ht="11.25" customHeight="1" x14ac:dyDescent="0.2">
      <c r="B189" s="88" t="s">
        <v>68</v>
      </c>
      <c r="C189" s="28">
        <v>964.4</v>
      </c>
      <c r="D189" s="28">
        <v>779.8</v>
      </c>
      <c r="E189" s="28">
        <v>85.9</v>
      </c>
      <c r="F189" s="29">
        <v>98.7</v>
      </c>
    </row>
    <row r="190" spans="2:6" ht="11.25" customHeight="1" x14ac:dyDescent="0.2">
      <c r="B190" s="88" t="s">
        <v>522</v>
      </c>
      <c r="C190" s="28"/>
      <c r="D190" s="28"/>
      <c r="E190" s="28"/>
      <c r="F190" s="29"/>
    </row>
    <row r="191" spans="2:6" ht="11.25" customHeight="1" x14ac:dyDescent="0.2">
      <c r="B191" s="88" t="s">
        <v>130</v>
      </c>
      <c r="C191" s="28"/>
      <c r="D191" s="28"/>
      <c r="E191" s="28"/>
      <c r="F191" s="29"/>
    </row>
    <row r="192" spans="2:6" ht="11.25" customHeight="1" x14ac:dyDescent="0.2">
      <c r="B192" s="88" t="s">
        <v>522</v>
      </c>
      <c r="C192" s="28"/>
      <c r="D192" s="28"/>
      <c r="E192" s="28"/>
      <c r="F192" s="29"/>
    </row>
    <row r="193" spans="2:6" ht="11.25" customHeight="1" x14ac:dyDescent="0.2">
      <c r="B193" s="88" t="s">
        <v>108</v>
      </c>
      <c r="C193" s="28"/>
      <c r="D193" s="28"/>
      <c r="E193" s="28"/>
      <c r="F193" s="29"/>
    </row>
    <row r="194" spans="2:6" ht="11.25" customHeight="1" x14ac:dyDescent="0.2">
      <c r="B194" s="88" t="s">
        <v>293</v>
      </c>
      <c r="C194" s="28"/>
      <c r="D194" s="28"/>
      <c r="E194" s="28"/>
      <c r="F194" s="29"/>
    </row>
    <row r="195" spans="2:6" ht="11.25" customHeight="1" x14ac:dyDescent="0.2">
      <c r="B195" s="88" t="s">
        <v>26</v>
      </c>
      <c r="C195" s="28"/>
      <c r="D195" s="28"/>
      <c r="E195" s="28"/>
      <c r="F195" s="29"/>
    </row>
    <row r="196" spans="2:6" ht="11.25" customHeight="1" x14ac:dyDescent="0.2">
      <c r="B196" s="88" t="s">
        <v>73</v>
      </c>
      <c r="C196" s="28">
        <v>2007.5</v>
      </c>
      <c r="D196" s="28">
        <v>1559.6</v>
      </c>
      <c r="E196" s="28">
        <v>234</v>
      </c>
      <c r="F196" s="29">
        <v>213.9</v>
      </c>
    </row>
    <row r="197" spans="2:6" ht="11.25" customHeight="1" x14ac:dyDescent="0.2">
      <c r="B197" s="88" t="s">
        <v>522</v>
      </c>
      <c r="C197" s="28"/>
      <c r="D197" s="28"/>
      <c r="E197" s="28"/>
      <c r="F197" s="29"/>
    </row>
    <row r="198" spans="2:6" ht="11.25" customHeight="1" x14ac:dyDescent="0.2">
      <c r="B198" s="88" t="s">
        <v>35</v>
      </c>
      <c r="C198" s="28"/>
      <c r="D198" s="28"/>
      <c r="E198" s="28"/>
      <c r="F198" s="29"/>
    </row>
    <row r="199" spans="2:6" ht="11.25" customHeight="1" x14ac:dyDescent="0.2">
      <c r="B199" s="88" t="s">
        <v>522</v>
      </c>
      <c r="C199" s="28"/>
      <c r="D199" s="28"/>
      <c r="E199" s="28"/>
      <c r="F199" s="29"/>
    </row>
    <row r="200" spans="2:6" ht="11.25" customHeight="1" x14ac:dyDescent="0.2">
      <c r="B200" s="88" t="s">
        <v>138</v>
      </c>
      <c r="C200" s="28"/>
      <c r="D200" s="28"/>
      <c r="E200" s="28"/>
      <c r="F200" s="29"/>
    </row>
    <row r="201" spans="2:6" ht="11.25" customHeight="1" x14ac:dyDescent="0.2">
      <c r="B201" s="88" t="s">
        <v>233</v>
      </c>
      <c r="C201" s="28"/>
      <c r="D201" s="28"/>
      <c r="E201" s="28"/>
      <c r="F201" s="29"/>
    </row>
    <row r="202" spans="2:6" ht="11.25" customHeight="1" x14ac:dyDescent="0.2">
      <c r="B202" s="88" t="s">
        <v>405</v>
      </c>
      <c r="C202" s="28"/>
      <c r="D202" s="28"/>
      <c r="E202" s="28"/>
      <c r="F202" s="29"/>
    </row>
    <row r="203" spans="2:6" ht="11.25" customHeight="1" x14ac:dyDescent="0.2">
      <c r="B203" s="88" t="s">
        <v>34</v>
      </c>
      <c r="C203" s="28">
        <v>31507</v>
      </c>
      <c r="D203" s="28">
        <v>3105</v>
      </c>
      <c r="E203" s="28">
        <v>28034</v>
      </c>
      <c r="F203" s="29">
        <v>368</v>
      </c>
    </row>
    <row r="204" spans="2:6" ht="11.25" customHeight="1" x14ac:dyDescent="0.2">
      <c r="B204" s="88" t="s">
        <v>522</v>
      </c>
      <c r="C204" s="28"/>
      <c r="D204" s="28"/>
      <c r="E204" s="28"/>
      <c r="F204" s="29"/>
    </row>
    <row r="205" spans="2:6" ht="11.25" customHeight="1" x14ac:dyDescent="0.2">
      <c r="B205" s="85" t="s">
        <v>499</v>
      </c>
      <c r="C205" s="86">
        <v>35214</v>
      </c>
      <c r="D205" s="86">
        <v>6210</v>
      </c>
      <c r="E205" s="86">
        <v>28268</v>
      </c>
      <c r="F205" s="87">
        <v>736</v>
      </c>
    </row>
    <row r="206" spans="2:6" ht="11.25" customHeight="1" x14ac:dyDescent="0.2">
      <c r="B206" s="88" t="s">
        <v>522</v>
      </c>
      <c r="C206" s="28"/>
      <c r="D206" s="28"/>
      <c r="E206" s="28"/>
      <c r="F206" s="29"/>
    </row>
    <row r="207" spans="2:6" ht="11.25" customHeight="1" x14ac:dyDescent="0.2">
      <c r="B207" s="88" t="s">
        <v>331</v>
      </c>
      <c r="C207" s="28"/>
      <c r="D207" s="28"/>
      <c r="E207" s="28"/>
      <c r="F207" s="29"/>
    </row>
    <row r="208" spans="2:6" ht="11.25" customHeight="1" x14ac:dyDescent="0.2">
      <c r="B208" s="88" t="s">
        <v>172</v>
      </c>
      <c r="C208" s="28"/>
      <c r="D208" s="28"/>
      <c r="E208" s="28"/>
      <c r="F208" s="29"/>
    </row>
    <row r="209" spans="2:6" ht="11.25" customHeight="1" x14ac:dyDescent="0.2">
      <c r="B209" s="88" t="s">
        <v>522</v>
      </c>
      <c r="C209" s="28"/>
      <c r="D209" s="28"/>
      <c r="E209" s="28"/>
      <c r="F209" s="29"/>
    </row>
    <row r="210" spans="2:6" ht="11.25" customHeight="1" x14ac:dyDescent="0.2">
      <c r="B210" s="88" t="s">
        <v>319</v>
      </c>
      <c r="C210" s="28"/>
      <c r="D210" s="28"/>
      <c r="E210" s="28"/>
      <c r="F210" s="29"/>
    </row>
    <row r="211" spans="2:6" ht="11.25" customHeight="1" x14ac:dyDescent="0.2">
      <c r="B211" s="88" t="s">
        <v>522</v>
      </c>
      <c r="C211" s="28"/>
      <c r="D211" s="28"/>
      <c r="E211" s="28"/>
      <c r="F211" s="29"/>
    </row>
    <row r="212" spans="2:6" ht="11.25" customHeight="1" x14ac:dyDescent="0.2">
      <c r="B212" s="88" t="s">
        <v>395</v>
      </c>
      <c r="C212" s="28"/>
      <c r="D212" s="28"/>
      <c r="E212" s="28"/>
      <c r="F212" s="29"/>
    </row>
    <row r="213" spans="2:6" ht="11.25" customHeight="1" x14ac:dyDescent="0.2">
      <c r="B213" s="88" t="s">
        <v>522</v>
      </c>
      <c r="C213" s="28"/>
      <c r="D213" s="28"/>
      <c r="E213" s="28"/>
      <c r="F213" s="29"/>
    </row>
    <row r="214" spans="2:6" ht="11.25" customHeight="1" x14ac:dyDescent="0.2">
      <c r="B214" s="88" t="s">
        <v>206</v>
      </c>
      <c r="C214" s="28"/>
      <c r="D214" s="28"/>
      <c r="E214" s="28"/>
      <c r="F214" s="29"/>
    </row>
    <row r="215" spans="2:6" ht="11.25" customHeight="1" x14ac:dyDescent="0.2">
      <c r="B215" s="88" t="s">
        <v>522</v>
      </c>
      <c r="C215" s="28"/>
      <c r="D215" s="28"/>
      <c r="E215" s="28"/>
      <c r="F215" s="29"/>
    </row>
    <row r="216" spans="2:6" ht="11.25" customHeight="1" x14ac:dyDescent="0.2">
      <c r="B216" s="88" t="s">
        <v>428</v>
      </c>
      <c r="C216" s="28"/>
      <c r="D216" s="28"/>
      <c r="E216" s="28"/>
      <c r="F216" s="29"/>
    </row>
    <row r="217" spans="2:6" ht="11.25" customHeight="1" x14ac:dyDescent="0.2">
      <c r="B217" s="80" t="s">
        <v>522</v>
      </c>
      <c r="C217" s="32"/>
      <c r="D217" s="32"/>
      <c r="E217" s="32"/>
      <c r="F217" s="33"/>
    </row>
    <row r="218" spans="2:6" ht="11.25" customHeight="1" x14ac:dyDescent="0.2">
      <c r="B218" s="88" t="s">
        <v>20</v>
      </c>
      <c r="C218" s="28"/>
      <c r="D218" s="28"/>
      <c r="E218" s="28"/>
      <c r="F218" s="29"/>
    </row>
    <row r="219" spans="2:6" ht="11.25" customHeight="1" x14ac:dyDescent="0.2">
      <c r="B219" s="88" t="s">
        <v>522</v>
      </c>
      <c r="C219" s="28"/>
      <c r="D219" s="28"/>
      <c r="E219" s="28"/>
      <c r="F219" s="29"/>
    </row>
    <row r="220" spans="2:6" ht="11.25" customHeight="1" x14ac:dyDescent="0.2">
      <c r="B220" s="88" t="s">
        <v>419</v>
      </c>
      <c r="C220" s="28"/>
      <c r="D220" s="28"/>
      <c r="E220" s="28"/>
      <c r="F220" s="29"/>
    </row>
    <row r="221" spans="2:6" ht="11.25" customHeight="1" x14ac:dyDescent="0.2">
      <c r="B221" s="88" t="s">
        <v>522</v>
      </c>
      <c r="C221" s="28"/>
      <c r="D221" s="28"/>
      <c r="E221" s="28"/>
      <c r="F221" s="29"/>
    </row>
    <row r="222" spans="2:6" ht="11.25" customHeight="1" x14ac:dyDescent="0.2">
      <c r="B222" s="88" t="s">
        <v>154</v>
      </c>
      <c r="C222" s="28">
        <v>27525</v>
      </c>
      <c r="D222" s="28"/>
      <c r="E222" s="28">
        <v>27525</v>
      </c>
      <c r="F222" s="29"/>
    </row>
    <row r="223" spans="2:6" ht="11.25" customHeight="1" x14ac:dyDescent="0.2">
      <c r="B223" s="88" t="s">
        <v>522</v>
      </c>
      <c r="C223" s="28"/>
      <c r="D223" s="28"/>
      <c r="E223" s="28"/>
      <c r="F223" s="29"/>
    </row>
    <row r="224" spans="2:6" ht="11.25" customHeight="1" x14ac:dyDescent="0.2">
      <c r="B224" s="88" t="s">
        <v>209</v>
      </c>
      <c r="C224" s="28"/>
      <c r="D224" s="28"/>
      <c r="E224" s="28"/>
      <c r="F224" s="29"/>
    </row>
    <row r="225" spans="2:6" ht="11.25" customHeight="1" x14ac:dyDescent="0.2">
      <c r="B225" s="88" t="s">
        <v>522</v>
      </c>
      <c r="C225" s="28"/>
      <c r="D225" s="28"/>
      <c r="E225" s="28"/>
      <c r="F225" s="29"/>
    </row>
    <row r="226" spans="2:6" ht="11.25" customHeight="1" x14ac:dyDescent="0.2">
      <c r="B226" s="88" t="s">
        <v>49</v>
      </c>
      <c r="C226" s="28"/>
      <c r="D226" s="28"/>
      <c r="E226" s="28"/>
      <c r="F226" s="29"/>
    </row>
    <row r="227" spans="2:6" ht="11.25" customHeight="1" x14ac:dyDescent="0.2">
      <c r="B227" s="88" t="s">
        <v>522</v>
      </c>
      <c r="C227" s="28"/>
      <c r="D227" s="28"/>
      <c r="E227" s="28"/>
      <c r="F227" s="29"/>
    </row>
    <row r="228" spans="2:6" ht="11.25" customHeight="1" x14ac:dyDescent="0.2">
      <c r="B228" s="88" t="s">
        <v>487</v>
      </c>
      <c r="C228" s="28"/>
      <c r="D228" s="28"/>
      <c r="E228" s="28"/>
      <c r="F228" s="29"/>
    </row>
    <row r="229" spans="2:6" ht="11.25" customHeight="1" x14ac:dyDescent="0.2">
      <c r="B229" s="88" t="s">
        <v>522</v>
      </c>
      <c r="C229" s="28"/>
      <c r="D229" s="28"/>
      <c r="E229" s="28"/>
      <c r="F229" s="29"/>
    </row>
    <row r="230" spans="2:6" ht="11.25" customHeight="1" x14ac:dyDescent="0.2">
      <c r="B230" s="88" t="s">
        <v>270</v>
      </c>
      <c r="C230" s="28">
        <v>3091.1</v>
      </c>
      <c r="D230" s="28">
        <v>3091.1</v>
      </c>
      <c r="E230" s="28"/>
      <c r="F230" s="29"/>
    </row>
    <row r="231" spans="2:6" ht="11.25" customHeight="1" x14ac:dyDescent="0.2">
      <c r="B231" s="88" t="s">
        <v>522</v>
      </c>
      <c r="C231" s="28"/>
      <c r="D231" s="28"/>
      <c r="E231" s="28"/>
      <c r="F231" s="29"/>
    </row>
    <row r="232" spans="2:6" ht="11.25" customHeight="1" x14ac:dyDescent="0.2">
      <c r="B232" s="88" t="s">
        <v>468</v>
      </c>
      <c r="C232" s="28"/>
      <c r="D232" s="28"/>
      <c r="E232" s="28"/>
      <c r="F232" s="29"/>
    </row>
    <row r="233" spans="2:6" ht="11.25" customHeight="1" x14ac:dyDescent="0.2">
      <c r="B233" s="88" t="s">
        <v>522</v>
      </c>
      <c r="C233" s="28"/>
      <c r="D233" s="28"/>
      <c r="E233" s="28"/>
      <c r="F233" s="29"/>
    </row>
    <row r="234" spans="2:6" ht="11.25" customHeight="1" x14ac:dyDescent="0.2">
      <c r="B234" s="88" t="s">
        <v>291</v>
      </c>
      <c r="C234" s="28">
        <v>275.2</v>
      </c>
      <c r="D234" s="28"/>
      <c r="E234" s="28">
        <v>275.2</v>
      </c>
      <c r="F234" s="29"/>
    </row>
    <row r="235" spans="2:6" ht="11.25" customHeight="1" x14ac:dyDescent="0.2">
      <c r="B235" s="88" t="s">
        <v>522</v>
      </c>
      <c r="C235" s="28"/>
      <c r="D235" s="28"/>
      <c r="E235" s="28"/>
      <c r="F235" s="29"/>
    </row>
    <row r="236" spans="2:6" ht="11.25" customHeight="1" x14ac:dyDescent="0.2">
      <c r="B236" s="88" t="s">
        <v>446</v>
      </c>
      <c r="C236" s="28"/>
      <c r="D236" s="28"/>
      <c r="E236" s="28"/>
      <c r="F236" s="29"/>
    </row>
    <row r="237" spans="2:6" ht="11.25" customHeight="1" x14ac:dyDescent="0.2">
      <c r="B237" s="88" t="s">
        <v>522</v>
      </c>
      <c r="C237" s="28"/>
      <c r="D237" s="28"/>
      <c r="E237" s="28"/>
      <c r="F237" s="29"/>
    </row>
    <row r="238" spans="2:6" ht="11.25" customHeight="1" x14ac:dyDescent="0.2">
      <c r="B238" s="88" t="s">
        <v>148</v>
      </c>
      <c r="C238" s="28">
        <v>309.10000000000002</v>
      </c>
      <c r="D238" s="28"/>
      <c r="E238" s="28"/>
      <c r="F238" s="29">
        <v>309.10000000000002</v>
      </c>
    </row>
    <row r="239" spans="2:6" ht="11.25" customHeight="1" x14ac:dyDescent="0.2">
      <c r="B239" s="88" t="s">
        <v>522</v>
      </c>
      <c r="C239" s="28"/>
      <c r="D239" s="28"/>
      <c r="E239" s="28"/>
      <c r="F239" s="29"/>
    </row>
    <row r="240" spans="2:6" ht="11.25" customHeight="1" x14ac:dyDescent="0.2">
      <c r="B240" s="88" t="s">
        <v>280</v>
      </c>
      <c r="C240" s="28"/>
      <c r="D240" s="28"/>
      <c r="E240" s="28"/>
      <c r="F240" s="29"/>
    </row>
    <row r="241" spans="2:6" ht="11.25" customHeight="1" x14ac:dyDescent="0.2">
      <c r="B241" s="88" t="s">
        <v>522</v>
      </c>
      <c r="C241" s="28"/>
      <c r="D241" s="28"/>
      <c r="E241" s="28"/>
      <c r="F241" s="29"/>
    </row>
    <row r="242" spans="2:6" ht="11.25" customHeight="1" x14ac:dyDescent="0.2">
      <c r="B242" s="88" t="s">
        <v>251</v>
      </c>
      <c r="C242" s="28"/>
      <c r="D242" s="28"/>
      <c r="E242" s="28"/>
      <c r="F242" s="29"/>
    </row>
    <row r="243" spans="2:6" ht="11.25" customHeight="1" x14ac:dyDescent="0.2">
      <c r="B243" s="88" t="s">
        <v>522</v>
      </c>
      <c r="C243" s="28"/>
      <c r="D243" s="28"/>
      <c r="E243" s="28"/>
      <c r="F243" s="29"/>
    </row>
    <row r="244" spans="2:6" ht="11.25" customHeight="1" x14ac:dyDescent="0.2">
      <c r="B244" s="88" t="s">
        <v>55</v>
      </c>
      <c r="C244" s="28"/>
      <c r="D244" s="28"/>
      <c r="E244" s="28"/>
      <c r="F244" s="29"/>
    </row>
    <row r="245" spans="2:6" ht="11.25" customHeight="1" x14ac:dyDescent="0.2">
      <c r="B245" s="88" t="s">
        <v>522</v>
      </c>
      <c r="C245" s="28"/>
      <c r="D245" s="28"/>
      <c r="E245" s="28"/>
      <c r="F245" s="29"/>
    </row>
    <row r="246" spans="2:6" ht="11.25" customHeight="1" x14ac:dyDescent="0.2">
      <c r="B246" s="88" t="s">
        <v>248</v>
      </c>
      <c r="C246" s="28"/>
      <c r="D246" s="28"/>
      <c r="E246" s="28"/>
      <c r="F246" s="29"/>
    </row>
    <row r="247" spans="2:6" ht="11.25" customHeight="1" x14ac:dyDescent="0.2">
      <c r="B247" s="88" t="s">
        <v>504</v>
      </c>
      <c r="C247" s="28"/>
      <c r="D247" s="28"/>
      <c r="E247" s="28"/>
      <c r="F247" s="29"/>
    </row>
    <row r="248" spans="2:6" ht="11.25" customHeight="1" x14ac:dyDescent="0.2">
      <c r="B248" s="88" t="s">
        <v>217</v>
      </c>
      <c r="C248" s="28"/>
      <c r="D248" s="28"/>
      <c r="E248" s="28"/>
      <c r="F248" s="29"/>
    </row>
    <row r="249" spans="2:6" ht="11.25" customHeight="1" x14ac:dyDescent="0.2">
      <c r="B249" s="88" t="s">
        <v>76</v>
      </c>
      <c r="C249" s="28">
        <v>2086.3000000000002</v>
      </c>
      <c r="D249" s="28">
        <v>1559.7</v>
      </c>
      <c r="E249" s="28">
        <v>296.2</v>
      </c>
      <c r="F249" s="29">
        <v>230.4</v>
      </c>
    </row>
    <row r="250" spans="2:6" ht="11.25" customHeight="1" x14ac:dyDescent="0.2">
      <c r="B250" s="88" t="s">
        <v>522</v>
      </c>
      <c r="C250" s="28"/>
      <c r="D250" s="28"/>
      <c r="E250" s="28"/>
      <c r="F250" s="29"/>
    </row>
    <row r="251" spans="2:6" ht="11.25" customHeight="1" x14ac:dyDescent="0.2">
      <c r="B251" s="88" t="s">
        <v>447</v>
      </c>
      <c r="C251" s="28"/>
      <c r="D251" s="28"/>
      <c r="E251" s="28"/>
      <c r="F251" s="29"/>
    </row>
    <row r="252" spans="2:6" ht="11.25" customHeight="1" x14ac:dyDescent="0.2">
      <c r="B252" s="88" t="s">
        <v>522</v>
      </c>
      <c r="C252" s="28"/>
      <c r="D252" s="28"/>
      <c r="E252" s="28"/>
      <c r="F252" s="29"/>
    </row>
    <row r="253" spans="2:6" ht="11.25" customHeight="1" x14ac:dyDescent="0.2">
      <c r="B253" s="88" t="s">
        <v>179</v>
      </c>
      <c r="C253" s="28"/>
      <c r="D253" s="28"/>
      <c r="E253" s="28"/>
      <c r="F253" s="29"/>
    </row>
    <row r="254" spans="2:6" ht="11.25" customHeight="1" x14ac:dyDescent="0.2">
      <c r="B254" s="88" t="s">
        <v>171</v>
      </c>
      <c r="C254" s="28"/>
      <c r="D254" s="28"/>
      <c r="E254" s="28"/>
      <c r="F254" s="29"/>
    </row>
    <row r="255" spans="2:6" ht="11.25" customHeight="1" x14ac:dyDescent="0.2">
      <c r="B255" s="88" t="s">
        <v>458</v>
      </c>
      <c r="C255" s="28"/>
      <c r="D255" s="28"/>
      <c r="E255" s="28"/>
      <c r="F255" s="29"/>
    </row>
    <row r="256" spans="2:6" ht="11.25" customHeight="1" x14ac:dyDescent="0.2">
      <c r="B256" s="88" t="s">
        <v>339</v>
      </c>
      <c r="C256" s="28">
        <v>1928.9</v>
      </c>
      <c r="D256" s="28">
        <v>1559.7</v>
      </c>
      <c r="E256" s="28">
        <v>171.8</v>
      </c>
      <c r="F256" s="29">
        <v>197.4</v>
      </c>
    </row>
    <row r="257" spans="2:6" ht="11.25" customHeight="1" x14ac:dyDescent="0.2">
      <c r="B257" s="88" t="s">
        <v>522</v>
      </c>
      <c r="C257" s="28"/>
      <c r="D257" s="28"/>
      <c r="E257" s="28"/>
      <c r="F257" s="29"/>
    </row>
    <row r="258" spans="2:6" ht="11.25" customHeight="1" x14ac:dyDescent="0.2">
      <c r="B258" s="88" t="s">
        <v>130</v>
      </c>
      <c r="C258" s="28"/>
      <c r="D258" s="28"/>
      <c r="E258" s="28"/>
      <c r="F258" s="29"/>
    </row>
    <row r="259" spans="2:6" ht="11.25" customHeight="1" x14ac:dyDescent="0.2">
      <c r="B259" s="88" t="s">
        <v>522</v>
      </c>
      <c r="C259" s="28"/>
      <c r="D259" s="28"/>
      <c r="E259" s="28"/>
      <c r="F259" s="29"/>
    </row>
    <row r="260" spans="2:6" ht="11.25" customHeight="1" x14ac:dyDescent="0.2">
      <c r="B260" s="88" t="s">
        <v>365</v>
      </c>
      <c r="C260" s="28"/>
      <c r="D260" s="28"/>
      <c r="E260" s="28"/>
      <c r="F260" s="29"/>
    </row>
    <row r="261" spans="2:6" ht="11.25" customHeight="1" x14ac:dyDescent="0.2">
      <c r="B261" s="88" t="s">
        <v>441</v>
      </c>
      <c r="C261" s="28"/>
      <c r="D261" s="28"/>
      <c r="E261" s="28"/>
      <c r="F261" s="29"/>
    </row>
    <row r="262" spans="2:6" ht="11.25" customHeight="1" x14ac:dyDescent="0.2">
      <c r="B262" s="88" t="s">
        <v>13</v>
      </c>
      <c r="C262" s="28"/>
      <c r="D262" s="28"/>
      <c r="E262" s="28"/>
      <c r="F262" s="29"/>
    </row>
    <row r="263" spans="2:6" ht="11.25" customHeight="1" x14ac:dyDescent="0.2">
      <c r="B263" s="88" t="s">
        <v>383</v>
      </c>
      <c r="C263" s="28">
        <v>4015.2</v>
      </c>
      <c r="D263" s="28">
        <v>3119.4</v>
      </c>
      <c r="E263" s="28">
        <v>468</v>
      </c>
      <c r="F263" s="29">
        <v>427.8</v>
      </c>
    </row>
    <row r="264" spans="2:6" ht="11.25" customHeight="1" x14ac:dyDescent="0.2">
      <c r="B264" s="88" t="s">
        <v>522</v>
      </c>
      <c r="C264" s="28"/>
      <c r="D264" s="28"/>
      <c r="E264" s="28"/>
      <c r="F264" s="29"/>
    </row>
    <row r="265" spans="2:6" ht="11.25" customHeight="1" x14ac:dyDescent="0.2">
      <c r="B265" s="88" t="s">
        <v>35</v>
      </c>
      <c r="C265" s="28"/>
      <c r="D265" s="28"/>
      <c r="E265" s="28"/>
      <c r="F265" s="29"/>
    </row>
    <row r="266" spans="2:6" ht="11.25" customHeight="1" x14ac:dyDescent="0.2">
      <c r="B266" s="88" t="s">
        <v>522</v>
      </c>
      <c r="C266" s="28"/>
      <c r="D266" s="28"/>
      <c r="E266" s="28"/>
      <c r="F266" s="29"/>
    </row>
    <row r="267" spans="2:6" ht="11.25" customHeight="1" x14ac:dyDescent="0.2">
      <c r="B267" s="88" t="s">
        <v>85</v>
      </c>
      <c r="C267" s="28"/>
      <c r="D267" s="28"/>
      <c r="E267" s="28"/>
      <c r="F267" s="29"/>
    </row>
    <row r="268" spans="2:6" ht="11.25" customHeight="1" x14ac:dyDescent="0.2">
      <c r="B268" s="88" t="s">
        <v>112</v>
      </c>
      <c r="C268" s="28"/>
      <c r="D268" s="28"/>
      <c r="E268" s="28"/>
      <c r="F268" s="29"/>
    </row>
    <row r="269" spans="2:6" ht="11.25" customHeight="1" x14ac:dyDescent="0.2">
      <c r="B269" s="88" t="s">
        <v>451</v>
      </c>
      <c r="C269" s="28"/>
      <c r="D269" s="28"/>
      <c r="E269" s="28"/>
      <c r="F269" s="29"/>
    </row>
    <row r="270" spans="2:6" ht="11.25" customHeight="1" x14ac:dyDescent="0.2">
      <c r="B270" s="88" t="s">
        <v>223</v>
      </c>
      <c r="C270" s="28">
        <v>35214</v>
      </c>
      <c r="D270" s="28">
        <v>6210</v>
      </c>
      <c r="E270" s="28">
        <v>28268</v>
      </c>
      <c r="F270" s="29">
        <v>736</v>
      </c>
    </row>
    <row r="271" spans="2:6" ht="11.25" customHeight="1" x14ac:dyDescent="0.2">
      <c r="B271" s="88" t="s">
        <v>522</v>
      </c>
      <c r="C271" s="28"/>
      <c r="D271" s="28"/>
      <c r="E271" s="28"/>
      <c r="F271" s="29"/>
    </row>
    <row r="272" spans="2:6" ht="11.25" customHeight="1" x14ac:dyDescent="0.2">
      <c r="B272" s="85" t="s">
        <v>114</v>
      </c>
      <c r="C272" s="86">
        <v>37556</v>
      </c>
      <c r="D272" s="86">
        <v>8171</v>
      </c>
      <c r="E272" s="86">
        <v>28416</v>
      </c>
      <c r="F272" s="87">
        <v>969</v>
      </c>
    </row>
    <row r="273" spans="2:6" ht="11.25" customHeight="1" x14ac:dyDescent="0.2">
      <c r="B273" s="88" t="s">
        <v>522</v>
      </c>
      <c r="C273" s="28"/>
      <c r="D273" s="28"/>
      <c r="E273" s="28"/>
      <c r="F273" s="29"/>
    </row>
    <row r="274" spans="2:6" ht="11.25" customHeight="1" x14ac:dyDescent="0.2">
      <c r="B274" s="88" t="s">
        <v>331</v>
      </c>
      <c r="C274" s="28"/>
      <c r="D274" s="28"/>
      <c r="E274" s="28"/>
      <c r="F274" s="29"/>
    </row>
    <row r="275" spans="2:6" ht="11.25" customHeight="1" x14ac:dyDescent="0.2">
      <c r="B275" s="88" t="s">
        <v>172</v>
      </c>
      <c r="C275" s="28"/>
      <c r="D275" s="28"/>
      <c r="E275" s="28"/>
      <c r="F275" s="29"/>
    </row>
    <row r="276" spans="2:6" ht="11.25" customHeight="1" x14ac:dyDescent="0.2">
      <c r="B276" s="88" t="s">
        <v>522</v>
      </c>
      <c r="C276" s="28"/>
      <c r="D276" s="28"/>
      <c r="E276" s="28"/>
      <c r="F276" s="29"/>
    </row>
    <row r="277" spans="2:6" ht="11.25" customHeight="1" x14ac:dyDescent="0.2">
      <c r="B277" s="88" t="s">
        <v>67</v>
      </c>
      <c r="C277" s="28"/>
      <c r="D277" s="28"/>
      <c r="E277" s="28"/>
      <c r="F277" s="29"/>
    </row>
    <row r="278" spans="2:6" ht="11.25" customHeight="1" x14ac:dyDescent="0.2">
      <c r="B278" s="88" t="s">
        <v>82</v>
      </c>
      <c r="C278" s="28"/>
      <c r="D278" s="28"/>
      <c r="E278" s="28"/>
      <c r="F278" s="29"/>
    </row>
    <row r="279" spans="2:6" ht="11.25" customHeight="1" x14ac:dyDescent="0.2">
      <c r="B279" s="88" t="s">
        <v>522</v>
      </c>
      <c r="C279" s="28"/>
      <c r="D279" s="28"/>
      <c r="E279" s="28"/>
      <c r="F279" s="29"/>
    </row>
    <row r="280" spans="2:6" ht="11.25" customHeight="1" x14ac:dyDescent="0.2">
      <c r="B280" s="88" t="s">
        <v>395</v>
      </c>
      <c r="C280" s="28"/>
      <c r="D280" s="28"/>
      <c r="E280" s="28"/>
      <c r="F280" s="29"/>
    </row>
    <row r="281" spans="2:6" ht="11.25" customHeight="1" x14ac:dyDescent="0.2">
      <c r="B281" s="88" t="s">
        <v>522</v>
      </c>
      <c r="C281" s="28"/>
      <c r="D281" s="28"/>
      <c r="E281" s="28"/>
      <c r="F281" s="29"/>
    </row>
    <row r="282" spans="2:6" ht="11.25" customHeight="1" x14ac:dyDescent="0.2">
      <c r="B282" s="88" t="s">
        <v>206</v>
      </c>
      <c r="C282" s="28"/>
      <c r="D282" s="28"/>
      <c r="E282" s="28"/>
      <c r="F282" s="29"/>
    </row>
    <row r="283" spans="2:6" ht="11.25" customHeight="1" x14ac:dyDescent="0.2">
      <c r="B283" s="88" t="s">
        <v>522</v>
      </c>
      <c r="C283" s="28"/>
      <c r="D283" s="28"/>
      <c r="E283" s="28"/>
      <c r="F283" s="29"/>
    </row>
    <row r="284" spans="2:6" ht="11.25" customHeight="1" x14ac:dyDescent="0.2">
      <c r="B284" s="88" t="s">
        <v>428</v>
      </c>
      <c r="C284" s="28"/>
      <c r="D284" s="28"/>
      <c r="E284" s="28"/>
      <c r="F284" s="29"/>
    </row>
    <row r="285" spans="2:6" ht="11.25" customHeight="1" x14ac:dyDescent="0.2">
      <c r="B285" s="88" t="s">
        <v>522</v>
      </c>
      <c r="C285" s="28"/>
      <c r="D285" s="28"/>
      <c r="E285" s="28"/>
      <c r="F285" s="29"/>
    </row>
    <row r="286" spans="2:6" ht="11.25" customHeight="1" x14ac:dyDescent="0.2">
      <c r="B286" s="88" t="s">
        <v>20</v>
      </c>
      <c r="C286" s="28"/>
      <c r="D286" s="28"/>
      <c r="E286" s="28"/>
      <c r="F286" s="29"/>
    </row>
    <row r="287" spans="2:6" ht="11.25" customHeight="1" x14ac:dyDescent="0.2">
      <c r="B287" s="88" t="s">
        <v>522</v>
      </c>
      <c r="C287" s="28"/>
      <c r="D287" s="28"/>
      <c r="E287" s="28"/>
      <c r="F287" s="29"/>
    </row>
    <row r="288" spans="2:6" ht="11.25" customHeight="1" x14ac:dyDescent="0.2">
      <c r="B288" s="80" t="s">
        <v>419</v>
      </c>
      <c r="C288" s="32"/>
      <c r="D288" s="32"/>
      <c r="E288" s="32"/>
      <c r="F288" s="33"/>
    </row>
    <row r="289" spans="2:6" ht="11.25" customHeight="1" x14ac:dyDescent="0.2">
      <c r="B289" s="88" t="s">
        <v>522</v>
      </c>
      <c r="C289" s="28"/>
      <c r="D289" s="28"/>
      <c r="E289" s="28"/>
      <c r="F289" s="29"/>
    </row>
    <row r="290" spans="2:6" ht="11.25" customHeight="1" x14ac:dyDescent="0.2">
      <c r="B290" s="88" t="s">
        <v>154</v>
      </c>
      <c r="C290" s="28">
        <v>27525</v>
      </c>
      <c r="D290" s="28"/>
      <c r="E290" s="28">
        <v>27525</v>
      </c>
      <c r="F290" s="29"/>
    </row>
    <row r="291" spans="2:6" ht="11.25" customHeight="1" x14ac:dyDescent="0.2">
      <c r="B291" s="88" t="s">
        <v>522</v>
      </c>
      <c r="C291" s="28"/>
      <c r="D291" s="28"/>
      <c r="E291" s="28"/>
      <c r="F291" s="29"/>
    </row>
    <row r="292" spans="2:6" ht="11.25" customHeight="1" x14ac:dyDescent="0.2">
      <c r="B292" s="88" t="s">
        <v>209</v>
      </c>
      <c r="C292" s="28"/>
      <c r="D292" s="28"/>
      <c r="E292" s="28"/>
      <c r="F292" s="29"/>
    </row>
    <row r="293" spans="2:6" ht="11.25" customHeight="1" x14ac:dyDescent="0.2">
      <c r="B293" s="88" t="s">
        <v>522</v>
      </c>
      <c r="C293" s="28"/>
      <c r="D293" s="28"/>
      <c r="E293" s="28"/>
      <c r="F293" s="29"/>
    </row>
    <row r="294" spans="2:6" ht="11.25" customHeight="1" x14ac:dyDescent="0.2">
      <c r="B294" s="88" t="s">
        <v>221</v>
      </c>
      <c r="C294" s="28"/>
      <c r="D294" s="28"/>
      <c r="E294" s="28"/>
      <c r="F294" s="29"/>
    </row>
    <row r="295" spans="2:6" ht="11.25" customHeight="1" x14ac:dyDescent="0.2">
      <c r="B295" s="88" t="s">
        <v>522</v>
      </c>
      <c r="C295" s="28"/>
      <c r="D295" s="28"/>
      <c r="E295" s="28"/>
      <c r="F295" s="29"/>
    </row>
    <row r="296" spans="2:6" ht="11.25" customHeight="1" x14ac:dyDescent="0.2">
      <c r="B296" s="88" t="s">
        <v>71</v>
      </c>
      <c r="C296" s="28"/>
      <c r="D296" s="28"/>
      <c r="E296" s="28"/>
      <c r="F296" s="29"/>
    </row>
    <row r="297" spans="2:6" ht="11.25" customHeight="1" x14ac:dyDescent="0.2">
      <c r="B297" s="88" t="s">
        <v>522</v>
      </c>
      <c r="C297" s="28"/>
      <c r="D297" s="28"/>
      <c r="E297" s="28"/>
      <c r="F297" s="29"/>
    </row>
    <row r="298" spans="2:6" ht="11.25" customHeight="1" x14ac:dyDescent="0.2">
      <c r="B298" s="88" t="s">
        <v>243</v>
      </c>
      <c r="C298" s="28">
        <v>4067.3</v>
      </c>
      <c r="D298" s="28">
        <v>4067.3</v>
      </c>
      <c r="E298" s="28"/>
      <c r="F298" s="29"/>
    </row>
    <row r="299" spans="2:6" ht="11.25" customHeight="1" x14ac:dyDescent="0.2">
      <c r="B299" s="88" t="s">
        <v>522</v>
      </c>
      <c r="C299" s="28"/>
      <c r="D299" s="28"/>
      <c r="E299" s="28"/>
      <c r="F299" s="29"/>
    </row>
    <row r="300" spans="2:6" ht="11.25" customHeight="1" x14ac:dyDescent="0.2">
      <c r="B300" s="88" t="s">
        <v>468</v>
      </c>
      <c r="C300" s="28"/>
      <c r="D300" s="28"/>
      <c r="E300" s="28"/>
      <c r="F300" s="29"/>
    </row>
    <row r="301" spans="2:6" ht="11.25" customHeight="1" x14ac:dyDescent="0.2">
      <c r="B301" s="88" t="s">
        <v>522</v>
      </c>
      <c r="C301" s="28"/>
      <c r="D301" s="28"/>
      <c r="E301" s="28"/>
      <c r="F301" s="29"/>
    </row>
    <row r="302" spans="2:6" ht="11.25" customHeight="1" x14ac:dyDescent="0.2">
      <c r="B302" s="88" t="s">
        <v>291</v>
      </c>
      <c r="C302" s="28">
        <v>275.2</v>
      </c>
      <c r="D302" s="28"/>
      <c r="E302" s="28">
        <v>275.2</v>
      </c>
      <c r="F302" s="29"/>
    </row>
    <row r="303" spans="2:6" ht="11.25" customHeight="1" x14ac:dyDescent="0.2">
      <c r="B303" s="88" t="s">
        <v>522</v>
      </c>
      <c r="C303" s="28"/>
      <c r="D303" s="28"/>
      <c r="E303" s="28"/>
      <c r="F303" s="29"/>
    </row>
    <row r="304" spans="2:6" ht="11.25" customHeight="1" x14ac:dyDescent="0.2">
      <c r="B304" s="88" t="s">
        <v>446</v>
      </c>
      <c r="C304" s="28"/>
      <c r="D304" s="28"/>
      <c r="E304" s="28"/>
      <c r="F304" s="29"/>
    </row>
    <row r="305" spans="2:6" ht="11.25" customHeight="1" x14ac:dyDescent="0.2">
      <c r="B305" s="88" t="s">
        <v>522</v>
      </c>
      <c r="C305" s="28"/>
      <c r="D305" s="28"/>
      <c r="E305" s="28"/>
      <c r="F305" s="29"/>
    </row>
    <row r="306" spans="2:6" ht="11.25" customHeight="1" x14ac:dyDescent="0.2">
      <c r="B306" s="88" t="s">
        <v>286</v>
      </c>
      <c r="C306" s="28">
        <v>406.7</v>
      </c>
      <c r="D306" s="28"/>
      <c r="E306" s="28"/>
      <c r="F306" s="29">
        <v>406.7</v>
      </c>
    </row>
    <row r="307" spans="2:6" ht="11.25" customHeight="1" x14ac:dyDescent="0.2">
      <c r="B307" s="88" t="s">
        <v>522</v>
      </c>
      <c r="C307" s="28"/>
      <c r="D307" s="28"/>
      <c r="E307" s="28"/>
      <c r="F307" s="29"/>
    </row>
    <row r="308" spans="2:6" ht="11.25" customHeight="1" x14ac:dyDescent="0.2">
      <c r="B308" s="88" t="s">
        <v>280</v>
      </c>
      <c r="C308" s="28"/>
      <c r="D308" s="28"/>
      <c r="E308" s="28"/>
      <c r="F308" s="29"/>
    </row>
    <row r="309" spans="2:6" ht="11.25" customHeight="1" x14ac:dyDescent="0.2">
      <c r="B309" s="88" t="s">
        <v>522</v>
      </c>
      <c r="C309" s="28"/>
      <c r="D309" s="28"/>
      <c r="E309" s="28"/>
      <c r="F309" s="29"/>
    </row>
    <row r="310" spans="2:6" ht="11.25" customHeight="1" x14ac:dyDescent="0.2">
      <c r="B310" s="88" t="s">
        <v>251</v>
      </c>
      <c r="C310" s="28"/>
      <c r="D310" s="28"/>
      <c r="E310" s="28"/>
      <c r="F310" s="29"/>
    </row>
    <row r="311" spans="2:6" ht="11.25" customHeight="1" x14ac:dyDescent="0.2">
      <c r="B311" s="88" t="s">
        <v>522</v>
      </c>
      <c r="C311" s="28"/>
      <c r="D311" s="28"/>
      <c r="E311" s="28"/>
      <c r="F311" s="29"/>
    </row>
    <row r="312" spans="2:6" ht="11.25" customHeight="1" x14ac:dyDescent="0.2">
      <c r="B312" s="88" t="s">
        <v>163</v>
      </c>
      <c r="C312" s="28"/>
      <c r="D312" s="28"/>
      <c r="E312" s="28"/>
      <c r="F312" s="29"/>
    </row>
    <row r="313" spans="2:6" ht="11.25" customHeight="1" x14ac:dyDescent="0.2">
      <c r="B313" s="88" t="s">
        <v>522</v>
      </c>
      <c r="C313" s="28"/>
      <c r="D313" s="28"/>
      <c r="E313" s="28"/>
      <c r="F313" s="29"/>
    </row>
    <row r="314" spans="2:6" ht="11.25" customHeight="1" x14ac:dyDescent="0.2">
      <c r="B314" s="88" t="s">
        <v>308</v>
      </c>
      <c r="C314" s="28"/>
      <c r="D314" s="28"/>
      <c r="E314" s="28"/>
      <c r="F314" s="29"/>
    </row>
    <row r="315" spans="2:6" ht="11.25" customHeight="1" x14ac:dyDescent="0.2">
      <c r="B315" s="88" t="s">
        <v>362</v>
      </c>
      <c r="C315" s="28"/>
      <c r="D315" s="28"/>
      <c r="E315" s="28"/>
      <c r="F315" s="29"/>
    </row>
    <row r="316" spans="2:6" ht="11.25" customHeight="1" x14ac:dyDescent="0.2">
      <c r="B316" s="88" t="s">
        <v>84</v>
      </c>
      <c r="C316" s="28"/>
      <c r="D316" s="28"/>
      <c r="E316" s="28"/>
      <c r="F316" s="29"/>
    </row>
    <row r="317" spans="2:6" ht="11.25" customHeight="1" x14ac:dyDescent="0.2">
      <c r="B317" s="88" t="s">
        <v>511</v>
      </c>
      <c r="C317" s="28">
        <v>2745.2</v>
      </c>
      <c r="D317" s="28">
        <v>2052.1999999999998</v>
      </c>
      <c r="E317" s="28">
        <v>389.8</v>
      </c>
      <c r="F317" s="29">
        <v>303.2</v>
      </c>
    </row>
    <row r="318" spans="2:6" ht="11.25" customHeight="1" x14ac:dyDescent="0.2">
      <c r="B318" s="88" t="s">
        <v>522</v>
      </c>
      <c r="C318" s="28"/>
      <c r="D318" s="28"/>
      <c r="E318" s="28"/>
      <c r="F318" s="29"/>
    </row>
    <row r="319" spans="2:6" ht="11.25" customHeight="1" x14ac:dyDescent="0.2">
      <c r="B319" s="88" t="s">
        <v>447</v>
      </c>
      <c r="C319" s="28"/>
      <c r="D319" s="28"/>
      <c r="E319" s="28"/>
      <c r="F319" s="29"/>
    </row>
    <row r="320" spans="2:6" ht="11.25" customHeight="1" x14ac:dyDescent="0.2">
      <c r="B320" s="88" t="s">
        <v>522</v>
      </c>
      <c r="C320" s="28"/>
      <c r="D320" s="28"/>
      <c r="E320" s="28"/>
      <c r="F320" s="29"/>
    </row>
    <row r="321" spans="2:6" ht="11.25" customHeight="1" x14ac:dyDescent="0.2">
      <c r="B321" s="88" t="s">
        <v>31</v>
      </c>
      <c r="C321" s="28"/>
      <c r="D321" s="28"/>
      <c r="E321" s="28"/>
      <c r="F321" s="29"/>
    </row>
    <row r="322" spans="2:6" ht="11.25" customHeight="1" x14ac:dyDescent="0.2">
      <c r="B322" s="88" t="s">
        <v>245</v>
      </c>
      <c r="C322" s="28"/>
      <c r="D322" s="28"/>
      <c r="E322" s="28"/>
      <c r="F322" s="29"/>
    </row>
    <row r="323" spans="2:6" ht="11.25" customHeight="1" x14ac:dyDescent="0.2">
      <c r="B323" s="88" t="s">
        <v>338</v>
      </c>
      <c r="C323" s="28"/>
      <c r="D323" s="28"/>
      <c r="E323" s="28"/>
      <c r="F323" s="29"/>
    </row>
    <row r="324" spans="2:6" ht="11.25" customHeight="1" x14ac:dyDescent="0.2">
      <c r="B324" s="88" t="s">
        <v>438</v>
      </c>
      <c r="C324" s="28">
        <v>2538</v>
      </c>
      <c r="D324" s="28">
        <v>2052.1999999999998</v>
      </c>
      <c r="E324" s="28">
        <v>226.1</v>
      </c>
      <c r="F324" s="29">
        <v>259.7</v>
      </c>
    </row>
    <row r="325" spans="2:6" ht="11.25" customHeight="1" x14ac:dyDescent="0.2">
      <c r="B325" s="88" t="s">
        <v>522</v>
      </c>
      <c r="C325" s="28"/>
      <c r="D325" s="28"/>
      <c r="E325" s="28"/>
      <c r="F325" s="29"/>
    </row>
    <row r="326" spans="2:6" ht="11.25" customHeight="1" x14ac:dyDescent="0.2">
      <c r="B326" s="88" t="s">
        <v>130</v>
      </c>
      <c r="C326" s="28"/>
      <c r="D326" s="28"/>
      <c r="E326" s="28"/>
      <c r="F326" s="29"/>
    </row>
    <row r="327" spans="2:6" ht="11.25" customHeight="1" x14ac:dyDescent="0.2">
      <c r="B327" s="88" t="s">
        <v>522</v>
      </c>
      <c r="C327" s="28"/>
      <c r="D327" s="28"/>
      <c r="E327" s="28"/>
      <c r="F327" s="29"/>
    </row>
    <row r="328" spans="2:6" ht="11.25" customHeight="1" x14ac:dyDescent="0.2">
      <c r="B328" s="88" t="s">
        <v>427</v>
      </c>
      <c r="C328" s="28"/>
      <c r="D328" s="28"/>
      <c r="E328" s="28"/>
      <c r="F328" s="29"/>
    </row>
    <row r="329" spans="2:6" ht="11.25" customHeight="1" x14ac:dyDescent="0.2">
      <c r="B329" s="88" t="s">
        <v>123</v>
      </c>
      <c r="C329" s="28"/>
      <c r="D329" s="28"/>
      <c r="E329" s="28"/>
      <c r="F329" s="29"/>
    </row>
    <row r="330" spans="2:6" ht="11.25" customHeight="1" x14ac:dyDescent="0.2">
      <c r="B330" s="88" t="s">
        <v>250</v>
      </c>
      <c r="C330" s="28"/>
      <c r="D330" s="28"/>
      <c r="E330" s="28"/>
      <c r="F330" s="29"/>
    </row>
    <row r="331" spans="2:6" ht="11.25" customHeight="1" x14ac:dyDescent="0.2">
      <c r="B331" s="88" t="s">
        <v>375</v>
      </c>
      <c r="C331" s="28">
        <v>5283.2</v>
      </c>
      <c r="D331" s="28">
        <v>4104.3999999999996</v>
      </c>
      <c r="E331" s="28">
        <v>615.9</v>
      </c>
      <c r="F331" s="29">
        <v>562.9</v>
      </c>
    </row>
    <row r="332" spans="2:6" ht="11.25" customHeight="1" x14ac:dyDescent="0.2">
      <c r="B332" s="88" t="s">
        <v>522</v>
      </c>
      <c r="C332" s="28"/>
      <c r="D332" s="28"/>
      <c r="E332" s="28"/>
      <c r="F332" s="29"/>
    </row>
    <row r="333" spans="2:6" ht="11.25" customHeight="1" x14ac:dyDescent="0.2">
      <c r="B333" s="88" t="s">
        <v>35</v>
      </c>
      <c r="C333" s="28"/>
      <c r="D333" s="28"/>
      <c r="E333" s="28"/>
      <c r="F333" s="29"/>
    </row>
    <row r="334" spans="2:6" ht="11.25" customHeight="1" x14ac:dyDescent="0.2">
      <c r="B334" s="88" t="s">
        <v>522</v>
      </c>
      <c r="C334" s="28"/>
      <c r="D334" s="28"/>
      <c r="E334" s="28"/>
      <c r="F334" s="29"/>
    </row>
    <row r="335" spans="2:6" ht="11.25" customHeight="1" x14ac:dyDescent="0.2">
      <c r="B335" s="88" t="s">
        <v>127</v>
      </c>
      <c r="C335" s="28"/>
      <c r="D335" s="28"/>
      <c r="E335" s="28"/>
      <c r="F335" s="29"/>
    </row>
    <row r="336" spans="2:6" ht="11.25" customHeight="1" x14ac:dyDescent="0.2">
      <c r="B336" s="88" t="s">
        <v>77</v>
      </c>
      <c r="C336" s="28"/>
      <c r="D336" s="28"/>
      <c r="E336" s="28"/>
      <c r="F336" s="29"/>
    </row>
    <row r="337" spans="2:6" ht="11.25" customHeight="1" x14ac:dyDescent="0.2">
      <c r="B337" s="88" t="s">
        <v>32</v>
      </c>
      <c r="C337" s="28"/>
      <c r="D337" s="28"/>
      <c r="E337" s="28"/>
      <c r="F337" s="29"/>
    </row>
    <row r="338" spans="2:6" ht="11.25" customHeight="1" x14ac:dyDescent="0.2">
      <c r="B338" s="88" t="s">
        <v>72</v>
      </c>
      <c r="C338" s="28">
        <v>37556</v>
      </c>
      <c r="D338" s="28">
        <v>8171</v>
      </c>
      <c r="E338" s="28">
        <v>28416</v>
      </c>
      <c r="F338" s="29">
        <v>969</v>
      </c>
    </row>
    <row r="339" spans="2:6" ht="11.25" customHeight="1" x14ac:dyDescent="0.2">
      <c r="B339" s="88" t="s">
        <v>522</v>
      </c>
      <c r="C339" s="28"/>
      <c r="D339" s="28"/>
      <c r="E339" s="28"/>
      <c r="F339" s="29"/>
    </row>
    <row r="340" spans="2:6" ht="11.25" customHeight="1" x14ac:dyDescent="0.2">
      <c r="B340" s="85" t="s">
        <v>471</v>
      </c>
      <c r="C340" s="86">
        <v>48398</v>
      </c>
      <c r="D340" s="86">
        <v>17251</v>
      </c>
      <c r="E340" s="86">
        <v>29100</v>
      </c>
      <c r="F340" s="87">
        <v>2047</v>
      </c>
    </row>
    <row r="341" spans="2:6" ht="11.25" customHeight="1" x14ac:dyDescent="0.2">
      <c r="B341" s="88" t="s">
        <v>522</v>
      </c>
      <c r="C341" s="28"/>
      <c r="D341" s="28"/>
      <c r="E341" s="28"/>
      <c r="F341" s="29"/>
    </row>
    <row r="342" spans="2:6" ht="11.25" customHeight="1" x14ac:dyDescent="0.2">
      <c r="B342" s="88" t="s">
        <v>331</v>
      </c>
      <c r="C342" s="28"/>
      <c r="D342" s="28"/>
      <c r="E342" s="28"/>
      <c r="F342" s="29"/>
    </row>
    <row r="343" spans="2:6" ht="11.25" customHeight="1" x14ac:dyDescent="0.2">
      <c r="B343" s="88" t="s">
        <v>172</v>
      </c>
      <c r="C343" s="28"/>
      <c r="D343" s="28"/>
      <c r="E343" s="28"/>
      <c r="F343" s="29"/>
    </row>
    <row r="344" spans="2:6" ht="11.25" customHeight="1" x14ac:dyDescent="0.2">
      <c r="B344" s="88" t="s">
        <v>522</v>
      </c>
      <c r="C344" s="28"/>
      <c r="D344" s="28"/>
      <c r="E344" s="28"/>
      <c r="F344" s="29"/>
    </row>
    <row r="345" spans="2:6" ht="11.25" customHeight="1" x14ac:dyDescent="0.2">
      <c r="B345" s="88" t="s">
        <v>7</v>
      </c>
      <c r="C345" s="28"/>
      <c r="D345" s="28"/>
      <c r="E345" s="28"/>
      <c r="F345" s="29"/>
    </row>
    <row r="346" spans="2:6" ht="11.25" customHeight="1" x14ac:dyDescent="0.2">
      <c r="B346" s="88" t="s">
        <v>205</v>
      </c>
      <c r="C346" s="28"/>
      <c r="D346" s="28"/>
      <c r="E346" s="28"/>
      <c r="F346" s="29"/>
    </row>
    <row r="347" spans="2:6" ht="11.25" customHeight="1" x14ac:dyDescent="0.2">
      <c r="B347" s="88" t="s">
        <v>522</v>
      </c>
      <c r="C347" s="28"/>
      <c r="D347" s="28"/>
      <c r="E347" s="28"/>
      <c r="F347" s="29"/>
    </row>
    <row r="348" spans="2:6" ht="11.25" customHeight="1" x14ac:dyDescent="0.2">
      <c r="B348" s="88" t="s">
        <v>395</v>
      </c>
      <c r="C348" s="28"/>
      <c r="D348" s="28"/>
      <c r="E348" s="28"/>
      <c r="F348" s="29"/>
    </row>
    <row r="349" spans="2:6" ht="11.25" customHeight="1" x14ac:dyDescent="0.2">
      <c r="B349" s="88" t="s">
        <v>522</v>
      </c>
      <c r="C349" s="28"/>
      <c r="D349" s="28"/>
      <c r="E349" s="28"/>
      <c r="F349" s="29"/>
    </row>
    <row r="350" spans="2:6" ht="11.25" customHeight="1" x14ac:dyDescent="0.2">
      <c r="B350" s="88" t="s">
        <v>206</v>
      </c>
      <c r="C350" s="28"/>
      <c r="D350" s="28"/>
      <c r="E350" s="28"/>
      <c r="F350" s="29"/>
    </row>
    <row r="351" spans="2:6" ht="11.25" customHeight="1" x14ac:dyDescent="0.2">
      <c r="B351" s="88" t="s">
        <v>522</v>
      </c>
      <c r="C351" s="28"/>
      <c r="D351" s="28"/>
      <c r="E351" s="28"/>
      <c r="F351" s="29"/>
    </row>
    <row r="352" spans="2:6" ht="11.25" customHeight="1" x14ac:dyDescent="0.2">
      <c r="B352" s="88" t="s">
        <v>428</v>
      </c>
      <c r="C352" s="28"/>
      <c r="D352" s="28"/>
      <c r="E352" s="28"/>
      <c r="F352" s="29"/>
    </row>
    <row r="353" spans="2:6" ht="11.25" customHeight="1" x14ac:dyDescent="0.2">
      <c r="B353" s="88" t="s">
        <v>522</v>
      </c>
      <c r="C353" s="28"/>
      <c r="D353" s="28"/>
      <c r="E353" s="28"/>
      <c r="F353" s="29"/>
    </row>
    <row r="354" spans="2:6" ht="11.25" customHeight="1" x14ac:dyDescent="0.2">
      <c r="B354" s="88" t="s">
        <v>20</v>
      </c>
      <c r="C354" s="28"/>
      <c r="D354" s="28"/>
      <c r="E354" s="28"/>
      <c r="F354" s="29"/>
    </row>
    <row r="355" spans="2:6" ht="11.25" customHeight="1" x14ac:dyDescent="0.2">
      <c r="B355" s="88" t="s">
        <v>522</v>
      </c>
      <c r="C355" s="28"/>
      <c r="D355" s="28"/>
      <c r="E355" s="28"/>
      <c r="F355" s="29"/>
    </row>
    <row r="356" spans="2:6" ht="11.25" customHeight="1" x14ac:dyDescent="0.2">
      <c r="B356" s="88" t="s">
        <v>419</v>
      </c>
      <c r="C356" s="28"/>
      <c r="D356" s="28"/>
      <c r="E356" s="28"/>
      <c r="F356" s="29"/>
    </row>
    <row r="357" spans="2:6" ht="11.25" customHeight="1" x14ac:dyDescent="0.2">
      <c r="B357" s="88" t="s">
        <v>522</v>
      </c>
      <c r="C357" s="28"/>
      <c r="D357" s="28"/>
      <c r="E357" s="28"/>
      <c r="F357" s="29"/>
    </row>
    <row r="358" spans="2:6" ht="11.25" customHeight="1" x14ac:dyDescent="0.2">
      <c r="B358" s="88" t="s">
        <v>154</v>
      </c>
      <c r="C358" s="28">
        <v>27525</v>
      </c>
      <c r="D358" s="28"/>
      <c r="E358" s="28">
        <v>27525</v>
      </c>
      <c r="F358" s="29"/>
    </row>
    <row r="359" spans="2:6" ht="11.25" customHeight="1" x14ac:dyDescent="0.2">
      <c r="B359" s="80" t="s">
        <v>522</v>
      </c>
      <c r="C359" s="32"/>
      <c r="D359" s="32"/>
      <c r="E359" s="32"/>
      <c r="F359" s="33"/>
    </row>
    <row r="360" spans="2:6" ht="11.25" customHeight="1" x14ac:dyDescent="0.2">
      <c r="B360" s="88" t="s">
        <v>209</v>
      </c>
      <c r="C360" s="28"/>
      <c r="D360" s="28"/>
      <c r="E360" s="28"/>
      <c r="F360" s="29"/>
    </row>
    <row r="361" spans="2:6" ht="11.25" customHeight="1" x14ac:dyDescent="0.2">
      <c r="B361" s="88" t="s">
        <v>522</v>
      </c>
      <c r="C361" s="28"/>
      <c r="D361" s="28"/>
      <c r="E361" s="28"/>
      <c r="F361" s="29"/>
    </row>
    <row r="362" spans="2:6" ht="11.25" customHeight="1" x14ac:dyDescent="0.2">
      <c r="B362" s="88" t="s">
        <v>352</v>
      </c>
      <c r="C362" s="28"/>
      <c r="D362" s="28"/>
      <c r="E362" s="28"/>
      <c r="F362" s="29"/>
    </row>
    <row r="363" spans="2:6" ht="11.25" customHeight="1" x14ac:dyDescent="0.2">
      <c r="B363" s="88" t="s">
        <v>522</v>
      </c>
      <c r="C363" s="28"/>
      <c r="D363" s="28"/>
      <c r="E363" s="28"/>
      <c r="F363" s="29"/>
    </row>
    <row r="364" spans="2:6" ht="11.25" customHeight="1" x14ac:dyDescent="0.2">
      <c r="B364" s="88" t="s">
        <v>254</v>
      </c>
      <c r="C364" s="28"/>
      <c r="D364" s="28"/>
      <c r="E364" s="28"/>
      <c r="F364" s="29"/>
    </row>
    <row r="365" spans="2:6" ht="11.25" customHeight="1" x14ac:dyDescent="0.2">
      <c r="B365" s="88" t="s">
        <v>522</v>
      </c>
      <c r="C365" s="28"/>
      <c r="D365" s="28"/>
      <c r="E365" s="28"/>
      <c r="F365" s="29"/>
    </row>
    <row r="366" spans="2:6" ht="11.25" customHeight="1" x14ac:dyDescent="0.2">
      <c r="B366" s="88" t="s">
        <v>257</v>
      </c>
      <c r="C366" s="28">
        <v>8586.7000000000007</v>
      </c>
      <c r="D366" s="28">
        <v>8586.7000000000007</v>
      </c>
      <c r="E366" s="28"/>
      <c r="F366" s="29"/>
    </row>
    <row r="367" spans="2:6" ht="11.25" customHeight="1" x14ac:dyDescent="0.2">
      <c r="B367" s="88" t="s">
        <v>522</v>
      </c>
      <c r="C367" s="28"/>
      <c r="D367" s="28"/>
      <c r="E367" s="28"/>
      <c r="F367" s="29"/>
    </row>
    <row r="368" spans="2:6" ht="11.25" customHeight="1" x14ac:dyDescent="0.2">
      <c r="B368" s="88" t="s">
        <v>468</v>
      </c>
      <c r="C368" s="28"/>
      <c r="D368" s="28"/>
      <c r="E368" s="28"/>
      <c r="F368" s="29"/>
    </row>
    <row r="369" spans="2:6" ht="11.25" customHeight="1" x14ac:dyDescent="0.2">
      <c r="B369" s="88" t="s">
        <v>522</v>
      </c>
      <c r="C369" s="28"/>
      <c r="D369" s="28"/>
      <c r="E369" s="28"/>
      <c r="F369" s="29"/>
    </row>
    <row r="370" spans="2:6" ht="11.25" customHeight="1" x14ac:dyDescent="0.2">
      <c r="B370" s="88" t="s">
        <v>291</v>
      </c>
      <c r="C370" s="28">
        <v>275.2</v>
      </c>
      <c r="D370" s="28"/>
      <c r="E370" s="28">
        <v>275.2</v>
      </c>
      <c r="F370" s="29"/>
    </row>
    <row r="371" spans="2:6" ht="11.25" customHeight="1" x14ac:dyDescent="0.2">
      <c r="B371" s="88" t="s">
        <v>522</v>
      </c>
      <c r="C371" s="28"/>
      <c r="D371" s="28"/>
      <c r="E371" s="28"/>
      <c r="F371" s="29"/>
    </row>
    <row r="372" spans="2:6" ht="11.25" customHeight="1" x14ac:dyDescent="0.2">
      <c r="B372" s="88" t="s">
        <v>446</v>
      </c>
      <c r="C372" s="28"/>
      <c r="D372" s="28"/>
      <c r="E372" s="28"/>
      <c r="F372" s="29"/>
    </row>
    <row r="373" spans="2:6" ht="11.25" customHeight="1" x14ac:dyDescent="0.2">
      <c r="B373" s="88" t="s">
        <v>522</v>
      </c>
      <c r="C373" s="28"/>
      <c r="D373" s="28"/>
      <c r="E373" s="28"/>
      <c r="F373" s="29"/>
    </row>
    <row r="374" spans="2:6" ht="11.25" customHeight="1" x14ac:dyDescent="0.2">
      <c r="B374" s="88" t="s">
        <v>491</v>
      </c>
      <c r="C374" s="28">
        <v>858.6</v>
      </c>
      <c r="D374" s="28"/>
      <c r="E374" s="28"/>
      <c r="F374" s="29">
        <v>858.6</v>
      </c>
    </row>
    <row r="375" spans="2:6" ht="11.25" customHeight="1" x14ac:dyDescent="0.2">
      <c r="B375" s="88" t="s">
        <v>522</v>
      </c>
      <c r="C375" s="28"/>
      <c r="D375" s="28"/>
      <c r="E375" s="28"/>
      <c r="F375" s="29"/>
    </row>
    <row r="376" spans="2:6" ht="11.25" customHeight="1" x14ac:dyDescent="0.2">
      <c r="B376" s="88" t="s">
        <v>280</v>
      </c>
      <c r="C376" s="28"/>
      <c r="D376" s="28"/>
      <c r="E376" s="28"/>
      <c r="F376" s="29"/>
    </row>
    <row r="377" spans="2:6" ht="11.25" customHeight="1" x14ac:dyDescent="0.2">
      <c r="B377" s="88" t="s">
        <v>522</v>
      </c>
      <c r="C377" s="28"/>
      <c r="D377" s="28"/>
      <c r="E377" s="28"/>
      <c r="F377" s="29"/>
    </row>
    <row r="378" spans="2:6" ht="11.25" customHeight="1" x14ac:dyDescent="0.2">
      <c r="B378" s="88" t="s">
        <v>251</v>
      </c>
      <c r="C378" s="28"/>
      <c r="D378" s="28"/>
      <c r="E378" s="28"/>
      <c r="F378" s="29"/>
    </row>
    <row r="379" spans="2:6" ht="11.25" customHeight="1" x14ac:dyDescent="0.2">
      <c r="B379" s="88" t="s">
        <v>522</v>
      </c>
      <c r="C379" s="28"/>
      <c r="D379" s="28"/>
      <c r="E379" s="28"/>
      <c r="F379" s="29"/>
    </row>
    <row r="380" spans="2:6" ht="11.25" customHeight="1" x14ac:dyDescent="0.2">
      <c r="B380" s="88" t="s">
        <v>182</v>
      </c>
      <c r="C380" s="28"/>
      <c r="D380" s="28"/>
      <c r="E380" s="28"/>
      <c r="F380" s="29"/>
    </row>
    <row r="381" spans="2:6" ht="11.25" customHeight="1" x14ac:dyDescent="0.2">
      <c r="B381" s="88" t="s">
        <v>522</v>
      </c>
      <c r="C381" s="28"/>
      <c r="D381" s="28"/>
      <c r="E381" s="28"/>
      <c r="F381" s="29"/>
    </row>
    <row r="382" spans="2:6" ht="11.25" customHeight="1" x14ac:dyDescent="0.2">
      <c r="B382" s="88" t="s">
        <v>329</v>
      </c>
      <c r="C382" s="28"/>
      <c r="D382" s="28"/>
      <c r="E382" s="28"/>
      <c r="F382" s="29"/>
    </row>
    <row r="383" spans="2:6" ht="11.25" customHeight="1" x14ac:dyDescent="0.2">
      <c r="B383" s="88" t="s">
        <v>434</v>
      </c>
      <c r="C383" s="28"/>
      <c r="D383" s="28"/>
      <c r="E383" s="28"/>
      <c r="F383" s="29"/>
    </row>
    <row r="384" spans="2:6" ht="11.25" customHeight="1" x14ac:dyDescent="0.2">
      <c r="B384" s="88" t="s">
        <v>422</v>
      </c>
      <c r="C384" s="28"/>
      <c r="D384" s="28"/>
      <c r="E384" s="28"/>
      <c r="F384" s="29"/>
    </row>
    <row r="385" spans="2:6" ht="11.25" customHeight="1" x14ac:dyDescent="0.2">
      <c r="B385" s="88" t="s">
        <v>462</v>
      </c>
      <c r="C385" s="28">
        <v>5795.6</v>
      </c>
      <c r="D385" s="28">
        <v>4332.5</v>
      </c>
      <c r="E385" s="28">
        <v>823</v>
      </c>
      <c r="F385" s="29">
        <v>640.1</v>
      </c>
    </row>
    <row r="386" spans="2:6" ht="11.25" customHeight="1" x14ac:dyDescent="0.2">
      <c r="B386" s="88" t="s">
        <v>522</v>
      </c>
      <c r="C386" s="28"/>
      <c r="D386" s="28"/>
      <c r="E386" s="28"/>
      <c r="F386" s="29"/>
    </row>
    <row r="387" spans="2:6" ht="11.25" customHeight="1" x14ac:dyDescent="0.2">
      <c r="B387" s="88" t="s">
        <v>447</v>
      </c>
      <c r="C387" s="28"/>
      <c r="D387" s="28"/>
      <c r="E387" s="28"/>
      <c r="F387" s="29"/>
    </row>
    <row r="388" spans="2:6" ht="11.25" customHeight="1" x14ac:dyDescent="0.2">
      <c r="B388" s="88" t="s">
        <v>522</v>
      </c>
      <c r="C388" s="28"/>
      <c r="D388" s="28"/>
      <c r="E388" s="28"/>
      <c r="F388" s="29"/>
    </row>
    <row r="389" spans="2:6" ht="11.25" customHeight="1" x14ac:dyDescent="0.2">
      <c r="B389" s="88" t="s">
        <v>329</v>
      </c>
      <c r="C389" s="28"/>
      <c r="D389" s="28"/>
      <c r="E389" s="28"/>
      <c r="F389" s="29"/>
    </row>
    <row r="390" spans="2:6" ht="11.25" customHeight="1" x14ac:dyDescent="0.2">
      <c r="B390" s="88" t="s">
        <v>477</v>
      </c>
      <c r="C390" s="28"/>
      <c r="D390" s="28"/>
      <c r="E390" s="28"/>
      <c r="F390" s="29"/>
    </row>
    <row r="391" spans="2:6" ht="11.25" customHeight="1" x14ac:dyDescent="0.2">
      <c r="B391" s="88" t="s">
        <v>204</v>
      </c>
      <c r="C391" s="28"/>
      <c r="D391" s="28"/>
      <c r="E391" s="28"/>
      <c r="F391" s="29"/>
    </row>
    <row r="392" spans="2:6" ht="11.25" customHeight="1" x14ac:dyDescent="0.2">
      <c r="B392" s="88" t="s">
        <v>194</v>
      </c>
      <c r="C392" s="28">
        <v>5358.1</v>
      </c>
      <c r="D392" s="28">
        <v>4332.5</v>
      </c>
      <c r="E392" s="28">
        <v>477.3</v>
      </c>
      <c r="F392" s="29">
        <v>548.29999999999995</v>
      </c>
    </row>
    <row r="393" spans="2:6" ht="11.25" customHeight="1" x14ac:dyDescent="0.2">
      <c r="B393" s="88" t="s">
        <v>522</v>
      </c>
      <c r="C393" s="28"/>
      <c r="D393" s="28"/>
      <c r="E393" s="28"/>
      <c r="F393" s="29"/>
    </row>
    <row r="394" spans="2:6" ht="11.25" customHeight="1" x14ac:dyDescent="0.2">
      <c r="B394" s="88" t="s">
        <v>130</v>
      </c>
      <c r="C394" s="28"/>
      <c r="D394" s="28"/>
      <c r="E394" s="28"/>
      <c r="F394" s="29"/>
    </row>
    <row r="395" spans="2:6" ht="11.25" customHeight="1" x14ac:dyDescent="0.2">
      <c r="B395" s="88" t="s">
        <v>522</v>
      </c>
      <c r="C395" s="28"/>
      <c r="D395" s="28"/>
      <c r="E395" s="28"/>
      <c r="F395" s="29"/>
    </row>
    <row r="396" spans="2:6" ht="11.25" customHeight="1" x14ac:dyDescent="0.2">
      <c r="B396" s="88" t="s">
        <v>392</v>
      </c>
      <c r="C396" s="28"/>
      <c r="D396" s="28"/>
      <c r="E396" s="28"/>
      <c r="F396" s="29"/>
    </row>
    <row r="397" spans="2:6" ht="11.25" customHeight="1" x14ac:dyDescent="0.2">
      <c r="B397" s="88" t="s">
        <v>122</v>
      </c>
      <c r="C397" s="28"/>
      <c r="D397" s="28"/>
      <c r="E397" s="28"/>
      <c r="F397" s="29"/>
    </row>
    <row r="398" spans="2:6" ht="11.25" customHeight="1" x14ac:dyDescent="0.2">
      <c r="B398" s="88" t="s">
        <v>242</v>
      </c>
      <c r="C398" s="28"/>
      <c r="D398" s="28"/>
      <c r="E398" s="28"/>
      <c r="F398" s="29"/>
    </row>
    <row r="399" spans="2:6" ht="11.25" customHeight="1" x14ac:dyDescent="0.2">
      <c r="B399" s="88" t="s">
        <v>253</v>
      </c>
      <c r="C399" s="28">
        <v>11153.7</v>
      </c>
      <c r="D399" s="28">
        <v>8665</v>
      </c>
      <c r="E399" s="28">
        <v>1300.3</v>
      </c>
      <c r="F399" s="29">
        <v>1188.4000000000001</v>
      </c>
    </row>
    <row r="400" spans="2:6" ht="11.25" customHeight="1" x14ac:dyDescent="0.2">
      <c r="B400" s="88" t="s">
        <v>522</v>
      </c>
      <c r="C400" s="28"/>
      <c r="D400" s="28"/>
      <c r="E400" s="28"/>
      <c r="F400" s="29"/>
    </row>
    <row r="401" spans="2:6" ht="11.25" customHeight="1" x14ac:dyDescent="0.2">
      <c r="B401" s="88" t="s">
        <v>35</v>
      </c>
      <c r="C401" s="28"/>
      <c r="D401" s="28"/>
      <c r="E401" s="28"/>
      <c r="F401" s="29"/>
    </row>
    <row r="402" spans="2:6" ht="11.25" customHeight="1" x14ac:dyDescent="0.2">
      <c r="B402" s="88" t="s">
        <v>522</v>
      </c>
      <c r="C402" s="28"/>
      <c r="D402" s="28"/>
      <c r="E402" s="28"/>
      <c r="F402" s="29"/>
    </row>
    <row r="403" spans="2:6" ht="11.25" customHeight="1" x14ac:dyDescent="0.2">
      <c r="B403" s="88" t="s">
        <v>307</v>
      </c>
      <c r="C403" s="28"/>
      <c r="D403" s="28"/>
      <c r="E403" s="28"/>
      <c r="F403" s="29"/>
    </row>
    <row r="404" spans="2:6" ht="11.25" customHeight="1" x14ac:dyDescent="0.2">
      <c r="B404" s="88" t="s">
        <v>93</v>
      </c>
      <c r="C404" s="28"/>
      <c r="D404" s="28"/>
      <c r="E404" s="28"/>
      <c r="F404" s="29"/>
    </row>
    <row r="405" spans="2:6" ht="11.25" customHeight="1" x14ac:dyDescent="0.2">
      <c r="B405" s="88" t="s">
        <v>22</v>
      </c>
      <c r="C405" s="28"/>
      <c r="D405" s="28"/>
      <c r="E405" s="28"/>
      <c r="F405" s="29"/>
    </row>
    <row r="406" spans="2:6" ht="11.25" customHeight="1" x14ac:dyDescent="0.2">
      <c r="B406" s="88" t="s">
        <v>25</v>
      </c>
      <c r="C406" s="28">
        <v>48398</v>
      </c>
      <c r="D406" s="28">
        <v>17251</v>
      </c>
      <c r="E406" s="28">
        <v>29100</v>
      </c>
      <c r="F406" s="29">
        <v>2047</v>
      </c>
    </row>
    <row r="407" spans="2:6" ht="11.25" customHeight="1" x14ac:dyDescent="0.2">
      <c r="B407" s="88" t="s">
        <v>522</v>
      </c>
      <c r="C407" s="28"/>
      <c r="D407" s="28"/>
      <c r="E407" s="28"/>
      <c r="F407" s="29"/>
    </row>
    <row r="408" spans="2:6" ht="11.25" customHeight="1" x14ac:dyDescent="0.2">
      <c r="B408" s="85" t="s">
        <v>457</v>
      </c>
      <c r="C408" s="86">
        <v>7493</v>
      </c>
      <c r="D408" s="86">
        <v>1937</v>
      </c>
      <c r="E408" s="86">
        <v>5460</v>
      </c>
      <c r="F408" s="87">
        <v>96</v>
      </c>
    </row>
    <row r="409" spans="2:6" ht="11.25" customHeight="1" x14ac:dyDescent="0.2">
      <c r="B409" s="88" t="s">
        <v>522</v>
      </c>
      <c r="C409" s="28"/>
      <c r="D409" s="28"/>
      <c r="E409" s="28"/>
      <c r="F409" s="29"/>
    </row>
    <row r="410" spans="2:6" ht="11.25" customHeight="1" x14ac:dyDescent="0.2">
      <c r="B410" s="88" t="s">
        <v>331</v>
      </c>
      <c r="C410" s="28"/>
      <c r="D410" s="28"/>
      <c r="E410" s="28"/>
      <c r="F410" s="29"/>
    </row>
    <row r="411" spans="2:6" ht="11.25" customHeight="1" x14ac:dyDescent="0.2">
      <c r="B411" s="88" t="s">
        <v>172</v>
      </c>
      <c r="C411" s="28"/>
      <c r="D411" s="28"/>
      <c r="E411" s="28"/>
      <c r="F411" s="29"/>
    </row>
    <row r="412" spans="2:6" ht="11.25" customHeight="1" x14ac:dyDescent="0.2">
      <c r="B412" s="88" t="s">
        <v>522</v>
      </c>
      <c r="C412" s="28"/>
      <c r="D412" s="28"/>
      <c r="E412" s="28"/>
      <c r="F412" s="29"/>
    </row>
    <row r="413" spans="2:6" ht="11.25" customHeight="1" x14ac:dyDescent="0.2">
      <c r="B413" s="88" t="s">
        <v>470</v>
      </c>
      <c r="C413" s="28"/>
      <c r="D413" s="28"/>
      <c r="E413" s="28"/>
      <c r="F413" s="29"/>
    </row>
    <row r="414" spans="2:6" ht="11.25" customHeight="1" x14ac:dyDescent="0.2">
      <c r="B414" s="88" t="s">
        <v>522</v>
      </c>
      <c r="C414" s="28"/>
      <c r="D414" s="28"/>
      <c r="E414" s="28"/>
      <c r="F414" s="29"/>
    </row>
    <row r="415" spans="2:6" ht="11.25" customHeight="1" x14ac:dyDescent="0.2">
      <c r="B415" s="88" t="s">
        <v>395</v>
      </c>
      <c r="C415" s="28"/>
      <c r="D415" s="28"/>
      <c r="E415" s="28"/>
      <c r="F415" s="29"/>
    </row>
    <row r="416" spans="2:6" ht="11.25" customHeight="1" x14ac:dyDescent="0.2">
      <c r="B416" s="88" t="s">
        <v>522</v>
      </c>
      <c r="C416" s="28"/>
      <c r="D416" s="28"/>
      <c r="E416" s="28"/>
      <c r="F416" s="29"/>
    </row>
    <row r="417" spans="2:6" ht="11.25" customHeight="1" x14ac:dyDescent="0.2">
      <c r="B417" s="88" t="s">
        <v>21</v>
      </c>
      <c r="C417" s="28"/>
      <c r="D417" s="28"/>
      <c r="E417" s="28"/>
      <c r="F417" s="29"/>
    </row>
    <row r="418" spans="2:6" ht="11.25" customHeight="1" x14ac:dyDescent="0.2">
      <c r="B418" s="88" t="s">
        <v>522</v>
      </c>
      <c r="C418" s="28"/>
      <c r="D418" s="28"/>
      <c r="E418" s="28"/>
      <c r="F418" s="29"/>
    </row>
    <row r="419" spans="2:6" ht="11.25" customHeight="1" x14ac:dyDescent="0.2">
      <c r="B419" s="88" t="s">
        <v>176</v>
      </c>
      <c r="C419" s="28"/>
      <c r="D419" s="28"/>
      <c r="E419" s="28"/>
      <c r="F419" s="29"/>
    </row>
    <row r="420" spans="2:6" ht="11.25" customHeight="1" x14ac:dyDescent="0.2">
      <c r="B420" s="88" t="s">
        <v>522</v>
      </c>
      <c r="C420" s="28"/>
      <c r="D420" s="28"/>
      <c r="E420" s="28"/>
      <c r="F420" s="29"/>
    </row>
    <row r="421" spans="2:6" ht="11.25" customHeight="1" x14ac:dyDescent="0.2">
      <c r="B421" s="88" t="s">
        <v>299</v>
      </c>
      <c r="C421" s="28">
        <v>5246</v>
      </c>
      <c r="D421" s="28"/>
      <c r="E421" s="28">
        <v>5246</v>
      </c>
      <c r="F421" s="29"/>
    </row>
    <row r="422" spans="2:6" ht="11.25" customHeight="1" x14ac:dyDescent="0.2">
      <c r="B422" s="88" t="s">
        <v>522</v>
      </c>
      <c r="C422" s="28"/>
      <c r="D422" s="28"/>
      <c r="E422" s="28"/>
      <c r="F422" s="29"/>
    </row>
    <row r="423" spans="2:6" ht="11.25" customHeight="1" x14ac:dyDescent="0.2">
      <c r="B423" s="88" t="s">
        <v>209</v>
      </c>
      <c r="C423" s="28"/>
      <c r="D423" s="28"/>
      <c r="E423" s="28"/>
      <c r="F423" s="29"/>
    </row>
    <row r="424" spans="2:6" ht="11.25" customHeight="1" x14ac:dyDescent="0.2">
      <c r="B424" s="88" t="s">
        <v>522</v>
      </c>
      <c r="C424" s="28"/>
      <c r="D424" s="28"/>
      <c r="E424" s="28"/>
      <c r="F424" s="29"/>
    </row>
    <row r="425" spans="2:6" ht="11.25" customHeight="1" x14ac:dyDescent="0.2">
      <c r="B425" s="88" t="s">
        <v>282</v>
      </c>
      <c r="C425" s="28"/>
      <c r="D425" s="28"/>
      <c r="E425" s="28"/>
      <c r="F425" s="29"/>
    </row>
    <row r="426" spans="2:6" ht="11.25" customHeight="1" x14ac:dyDescent="0.2">
      <c r="B426" s="88" t="s">
        <v>522</v>
      </c>
      <c r="C426" s="28"/>
      <c r="D426" s="28"/>
      <c r="E426" s="28"/>
      <c r="F426" s="29"/>
    </row>
    <row r="427" spans="2:6" ht="11.25" customHeight="1" x14ac:dyDescent="0.2">
      <c r="B427" s="88" t="s">
        <v>476</v>
      </c>
      <c r="C427" s="28"/>
      <c r="D427" s="28"/>
      <c r="E427" s="28"/>
      <c r="F427" s="29"/>
    </row>
    <row r="428" spans="2:6" ht="11.25" customHeight="1" x14ac:dyDescent="0.2">
      <c r="B428" s="88" t="s">
        <v>522</v>
      </c>
      <c r="C428" s="28"/>
      <c r="D428" s="28"/>
      <c r="E428" s="28"/>
      <c r="F428" s="29"/>
    </row>
    <row r="429" spans="2:6" ht="11.25" customHeight="1" x14ac:dyDescent="0.2">
      <c r="B429" s="88" t="s">
        <v>298</v>
      </c>
      <c r="C429" s="28">
        <v>1287.9000000000001</v>
      </c>
      <c r="D429" s="28">
        <v>1287.9000000000001</v>
      </c>
      <c r="E429" s="28"/>
      <c r="F429" s="29"/>
    </row>
    <row r="430" spans="2:6" ht="11.25" customHeight="1" x14ac:dyDescent="0.2">
      <c r="B430" s="80" t="s">
        <v>522</v>
      </c>
      <c r="C430" s="32"/>
      <c r="D430" s="32"/>
      <c r="E430" s="32"/>
      <c r="F430" s="33"/>
    </row>
    <row r="431" spans="2:6" ht="11.25" customHeight="1" x14ac:dyDescent="0.2">
      <c r="B431" s="88" t="s">
        <v>81</v>
      </c>
      <c r="C431" s="28"/>
      <c r="D431" s="28"/>
      <c r="E431" s="28"/>
      <c r="F431" s="29"/>
    </row>
    <row r="432" spans="2:6" ht="11.25" customHeight="1" x14ac:dyDescent="0.2">
      <c r="B432" s="88" t="s">
        <v>522</v>
      </c>
      <c r="C432" s="28"/>
      <c r="D432" s="28"/>
      <c r="E432" s="28"/>
      <c r="F432" s="29"/>
    </row>
    <row r="433" spans="2:6" ht="11.25" customHeight="1" x14ac:dyDescent="0.2">
      <c r="B433" s="88" t="s">
        <v>364</v>
      </c>
      <c r="C433" s="28">
        <v>52.4</v>
      </c>
      <c r="D433" s="28"/>
      <c r="E433" s="28">
        <v>52.4</v>
      </c>
      <c r="F433" s="29"/>
    </row>
    <row r="434" spans="2:6" ht="11.25" customHeight="1" x14ac:dyDescent="0.2">
      <c r="B434" s="88" t="s">
        <v>522</v>
      </c>
      <c r="C434" s="28"/>
      <c r="D434" s="28"/>
      <c r="E434" s="28"/>
      <c r="F434" s="29"/>
    </row>
    <row r="435" spans="2:6" ht="11.25" customHeight="1" x14ac:dyDescent="0.2">
      <c r="B435" s="88" t="s">
        <v>371</v>
      </c>
      <c r="C435" s="28"/>
      <c r="D435" s="28"/>
      <c r="E435" s="28"/>
      <c r="F435" s="29"/>
    </row>
    <row r="436" spans="2:6" ht="11.25" customHeight="1" x14ac:dyDescent="0.2">
      <c r="B436" s="88" t="s">
        <v>522</v>
      </c>
      <c r="C436" s="28"/>
      <c r="D436" s="28"/>
      <c r="E436" s="28"/>
      <c r="F436" s="29"/>
    </row>
    <row r="437" spans="2:6" ht="11.25" customHeight="1" x14ac:dyDescent="0.2">
      <c r="B437" s="88" t="s">
        <v>96</v>
      </c>
      <c r="C437" s="28">
        <v>38.6</v>
      </c>
      <c r="D437" s="28"/>
      <c r="E437" s="28">
        <v>38.6</v>
      </c>
      <c r="F437" s="29"/>
    </row>
    <row r="438" spans="2:6" ht="11.25" customHeight="1" x14ac:dyDescent="0.2">
      <c r="B438" s="88" t="s">
        <v>522</v>
      </c>
      <c r="C438" s="28"/>
      <c r="D438" s="28"/>
      <c r="E438" s="28"/>
      <c r="F438" s="29"/>
    </row>
    <row r="439" spans="2:6" ht="11.25" customHeight="1" x14ac:dyDescent="0.2">
      <c r="B439" s="88" t="s">
        <v>440</v>
      </c>
      <c r="C439" s="28"/>
      <c r="D439" s="28"/>
      <c r="E439" s="28"/>
      <c r="F439" s="29"/>
    </row>
    <row r="440" spans="2:6" ht="11.25" customHeight="1" x14ac:dyDescent="0.2">
      <c r="B440" s="88" t="s">
        <v>522</v>
      </c>
      <c r="C440" s="28"/>
      <c r="D440" s="28"/>
      <c r="E440" s="28"/>
      <c r="F440" s="29"/>
    </row>
    <row r="441" spans="2:6" ht="11.25" customHeight="1" x14ac:dyDescent="0.2">
      <c r="B441" s="88" t="s">
        <v>80</v>
      </c>
      <c r="C441" s="28"/>
      <c r="D441" s="28"/>
      <c r="E441" s="28"/>
      <c r="F441" s="29"/>
    </row>
    <row r="442" spans="2:6" ht="11.25" customHeight="1" x14ac:dyDescent="0.2">
      <c r="B442" s="88" t="s">
        <v>522</v>
      </c>
      <c r="C442" s="28"/>
      <c r="D442" s="28"/>
      <c r="E442" s="28"/>
      <c r="F442" s="29"/>
    </row>
    <row r="443" spans="2:6" ht="11.25" customHeight="1" x14ac:dyDescent="0.2">
      <c r="B443" s="88" t="s">
        <v>391</v>
      </c>
      <c r="C443" s="28"/>
      <c r="D443" s="28"/>
      <c r="E443" s="28"/>
      <c r="F443" s="29"/>
    </row>
    <row r="444" spans="2:6" ht="11.25" customHeight="1" x14ac:dyDescent="0.2">
      <c r="B444" s="88" t="s">
        <v>30</v>
      </c>
      <c r="C444" s="28"/>
      <c r="D444" s="28"/>
      <c r="E444" s="28"/>
      <c r="F444" s="29"/>
    </row>
    <row r="445" spans="2:6" ht="11.25" customHeight="1" x14ac:dyDescent="0.2">
      <c r="B445" s="88" t="s">
        <v>510</v>
      </c>
      <c r="C445" s="28"/>
      <c r="D445" s="28"/>
      <c r="E445" s="28"/>
      <c r="F445" s="29"/>
    </row>
    <row r="446" spans="2:6" ht="11.25" customHeight="1" x14ac:dyDescent="0.2">
      <c r="B446" s="88" t="s">
        <v>269</v>
      </c>
      <c r="C446" s="28">
        <v>869.2</v>
      </c>
      <c r="D446" s="28">
        <v>649.79999999999995</v>
      </c>
      <c r="E446" s="28">
        <v>123.4</v>
      </c>
      <c r="F446" s="29">
        <v>96</v>
      </c>
    </row>
    <row r="447" spans="2:6" ht="11.25" customHeight="1" x14ac:dyDescent="0.2">
      <c r="B447" s="88" t="s">
        <v>522</v>
      </c>
      <c r="C447" s="28"/>
      <c r="D447" s="28"/>
      <c r="E447" s="28"/>
      <c r="F447" s="29"/>
    </row>
    <row r="448" spans="2:6" ht="11.25" customHeight="1" x14ac:dyDescent="0.2">
      <c r="B448" s="88" t="s">
        <v>35</v>
      </c>
      <c r="C448" s="28"/>
      <c r="D448" s="28"/>
      <c r="E448" s="28"/>
      <c r="F448" s="29"/>
    </row>
    <row r="449" spans="2:6" ht="11.25" customHeight="1" x14ac:dyDescent="0.2">
      <c r="B449" s="88" t="s">
        <v>522</v>
      </c>
      <c r="C449" s="28"/>
      <c r="D449" s="28"/>
      <c r="E449" s="28"/>
      <c r="F449" s="29"/>
    </row>
    <row r="450" spans="2:6" ht="11.25" customHeight="1" x14ac:dyDescent="0.2">
      <c r="B450" s="88" t="s">
        <v>336</v>
      </c>
      <c r="C450" s="28"/>
      <c r="D450" s="28"/>
      <c r="E450" s="28"/>
      <c r="F450" s="29"/>
    </row>
    <row r="451" spans="2:6" ht="11.25" customHeight="1" x14ac:dyDescent="0.2">
      <c r="B451" s="88" t="s">
        <v>509</v>
      </c>
      <c r="C451" s="28"/>
      <c r="D451" s="28"/>
      <c r="E451" s="28"/>
      <c r="F451" s="29"/>
    </row>
    <row r="452" spans="2:6" ht="11.25" customHeight="1" x14ac:dyDescent="0.2">
      <c r="B452" s="88" t="s">
        <v>213</v>
      </c>
      <c r="C452" s="28"/>
      <c r="D452" s="28"/>
      <c r="E452" s="28"/>
      <c r="F452" s="29"/>
    </row>
    <row r="453" spans="2:6" ht="11.25" customHeight="1" x14ac:dyDescent="0.2">
      <c r="B453" s="88" t="s">
        <v>496</v>
      </c>
      <c r="C453" s="28">
        <v>7493</v>
      </c>
      <c r="D453" s="28">
        <v>1937</v>
      </c>
      <c r="E453" s="28">
        <v>5460</v>
      </c>
      <c r="F453" s="29">
        <v>96</v>
      </c>
    </row>
    <row r="454" spans="2:6" ht="11.25" customHeight="1" x14ac:dyDescent="0.2">
      <c r="B454" s="88" t="s">
        <v>522</v>
      </c>
      <c r="C454" s="28"/>
      <c r="D454" s="28"/>
      <c r="E454" s="28"/>
      <c r="F454" s="29"/>
    </row>
    <row r="455" spans="2:6" ht="11.25" customHeight="1" x14ac:dyDescent="0.2">
      <c r="B455" s="85" t="s">
        <v>380</v>
      </c>
      <c r="C455" s="86">
        <v>7854</v>
      </c>
      <c r="D455" s="86">
        <v>1937</v>
      </c>
      <c r="E455" s="86">
        <v>5821</v>
      </c>
      <c r="F455" s="87">
        <v>96</v>
      </c>
    </row>
    <row r="456" spans="2:6" ht="11.25" customHeight="1" x14ac:dyDescent="0.2">
      <c r="B456" s="88" t="s">
        <v>522</v>
      </c>
      <c r="C456" s="28"/>
      <c r="D456" s="28"/>
      <c r="E456" s="28"/>
      <c r="F456" s="29"/>
    </row>
    <row r="457" spans="2:6" ht="11.25" customHeight="1" x14ac:dyDescent="0.2">
      <c r="B457" s="88" t="s">
        <v>331</v>
      </c>
      <c r="C457" s="28"/>
      <c r="D457" s="28"/>
      <c r="E457" s="28"/>
      <c r="F457" s="29"/>
    </row>
    <row r="458" spans="2:6" ht="11.25" customHeight="1" x14ac:dyDescent="0.2">
      <c r="B458" s="88" t="s">
        <v>172</v>
      </c>
      <c r="C458" s="28"/>
      <c r="D458" s="28"/>
      <c r="E458" s="28"/>
      <c r="F458" s="29"/>
    </row>
    <row r="459" spans="2:6" ht="11.25" customHeight="1" x14ac:dyDescent="0.2">
      <c r="B459" s="88" t="s">
        <v>522</v>
      </c>
      <c r="C459" s="28"/>
      <c r="D459" s="28"/>
      <c r="E459" s="28"/>
      <c r="F459" s="29"/>
    </row>
    <row r="460" spans="2:6" ht="11.25" customHeight="1" x14ac:dyDescent="0.2">
      <c r="B460" s="88" t="s">
        <v>470</v>
      </c>
      <c r="C460" s="28"/>
      <c r="D460" s="28"/>
      <c r="E460" s="28"/>
      <c r="F460" s="29"/>
    </row>
    <row r="461" spans="2:6" ht="11.25" customHeight="1" x14ac:dyDescent="0.2">
      <c r="B461" s="88" t="s">
        <v>522</v>
      </c>
      <c r="C461" s="28"/>
      <c r="D461" s="28"/>
      <c r="E461" s="28"/>
      <c r="F461" s="29"/>
    </row>
    <row r="462" spans="2:6" ht="11.25" customHeight="1" x14ac:dyDescent="0.2">
      <c r="B462" s="88" t="s">
        <v>395</v>
      </c>
      <c r="C462" s="28"/>
      <c r="D462" s="28"/>
      <c r="E462" s="28"/>
      <c r="F462" s="29"/>
    </row>
    <row r="463" spans="2:6" ht="11.25" customHeight="1" x14ac:dyDescent="0.2">
      <c r="B463" s="88" t="s">
        <v>522</v>
      </c>
      <c r="C463" s="28"/>
      <c r="D463" s="28"/>
      <c r="E463" s="28"/>
      <c r="F463" s="29"/>
    </row>
    <row r="464" spans="2:6" ht="11.25" customHeight="1" x14ac:dyDescent="0.2">
      <c r="B464" s="88" t="s">
        <v>315</v>
      </c>
      <c r="C464" s="28"/>
      <c r="D464" s="28"/>
      <c r="E464" s="28"/>
      <c r="F464" s="29"/>
    </row>
    <row r="465" spans="2:6" ht="11.25" customHeight="1" x14ac:dyDescent="0.2">
      <c r="B465" s="88" t="s">
        <v>522</v>
      </c>
      <c r="C465" s="28"/>
      <c r="D465" s="28"/>
      <c r="E465" s="28"/>
      <c r="F465" s="29"/>
    </row>
    <row r="466" spans="2:6" ht="11.25" customHeight="1" x14ac:dyDescent="0.2">
      <c r="B466" s="88" t="s">
        <v>176</v>
      </c>
      <c r="C466" s="28"/>
      <c r="D466" s="28"/>
      <c r="E466" s="28"/>
      <c r="F466" s="29"/>
    </row>
    <row r="467" spans="2:6" ht="11.25" customHeight="1" x14ac:dyDescent="0.2">
      <c r="B467" s="88" t="s">
        <v>522</v>
      </c>
      <c r="C467" s="28"/>
      <c r="D467" s="28"/>
      <c r="E467" s="28"/>
      <c r="F467" s="29"/>
    </row>
    <row r="468" spans="2:6" ht="11.25" customHeight="1" x14ac:dyDescent="0.2">
      <c r="B468" s="88" t="s">
        <v>306</v>
      </c>
      <c r="C468" s="28">
        <v>5603</v>
      </c>
      <c r="D468" s="28"/>
      <c r="E468" s="28">
        <v>5603</v>
      </c>
      <c r="F468" s="29"/>
    </row>
    <row r="469" spans="2:6" ht="11.25" customHeight="1" x14ac:dyDescent="0.2">
      <c r="B469" s="88" t="s">
        <v>522</v>
      </c>
      <c r="C469" s="28"/>
      <c r="D469" s="28"/>
      <c r="E469" s="28"/>
      <c r="F469" s="29"/>
    </row>
    <row r="470" spans="2:6" ht="11.25" customHeight="1" x14ac:dyDescent="0.2">
      <c r="B470" s="88" t="s">
        <v>209</v>
      </c>
      <c r="C470" s="28"/>
      <c r="D470" s="28"/>
      <c r="E470" s="28"/>
      <c r="F470" s="29"/>
    </row>
    <row r="471" spans="2:6" ht="11.25" customHeight="1" x14ac:dyDescent="0.2">
      <c r="B471" s="88" t="s">
        <v>522</v>
      </c>
      <c r="C471" s="28"/>
      <c r="D471" s="28"/>
      <c r="E471" s="28"/>
      <c r="F471" s="29"/>
    </row>
    <row r="472" spans="2:6" ht="11.25" customHeight="1" x14ac:dyDescent="0.2">
      <c r="B472" s="88" t="s">
        <v>282</v>
      </c>
      <c r="C472" s="28"/>
      <c r="D472" s="28"/>
      <c r="E472" s="28"/>
      <c r="F472" s="29"/>
    </row>
    <row r="473" spans="2:6" ht="11.25" customHeight="1" x14ac:dyDescent="0.2">
      <c r="B473" s="88" t="s">
        <v>522</v>
      </c>
      <c r="C473" s="28"/>
      <c r="D473" s="28"/>
      <c r="E473" s="28"/>
      <c r="F473" s="29"/>
    </row>
    <row r="474" spans="2:6" ht="11.25" customHeight="1" x14ac:dyDescent="0.2">
      <c r="B474" s="88" t="s">
        <v>476</v>
      </c>
      <c r="C474" s="28"/>
      <c r="D474" s="28"/>
      <c r="E474" s="28"/>
      <c r="F474" s="29"/>
    </row>
    <row r="475" spans="2:6" ht="11.25" customHeight="1" x14ac:dyDescent="0.2">
      <c r="B475" s="88" t="s">
        <v>522</v>
      </c>
      <c r="C475" s="28"/>
      <c r="D475" s="28"/>
      <c r="E475" s="28"/>
      <c r="F475" s="29"/>
    </row>
    <row r="476" spans="2:6" ht="11.25" customHeight="1" x14ac:dyDescent="0.2">
      <c r="B476" s="88" t="s">
        <v>298</v>
      </c>
      <c r="C476" s="28">
        <v>1287.9000000000001</v>
      </c>
      <c r="D476" s="28">
        <v>1287.9000000000001</v>
      </c>
      <c r="E476" s="28"/>
      <c r="F476" s="29"/>
    </row>
    <row r="477" spans="2:6" ht="11.25" customHeight="1" x14ac:dyDescent="0.2">
      <c r="B477" s="88" t="s">
        <v>522</v>
      </c>
      <c r="C477" s="28"/>
      <c r="D477" s="28"/>
      <c r="E477" s="28"/>
      <c r="F477" s="29"/>
    </row>
    <row r="478" spans="2:6" ht="11.25" customHeight="1" x14ac:dyDescent="0.2">
      <c r="B478" s="88" t="s">
        <v>81</v>
      </c>
      <c r="C478" s="28"/>
      <c r="D478" s="28"/>
      <c r="E478" s="28"/>
      <c r="F478" s="29"/>
    </row>
    <row r="479" spans="2:6" ht="11.25" customHeight="1" x14ac:dyDescent="0.2">
      <c r="B479" s="88" t="s">
        <v>522</v>
      </c>
      <c r="C479" s="28"/>
      <c r="D479" s="28"/>
      <c r="E479" s="28"/>
      <c r="F479" s="29"/>
    </row>
    <row r="480" spans="2:6" ht="11.25" customHeight="1" x14ac:dyDescent="0.2">
      <c r="B480" s="88" t="s">
        <v>113</v>
      </c>
      <c r="C480" s="28">
        <v>56</v>
      </c>
      <c r="D480" s="28"/>
      <c r="E480" s="28">
        <v>56</v>
      </c>
      <c r="F480" s="29"/>
    </row>
    <row r="481" spans="2:6" ht="11.25" customHeight="1" x14ac:dyDescent="0.2">
      <c r="B481" s="88" t="s">
        <v>522</v>
      </c>
      <c r="C481" s="28"/>
      <c r="D481" s="28"/>
      <c r="E481" s="28"/>
      <c r="F481" s="29"/>
    </row>
    <row r="482" spans="2:6" ht="11.25" customHeight="1" x14ac:dyDescent="0.2">
      <c r="B482" s="88" t="s">
        <v>371</v>
      </c>
      <c r="C482" s="28"/>
      <c r="D482" s="28"/>
      <c r="E482" s="28"/>
      <c r="F482" s="29"/>
    </row>
    <row r="483" spans="2:6" ht="11.25" customHeight="1" x14ac:dyDescent="0.2">
      <c r="B483" s="88" t="s">
        <v>522</v>
      </c>
      <c r="C483" s="28"/>
      <c r="D483" s="28"/>
      <c r="E483" s="28"/>
      <c r="F483" s="29"/>
    </row>
    <row r="484" spans="2:6" ht="11.25" customHeight="1" x14ac:dyDescent="0.2">
      <c r="B484" s="88" t="s">
        <v>96</v>
      </c>
      <c r="C484" s="28">
        <v>38.6</v>
      </c>
      <c r="D484" s="28"/>
      <c r="E484" s="28">
        <v>38.6</v>
      </c>
      <c r="F484" s="29"/>
    </row>
    <row r="485" spans="2:6" ht="11.25" customHeight="1" x14ac:dyDescent="0.2">
      <c r="B485" s="88" t="s">
        <v>522</v>
      </c>
      <c r="C485" s="28"/>
      <c r="D485" s="28"/>
      <c r="E485" s="28"/>
      <c r="F485" s="29"/>
    </row>
    <row r="486" spans="2:6" ht="11.25" customHeight="1" x14ac:dyDescent="0.2">
      <c r="B486" s="88" t="s">
        <v>440</v>
      </c>
      <c r="C486" s="28"/>
      <c r="D486" s="28"/>
      <c r="E486" s="28"/>
      <c r="F486" s="29"/>
    </row>
    <row r="487" spans="2:6" ht="11.25" customHeight="1" x14ac:dyDescent="0.2">
      <c r="B487" s="88" t="s">
        <v>522</v>
      </c>
      <c r="C487" s="28"/>
      <c r="D487" s="28"/>
      <c r="E487" s="28"/>
      <c r="F487" s="29"/>
    </row>
    <row r="488" spans="2:6" ht="11.25" customHeight="1" x14ac:dyDescent="0.2">
      <c r="B488" s="88" t="s">
        <v>80</v>
      </c>
      <c r="C488" s="28"/>
      <c r="D488" s="28"/>
      <c r="E488" s="28"/>
      <c r="F488" s="29"/>
    </row>
    <row r="489" spans="2:6" ht="11.25" customHeight="1" x14ac:dyDescent="0.2">
      <c r="B489" s="88" t="s">
        <v>522</v>
      </c>
      <c r="C489" s="28"/>
      <c r="D489" s="28"/>
      <c r="E489" s="28"/>
      <c r="F489" s="29"/>
    </row>
    <row r="490" spans="2:6" ht="11.25" customHeight="1" x14ac:dyDescent="0.2">
      <c r="B490" s="88" t="s">
        <v>391</v>
      </c>
      <c r="C490" s="28"/>
      <c r="D490" s="28"/>
      <c r="E490" s="28"/>
      <c r="F490" s="29"/>
    </row>
    <row r="491" spans="2:6" ht="11.25" customHeight="1" x14ac:dyDescent="0.2">
      <c r="B491" s="88" t="s">
        <v>418</v>
      </c>
      <c r="C491" s="28"/>
      <c r="D491" s="28"/>
      <c r="E491" s="28"/>
      <c r="F491" s="29"/>
    </row>
    <row r="492" spans="2:6" ht="11.25" customHeight="1" x14ac:dyDescent="0.2">
      <c r="B492" s="88" t="s">
        <v>510</v>
      </c>
      <c r="C492" s="28"/>
      <c r="D492" s="28"/>
      <c r="E492" s="28"/>
      <c r="F492" s="29"/>
    </row>
    <row r="493" spans="2:6" ht="11.25" customHeight="1" x14ac:dyDescent="0.2">
      <c r="B493" s="88" t="s">
        <v>269</v>
      </c>
      <c r="C493" s="28">
        <v>869.2</v>
      </c>
      <c r="D493" s="28">
        <v>649.79999999999995</v>
      </c>
      <c r="E493" s="28">
        <v>123.4</v>
      </c>
      <c r="F493" s="29">
        <v>96</v>
      </c>
    </row>
    <row r="494" spans="2:6" ht="11.25" customHeight="1" x14ac:dyDescent="0.2">
      <c r="B494" s="88" t="s">
        <v>522</v>
      </c>
      <c r="C494" s="28"/>
      <c r="D494" s="28"/>
      <c r="E494" s="28"/>
      <c r="F494" s="29"/>
    </row>
    <row r="495" spans="2:6" ht="11.25" customHeight="1" x14ac:dyDescent="0.2">
      <c r="B495" s="88" t="s">
        <v>35</v>
      </c>
      <c r="C495" s="28"/>
      <c r="D495" s="28"/>
      <c r="E495" s="28"/>
      <c r="F495" s="29"/>
    </row>
    <row r="496" spans="2:6" ht="11.25" customHeight="1" x14ac:dyDescent="0.2">
      <c r="B496" s="88" t="s">
        <v>522</v>
      </c>
      <c r="C496" s="28"/>
      <c r="D496" s="28"/>
      <c r="E496" s="28"/>
      <c r="F496" s="29"/>
    </row>
    <row r="497" spans="2:6" ht="11.25" customHeight="1" x14ac:dyDescent="0.2">
      <c r="B497" s="88" t="s">
        <v>336</v>
      </c>
      <c r="C497" s="28"/>
      <c r="D497" s="28"/>
      <c r="E497" s="28"/>
      <c r="F497" s="29"/>
    </row>
    <row r="498" spans="2:6" ht="11.25" customHeight="1" x14ac:dyDescent="0.2">
      <c r="B498" s="88" t="s">
        <v>48</v>
      </c>
      <c r="C498" s="28"/>
      <c r="D498" s="28"/>
      <c r="E498" s="28"/>
      <c r="F498" s="29"/>
    </row>
    <row r="499" spans="2:6" ht="11.25" customHeight="1" x14ac:dyDescent="0.2">
      <c r="B499" s="88" t="s">
        <v>213</v>
      </c>
      <c r="C499" s="28"/>
      <c r="D499" s="28"/>
      <c r="E499" s="28"/>
      <c r="F499" s="29"/>
    </row>
    <row r="500" spans="2:6" ht="11.25" customHeight="1" x14ac:dyDescent="0.2">
      <c r="B500" s="88" t="s">
        <v>514</v>
      </c>
      <c r="C500" s="28">
        <v>7854</v>
      </c>
      <c r="D500" s="28">
        <v>1937</v>
      </c>
      <c r="E500" s="28">
        <v>5821</v>
      </c>
      <c r="F500" s="29">
        <v>96</v>
      </c>
    </row>
    <row r="501" spans="2:6" ht="11.25" customHeight="1" x14ac:dyDescent="0.2">
      <c r="B501" s="80" t="s">
        <v>522</v>
      </c>
      <c r="C501" s="32"/>
      <c r="D501" s="32"/>
      <c r="E501" s="32"/>
      <c r="F501" s="33"/>
    </row>
    <row r="502" spans="2:6" ht="11.25" customHeight="1" x14ac:dyDescent="0.2">
      <c r="B502" s="85" t="s">
        <v>240</v>
      </c>
      <c r="C502" s="86">
        <v>9689</v>
      </c>
      <c r="D502" s="86">
        <v>3875</v>
      </c>
      <c r="E502" s="86">
        <v>5622</v>
      </c>
      <c r="F502" s="87">
        <v>192</v>
      </c>
    </row>
    <row r="503" spans="2:6" ht="11.25" customHeight="1" x14ac:dyDescent="0.2">
      <c r="B503" s="88" t="s">
        <v>522</v>
      </c>
      <c r="C503" s="28"/>
      <c r="D503" s="28"/>
      <c r="E503" s="28"/>
      <c r="F503" s="29"/>
    </row>
    <row r="504" spans="2:6" ht="11.25" customHeight="1" x14ac:dyDescent="0.2">
      <c r="B504" s="88" t="s">
        <v>331</v>
      </c>
      <c r="C504" s="28"/>
      <c r="D504" s="28"/>
      <c r="E504" s="28"/>
      <c r="F504" s="29"/>
    </row>
    <row r="505" spans="2:6" ht="11.25" customHeight="1" x14ac:dyDescent="0.2">
      <c r="B505" s="88" t="s">
        <v>172</v>
      </c>
      <c r="C505" s="28"/>
      <c r="D505" s="28"/>
      <c r="E505" s="28"/>
      <c r="F505" s="29"/>
    </row>
    <row r="506" spans="2:6" ht="11.25" customHeight="1" x14ac:dyDescent="0.2">
      <c r="B506" s="88" t="s">
        <v>522</v>
      </c>
      <c r="C506" s="28"/>
      <c r="D506" s="28"/>
      <c r="E506" s="28"/>
      <c r="F506" s="29"/>
    </row>
    <row r="507" spans="2:6" ht="11.25" customHeight="1" x14ac:dyDescent="0.2">
      <c r="B507" s="88" t="s">
        <v>363</v>
      </c>
      <c r="C507" s="28"/>
      <c r="D507" s="28"/>
      <c r="E507" s="28"/>
      <c r="F507" s="29"/>
    </row>
    <row r="508" spans="2:6" ht="11.25" customHeight="1" x14ac:dyDescent="0.2">
      <c r="B508" s="88" t="s">
        <v>522</v>
      </c>
      <c r="C508" s="28"/>
      <c r="D508" s="28"/>
      <c r="E508" s="28"/>
      <c r="F508" s="29"/>
    </row>
    <row r="509" spans="2:6" ht="11.25" customHeight="1" x14ac:dyDescent="0.2">
      <c r="B509" s="88" t="s">
        <v>395</v>
      </c>
      <c r="C509" s="28"/>
      <c r="D509" s="28"/>
      <c r="E509" s="28"/>
      <c r="F509" s="29"/>
    </row>
    <row r="510" spans="2:6" ht="11.25" customHeight="1" x14ac:dyDescent="0.2">
      <c r="B510" s="88" t="s">
        <v>522</v>
      </c>
      <c r="C510" s="28"/>
      <c r="D510" s="28"/>
      <c r="E510" s="28"/>
      <c r="F510" s="29"/>
    </row>
    <row r="511" spans="2:6" ht="11.25" customHeight="1" x14ac:dyDescent="0.2">
      <c r="B511" s="88" t="s">
        <v>21</v>
      </c>
      <c r="C511" s="28"/>
      <c r="D511" s="28"/>
      <c r="E511" s="28"/>
      <c r="F511" s="29"/>
    </row>
    <row r="512" spans="2:6" ht="11.25" customHeight="1" x14ac:dyDescent="0.2">
      <c r="B512" s="88" t="s">
        <v>522</v>
      </c>
      <c r="C512" s="28"/>
      <c r="D512" s="28"/>
      <c r="E512" s="28"/>
      <c r="F512" s="29"/>
    </row>
    <row r="513" spans="2:6" ht="11.25" customHeight="1" x14ac:dyDescent="0.2">
      <c r="B513" s="88" t="s">
        <v>176</v>
      </c>
      <c r="C513" s="28"/>
      <c r="D513" s="28"/>
      <c r="E513" s="28"/>
      <c r="F513" s="29"/>
    </row>
    <row r="514" spans="2:6" ht="11.25" customHeight="1" x14ac:dyDescent="0.2">
      <c r="B514" s="88" t="s">
        <v>522</v>
      </c>
      <c r="C514" s="28"/>
      <c r="D514" s="28"/>
      <c r="E514" s="28"/>
      <c r="F514" s="29"/>
    </row>
    <row r="515" spans="2:6" ht="11.25" customHeight="1" x14ac:dyDescent="0.2">
      <c r="B515" s="88" t="s">
        <v>299</v>
      </c>
      <c r="C515" s="28">
        <v>5246</v>
      </c>
      <c r="D515" s="28"/>
      <c r="E515" s="28">
        <v>5246</v>
      </c>
      <c r="F515" s="29"/>
    </row>
    <row r="516" spans="2:6" ht="11.25" customHeight="1" x14ac:dyDescent="0.2">
      <c r="B516" s="88" t="s">
        <v>522</v>
      </c>
      <c r="C516" s="28"/>
      <c r="D516" s="28"/>
      <c r="E516" s="28"/>
      <c r="F516" s="29"/>
    </row>
    <row r="517" spans="2:6" ht="11.25" customHeight="1" x14ac:dyDescent="0.2">
      <c r="B517" s="88" t="s">
        <v>209</v>
      </c>
      <c r="C517" s="28"/>
      <c r="D517" s="28"/>
      <c r="E517" s="28"/>
      <c r="F517" s="29"/>
    </row>
    <row r="518" spans="2:6" ht="11.25" customHeight="1" x14ac:dyDescent="0.2">
      <c r="B518" s="88" t="s">
        <v>522</v>
      </c>
      <c r="C518" s="28"/>
      <c r="D518" s="28"/>
      <c r="E518" s="28"/>
      <c r="F518" s="29"/>
    </row>
    <row r="519" spans="2:6" ht="11.25" customHeight="1" x14ac:dyDescent="0.2">
      <c r="B519" s="88" t="s">
        <v>5</v>
      </c>
      <c r="C519" s="28"/>
      <c r="D519" s="28"/>
      <c r="E519" s="28"/>
      <c r="F519" s="29"/>
    </row>
    <row r="520" spans="2:6" ht="11.25" customHeight="1" x14ac:dyDescent="0.2">
      <c r="B520" s="88" t="s">
        <v>522</v>
      </c>
      <c r="C520" s="28"/>
      <c r="D520" s="28"/>
      <c r="E520" s="28"/>
      <c r="F520" s="29"/>
    </row>
    <row r="521" spans="2:6" ht="11.25" customHeight="1" x14ac:dyDescent="0.2">
      <c r="B521" s="88" t="s">
        <v>230</v>
      </c>
      <c r="C521" s="28"/>
      <c r="D521" s="28"/>
      <c r="E521" s="28"/>
      <c r="F521" s="29"/>
    </row>
    <row r="522" spans="2:6" ht="11.25" customHeight="1" x14ac:dyDescent="0.2">
      <c r="B522" s="88" t="s">
        <v>522</v>
      </c>
      <c r="C522" s="28"/>
      <c r="D522" s="28"/>
      <c r="E522" s="28"/>
      <c r="F522" s="29"/>
    </row>
    <row r="523" spans="2:6" ht="11.25" customHeight="1" x14ac:dyDescent="0.2">
      <c r="B523" s="88" t="s">
        <v>303</v>
      </c>
      <c r="C523" s="28">
        <v>2575.9</v>
      </c>
      <c r="D523" s="28">
        <v>2575.9</v>
      </c>
      <c r="E523" s="28"/>
      <c r="F523" s="29"/>
    </row>
    <row r="524" spans="2:6" ht="11.25" customHeight="1" x14ac:dyDescent="0.2">
      <c r="B524" s="88" t="s">
        <v>522</v>
      </c>
      <c r="C524" s="28"/>
      <c r="D524" s="28"/>
      <c r="E524" s="28"/>
      <c r="F524" s="29"/>
    </row>
    <row r="525" spans="2:6" ht="11.25" customHeight="1" x14ac:dyDescent="0.2">
      <c r="B525" s="88" t="s">
        <v>81</v>
      </c>
      <c r="C525" s="28"/>
      <c r="D525" s="28"/>
      <c r="E525" s="28"/>
      <c r="F525" s="29"/>
    </row>
    <row r="526" spans="2:6" ht="11.25" customHeight="1" x14ac:dyDescent="0.2">
      <c r="B526" s="88" t="s">
        <v>522</v>
      </c>
      <c r="C526" s="28"/>
      <c r="D526" s="28"/>
      <c r="E526" s="28"/>
      <c r="F526" s="29"/>
    </row>
    <row r="527" spans="2:6" ht="11.25" customHeight="1" x14ac:dyDescent="0.2">
      <c r="B527" s="88" t="s">
        <v>364</v>
      </c>
      <c r="C527" s="28">
        <v>52.4</v>
      </c>
      <c r="D527" s="28"/>
      <c r="E527" s="28">
        <v>52.4</v>
      </c>
      <c r="F527" s="29"/>
    </row>
    <row r="528" spans="2:6" ht="11.25" customHeight="1" x14ac:dyDescent="0.2">
      <c r="B528" s="88" t="s">
        <v>522</v>
      </c>
      <c r="C528" s="28"/>
      <c r="D528" s="28"/>
      <c r="E528" s="28"/>
      <c r="F528" s="29"/>
    </row>
    <row r="529" spans="2:6" ht="11.25" customHeight="1" x14ac:dyDescent="0.2">
      <c r="B529" s="88" t="s">
        <v>371</v>
      </c>
      <c r="C529" s="28"/>
      <c r="D529" s="28"/>
      <c r="E529" s="28"/>
      <c r="F529" s="29"/>
    </row>
    <row r="530" spans="2:6" ht="11.25" customHeight="1" x14ac:dyDescent="0.2">
      <c r="B530" s="88" t="s">
        <v>522</v>
      </c>
      <c r="C530" s="28"/>
      <c r="D530" s="28"/>
      <c r="E530" s="28"/>
      <c r="F530" s="29"/>
    </row>
    <row r="531" spans="2:6" ht="11.25" customHeight="1" x14ac:dyDescent="0.2">
      <c r="B531" s="88" t="s">
        <v>102</v>
      </c>
      <c r="C531" s="28">
        <v>77.2</v>
      </c>
      <c r="D531" s="28"/>
      <c r="E531" s="28">
        <v>77.2</v>
      </c>
      <c r="F531" s="29"/>
    </row>
    <row r="532" spans="2:6" ht="11.25" customHeight="1" x14ac:dyDescent="0.2">
      <c r="B532" s="88" t="s">
        <v>522</v>
      </c>
      <c r="C532" s="28"/>
      <c r="D532" s="28"/>
      <c r="E532" s="28"/>
      <c r="F532" s="29"/>
    </row>
    <row r="533" spans="2:6" ht="11.25" customHeight="1" x14ac:dyDescent="0.2">
      <c r="B533" s="88" t="s">
        <v>440</v>
      </c>
      <c r="C533" s="28"/>
      <c r="D533" s="28"/>
      <c r="E533" s="28"/>
      <c r="F533" s="29"/>
    </row>
    <row r="534" spans="2:6" ht="11.25" customHeight="1" x14ac:dyDescent="0.2">
      <c r="B534" s="88" t="s">
        <v>522</v>
      </c>
      <c r="C534" s="28"/>
      <c r="D534" s="28"/>
      <c r="E534" s="28"/>
      <c r="F534" s="29"/>
    </row>
    <row r="535" spans="2:6" ht="11.25" customHeight="1" x14ac:dyDescent="0.2">
      <c r="B535" s="88" t="s">
        <v>417</v>
      </c>
      <c r="C535" s="28"/>
      <c r="D535" s="28"/>
      <c r="E535" s="28"/>
      <c r="F535" s="29"/>
    </row>
    <row r="536" spans="2:6" ht="11.25" customHeight="1" x14ac:dyDescent="0.2">
      <c r="B536" s="88" t="s">
        <v>522</v>
      </c>
      <c r="C536" s="28"/>
      <c r="D536" s="28"/>
      <c r="E536" s="28"/>
      <c r="F536" s="29"/>
    </row>
    <row r="537" spans="2:6" ht="11.25" customHeight="1" x14ac:dyDescent="0.2">
      <c r="B537" s="88" t="s">
        <v>312</v>
      </c>
      <c r="C537" s="28"/>
      <c r="D537" s="28"/>
      <c r="E537" s="28"/>
      <c r="F537" s="29"/>
    </row>
    <row r="538" spans="2:6" ht="11.25" customHeight="1" x14ac:dyDescent="0.2">
      <c r="B538" s="88" t="s">
        <v>151</v>
      </c>
      <c r="C538" s="28"/>
      <c r="D538" s="28"/>
      <c r="E538" s="28"/>
      <c r="F538" s="29"/>
    </row>
    <row r="539" spans="2:6" ht="11.25" customHeight="1" x14ac:dyDescent="0.2">
      <c r="B539" s="88" t="s">
        <v>150</v>
      </c>
      <c r="C539" s="28"/>
      <c r="D539" s="28"/>
      <c r="E539" s="28"/>
      <c r="F539" s="29"/>
    </row>
    <row r="540" spans="2:6" ht="11.25" customHeight="1" x14ac:dyDescent="0.2">
      <c r="B540" s="88" t="s">
        <v>305</v>
      </c>
      <c r="C540" s="28">
        <v>1738.6</v>
      </c>
      <c r="D540" s="28">
        <v>1299.7</v>
      </c>
      <c r="E540" s="28">
        <v>246.9</v>
      </c>
      <c r="F540" s="29">
        <v>192</v>
      </c>
    </row>
    <row r="541" spans="2:6" ht="11.25" customHeight="1" x14ac:dyDescent="0.2">
      <c r="B541" s="88" t="s">
        <v>522</v>
      </c>
      <c r="C541" s="28"/>
      <c r="D541" s="28"/>
      <c r="E541" s="28"/>
      <c r="F541" s="29"/>
    </row>
    <row r="542" spans="2:6" ht="11.25" customHeight="1" x14ac:dyDescent="0.2">
      <c r="B542" s="88" t="s">
        <v>35</v>
      </c>
      <c r="C542" s="28"/>
      <c r="D542" s="28"/>
      <c r="E542" s="28"/>
      <c r="F542" s="29"/>
    </row>
    <row r="543" spans="2:6" ht="11.25" customHeight="1" x14ac:dyDescent="0.2">
      <c r="B543" s="88" t="s">
        <v>522</v>
      </c>
      <c r="C543" s="28"/>
      <c r="D543" s="28"/>
      <c r="E543" s="28"/>
      <c r="F543" s="29"/>
    </row>
    <row r="544" spans="2:6" ht="11.25" customHeight="1" x14ac:dyDescent="0.2">
      <c r="B544" s="88" t="s">
        <v>115</v>
      </c>
      <c r="C544" s="28"/>
      <c r="D544" s="28"/>
      <c r="E544" s="28"/>
      <c r="F544" s="29"/>
    </row>
    <row r="545" spans="2:6" ht="11.25" customHeight="1" x14ac:dyDescent="0.2">
      <c r="B545" s="88" t="s">
        <v>56</v>
      </c>
      <c r="C545" s="28"/>
      <c r="D545" s="28"/>
      <c r="E545" s="28"/>
      <c r="F545" s="29"/>
    </row>
    <row r="546" spans="2:6" ht="11.25" customHeight="1" x14ac:dyDescent="0.2">
      <c r="B546" s="88" t="s">
        <v>33</v>
      </c>
      <c r="C546" s="28"/>
      <c r="D546" s="28"/>
      <c r="E546" s="28"/>
      <c r="F546" s="29"/>
    </row>
    <row r="547" spans="2:6" ht="11.25" customHeight="1" x14ac:dyDescent="0.2">
      <c r="B547" s="88" t="s">
        <v>350</v>
      </c>
      <c r="C547" s="28">
        <v>9689</v>
      </c>
      <c r="D547" s="28">
        <v>3875</v>
      </c>
      <c r="E547" s="28">
        <v>5622</v>
      </c>
      <c r="F547" s="29">
        <v>192</v>
      </c>
    </row>
    <row r="548" spans="2:6" ht="11.25" customHeight="1" x14ac:dyDescent="0.2">
      <c r="B548" s="88" t="s">
        <v>522</v>
      </c>
      <c r="C548" s="28"/>
      <c r="D548" s="28"/>
      <c r="E548" s="28"/>
      <c r="F548" s="29"/>
    </row>
    <row r="549" spans="2:6" ht="11.25" customHeight="1" x14ac:dyDescent="0.2">
      <c r="B549" s="85" t="s">
        <v>101</v>
      </c>
      <c r="C549" s="86">
        <v>10050</v>
      </c>
      <c r="D549" s="86">
        <v>3875</v>
      </c>
      <c r="E549" s="86">
        <v>5983</v>
      </c>
      <c r="F549" s="87">
        <v>192</v>
      </c>
    </row>
    <row r="550" spans="2:6" ht="11.25" customHeight="1" x14ac:dyDescent="0.2">
      <c r="B550" s="88" t="s">
        <v>522</v>
      </c>
      <c r="C550" s="28"/>
      <c r="D550" s="28"/>
      <c r="E550" s="28"/>
      <c r="F550" s="29"/>
    </row>
    <row r="551" spans="2:6" ht="11.25" customHeight="1" x14ac:dyDescent="0.2">
      <c r="B551" s="88" t="s">
        <v>331</v>
      </c>
      <c r="C551" s="28"/>
      <c r="D551" s="28"/>
      <c r="E551" s="28"/>
      <c r="F551" s="29"/>
    </row>
    <row r="552" spans="2:6" ht="11.25" customHeight="1" x14ac:dyDescent="0.2">
      <c r="B552" s="88" t="s">
        <v>172</v>
      </c>
      <c r="C552" s="28"/>
      <c r="D552" s="28"/>
      <c r="E552" s="28"/>
      <c r="F552" s="29"/>
    </row>
    <row r="553" spans="2:6" ht="11.25" customHeight="1" x14ac:dyDescent="0.2">
      <c r="B553" s="88" t="s">
        <v>522</v>
      </c>
      <c r="C553" s="28"/>
      <c r="D553" s="28"/>
      <c r="E553" s="28"/>
      <c r="F553" s="29"/>
    </row>
    <row r="554" spans="2:6" ht="11.25" customHeight="1" x14ac:dyDescent="0.2">
      <c r="B554" s="88" t="s">
        <v>363</v>
      </c>
      <c r="C554" s="28"/>
      <c r="D554" s="28"/>
      <c r="E554" s="28"/>
      <c r="F554" s="29"/>
    </row>
    <row r="555" spans="2:6" ht="11.25" customHeight="1" x14ac:dyDescent="0.2">
      <c r="B555" s="88" t="s">
        <v>522</v>
      </c>
      <c r="C555" s="28"/>
      <c r="D555" s="28"/>
      <c r="E555" s="28"/>
      <c r="F555" s="29"/>
    </row>
    <row r="556" spans="2:6" ht="11.25" customHeight="1" x14ac:dyDescent="0.2">
      <c r="B556" s="88" t="s">
        <v>395</v>
      </c>
      <c r="C556" s="28"/>
      <c r="D556" s="28"/>
      <c r="E556" s="28"/>
      <c r="F556" s="29"/>
    </row>
    <row r="557" spans="2:6" ht="11.25" customHeight="1" x14ac:dyDescent="0.2">
      <c r="B557" s="88" t="s">
        <v>522</v>
      </c>
      <c r="C557" s="28"/>
      <c r="D557" s="28"/>
      <c r="E557" s="28"/>
      <c r="F557" s="29"/>
    </row>
    <row r="558" spans="2:6" ht="11.25" customHeight="1" x14ac:dyDescent="0.2">
      <c r="B558" s="88" t="s">
        <v>315</v>
      </c>
      <c r="C558" s="28"/>
      <c r="D558" s="28"/>
      <c r="E558" s="28"/>
      <c r="F558" s="29"/>
    </row>
    <row r="559" spans="2:6" ht="11.25" customHeight="1" x14ac:dyDescent="0.2">
      <c r="B559" s="88" t="s">
        <v>522</v>
      </c>
      <c r="C559" s="28"/>
      <c r="D559" s="28"/>
      <c r="E559" s="28"/>
      <c r="F559" s="29"/>
    </row>
    <row r="560" spans="2:6" ht="11.25" customHeight="1" x14ac:dyDescent="0.2">
      <c r="B560" s="88" t="s">
        <v>176</v>
      </c>
      <c r="C560" s="28"/>
      <c r="D560" s="28"/>
      <c r="E560" s="28"/>
      <c r="F560" s="29"/>
    </row>
    <row r="561" spans="2:6" ht="11.25" customHeight="1" x14ac:dyDescent="0.2">
      <c r="B561" s="88" t="s">
        <v>522</v>
      </c>
      <c r="C561" s="28"/>
      <c r="D561" s="28"/>
      <c r="E561" s="28"/>
      <c r="F561" s="29"/>
    </row>
    <row r="562" spans="2:6" ht="11.25" customHeight="1" x14ac:dyDescent="0.2">
      <c r="B562" s="88" t="s">
        <v>306</v>
      </c>
      <c r="C562" s="28">
        <v>5603</v>
      </c>
      <c r="D562" s="28"/>
      <c r="E562" s="28">
        <v>5603</v>
      </c>
      <c r="F562" s="29"/>
    </row>
    <row r="563" spans="2:6" ht="11.25" customHeight="1" x14ac:dyDescent="0.2">
      <c r="B563" s="88" t="s">
        <v>522</v>
      </c>
      <c r="C563" s="28"/>
      <c r="D563" s="28"/>
      <c r="E563" s="28"/>
      <c r="F563" s="29"/>
    </row>
    <row r="564" spans="2:6" ht="11.25" customHeight="1" x14ac:dyDescent="0.2">
      <c r="B564" s="88" t="s">
        <v>209</v>
      </c>
      <c r="C564" s="28"/>
      <c r="D564" s="28"/>
      <c r="E564" s="28"/>
      <c r="F564" s="29"/>
    </row>
    <row r="565" spans="2:6" ht="11.25" customHeight="1" x14ac:dyDescent="0.2">
      <c r="B565" s="88" t="s">
        <v>522</v>
      </c>
      <c r="C565" s="28"/>
      <c r="D565" s="28"/>
      <c r="E565" s="28"/>
      <c r="F565" s="29"/>
    </row>
    <row r="566" spans="2:6" ht="11.25" customHeight="1" x14ac:dyDescent="0.2">
      <c r="B566" s="88" t="s">
        <v>5</v>
      </c>
      <c r="C566" s="28"/>
      <c r="D566" s="28"/>
      <c r="E566" s="28"/>
      <c r="F566" s="29"/>
    </row>
    <row r="567" spans="2:6" ht="11.25" customHeight="1" x14ac:dyDescent="0.2">
      <c r="B567" s="88" t="s">
        <v>522</v>
      </c>
      <c r="C567" s="28"/>
      <c r="D567" s="28"/>
      <c r="E567" s="28"/>
      <c r="F567" s="29"/>
    </row>
    <row r="568" spans="2:6" ht="11.25" customHeight="1" x14ac:dyDescent="0.2">
      <c r="B568" s="88" t="s">
        <v>230</v>
      </c>
      <c r="C568" s="28"/>
      <c r="D568" s="28"/>
      <c r="E568" s="28"/>
      <c r="F568" s="29"/>
    </row>
    <row r="569" spans="2:6" ht="11.25" customHeight="1" x14ac:dyDescent="0.2">
      <c r="B569" s="88" t="s">
        <v>522</v>
      </c>
      <c r="C569" s="28"/>
      <c r="D569" s="28"/>
      <c r="E569" s="28"/>
      <c r="F569" s="29"/>
    </row>
    <row r="570" spans="2:6" ht="11.25" customHeight="1" x14ac:dyDescent="0.2">
      <c r="B570" s="88" t="s">
        <v>303</v>
      </c>
      <c r="C570" s="28">
        <v>2575.9</v>
      </c>
      <c r="D570" s="28">
        <v>2575.9</v>
      </c>
      <c r="E570" s="28"/>
      <c r="F570" s="29"/>
    </row>
    <row r="571" spans="2:6" ht="11.25" customHeight="1" x14ac:dyDescent="0.2">
      <c r="B571" s="88" t="s">
        <v>522</v>
      </c>
      <c r="C571" s="28"/>
      <c r="D571" s="28"/>
      <c r="E571" s="28"/>
      <c r="F571" s="29"/>
    </row>
    <row r="572" spans="2:6" ht="11.25" customHeight="1" x14ac:dyDescent="0.2">
      <c r="B572" s="80" t="s">
        <v>81</v>
      </c>
      <c r="C572" s="32"/>
      <c r="D572" s="32"/>
      <c r="E572" s="32"/>
      <c r="F572" s="33"/>
    </row>
    <row r="573" spans="2:6" ht="11.25" customHeight="1" x14ac:dyDescent="0.2">
      <c r="B573" s="88" t="s">
        <v>522</v>
      </c>
      <c r="C573" s="28"/>
      <c r="D573" s="28"/>
      <c r="E573" s="28"/>
      <c r="F573" s="29"/>
    </row>
    <row r="574" spans="2:6" ht="11.25" customHeight="1" x14ac:dyDescent="0.2">
      <c r="B574" s="88" t="s">
        <v>113</v>
      </c>
      <c r="C574" s="28">
        <v>56</v>
      </c>
      <c r="D574" s="28"/>
      <c r="E574" s="28">
        <v>56</v>
      </c>
      <c r="F574" s="29"/>
    </row>
    <row r="575" spans="2:6" ht="11.25" customHeight="1" x14ac:dyDescent="0.2">
      <c r="B575" s="88" t="s">
        <v>522</v>
      </c>
      <c r="C575" s="28"/>
      <c r="D575" s="28"/>
      <c r="E575" s="28"/>
      <c r="F575" s="29"/>
    </row>
    <row r="576" spans="2:6" ht="11.25" customHeight="1" x14ac:dyDescent="0.2">
      <c r="B576" s="88" t="s">
        <v>371</v>
      </c>
      <c r="C576" s="28"/>
      <c r="D576" s="28"/>
      <c r="E576" s="28"/>
      <c r="F576" s="29"/>
    </row>
    <row r="577" spans="2:6" ht="11.25" customHeight="1" x14ac:dyDescent="0.2">
      <c r="B577" s="88" t="s">
        <v>522</v>
      </c>
      <c r="C577" s="28"/>
      <c r="D577" s="28"/>
      <c r="E577" s="28"/>
      <c r="F577" s="29"/>
    </row>
    <row r="578" spans="2:6" ht="11.25" customHeight="1" x14ac:dyDescent="0.2">
      <c r="B578" s="88" t="s">
        <v>102</v>
      </c>
      <c r="C578" s="28">
        <v>77.2</v>
      </c>
      <c r="D578" s="28"/>
      <c r="E578" s="28">
        <v>77.2</v>
      </c>
      <c r="F578" s="29"/>
    </row>
    <row r="579" spans="2:6" ht="11.25" customHeight="1" x14ac:dyDescent="0.2">
      <c r="B579" s="88" t="s">
        <v>522</v>
      </c>
      <c r="C579" s="28"/>
      <c r="D579" s="28"/>
      <c r="E579" s="28"/>
      <c r="F579" s="29"/>
    </row>
    <row r="580" spans="2:6" ht="11.25" customHeight="1" x14ac:dyDescent="0.2">
      <c r="B580" s="88" t="s">
        <v>440</v>
      </c>
      <c r="C580" s="28"/>
      <c r="D580" s="28"/>
      <c r="E580" s="28"/>
      <c r="F580" s="29"/>
    </row>
    <row r="581" spans="2:6" ht="11.25" customHeight="1" x14ac:dyDescent="0.2">
      <c r="B581" s="88" t="s">
        <v>522</v>
      </c>
      <c r="C581" s="28"/>
      <c r="D581" s="28"/>
      <c r="E581" s="28"/>
      <c r="F581" s="29"/>
    </row>
    <row r="582" spans="2:6" ht="11.25" customHeight="1" x14ac:dyDescent="0.2">
      <c r="B582" s="88" t="s">
        <v>417</v>
      </c>
      <c r="C582" s="28"/>
      <c r="D582" s="28"/>
      <c r="E582" s="28"/>
      <c r="F582" s="29"/>
    </row>
    <row r="583" spans="2:6" ht="11.25" customHeight="1" x14ac:dyDescent="0.2">
      <c r="B583" s="88" t="s">
        <v>522</v>
      </c>
      <c r="C583" s="28"/>
      <c r="D583" s="28"/>
      <c r="E583" s="28"/>
      <c r="F583" s="29"/>
    </row>
    <row r="584" spans="2:6" ht="11.25" customHeight="1" x14ac:dyDescent="0.2">
      <c r="B584" s="88" t="s">
        <v>312</v>
      </c>
      <c r="C584" s="28"/>
      <c r="D584" s="28"/>
      <c r="E584" s="28"/>
      <c r="F584" s="29"/>
    </row>
    <row r="585" spans="2:6" ht="11.25" customHeight="1" x14ac:dyDescent="0.2">
      <c r="B585" s="88" t="s">
        <v>151</v>
      </c>
      <c r="C585" s="28"/>
      <c r="D585" s="28"/>
      <c r="E585" s="28"/>
      <c r="F585" s="29"/>
    </row>
    <row r="586" spans="2:6" ht="11.25" customHeight="1" x14ac:dyDescent="0.2">
      <c r="B586" s="88" t="s">
        <v>150</v>
      </c>
      <c r="C586" s="28"/>
      <c r="D586" s="28"/>
      <c r="E586" s="28"/>
      <c r="F586" s="29"/>
    </row>
    <row r="587" spans="2:6" ht="11.25" customHeight="1" x14ac:dyDescent="0.2">
      <c r="B587" s="88" t="s">
        <v>305</v>
      </c>
      <c r="C587" s="28">
        <v>1738.6</v>
      </c>
      <c r="D587" s="28">
        <v>1299.7</v>
      </c>
      <c r="E587" s="28">
        <v>246.9</v>
      </c>
      <c r="F587" s="29">
        <v>192</v>
      </c>
    </row>
    <row r="588" spans="2:6" ht="11.25" customHeight="1" x14ac:dyDescent="0.2">
      <c r="B588" s="88" t="s">
        <v>522</v>
      </c>
      <c r="C588" s="28"/>
      <c r="D588" s="28"/>
      <c r="E588" s="28"/>
      <c r="F588" s="29"/>
    </row>
    <row r="589" spans="2:6" ht="11.25" customHeight="1" x14ac:dyDescent="0.2">
      <c r="B589" s="88" t="s">
        <v>35</v>
      </c>
      <c r="C589" s="28"/>
      <c r="D589" s="28"/>
      <c r="E589" s="28"/>
      <c r="F589" s="29"/>
    </row>
    <row r="590" spans="2:6" ht="11.25" customHeight="1" x14ac:dyDescent="0.2">
      <c r="B590" s="88" t="s">
        <v>522</v>
      </c>
      <c r="C590" s="28"/>
      <c r="D590" s="28"/>
      <c r="E590" s="28"/>
      <c r="F590" s="29"/>
    </row>
    <row r="591" spans="2:6" ht="11.25" customHeight="1" x14ac:dyDescent="0.2">
      <c r="B591" s="88" t="s">
        <v>115</v>
      </c>
      <c r="C591" s="28"/>
      <c r="D591" s="28"/>
      <c r="E591" s="28"/>
      <c r="F591" s="29"/>
    </row>
    <row r="592" spans="2:6" ht="11.25" customHeight="1" x14ac:dyDescent="0.2">
      <c r="B592" s="88" t="s">
        <v>203</v>
      </c>
      <c r="C592" s="28"/>
      <c r="D592" s="28"/>
      <c r="E592" s="28"/>
      <c r="F592" s="29"/>
    </row>
    <row r="593" spans="2:6" ht="11.25" customHeight="1" x14ac:dyDescent="0.2">
      <c r="B593" s="88" t="s">
        <v>33</v>
      </c>
      <c r="C593" s="28"/>
      <c r="D593" s="28"/>
      <c r="E593" s="28"/>
      <c r="F593" s="29"/>
    </row>
    <row r="594" spans="2:6" ht="11.25" customHeight="1" x14ac:dyDescent="0.2">
      <c r="B594" s="88" t="s">
        <v>490</v>
      </c>
      <c r="C594" s="28">
        <v>10050</v>
      </c>
      <c r="D594" s="28">
        <v>3875</v>
      </c>
      <c r="E594" s="28">
        <v>5983</v>
      </c>
      <c r="F594" s="29">
        <v>192</v>
      </c>
    </row>
    <row r="595" spans="2:6" ht="11.25" customHeight="1" x14ac:dyDescent="0.2">
      <c r="B595" s="88" t="s">
        <v>522</v>
      </c>
      <c r="C595" s="28"/>
      <c r="D595" s="28"/>
      <c r="E595" s="28"/>
      <c r="F595" s="29"/>
    </row>
    <row r="596" spans="2:6" ht="11.25" customHeight="1" x14ac:dyDescent="0.2">
      <c r="B596" s="85" t="s">
        <v>65</v>
      </c>
      <c r="C596" s="86">
        <v>11075</v>
      </c>
      <c r="D596" s="86">
        <v>5099</v>
      </c>
      <c r="E596" s="86">
        <v>5724</v>
      </c>
      <c r="F596" s="87">
        <v>252</v>
      </c>
    </row>
    <row r="597" spans="2:6" ht="11.25" customHeight="1" x14ac:dyDescent="0.2">
      <c r="B597" s="88" t="s">
        <v>522</v>
      </c>
      <c r="C597" s="28"/>
      <c r="D597" s="28"/>
      <c r="E597" s="28"/>
      <c r="F597" s="29"/>
    </row>
    <row r="598" spans="2:6" ht="11.25" customHeight="1" x14ac:dyDescent="0.2">
      <c r="B598" s="88" t="s">
        <v>331</v>
      </c>
      <c r="C598" s="28"/>
      <c r="D598" s="28"/>
      <c r="E598" s="28"/>
      <c r="F598" s="29"/>
    </row>
    <row r="599" spans="2:6" ht="11.25" customHeight="1" x14ac:dyDescent="0.2">
      <c r="B599" s="88" t="s">
        <v>172</v>
      </c>
      <c r="C599" s="28"/>
      <c r="D599" s="28"/>
      <c r="E599" s="28"/>
      <c r="F599" s="29"/>
    </row>
    <row r="600" spans="2:6" ht="11.25" customHeight="1" x14ac:dyDescent="0.2">
      <c r="B600" s="88" t="s">
        <v>522</v>
      </c>
      <c r="C600" s="28"/>
      <c r="D600" s="28"/>
      <c r="E600" s="28"/>
      <c r="F600" s="29"/>
    </row>
    <row r="601" spans="2:6" ht="11.25" customHeight="1" x14ac:dyDescent="0.2">
      <c r="B601" s="88" t="s">
        <v>67</v>
      </c>
      <c r="C601" s="28"/>
      <c r="D601" s="28"/>
      <c r="E601" s="28"/>
      <c r="F601" s="29"/>
    </row>
    <row r="602" spans="2:6" ht="11.25" customHeight="1" x14ac:dyDescent="0.2">
      <c r="B602" s="88" t="s">
        <v>302</v>
      </c>
      <c r="C602" s="28"/>
      <c r="D602" s="28"/>
      <c r="E602" s="28"/>
      <c r="F602" s="29"/>
    </row>
    <row r="603" spans="2:6" ht="11.25" customHeight="1" x14ac:dyDescent="0.2">
      <c r="B603" s="88" t="s">
        <v>522</v>
      </c>
      <c r="C603" s="28"/>
      <c r="D603" s="28"/>
      <c r="E603" s="28"/>
      <c r="F603" s="29"/>
    </row>
    <row r="604" spans="2:6" ht="11.25" customHeight="1" x14ac:dyDescent="0.2">
      <c r="B604" s="88" t="s">
        <v>395</v>
      </c>
      <c r="C604" s="28"/>
      <c r="D604" s="28"/>
      <c r="E604" s="28"/>
      <c r="F604" s="29"/>
    </row>
    <row r="605" spans="2:6" ht="11.25" customHeight="1" x14ac:dyDescent="0.2">
      <c r="B605" s="88" t="s">
        <v>522</v>
      </c>
      <c r="C605" s="28"/>
      <c r="D605" s="28"/>
      <c r="E605" s="28"/>
      <c r="F605" s="29"/>
    </row>
    <row r="606" spans="2:6" ht="11.25" customHeight="1" x14ac:dyDescent="0.2">
      <c r="B606" s="88" t="s">
        <v>21</v>
      </c>
      <c r="C606" s="28"/>
      <c r="D606" s="28"/>
      <c r="E606" s="28"/>
      <c r="F606" s="29"/>
    </row>
    <row r="607" spans="2:6" ht="11.25" customHeight="1" x14ac:dyDescent="0.2">
      <c r="B607" s="88" t="s">
        <v>522</v>
      </c>
      <c r="C607" s="28"/>
      <c r="D607" s="28"/>
      <c r="E607" s="28"/>
      <c r="F607" s="29"/>
    </row>
    <row r="608" spans="2:6" ht="11.25" customHeight="1" x14ac:dyDescent="0.2">
      <c r="B608" s="88" t="s">
        <v>176</v>
      </c>
      <c r="C608" s="28"/>
      <c r="D608" s="28"/>
      <c r="E608" s="28"/>
      <c r="F608" s="29"/>
    </row>
    <row r="609" spans="2:6" ht="11.25" customHeight="1" x14ac:dyDescent="0.2">
      <c r="B609" s="88" t="s">
        <v>522</v>
      </c>
      <c r="C609" s="28"/>
      <c r="D609" s="28"/>
      <c r="E609" s="28"/>
      <c r="F609" s="29"/>
    </row>
    <row r="610" spans="2:6" ht="11.25" customHeight="1" x14ac:dyDescent="0.2">
      <c r="B610" s="88" t="s">
        <v>299</v>
      </c>
      <c r="C610" s="28">
        <v>5246</v>
      </c>
      <c r="D610" s="28"/>
      <c r="E610" s="28">
        <v>5246</v>
      </c>
      <c r="F610" s="29"/>
    </row>
    <row r="611" spans="2:6" ht="11.25" customHeight="1" x14ac:dyDescent="0.2">
      <c r="B611" s="88" t="s">
        <v>522</v>
      </c>
      <c r="C611" s="28"/>
      <c r="D611" s="28"/>
      <c r="E611" s="28"/>
      <c r="F611" s="29"/>
    </row>
    <row r="612" spans="2:6" ht="11.25" customHeight="1" x14ac:dyDescent="0.2">
      <c r="B612" s="88" t="s">
        <v>209</v>
      </c>
      <c r="C612" s="28"/>
      <c r="D612" s="28"/>
      <c r="E612" s="28"/>
      <c r="F612" s="29"/>
    </row>
    <row r="613" spans="2:6" ht="11.25" customHeight="1" x14ac:dyDescent="0.2">
      <c r="B613" s="88" t="s">
        <v>522</v>
      </c>
      <c r="C613" s="28"/>
      <c r="D613" s="28"/>
      <c r="E613" s="28"/>
      <c r="F613" s="29"/>
    </row>
    <row r="614" spans="2:6" ht="11.25" customHeight="1" x14ac:dyDescent="0.2">
      <c r="B614" s="88" t="s">
        <v>126</v>
      </c>
      <c r="C614" s="28"/>
      <c r="D614" s="28"/>
      <c r="E614" s="28"/>
      <c r="F614" s="29"/>
    </row>
    <row r="615" spans="2:6" ht="11.25" customHeight="1" x14ac:dyDescent="0.2">
      <c r="B615" s="88" t="s">
        <v>522</v>
      </c>
      <c r="C615" s="28"/>
      <c r="D615" s="28"/>
      <c r="E615" s="28"/>
      <c r="F615" s="29"/>
    </row>
    <row r="616" spans="2:6" ht="11.25" customHeight="1" x14ac:dyDescent="0.2">
      <c r="B616" s="88" t="s">
        <v>64</v>
      </c>
      <c r="C616" s="28"/>
      <c r="D616" s="28"/>
      <c r="E616" s="28"/>
      <c r="F616" s="29"/>
    </row>
    <row r="617" spans="2:6" ht="11.25" customHeight="1" x14ac:dyDescent="0.2">
      <c r="B617" s="88" t="s">
        <v>522</v>
      </c>
      <c r="C617" s="28"/>
      <c r="D617" s="28"/>
      <c r="E617" s="28"/>
      <c r="F617" s="29"/>
    </row>
    <row r="618" spans="2:6" ht="11.25" customHeight="1" x14ac:dyDescent="0.2">
      <c r="B618" s="88" t="s">
        <v>121</v>
      </c>
      <c r="C618" s="28">
        <v>3389.4</v>
      </c>
      <c r="D618" s="28">
        <v>3389.4</v>
      </c>
      <c r="E618" s="28"/>
      <c r="F618" s="29"/>
    </row>
    <row r="619" spans="2:6" ht="11.25" customHeight="1" x14ac:dyDescent="0.2">
      <c r="B619" s="88" t="s">
        <v>522</v>
      </c>
      <c r="C619" s="28"/>
      <c r="D619" s="28"/>
      <c r="E619" s="28"/>
      <c r="F619" s="29"/>
    </row>
    <row r="620" spans="2:6" ht="11.25" customHeight="1" x14ac:dyDescent="0.2">
      <c r="B620" s="88" t="s">
        <v>81</v>
      </c>
      <c r="C620" s="28"/>
      <c r="D620" s="28"/>
      <c r="E620" s="28"/>
      <c r="F620" s="29"/>
    </row>
    <row r="621" spans="2:6" ht="11.25" customHeight="1" x14ac:dyDescent="0.2">
      <c r="B621" s="88" t="s">
        <v>522</v>
      </c>
      <c r="C621" s="28"/>
      <c r="D621" s="28"/>
      <c r="E621" s="28"/>
      <c r="F621" s="29"/>
    </row>
    <row r="622" spans="2:6" ht="11.25" customHeight="1" x14ac:dyDescent="0.2">
      <c r="B622" s="88" t="s">
        <v>364</v>
      </c>
      <c r="C622" s="28">
        <v>52.4</v>
      </c>
      <c r="D622" s="28"/>
      <c r="E622" s="28">
        <v>52.4</v>
      </c>
      <c r="F622" s="29"/>
    </row>
    <row r="623" spans="2:6" ht="11.25" customHeight="1" x14ac:dyDescent="0.2">
      <c r="B623" s="88" t="s">
        <v>522</v>
      </c>
      <c r="C623" s="28"/>
      <c r="D623" s="28"/>
      <c r="E623" s="28"/>
      <c r="F623" s="29"/>
    </row>
    <row r="624" spans="2:6" ht="11.25" customHeight="1" x14ac:dyDescent="0.2">
      <c r="B624" s="88" t="s">
        <v>371</v>
      </c>
      <c r="C624" s="28"/>
      <c r="D624" s="28"/>
      <c r="E624" s="28"/>
      <c r="F624" s="29"/>
    </row>
    <row r="625" spans="2:6" ht="11.25" customHeight="1" x14ac:dyDescent="0.2">
      <c r="B625" s="88" t="s">
        <v>522</v>
      </c>
      <c r="C625" s="28"/>
      <c r="D625" s="28"/>
      <c r="E625" s="28"/>
      <c r="F625" s="29"/>
    </row>
    <row r="626" spans="2:6" ht="11.25" customHeight="1" x14ac:dyDescent="0.2">
      <c r="B626" s="88" t="s">
        <v>61</v>
      </c>
      <c r="C626" s="28">
        <v>101.6</v>
      </c>
      <c r="D626" s="28"/>
      <c r="E626" s="28">
        <v>101.6</v>
      </c>
      <c r="F626" s="29"/>
    </row>
    <row r="627" spans="2:6" ht="11.25" customHeight="1" x14ac:dyDescent="0.2">
      <c r="B627" s="88" t="s">
        <v>522</v>
      </c>
      <c r="C627" s="28"/>
      <c r="D627" s="28"/>
      <c r="E627" s="28"/>
      <c r="F627" s="29"/>
    </row>
    <row r="628" spans="2:6" ht="11.25" customHeight="1" x14ac:dyDescent="0.2">
      <c r="B628" s="88" t="s">
        <v>440</v>
      </c>
      <c r="C628" s="28"/>
      <c r="D628" s="28"/>
      <c r="E628" s="28"/>
      <c r="F628" s="29"/>
    </row>
    <row r="629" spans="2:6" ht="11.25" customHeight="1" x14ac:dyDescent="0.2">
      <c r="B629" s="88" t="s">
        <v>522</v>
      </c>
      <c r="C629" s="28"/>
      <c r="D629" s="28"/>
      <c r="E629" s="28"/>
      <c r="F629" s="29"/>
    </row>
    <row r="630" spans="2:6" ht="11.25" customHeight="1" x14ac:dyDescent="0.2">
      <c r="B630" s="88" t="s">
        <v>57</v>
      </c>
      <c r="C630" s="28"/>
      <c r="D630" s="28"/>
      <c r="E630" s="28"/>
      <c r="F630" s="29"/>
    </row>
    <row r="631" spans="2:6" ht="11.25" customHeight="1" x14ac:dyDescent="0.2">
      <c r="B631" s="88" t="s">
        <v>522</v>
      </c>
      <c r="C631" s="28"/>
      <c r="D631" s="28"/>
      <c r="E631" s="28"/>
      <c r="F631" s="29"/>
    </row>
    <row r="632" spans="2:6" ht="11.25" customHeight="1" x14ac:dyDescent="0.2">
      <c r="B632" s="88" t="s">
        <v>186</v>
      </c>
      <c r="C632" s="28"/>
      <c r="D632" s="28"/>
      <c r="E632" s="28"/>
      <c r="F632" s="29"/>
    </row>
    <row r="633" spans="2:6" ht="11.25" customHeight="1" x14ac:dyDescent="0.2">
      <c r="B633" s="88" t="s">
        <v>394</v>
      </c>
      <c r="C633" s="28"/>
      <c r="D633" s="28"/>
      <c r="E633" s="28"/>
      <c r="F633" s="29"/>
    </row>
    <row r="634" spans="2:6" ht="11.25" customHeight="1" x14ac:dyDescent="0.2">
      <c r="B634" s="88" t="s">
        <v>503</v>
      </c>
      <c r="C634" s="28"/>
      <c r="D634" s="28"/>
      <c r="E634" s="28"/>
      <c r="F634" s="29"/>
    </row>
    <row r="635" spans="2:6" ht="11.25" customHeight="1" x14ac:dyDescent="0.2">
      <c r="B635" s="88" t="s">
        <v>401</v>
      </c>
      <c r="C635" s="28">
        <v>2287.6999999999998</v>
      </c>
      <c r="D635" s="28">
        <v>1710.2</v>
      </c>
      <c r="E635" s="28">
        <v>324.8</v>
      </c>
      <c r="F635" s="29">
        <v>252.7</v>
      </c>
    </row>
    <row r="636" spans="2:6" ht="11.25" customHeight="1" x14ac:dyDescent="0.2">
      <c r="B636" s="88" t="s">
        <v>522</v>
      </c>
      <c r="C636" s="28"/>
      <c r="D636" s="28"/>
      <c r="E636" s="28"/>
      <c r="F636" s="29"/>
    </row>
    <row r="637" spans="2:6" ht="11.25" customHeight="1" x14ac:dyDescent="0.2">
      <c r="B637" s="88" t="s">
        <v>35</v>
      </c>
      <c r="C637" s="28"/>
      <c r="D637" s="28"/>
      <c r="E637" s="28"/>
      <c r="F637" s="29"/>
    </row>
    <row r="638" spans="2:6" ht="11.25" customHeight="1" x14ac:dyDescent="0.2">
      <c r="B638" s="88" t="s">
        <v>522</v>
      </c>
      <c r="C638" s="28"/>
      <c r="D638" s="28"/>
      <c r="E638" s="28"/>
      <c r="F638" s="29"/>
    </row>
    <row r="639" spans="2:6" ht="11.25" customHeight="1" x14ac:dyDescent="0.2">
      <c r="B639" s="88" t="s">
        <v>346</v>
      </c>
      <c r="C639" s="28"/>
      <c r="D639" s="28"/>
      <c r="E639" s="28"/>
      <c r="F639" s="29"/>
    </row>
    <row r="640" spans="2:6" ht="11.25" customHeight="1" x14ac:dyDescent="0.2">
      <c r="B640" s="88" t="s">
        <v>125</v>
      </c>
      <c r="C640" s="28"/>
      <c r="D640" s="28"/>
      <c r="E640" s="28"/>
      <c r="F640" s="29"/>
    </row>
    <row r="641" spans="2:6" ht="11.25" customHeight="1" x14ac:dyDescent="0.2">
      <c r="B641" s="88" t="s">
        <v>12</v>
      </c>
      <c r="C641" s="28"/>
      <c r="D641" s="28"/>
      <c r="E641" s="28"/>
      <c r="F641" s="29"/>
    </row>
    <row r="642" spans="2:6" ht="11.25" customHeight="1" x14ac:dyDescent="0.2">
      <c r="B642" s="88" t="s">
        <v>15</v>
      </c>
      <c r="C642" s="28">
        <v>11075</v>
      </c>
      <c r="D642" s="28">
        <v>5099</v>
      </c>
      <c r="E642" s="28">
        <v>5724</v>
      </c>
      <c r="F642" s="29">
        <v>252</v>
      </c>
    </row>
    <row r="643" spans="2:6" ht="11.25" customHeight="1" x14ac:dyDescent="0.2">
      <c r="B643" s="80" t="s">
        <v>522</v>
      </c>
      <c r="C643" s="32"/>
      <c r="D643" s="32"/>
      <c r="E643" s="32"/>
      <c r="F643" s="33"/>
    </row>
    <row r="644" spans="2:6" ht="11.25" customHeight="1" x14ac:dyDescent="0.2">
      <c r="B644" s="85" t="s">
        <v>351</v>
      </c>
      <c r="C644" s="86">
        <v>17496</v>
      </c>
      <c r="D644" s="86">
        <v>10765</v>
      </c>
      <c r="E644" s="86">
        <v>6198</v>
      </c>
      <c r="F644" s="87">
        <v>533</v>
      </c>
    </row>
    <row r="645" spans="2:6" ht="11.25" customHeight="1" x14ac:dyDescent="0.2">
      <c r="B645" s="88" t="s">
        <v>522</v>
      </c>
      <c r="C645" s="28"/>
      <c r="D645" s="28"/>
      <c r="E645" s="28"/>
      <c r="F645" s="29"/>
    </row>
    <row r="646" spans="2:6" ht="11.25" customHeight="1" x14ac:dyDescent="0.2">
      <c r="B646" s="88" t="s">
        <v>331</v>
      </c>
      <c r="C646" s="28"/>
      <c r="D646" s="28"/>
      <c r="E646" s="28"/>
      <c r="F646" s="29"/>
    </row>
    <row r="647" spans="2:6" ht="11.25" customHeight="1" x14ac:dyDescent="0.2">
      <c r="B647" s="88" t="s">
        <v>172</v>
      </c>
      <c r="C647" s="28"/>
      <c r="D647" s="28"/>
      <c r="E647" s="28"/>
      <c r="F647" s="29"/>
    </row>
    <row r="648" spans="2:6" ht="11.25" customHeight="1" x14ac:dyDescent="0.2">
      <c r="B648" s="88" t="s">
        <v>522</v>
      </c>
      <c r="C648" s="28"/>
      <c r="D648" s="28"/>
      <c r="E648" s="28"/>
      <c r="F648" s="29"/>
    </row>
    <row r="649" spans="2:6" ht="11.25" customHeight="1" x14ac:dyDescent="0.2">
      <c r="B649" s="88" t="s">
        <v>7</v>
      </c>
      <c r="C649" s="28"/>
      <c r="D649" s="28"/>
      <c r="E649" s="28"/>
      <c r="F649" s="29"/>
    </row>
    <row r="650" spans="2:6" ht="11.25" customHeight="1" x14ac:dyDescent="0.2">
      <c r="B650" s="88" t="s">
        <v>170</v>
      </c>
      <c r="C650" s="28"/>
      <c r="D650" s="28"/>
      <c r="E650" s="28"/>
      <c r="F650" s="29"/>
    </row>
    <row r="651" spans="2:6" ht="11.25" customHeight="1" x14ac:dyDescent="0.2">
      <c r="B651" s="88" t="s">
        <v>522</v>
      </c>
      <c r="C651" s="28"/>
      <c r="D651" s="28"/>
      <c r="E651" s="28"/>
      <c r="F651" s="29"/>
    </row>
    <row r="652" spans="2:6" ht="11.25" customHeight="1" x14ac:dyDescent="0.2">
      <c r="B652" s="88" t="s">
        <v>395</v>
      </c>
      <c r="C652" s="28"/>
      <c r="D652" s="28"/>
      <c r="E652" s="28"/>
      <c r="F652" s="29"/>
    </row>
    <row r="653" spans="2:6" ht="11.25" customHeight="1" x14ac:dyDescent="0.2">
      <c r="B653" s="88" t="s">
        <v>522</v>
      </c>
      <c r="C653" s="28"/>
      <c r="D653" s="28"/>
      <c r="E653" s="28"/>
      <c r="F653" s="29"/>
    </row>
    <row r="654" spans="2:6" ht="11.25" customHeight="1" x14ac:dyDescent="0.2">
      <c r="B654" s="88" t="s">
        <v>21</v>
      </c>
      <c r="C654" s="28"/>
      <c r="D654" s="28"/>
      <c r="E654" s="28"/>
      <c r="F654" s="29"/>
    </row>
    <row r="655" spans="2:6" ht="11.25" customHeight="1" x14ac:dyDescent="0.2">
      <c r="B655" s="88" t="s">
        <v>522</v>
      </c>
      <c r="C655" s="28"/>
      <c r="D655" s="28"/>
      <c r="E655" s="28"/>
      <c r="F655" s="29"/>
    </row>
    <row r="656" spans="2:6" ht="11.25" customHeight="1" x14ac:dyDescent="0.2">
      <c r="B656" s="88" t="s">
        <v>176</v>
      </c>
      <c r="C656" s="28"/>
      <c r="D656" s="28"/>
      <c r="E656" s="28"/>
      <c r="F656" s="29"/>
    </row>
    <row r="657" spans="2:6" ht="11.25" customHeight="1" x14ac:dyDescent="0.2">
      <c r="B657" s="88" t="s">
        <v>522</v>
      </c>
      <c r="C657" s="28"/>
      <c r="D657" s="28"/>
      <c r="E657" s="28"/>
      <c r="F657" s="29"/>
    </row>
    <row r="658" spans="2:6" ht="11.25" customHeight="1" x14ac:dyDescent="0.2">
      <c r="B658" s="88" t="s">
        <v>299</v>
      </c>
      <c r="C658" s="28">
        <v>5246</v>
      </c>
      <c r="D658" s="28"/>
      <c r="E658" s="28">
        <v>5246</v>
      </c>
      <c r="F658" s="29"/>
    </row>
    <row r="659" spans="2:6" ht="11.25" customHeight="1" x14ac:dyDescent="0.2">
      <c r="B659" s="88" t="s">
        <v>522</v>
      </c>
      <c r="C659" s="28"/>
      <c r="D659" s="28"/>
      <c r="E659" s="28"/>
      <c r="F659" s="29"/>
    </row>
    <row r="660" spans="2:6" ht="11.25" customHeight="1" x14ac:dyDescent="0.2">
      <c r="B660" s="88" t="s">
        <v>209</v>
      </c>
      <c r="C660" s="28"/>
      <c r="D660" s="28"/>
      <c r="E660" s="28"/>
      <c r="F660" s="29"/>
    </row>
    <row r="661" spans="2:6" ht="11.25" customHeight="1" x14ac:dyDescent="0.2">
      <c r="B661" s="88" t="s">
        <v>522</v>
      </c>
      <c r="C661" s="28"/>
      <c r="D661" s="28"/>
      <c r="E661" s="28"/>
      <c r="F661" s="29"/>
    </row>
    <row r="662" spans="2:6" ht="11.25" customHeight="1" x14ac:dyDescent="0.2">
      <c r="B662" s="88" t="s">
        <v>415</v>
      </c>
      <c r="C662" s="28"/>
      <c r="D662" s="28"/>
      <c r="E662" s="28"/>
      <c r="F662" s="29"/>
    </row>
    <row r="663" spans="2:6" ht="11.25" customHeight="1" x14ac:dyDescent="0.2">
      <c r="B663" s="88" t="s">
        <v>522</v>
      </c>
      <c r="C663" s="28"/>
      <c r="D663" s="28"/>
      <c r="E663" s="28"/>
      <c r="F663" s="29"/>
    </row>
    <row r="664" spans="2:6" ht="11.25" customHeight="1" x14ac:dyDescent="0.2">
      <c r="B664" s="88" t="s">
        <v>285</v>
      </c>
      <c r="C664" s="28"/>
      <c r="D664" s="28"/>
      <c r="E664" s="28"/>
      <c r="F664" s="29"/>
    </row>
    <row r="665" spans="2:6" ht="11.25" customHeight="1" x14ac:dyDescent="0.2">
      <c r="B665" s="88" t="s">
        <v>522</v>
      </c>
      <c r="C665" s="28"/>
      <c r="D665" s="28"/>
      <c r="E665" s="28"/>
      <c r="F665" s="29"/>
    </row>
    <row r="666" spans="2:6" ht="11.25" customHeight="1" x14ac:dyDescent="0.2">
      <c r="B666" s="88" t="s">
        <v>475</v>
      </c>
      <c r="C666" s="28">
        <v>7155.5</v>
      </c>
      <c r="D666" s="28">
        <v>7155.5</v>
      </c>
      <c r="E666" s="28"/>
      <c r="F666" s="29"/>
    </row>
    <row r="667" spans="2:6" ht="11.25" customHeight="1" x14ac:dyDescent="0.2">
      <c r="B667" s="88" t="s">
        <v>522</v>
      </c>
      <c r="C667" s="28"/>
      <c r="D667" s="28"/>
      <c r="E667" s="28"/>
      <c r="F667" s="29"/>
    </row>
    <row r="668" spans="2:6" ht="11.25" customHeight="1" x14ac:dyDescent="0.2">
      <c r="B668" s="88" t="s">
        <v>81</v>
      </c>
      <c r="C668" s="28"/>
      <c r="D668" s="28"/>
      <c r="E668" s="28"/>
      <c r="F668" s="29"/>
    </row>
    <row r="669" spans="2:6" ht="11.25" customHeight="1" x14ac:dyDescent="0.2">
      <c r="B669" s="88" t="s">
        <v>522</v>
      </c>
      <c r="C669" s="28"/>
      <c r="D669" s="28"/>
      <c r="E669" s="28"/>
      <c r="F669" s="29"/>
    </row>
    <row r="670" spans="2:6" ht="11.25" customHeight="1" x14ac:dyDescent="0.2">
      <c r="B670" s="88" t="s">
        <v>364</v>
      </c>
      <c r="C670" s="28">
        <v>52.4</v>
      </c>
      <c r="D670" s="28"/>
      <c r="E670" s="28">
        <v>52.4</v>
      </c>
      <c r="F670" s="29"/>
    </row>
    <row r="671" spans="2:6" ht="11.25" customHeight="1" x14ac:dyDescent="0.2">
      <c r="B671" s="88" t="s">
        <v>522</v>
      </c>
      <c r="C671" s="28"/>
      <c r="D671" s="28"/>
      <c r="E671" s="28"/>
      <c r="F671" s="29"/>
    </row>
    <row r="672" spans="2:6" ht="11.25" customHeight="1" x14ac:dyDescent="0.2">
      <c r="B672" s="88" t="s">
        <v>371</v>
      </c>
      <c r="C672" s="28"/>
      <c r="D672" s="28"/>
      <c r="E672" s="28"/>
      <c r="F672" s="29"/>
    </row>
    <row r="673" spans="2:6" ht="11.25" customHeight="1" x14ac:dyDescent="0.2">
      <c r="B673" s="88" t="s">
        <v>522</v>
      </c>
      <c r="C673" s="28"/>
      <c r="D673" s="28"/>
      <c r="E673" s="28"/>
      <c r="F673" s="29"/>
    </row>
    <row r="674" spans="2:6" ht="11.25" customHeight="1" x14ac:dyDescent="0.2">
      <c r="B674" s="88" t="s">
        <v>495</v>
      </c>
      <c r="C674" s="28">
        <v>214.6</v>
      </c>
      <c r="D674" s="28"/>
      <c r="E674" s="28">
        <v>214.6</v>
      </c>
      <c r="F674" s="29"/>
    </row>
    <row r="675" spans="2:6" ht="11.25" customHeight="1" x14ac:dyDescent="0.2">
      <c r="B675" s="88" t="s">
        <v>522</v>
      </c>
      <c r="C675" s="28"/>
      <c r="D675" s="28"/>
      <c r="E675" s="28"/>
      <c r="F675" s="29"/>
    </row>
    <row r="676" spans="2:6" ht="11.25" customHeight="1" x14ac:dyDescent="0.2">
      <c r="B676" s="88" t="s">
        <v>440</v>
      </c>
      <c r="C676" s="28"/>
      <c r="D676" s="28"/>
      <c r="E676" s="28"/>
      <c r="F676" s="29"/>
    </row>
    <row r="677" spans="2:6" ht="11.25" customHeight="1" x14ac:dyDescent="0.2">
      <c r="B677" s="88" t="s">
        <v>522</v>
      </c>
      <c r="C677" s="28"/>
      <c r="D677" s="28"/>
      <c r="E677" s="28"/>
      <c r="F677" s="29"/>
    </row>
    <row r="678" spans="2:6" ht="11.25" customHeight="1" x14ac:dyDescent="0.2">
      <c r="B678" s="88" t="s">
        <v>297</v>
      </c>
      <c r="C678" s="28"/>
      <c r="D678" s="28"/>
      <c r="E678" s="28"/>
      <c r="F678" s="29"/>
    </row>
    <row r="679" spans="2:6" ht="11.25" customHeight="1" x14ac:dyDescent="0.2">
      <c r="B679" s="88" t="s">
        <v>522</v>
      </c>
      <c r="C679" s="28"/>
      <c r="D679" s="28"/>
      <c r="E679" s="28"/>
      <c r="F679" s="29"/>
    </row>
    <row r="680" spans="2:6" ht="11.25" customHeight="1" x14ac:dyDescent="0.2">
      <c r="B680" s="88" t="s">
        <v>44</v>
      </c>
      <c r="C680" s="28"/>
      <c r="D680" s="28"/>
      <c r="E680" s="28"/>
      <c r="F680" s="29"/>
    </row>
    <row r="681" spans="2:6" ht="11.25" customHeight="1" x14ac:dyDescent="0.2">
      <c r="B681" s="88" t="s">
        <v>63</v>
      </c>
      <c r="C681" s="28"/>
      <c r="D681" s="28"/>
      <c r="E681" s="28"/>
      <c r="F681" s="29"/>
    </row>
    <row r="682" spans="2:6" ht="11.25" customHeight="1" x14ac:dyDescent="0.2">
      <c r="B682" s="88" t="s">
        <v>334</v>
      </c>
      <c r="C682" s="28"/>
      <c r="D682" s="28"/>
      <c r="E682" s="28"/>
      <c r="F682" s="29"/>
    </row>
    <row r="683" spans="2:6" ht="11.25" customHeight="1" x14ac:dyDescent="0.2">
      <c r="B683" s="88" t="s">
        <v>318</v>
      </c>
      <c r="C683" s="28">
        <v>4829.6000000000004</v>
      </c>
      <c r="D683" s="28">
        <v>3610.4</v>
      </c>
      <c r="E683" s="28">
        <v>685.8</v>
      </c>
      <c r="F683" s="29">
        <v>533.4</v>
      </c>
    </row>
    <row r="684" spans="2:6" ht="11.25" customHeight="1" x14ac:dyDescent="0.2">
      <c r="B684" s="88" t="s">
        <v>522</v>
      </c>
      <c r="C684" s="28"/>
      <c r="D684" s="28"/>
      <c r="E684" s="28"/>
      <c r="F684" s="29"/>
    </row>
    <row r="685" spans="2:6" ht="11.25" customHeight="1" x14ac:dyDescent="0.2">
      <c r="B685" s="88" t="s">
        <v>35</v>
      </c>
      <c r="C685" s="28"/>
      <c r="D685" s="28"/>
      <c r="E685" s="28"/>
      <c r="F685" s="29"/>
    </row>
    <row r="686" spans="2:6" ht="11.25" customHeight="1" x14ac:dyDescent="0.2">
      <c r="B686" s="88" t="s">
        <v>522</v>
      </c>
      <c r="C686" s="28"/>
      <c r="D686" s="28"/>
      <c r="E686" s="28"/>
      <c r="F686" s="29"/>
    </row>
    <row r="687" spans="2:6" ht="11.25" customHeight="1" x14ac:dyDescent="0.2">
      <c r="B687" s="88" t="s">
        <v>426</v>
      </c>
      <c r="C687" s="28"/>
      <c r="D687" s="28"/>
      <c r="E687" s="28"/>
      <c r="F687" s="29"/>
    </row>
    <row r="688" spans="2:6" ht="11.25" customHeight="1" x14ac:dyDescent="0.2">
      <c r="B688" s="88" t="s">
        <v>276</v>
      </c>
      <c r="C688" s="28"/>
      <c r="D688" s="28"/>
      <c r="E688" s="28"/>
      <c r="F688" s="29"/>
    </row>
    <row r="689" spans="2:6" ht="11.25" customHeight="1" x14ac:dyDescent="0.2">
      <c r="B689" s="88" t="s">
        <v>70</v>
      </c>
      <c r="C689" s="28"/>
      <c r="D689" s="28"/>
      <c r="E689" s="28"/>
      <c r="F689" s="29"/>
    </row>
    <row r="690" spans="2:6" ht="11.25" customHeight="1" x14ac:dyDescent="0.2">
      <c r="B690" s="88" t="s">
        <v>341</v>
      </c>
      <c r="C690" s="28">
        <v>17496</v>
      </c>
      <c r="D690" s="28">
        <v>10765</v>
      </c>
      <c r="E690" s="28">
        <v>6198</v>
      </c>
      <c r="F690" s="29">
        <v>533</v>
      </c>
    </row>
    <row r="691" spans="2:6" ht="11.25" customHeight="1" x14ac:dyDescent="0.2">
      <c r="B691" s="88" t="s">
        <v>522</v>
      </c>
      <c r="C691" s="28"/>
      <c r="D691" s="28"/>
      <c r="E691" s="28"/>
      <c r="F691" s="29"/>
    </row>
    <row r="692" spans="2:6" ht="11.25" customHeight="1" x14ac:dyDescent="0.2">
      <c r="B692" s="85" t="s">
        <v>11</v>
      </c>
      <c r="C692" s="86">
        <v>40591</v>
      </c>
      <c r="D692" s="86">
        <v>34887</v>
      </c>
      <c r="E692" s="86">
        <v>3481</v>
      </c>
      <c r="F692" s="87">
        <v>2223</v>
      </c>
    </row>
    <row r="693" spans="2:6" ht="11.25" customHeight="1" x14ac:dyDescent="0.2">
      <c r="B693" s="88" t="s">
        <v>522</v>
      </c>
      <c r="C693" s="28"/>
      <c r="D693" s="28"/>
      <c r="E693" s="28"/>
      <c r="F693" s="29"/>
    </row>
    <row r="694" spans="2:6" ht="11.25" customHeight="1" x14ac:dyDescent="0.2">
      <c r="B694" s="88" t="s">
        <v>317</v>
      </c>
      <c r="C694" s="28"/>
      <c r="D694" s="28"/>
      <c r="E694" s="28"/>
      <c r="F694" s="29"/>
    </row>
    <row r="695" spans="2:6" ht="11.25" customHeight="1" x14ac:dyDescent="0.2">
      <c r="B695" s="88" t="s">
        <v>522</v>
      </c>
      <c r="C695" s="28"/>
      <c r="D695" s="28"/>
      <c r="E695" s="28"/>
      <c r="F695" s="29"/>
    </row>
    <row r="696" spans="2:6" ht="11.25" customHeight="1" x14ac:dyDescent="0.2">
      <c r="B696" s="88" t="s">
        <v>370</v>
      </c>
      <c r="C696" s="28"/>
      <c r="D696" s="28"/>
      <c r="E696" s="28"/>
      <c r="F696" s="29"/>
    </row>
    <row r="697" spans="2:6" ht="11.25" customHeight="1" x14ac:dyDescent="0.2">
      <c r="B697" s="88" t="s">
        <v>522</v>
      </c>
      <c r="C697" s="28"/>
      <c r="D697" s="28"/>
      <c r="E697" s="28"/>
      <c r="F697" s="29"/>
    </row>
    <row r="698" spans="2:6" ht="11.25" customHeight="1" x14ac:dyDescent="0.2">
      <c r="B698" s="88" t="s">
        <v>169</v>
      </c>
      <c r="C698" s="28"/>
      <c r="D698" s="28"/>
      <c r="E698" s="28"/>
      <c r="F698" s="29"/>
    </row>
    <row r="699" spans="2:6" ht="11.25" customHeight="1" x14ac:dyDescent="0.2">
      <c r="B699" s="88" t="s">
        <v>522</v>
      </c>
      <c r="C699" s="28"/>
      <c r="D699" s="28"/>
      <c r="E699" s="28"/>
      <c r="F699" s="29"/>
    </row>
    <row r="700" spans="2:6" ht="11.25" customHeight="1" x14ac:dyDescent="0.2">
      <c r="B700" s="88" t="s">
        <v>185</v>
      </c>
      <c r="C700" s="28">
        <v>15813.7</v>
      </c>
      <c r="D700" s="28">
        <v>15813.7</v>
      </c>
      <c r="E700" s="28"/>
      <c r="F700" s="29"/>
    </row>
    <row r="701" spans="2:6" ht="11.25" customHeight="1" x14ac:dyDescent="0.2">
      <c r="B701" s="88" t="s">
        <v>522</v>
      </c>
      <c r="C701" s="28"/>
      <c r="D701" s="28"/>
      <c r="E701" s="28"/>
      <c r="F701" s="29"/>
    </row>
    <row r="702" spans="2:6" ht="11.25" customHeight="1" x14ac:dyDescent="0.2">
      <c r="B702" s="88" t="s">
        <v>39</v>
      </c>
      <c r="C702" s="28"/>
      <c r="D702" s="28"/>
      <c r="E702" s="28"/>
      <c r="F702" s="29"/>
    </row>
    <row r="703" spans="2:6" ht="11.25" customHeight="1" x14ac:dyDescent="0.2">
      <c r="B703" s="88" t="s">
        <v>522</v>
      </c>
      <c r="C703" s="28"/>
      <c r="D703" s="28"/>
      <c r="E703" s="28"/>
      <c r="F703" s="29"/>
    </row>
    <row r="704" spans="2:6" ht="11.25" customHeight="1" x14ac:dyDescent="0.2">
      <c r="B704" s="88" t="s">
        <v>196</v>
      </c>
      <c r="C704" s="28"/>
      <c r="D704" s="28"/>
      <c r="E704" s="28"/>
      <c r="F704" s="29"/>
    </row>
    <row r="705" spans="2:6" ht="11.25" customHeight="1" x14ac:dyDescent="0.2">
      <c r="B705" s="88" t="s">
        <v>522</v>
      </c>
      <c r="C705" s="28"/>
      <c r="D705" s="28"/>
      <c r="E705" s="28"/>
      <c r="F705" s="29"/>
    </row>
    <row r="706" spans="2:6" ht="11.25" customHeight="1" x14ac:dyDescent="0.2">
      <c r="B706" s="88" t="s">
        <v>216</v>
      </c>
      <c r="C706" s="28"/>
      <c r="D706" s="28"/>
      <c r="E706" s="28"/>
      <c r="F706" s="29"/>
    </row>
    <row r="707" spans="2:6" ht="11.25" customHeight="1" x14ac:dyDescent="0.2">
      <c r="B707" s="88" t="s">
        <v>215</v>
      </c>
      <c r="C707" s="28"/>
      <c r="D707" s="28"/>
      <c r="E707" s="28"/>
      <c r="F707" s="29"/>
    </row>
    <row r="708" spans="2:6" ht="11.25" customHeight="1" x14ac:dyDescent="0.2">
      <c r="B708" s="88" t="s">
        <v>443</v>
      </c>
      <c r="C708" s="28"/>
      <c r="D708" s="28"/>
      <c r="E708" s="28"/>
      <c r="F708" s="29"/>
    </row>
    <row r="709" spans="2:6" ht="11.25" customHeight="1" x14ac:dyDescent="0.2">
      <c r="B709" s="88" t="s">
        <v>168</v>
      </c>
      <c r="C709" s="28">
        <v>11016.1</v>
      </c>
      <c r="D709" s="28">
        <v>7945.8</v>
      </c>
      <c r="E709" s="28">
        <v>2255.6999999999998</v>
      </c>
      <c r="F709" s="29">
        <v>814.6</v>
      </c>
    </row>
    <row r="710" spans="2:6" ht="11.25" customHeight="1" x14ac:dyDescent="0.2">
      <c r="B710" s="88" t="s">
        <v>522</v>
      </c>
      <c r="C710" s="28"/>
      <c r="D710" s="28"/>
      <c r="E710" s="28"/>
      <c r="F710" s="29"/>
    </row>
    <row r="711" spans="2:6" ht="11.25" customHeight="1" x14ac:dyDescent="0.2">
      <c r="B711" s="88" t="s">
        <v>181</v>
      </c>
      <c r="C711" s="28"/>
      <c r="D711" s="28"/>
      <c r="E711" s="28"/>
      <c r="F711" s="29"/>
    </row>
    <row r="712" spans="2:6" ht="11.25" customHeight="1" x14ac:dyDescent="0.2">
      <c r="B712" s="88" t="s">
        <v>522</v>
      </c>
      <c r="C712" s="28"/>
      <c r="D712" s="28"/>
      <c r="E712" s="28"/>
      <c r="F712" s="29"/>
    </row>
    <row r="713" spans="2:6" ht="11.25" customHeight="1" x14ac:dyDescent="0.2">
      <c r="B713" s="88" t="s">
        <v>196</v>
      </c>
      <c r="C713" s="28"/>
      <c r="D713" s="28"/>
      <c r="E713" s="28"/>
      <c r="F713" s="29"/>
    </row>
    <row r="714" spans="2:6" ht="11.25" customHeight="1" x14ac:dyDescent="0.2">
      <c r="B714" s="80" t="s">
        <v>522</v>
      </c>
      <c r="C714" s="32"/>
      <c r="D714" s="32"/>
      <c r="E714" s="32"/>
      <c r="F714" s="33"/>
    </row>
    <row r="715" spans="2:6" ht="11.25" customHeight="1" x14ac:dyDescent="0.2">
      <c r="B715" s="88" t="s">
        <v>279</v>
      </c>
      <c r="C715" s="28"/>
      <c r="D715" s="28"/>
      <c r="E715" s="28"/>
      <c r="F715" s="29"/>
    </row>
    <row r="716" spans="2:6" ht="11.25" customHeight="1" x14ac:dyDescent="0.2">
      <c r="B716" s="88" t="s">
        <v>498</v>
      </c>
      <c r="C716" s="28"/>
      <c r="D716" s="28"/>
      <c r="E716" s="28"/>
      <c r="F716" s="29"/>
    </row>
    <row r="717" spans="2:6" ht="11.25" customHeight="1" x14ac:dyDescent="0.2">
      <c r="B717" s="88" t="s">
        <v>173</v>
      </c>
      <c r="C717" s="28"/>
      <c r="D717" s="28"/>
      <c r="E717" s="28"/>
      <c r="F717" s="29"/>
    </row>
    <row r="718" spans="2:6" ht="11.25" customHeight="1" x14ac:dyDescent="0.2">
      <c r="B718" s="88" t="s">
        <v>140</v>
      </c>
      <c r="C718" s="28">
        <v>13762.4</v>
      </c>
      <c r="D718" s="28">
        <v>11128</v>
      </c>
      <c r="E718" s="28">
        <v>1226</v>
      </c>
      <c r="F718" s="29">
        <v>1408.4</v>
      </c>
    </row>
    <row r="719" spans="2:6" ht="11.25" customHeight="1" x14ac:dyDescent="0.2">
      <c r="B719" s="88" t="s">
        <v>522</v>
      </c>
      <c r="C719" s="28"/>
      <c r="D719" s="28"/>
      <c r="E719" s="28"/>
      <c r="F719" s="29"/>
    </row>
    <row r="720" spans="2:6" ht="11.25" customHeight="1" x14ac:dyDescent="0.2">
      <c r="B720" s="88" t="s">
        <v>247</v>
      </c>
      <c r="C720" s="28"/>
      <c r="D720" s="28"/>
      <c r="E720" s="28"/>
      <c r="F720" s="29"/>
    </row>
    <row r="721" spans="2:6" ht="11.25" customHeight="1" x14ac:dyDescent="0.2">
      <c r="B721" s="88" t="s">
        <v>522</v>
      </c>
      <c r="C721" s="28"/>
      <c r="D721" s="28"/>
      <c r="E721" s="28"/>
      <c r="F721" s="29"/>
    </row>
    <row r="722" spans="2:6" ht="11.25" customHeight="1" x14ac:dyDescent="0.2">
      <c r="B722" s="88" t="s">
        <v>188</v>
      </c>
      <c r="C722" s="28"/>
      <c r="D722" s="28"/>
      <c r="E722" s="28"/>
      <c r="F722" s="29"/>
    </row>
    <row r="723" spans="2:6" ht="11.25" customHeight="1" x14ac:dyDescent="0.2">
      <c r="B723" s="88" t="s">
        <v>461</v>
      </c>
      <c r="C723" s="28"/>
      <c r="D723" s="28"/>
      <c r="E723" s="28"/>
      <c r="F723" s="29"/>
    </row>
    <row r="724" spans="2:6" ht="11.25" customHeight="1" x14ac:dyDescent="0.2">
      <c r="B724" s="88" t="s">
        <v>208</v>
      </c>
      <c r="C724" s="28"/>
      <c r="D724" s="28"/>
      <c r="E724" s="28"/>
      <c r="F724" s="29"/>
    </row>
    <row r="725" spans="2:6" ht="11.25" customHeight="1" x14ac:dyDescent="0.2">
      <c r="B725" s="88" t="s">
        <v>349</v>
      </c>
      <c r="C725" s="28">
        <v>40591</v>
      </c>
      <c r="D725" s="28">
        <v>34887</v>
      </c>
      <c r="E725" s="28">
        <v>3481</v>
      </c>
      <c r="F725" s="29">
        <v>2223</v>
      </c>
    </row>
    <row r="726" spans="2:6" ht="11.25" customHeight="1" x14ac:dyDescent="0.2">
      <c r="B726" s="80" t="s">
        <v>522</v>
      </c>
      <c r="C726" s="32"/>
      <c r="D726" s="32"/>
      <c r="E726" s="32"/>
      <c r="F726" s="33"/>
    </row>
    <row r="727" spans="2:6" x14ac:dyDescent="0.2">
      <c r="B727" s="34"/>
      <c r="C727" s="34"/>
      <c r="D727" s="34"/>
      <c r="E727" s="34"/>
      <c r="F727" s="34"/>
    </row>
  </sheetData>
  <mergeCells count="1">
    <mergeCell ref="B1:F2"/>
  </mergeCells>
  <phoneticPr fontId="12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  <rowBreaks count="10" manualBreakCount="10">
    <brk id="75" min="2" max="6" man="1"/>
    <brk id="146" min="2" max="6" man="1"/>
    <brk id="217" min="2" max="6" man="1"/>
    <brk id="288" min="2" max="6" man="1"/>
    <brk id="359" min="2" max="6" man="1"/>
    <brk id="430" min="2" max="6" man="1"/>
    <brk id="501" min="2" max="6" man="1"/>
    <brk id="572" min="2" max="6" man="1"/>
    <brk id="643" min="2" max="6" man="1"/>
    <brk id="714" min="2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C7"/>
  <sheetViews>
    <sheetView workbookViewId="0">
      <pane ySplit="3" topLeftCell="A4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06" t="s">
        <v>244</v>
      </c>
      <c r="C1" s="106"/>
      <c r="D1" s="106"/>
      <c r="E1" s="106"/>
      <c r="F1" s="106"/>
      <c r="G1" s="106"/>
      <c r="H1" s="106"/>
      <c r="I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</row>
    <row r="3" spans="2:29" ht="30.75" customHeight="1" x14ac:dyDescent="0.2">
      <c r="B3" s="35" t="s">
        <v>131</v>
      </c>
      <c r="C3" s="26" t="s">
        <v>340</v>
      </c>
      <c r="D3" s="26" t="s">
        <v>398</v>
      </c>
      <c r="E3" s="26" t="s">
        <v>180</v>
      </c>
      <c r="F3" s="26" t="s">
        <v>492</v>
      </c>
      <c r="G3" s="26" t="s">
        <v>430</v>
      </c>
      <c r="H3" s="26" t="s">
        <v>322</v>
      </c>
      <c r="I3" s="27" t="s">
        <v>38</v>
      </c>
      <c r="Z3" t="s">
        <v>333</v>
      </c>
      <c r="AA3" t="s">
        <v>369</v>
      </c>
      <c r="AB3" t="s">
        <v>515</v>
      </c>
      <c r="AC3" t="s">
        <v>353</v>
      </c>
    </row>
    <row r="4" spans="2:29" ht="19.7" customHeight="1" x14ac:dyDescent="0.2">
      <c r="B4" s="40" t="s">
        <v>141</v>
      </c>
      <c r="C4" s="41" t="s">
        <v>218</v>
      </c>
      <c r="D4" s="41" t="s">
        <v>144</v>
      </c>
      <c r="E4" s="42" t="s">
        <v>381</v>
      </c>
      <c r="F4" s="43">
        <v>65202</v>
      </c>
      <c r="G4" s="81">
        <f>기계경비!AA4</f>
        <v>48741</v>
      </c>
      <c r="H4" s="81">
        <f>기계경비!AB4</f>
        <v>9259</v>
      </c>
      <c r="I4" s="82">
        <f>기계경비!AC4</f>
        <v>7202</v>
      </c>
      <c r="Z4" s="39">
        <v>65202</v>
      </c>
      <c r="AA4" s="39">
        <v>48741</v>
      </c>
      <c r="AB4" s="39">
        <v>9259</v>
      </c>
      <c r="AC4" s="39">
        <v>7202</v>
      </c>
    </row>
    <row r="5" spans="2:29" ht="19.7" customHeight="1" x14ac:dyDescent="0.2">
      <c r="B5" s="40" t="s">
        <v>481</v>
      </c>
      <c r="C5" s="41" t="s">
        <v>218</v>
      </c>
      <c r="D5" s="41" t="s">
        <v>165</v>
      </c>
      <c r="E5" s="42" t="s">
        <v>381</v>
      </c>
      <c r="F5" s="43">
        <v>60280</v>
      </c>
      <c r="G5" s="81">
        <f>기계경비!AA10</f>
        <v>48741</v>
      </c>
      <c r="H5" s="81">
        <f>기계경비!AB10</f>
        <v>5370</v>
      </c>
      <c r="I5" s="82">
        <f>기계경비!AC10</f>
        <v>6169</v>
      </c>
      <c r="Z5" s="39">
        <v>60280</v>
      </c>
      <c r="AA5" s="39">
        <v>48741</v>
      </c>
      <c r="AB5" s="39">
        <v>5370</v>
      </c>
      <c r="AC5" s="39">
        <v>6169</v>
      </c>
    </row>
    <row r="6" spans="2:29" ht="19.7" customHeight="1" x14ac:dyDescent="0.2">
      <c r="B6" s="45" t="s">
        <v>191</v>
      </c>
      <c r="C6" s="46" t="s">
        <v>454</v>
      </c>
      <c r="D6" s="46" t="s">
        <v>27</v>
      </c>
      <c r="E6" s="47" t="s">
        <v>381</v>
      </c>
      <c r="F6" s="32">
        <v>48251</v>
      </c>
      <c r="G6" s="83">
        <f>기계경비!AA16</f>
        <v>34803</v>
      </c>
      <c r="H6" s="83">
        <f>기계경비!AB16</f>
        <v>9880</v>
      </c>
      <c r="I6" s="84">
        <f>기계경비!AC16</f>
        <v>3568</v>
      </c>
      <c r="Z6" s="39">
        <v>48251</v>
      </c>
      <c r="AA6" s="39">
        <v>34803</v>
      </c>
      <c r="AB6" s="39">
        <v>9880</v>
      </c>
      <c r="AC6" s="39">
        <v>3568</v>
      </c>
    </row>
    <row r="7" spans="2:29" x14ac:dyDescent="0.2">
      <c r="B7" s="34"/>
      <c r="C7" s="34"/>
      <c r="D7" s="34"/>
      <c r="E7" s="34"/>
      <c r="F7" s="34"/>
      <c r="G7" s="34"/>
      <c r="H7" s="34"/>
      <c r="I7" s="34"/>
    </row>
  </sheetData>
  <mergeCells count="1">
    <mergeCell ref="B1:I2"/>
  </mergeCells>
  <phoneticPr fontId="1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D22"/>
  <sheetViews>
    <sheetView workbookViewId="0">
      <pane ySplit="3" topLeftCell="A4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06" t="s">
        <v>74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</row>
    <row r="2" spans="2:30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</row>
    <row r="3" spans="2:30" ht="30.75" customHeight="1" x14ac:dyDescent="0.2">
      <c r="B3" s="35" t="s">
        <v>359</v>
      </c>
      <c r="C3" s="26" t="s">
        <v>398</v>
      </c>
      <c r="D3" s="105" t="s">
        <v>512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25" t="s">
        <v>492</v>
      </c>
      <c r="AA3" s="26" t="s">
        <v>430</v>
      </c>
      <c r="AB3" s="26" t="s">
        <v>322</v>
      </c>
      <c r="AC3" s="26" t="s">
        <v>38</v>
      </c>
      <c r="AD3" s="27" t="s">
        <v>8</v>
      </c>
    </row>
    <row r="4" spans="2:30" ht="19.7" customHeight="1" x14ac:dyDescent="0.2">
      <c r="B4" s="72" t="s">
        <v>89</v>
      </c>
      <c r="C4" s="73" t="s">
        <v>144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5">
        <f>AA4+AB4+AC4</f>
        <v>65202</v>
      </c>
      <c r="AA4" s="76">
        <v>48741</v>
      </c>
      <c r="AB4" s="76">
        <v>9259</v>
      </c>
      <c r="AC4" s="76">
        <v>7202</v>
      </c>
      <c r="AD4" s="77" t="s">
        <v>522</v>
      </c>
    </row>
    <row r="5" spans="2:30" ht="19.7" customHeight="1" x14ac:dyDescent="0.2">
      <c r="B5" s="78" t="s">
        <v>400</v>
      </c>
      <c r="C5" s="41" t="s">
        <v>522</v>
      </c>
      <c r="D5" s="116">
        <v>24274000</v>
      </c>
      <c r="E5" s="116"/>
      <c r="F5" s="116"/>
      <c r="G5" s="116"/>
      <c r="H5" s="116"/>
      <c r="I5" s="116" t="s">
        <v>104</v>
      </c>
      <c r="J5" s="116"/>
      <c r="K5" s="116">
        <v>2967</v>
      </c>
      <c r="L5" s="116"/>
      <c r="M5" s="116"/>
      <c r="N5" s="74" t="s">
        <v>429</v>
      </c>
      <c r="O5" s="116" t="s">
        <v>459</v>
      </c>
      <c r="P5" s="116"/>
      <c r="Q5" s="116"/>
      <c r="R5" s="74"/>
      <c r="S5" s="74"/>
      <c r="T5" s="74"/>
      <c r="U5" s="74"/>
      <c r="V5" s="74"/>
      <c r="W5" s="74"/>
      <c r="X5" s="74"/>
      <c r="Y5" s="74"/>
      <c r="Z5" s="49"/>
      <c r="AA5" s="79"/>
      <c r="AB5" s="79"/>
      <c r="AC5" s="79">
        <v>7202</v>
      </c>
      <c r="AD5" s="44" t="s">
        <v>501</v>
      </c>
    </row>
    <row r="6" spans="2:30" ht="19.7" customHeight="1" x14ac:dyDescent="0.2">
      <c r="B6" s="78" t="s">
        <v>420</v>
      </c>
      <c r="C6" s="41" t="s">
        <v>90</v>
      </c>
      <c r="D6" s="117">
        <v>5</v>
      </c>
      <c r="E6" s="116"/>
      <c r="F6" s="116"/>
      <c r="G6" s="116"/>
      <c r="H6" s="74" t="s">
        <v>403</v>
      </c>
      <c r="I6" s="74" t="s">
        <v>429</v>
      </c>
      <c r="J6" s="116">
        <v>1342</v>
      </c>
      <c r="K6" s="116"/>
      <c r="L6" s="116"/>
      <c r="M6" s="116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49"/>
      <c r="AA6" s="79"/>
      <c r="AB6" s="79">
        <v>6710</v>
      </c>
      <c r="AC6" s="79"/>
      <c r="AD6" s="44" t="s">
        <v>522</v>
      </c>
    </row>
    <row r="7" spans="2:30" ht="19.7" customHeight="1" x14ac:dyDescent="0.2">
      <c r="B7" s="78" t="s">
        <v>16</v>
      </c>
      <c r="C7" s="41" t="s">
        <v>301</v>
      </c>
      <c r="D7" s="117">
        <v>38</v>
      </c>
      <c r="E7" s="116"/>
      <c r="F7" s="116"/>
      <c r="G7" s="116"/>
      <c r="H7" s="74" t="s">
        <v>109</v>
      </c>
      <c r="I7" s="74" t="s">
        <v>429</v>
      </c>
      <c r="J7" s="116">
        <v>6710</v>
      </c>
      <c r="K7" s="116"/>
      <c r="L7" s="116"/>
      <c r="M7" s="116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49"/>
      <c r="AA7" s="79"/>
      <c r="AB7" s="79">
        <v>2549.8000000000002</v>
      </c>
      <c r="AC7" s="79"/>
      <c r="AD7" s="44" t="s">
        <v>522</v>
      </c>
    </row>
    <row r="8" spans="2:30" ht="19.7" customHeight="1" x14ac:dyDescent="0.2">
      <c r="B8" s="78" t="s">
        <v>41</v>
      </c>
      <c r="C8" s="41" t="s">
        <v>522</v>
      </c>
      <c r="D8" s="118">
        <v>1</v>
      </c>
      <c r="E8" s="116"/>
      <c r="F8" s="116"/>
      <c r="G8" s="74" t="s">
        <v>467</v>
      </c>
      <c r="H8" s="74" t="s">
        <v>429</v>
      </c>
      <c r="I8" s="116">
        <v>233960</v>
      </c>
      <c r="J8" s="116"/>
      <c r="K8" s="116"/>
      <c r="L8" s="116"/>
      <c r="M8" s="74" t="s">
        <v>429</v>
      </c>
      <c r="N8" s="116" t="s">
        <v>366</v>
      </c>
      <c r="O8" s="116"/>
      <c r="P8" s="116"/>
      <c r="Q8" s="116"/>
      <c r="R8" s="116"/>
      <c r="S8" s="116"/>
      <c r="T8" s="116"/>
      <c r="U8" s="116"/>
      <c r="V8" s="116"/>
      <c r="W8" s="74"/>
      <c r="X8" s="74"/>
      <c r="Y8" s="74"/>
      <c r="Z8" s="49"/>
      <c r="AA8" s="79">
        <v>48741.599999999999</v>
      </c>
      <c r="AB8" s="79"/>
      <c r="AC8" s="79"/>
      <c r="AD8" s="44" t="s">
        <v>522</v>
      </c>
    </row>
    <row r="9" spans="2:30" ht="19.7" customHeight="1" x14ac:dyDescent="0.2">
      <c r="B9" s="78" t="s">
        <v>522</v>
      </c>
      <c r="C9" s="41" t="s">
        <v>522</v>
      </c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49"/>
      <c r="AA9" s="43"/>
      <c r="AB9" s="43"/>
      <c r="AC9" s="43"/>
      <c r="AD9" s="44" t="s">
        <v>522</v>
      </c>
    </row>
    <row r="10" spans="2:30" ht="19.7" customHeight="1" x14ac:dyDescent="0.2">
      <c r="B10" s="72" t="s">
        <v>479</v>
      </c>
      <c r="C10" s="73" t="s">
        <v>165</v>
      </c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5">
        <f>AA10+AB10+AC10</f>
        <v>60280</v>
      </c>
      <c r="AA10" s="76">
        <v>48741</v>
      </c>
      <c r="AB10" s="76">
        <v>5370</v>
      </c>
      <c r="AC10" s="76">
        <v>6169</v>
      </c>
      <c r="AD10" s="77" t="s">
        <v>522</v>
      </c>
    </row>
    <row r="11" spans="2:30" ht="19.7" customHeight="1" x14ac:dyDescent="0.2">
      <c r="B11" s="78" t="s">
        <v>400</v>
      </c>
      <c r="C11" s="41" t="s">
        <v>522</v>
      </c>
      <c r="D11" s="116">
        <v>20793000</v>
      </c>
      <c r="E11" s="116"/>
      <c r="F11" s="116"/>
      <c r="G11" s="116"/>
      <c r="H11" s="116"/>
      <c r="I11" s="116" t="s">
        <v>104</v>
      </c>
      <c r="J11" s="116"/>
      <c r="K11" s="116">
        <v>2967</v>
      </c>
      <c r="L11" s="116"/>
      <c r="M11" s="116"/>
      <c r="N11" s="74" t="s">
        <v>429</v>
      </c>
      <c r="O11" s="116" t="s">
        <v>459</v>
      </c>
      <c r="P11" s="116"/>
      <c r="Q11" s="116"/>
      <c r="R11" s="74"/>
      <c r="S11" s="74"/>
      <c r="T11" s="74"/>
      <c r="U11" s="74"/>
      <c r="V11" s="74"/>
      <c r="W11" s="74"/>
      <c r="X11" s="74"/>
      <c r="Y11" s="74"/>
      <c r="Z11" s="49"/>
      <c r="AA11" s="79"/>
      <c r="AB11" s="79"/>
      <c r="AC11" s="79">
        <v>6169.2</v>
      </c>
      <c r="AD11" s="44" t="s">
        <v>501</v>
      </c>
    </row>
    <row r="12" spans="2:30" ht="19.7" customHeight="1" x14ac:dyDescent="0.2">
      <c r="B12" s="78" t="s">
        <v>420</v>
      </c>
      <c r="C12" s="41" t="s">
        <v>90</v>
      </c>
      <c r="D12" s="117">
        <v>2.9</v>
      </c>
      <c r="E12" s="116"/>
      <c r="F12" s="116"/>
      <c r="G12" s="116"/>
      <c r="H12" s="74" t="s">
        <v>403</v>
      </c>
      <c r="I12" s="74" t="s">
        <v>429</v>
      </c>
      <c r="J12" s="116">
        <v>1342</v>
      </c>
      <c r="K12" s="116"/>
      <c r="L12" s="116"/>
      <c r="M12" s="116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49"/>
      <c r="AA12" s="79"/>
      <c r="AB12" s="79">
        <v>3891.8</v>
      </c>
      <c r="AC12" s="79"/>
      <c r="AD12" s="44" t="s">
        <v>522</v>
      </c>
    </row>
    <row r="13" spans="2:30" ht="19.7" customHeight="1" x14ac:dyDescent="0.2">
      <c r="B13" s="78" t="s">
        <v>16</v>
      </c>
      <c r="C13" s="41" t="s">
        <v>301</v>
      </c>
      <c r="D13" s="117">
        <v>38</v>
      </c>
      <c r="E13" s="116"/>
      <c r="F13" s="116"/>
      <c r="G13" s="116"/>
      <c r="H13" s="74" t="s">
        <v>109</v>
      </c>
      <c r="I13" s="74" t="s">
        <v>429</v>
      </c>
      <c r="J13" s="116">
        <v>3891.8</v>
      </c>
      <c r="K13" s="116"/>
      <c r="L13" s="116"/>
      <c r="M13" s="116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49"/>
      <c r="AA13" s="79"/>
      <c r="AB13" s="79">
        <v>1478.8</v>
      </c>
      <c r="AC13" s="79"/>
      <c r="AD13" s="44" t="s">
        <v>522</v>
      </c>
    </row>
    <row r="14" spans="2:30" ht="19.7" customHeight="1" x14ac:dyDescent="0.2">
      <c r="B14" s="78" t="s">
        <v>41</v>
      </c>
      <c r="C14" s="41" t="s">
        <v>522</v>
      </c>
      <c r="D14" s="118">
        <v>1</v>
      </c>
      <c r="E14" s="116"/>
      <c r="F14" s="116"/>
      <c r="G14" s="74" t="s">
        <v>467</v>
      </c>
      <c r="H14" s="74" t="s">
        <v>429</v>
      </c>
      <c r="I14" s="116">
        <v>233960</v>
      </c>
      <c r="J14" s="116"/>
      <c r="K14" s="116"/>
      <c r="L14" s="116"/>
      <c r="M14" s="74" t="s">
        <v>429</v>
      </c>
      <c r="N14" s="116" t="s">
        <v>366</v>
      </c>
      <c r="O14" s="116"/>
      <c r="P14" s="116"/>
      <c r="Q14" s="116"/>
      <c r="R14" s="116"/>
      <c r="S14" s="116"/>
      <c r="T14" s="116"/>
      <c r="U14" s="116"/>
      <c r="V14" s="116"/>
      <c r="W14" s="74"/>
      <c r="X14" s="74"/>
      <c r="Y14" s="74"/>
      <c r="Z14" s="49"/>
      <c r="AA14" s="79">
        <v>48741.599999999999</v>
      </c>
      <c r="AB14" s="79"/>
      <c r="AC14" s="79"/>
      <c r="AD14" s="44" t="s">
        <v>522</v>
      </c>
    </row>
    <row r="15" spans="2:30" ht="19.7" customHeight="1" x14ac:dyDescent="0.2">
      <c r="B15" s="78" t="s">
        <v>522</v>
      </c>
      <c r="C15" s="41" t="s">
        <v>522</v>
      </c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49"/>
      <c r="AA15" s="43"/>
      <c r="AB15" s="43"/>
      <c r="AC15" s="43"/>
      <c r="AD15" s="44" t="s">
        <v>522</v>
      </c>
    </row>
    <row r="16" spans="2:30" ht="19.7" customHeight="1" x14ac:dyDescent="0.2">
      <c r="B16" s="72" t="s">
        <v>224</v>
      </c>
      <c r="C16" s="73" t="s">
        <v>27</v>
      </c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5">
        <f>AA16+AB16+AC16</f>
        <v>48251</v>
      </c>
      <c r="AA16" s="76">
        <v>34803</v>
      </c>
      <c r="AB16" s="76">
        <v>9880</v>
      </c>
      <c r="AC16" s="76">
        <v>3568</v>
      </c>
      <c r="AD16" s="77" t="s">
        <v>522</v>
      </c>
    </row>
    <row r="17" spans="2:30" ht="19.7" customHeight="1" x14ac:dyDescent="0.2">
      <c r="B17" s="78" t="s">
        <v>347</v>
      </c>
      <c r="C17" s="41" t="s">
        <v>522</v>
      </c>
      <c r="D17" s="116">
        <v>12749000</v>
      </c>
      <c r="E17" s="116"/>
      <c r="F17" s="116"/>
      <c r="G17" s="116"/>
      <c r="H17" s="116"/>
      <c r="I17" s="116" t="s">
        <v>104</v>
      </c>
      <c r="J17" s="116"/>
      <c r="K17" s="116">
        <v>2799</v>
      </c>
      <c r="L17" s="116"/>
      <c r="M17" s="116"/>
      <c r="N17" s="74" t="s">
        <v>429</v>
      </c>
      <c r="O17" s="116" t="s">
        <v>459</v>
      </c>
      <c r="P17" s="116"/>
      <c r="Q17" s="116"/>
      <c r="R17" s="74"/>
      <c r="S17" s="74"/>
      <c r="T17" s="74"/>
      <c r="U17" s="74"/>
      <c r="V17" s="74"/>
      <c r="W17" s="74"/>
      <c r="X17" s="74"/>
      <c r="Y17" s="74"/>
      <c r="Z17" s="49"/>
      <c r="AA17" s="79"/>
      <c r="AB17" s="79"/>
      <c r="AC17" s="79">
        <v>3568.4</v>
      </c>
      <c r="AD17" s="44" t="s">
        <v>501</v>
      </c>
    </row>
    <row r="18" spans="2:30" ht="19.7" customHeight="1" x14ac:dyDescent="0.2">
      <c r="B18" s="78" t="s">
        <v>420</v>
      </c>
      <c r="C18" s="41" t="s">
        <v>6</v>
      </c>
      <c r="D18" s="117">
        <v>5.53</v>
      </c>
      <c r="E18" s="116"/>
      <c r="F18" s="116"/>
      <c r="G18" s="116"/>
      <c r="H18" s="74" t="s">
        <v>403</v>
      </c>
      <c r="I18" s="74" t="s">
        <v>429</v>
      </c>
      <c r="J18" s="116">
        <v>1489</v>
      </c>
      <c r="K18" s="116"/>
      <c r="L18" s="116"/>
      <c r="M18" s="116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49"/>
      <c r="AA18" s="79"/>
      <c r="AB18" s="79">
        <v>8234.1</v>
      </c>
      <c r="AC18" s="79"/>
      <c r="AD18" s="44" t="s">
        <v>522</v>
      </c>
    </row>
    <row r="19" spans="2:30" ht="19.7" customHeight="1" x14ac:dyDescent="0.2">
      <c r="B19" s="78" t="s">
        <v>16</v>
      </c>
      <c r="C19" s="41" t="s">
        <v>301</v>
      </c>
      <c r="D19" s="117">
        <v>20</v>
      </c>
      <c r="E19" s="116"/>
      <c r="F19" s="116"/>
      <c r="G19" s="116"/>
      <c r="H19" s="74" t="s">
        <v>109</v>
      </c>
      <c r="I19" s="74" t="s">
        <v>429</v>
      </c>
      <c r="J19" s="116">
        <v>8234.1</v>
      </c>
      <c r="K19" s="116"/>
      <c r="L19" s="116"/>
      <c r="M19" s="116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49"/>
      <c r="AA19" s="79"/>
      <c r="AB19" s="79">
        <v>1646.8</v>
      </c>
      <c r="AC19" s="79"/>
      <c r="AD19" s="44" t="s">
        <v>522</v>
      </c>
    </row>
    <row r="20" spans="2:30" ht="19.7" customHeight="1" x14ac:dyDescent="0.2">
      <c r="B20" s="78" t="s">
        <v>259</v>
      </c>
      <c r="C20" s="41" t="s">
        <v>522</v>
      </c>
      <c r="D20" s="118">
        <v>1</v>
      </c>
      <c r="E20" s="116"/>
      <c r="F20" s="116"/>
      <c r="G20" s="74" t="s">
        <v>467</v>
      </c>
      <c r="H20" s="74" t="s">
        <v>429</v>
      </c>
      <c r="I20" s="116">
        <v>167059</v>
      </c>
      <c r="J20" s="116"/>
      <c r="K20" s="116"/>
      <c r="L20" s="116"/>
      <c r="M20" s="74" t="s">
        <v>429</v>
      </c>
      <c r="N20" s="116" t="s">
        <v>366</v>
      </c>
      <c r="O20" s="116"/>
      <c r="P20" s="116"/>
      <c r="Q20" s="116"/>
      <c r="R20" s="116"/>
      <c r="S20" s="116"/>
      <c r="T20" s="116"/>
      <c r="U20" s="116"/>
      <c r="V20" s="116"/>
      <c r="W20" s="74"/>
      <c r="X20" s="74"/>
      <c r="Y20" s="74"/>
      <c r="Z20" s="49"/>
      <c r="AA20" s="79">
        <v>34803.9</v>
      </c>
      <c r="AB20" s="79"/>
      <c r="AC20" s="79"/>
      <c r="AD20" s="44" t="s">
        <v>522</v>
      </c>
    </row>
    <row r="21" spans="2:30" ht="19.7" customHeight="1" x14ac:dyDescent="0.2">
      <c r="B21" s="80" t="s">
        <v>522</v>
      </c>
      <c r="C21" s="46" t="s">
        <v>522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1"/>
      <c r="AA21" s="32"/>
      <c r="AB21" s="32"/>
      <c r="AC21" s="32"/>
      <c r="AD21" s="48" t="s">
        <v>522</v>
      </c>
    </row>
    <row r="22" spans="2:30" x14ac:dyDescent="0.2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</row>
  </sheetData>
  <mergeCells count="35">
    <mergeCell ref="D3:Y3"/>
    <mergeCell ref="B1:AD2"/>
    <mergeCell ref="D5:H5"/>
    <mergeCell ref="I5:J5"/>
    <mergeCell ref="K5:M5"/>
    <mergeCell ref="O5:Q5"/>
    <mergeCell ref="D6:G6"/>
    <mergeCell ref="J6:M6"/>
    <mergeCell ref="D7:G7"/>
    <mergeCell ref="J7:M7"/>
    <mergeCell ref="D8:F8"/>
    <mergeCell ref="I8:L8"/>
    <mergeCell ref="D17:H17"/>
    <mergeCell ref="I17:J17"/>
    <mergeCell ref="K17:M17"/>
    <mergeCell ref="O17:Q17"/>
    <mergeCell ref="N8:V8"/>
    <mergeCell ref="D11:H11"/>
    <mergeCell ref="I11:J11"/>
    <mergeCell ref="K11:M11"/>
    <mergeCell ref="O11:Q11"/>
    <mergeCell ref="D12:G12"/>
    <mergeCell ref="J12:M12"/>
    <mergeCell ref="D13:G13"/>
    <mergeCell ref="J13:M13"/>
    <mergeCell ref="D14:F14"/>
    <mergeCell ref="I14:L14"/>
    <mergeCell ref="N14:V14"/>
    <mergeCell ref="N20:V20"/>
    <mergeCell ref="D18:G18"/>
    <mergeCell ref="J18:M18"/>
    <mergeCell ref="D19:G19"/>
    <mergeCell ref="J19:M19"/>
    <mergeCell ref="D20:F20"/>
    <mergeCell ref="I20:L20"/>
  </mergeCells>
  <phoneticPr fontId="1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6" t="s">
        <v>345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50"/>
      <c r="N1" s="50"/>
    </row>
    <row r="2" spans="2:14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2:14" ht="30" customHeight="1" x14ac:dyDescent="0.2">
      <c r="B3" s="68"/>
      <c r="C3" s="67"/>
      <c r="D3" s="67"/>
      <c r="E3" s="67"/>
      <c r="F3" s="67"/>
      <c r="G3" s="67"/>
      <c r="H3" s="67"/>
      <c r="I3" s="67"/>
      <c r="J3" s="67"/>
      <c r="K3" s="67"/>
      <c r="L3" s="69"/>
    </row>
    <row r="4" spans="2:14" ht="16.5" x14ac:dyDescent="0.2">
      <c r="B4" s="20"/>
      <c r="C4" s="122" t="s">
        <v>453</v>
      </c>
      <c r="D4" s="122"/>
      <c r="E4" s="122"/>
      <c r="G4" s="122" t="s">
        <v>79</v>
      </c>
      <c r="H4" s="122"/>
      <c r="I4" s="122"/>
      <c r="L4" s="23"/>
    </row>
    <row r="5" spans="2:14" ht="7.5" customHeight="1" x14ac:dyDescent="0.2">
      <c r="B5" s="20"/>
      <c r="L5" s="23"/>
    </row>
    <row r="6" spans="2:14" ht="19.7" customHeight="1" x14ac:dyDescent="0.2">
      <c r="B6" s="20"/>
      <c r="C6" s="52" t="s">
        <v>83</v>
      </c>
      <c r="D6" s="52" t="s">
        <v>91</v>
      </c>
      <c r="E6" s="52" t="s">
        <v>8</v>
      </c>
      <c r="F6" s="56"/>
      <c r="G6" s="52" t="s">
        <v>131</v>
      </c>
      <c r="H6" s="52" t="s">
        <v>281</v>
      </c>
      <c r="I6" s="52" t="s">
        <v>0</v>
      </c>
      <c r="J6" s="52" t="s">
        <v>180</v>
      </c>
      <c r="K6" s="52" t="s">
        <v>1</v>
      </c>
      <c r="L6" s="70"/>
    </row>
    <row r="7" spans="2:14" ht="15.95" customHeight="1" x14ac:dyDescent="0.2">
      <c r="B7" s="20"/>
      <c r="C7" s="53" t="s">
        <v>357</v>
      </c>
      <c r="D7" s="55">
        <v>1395.1</v>
      </c>
      <c r="E7" s="53" t="s">
        <v>389</v>
      </c>
      <c r="F7" s="56"/>
      <c r="G7" s="57" t="s">
        <v>396</v>
      </c>
      <c r="H7" s="53" t="s">
        <v>90</v>
      </c>
      <c r="I7" s="53" t="s">
        <v>522</v>
      </c>
      <c r="J7" s="52" t="s">
        <v>403</v>
      </c>
      <c r="K7" s="58">
        <v>1342</v>
      </c>
      <c r="L7" s="70"/>
    </row>
    <row r="8" spans="2:14" ht="15.95" customHeight="1" x14ac:dyDescent="0.2">
      <c r="B8" s="20"/>
      <c r="C8" s="53" t="s">
        <v>98</v>
      </c>
      <c r="D8" s="55">
        <v>931.46</v>
      </c>
      <c r="E8" s="53" t="s">
        <v>389</v>
      </c>
      <c r="F8" s="56"/>
      <c r="G8" s="57" t="s">
        <v>463</v>
      </c>
      <c r="H8" s="53" t="s">
        <v>143</v>
      </c>
      <c r="I8" s="53" t="s">
        <v>522</v>
      </c>
      <c r="J8" s="52" t="s">
        <v>403</v>
      </c>
      <c r="K8" s="58">
        <v>1489</v>
      </c>
      <c r="L8" s="70"/>
    </row>
    <row r="9" spans="2:14" ht="15.95" customHeight="1" x14ac:dyDescent="0.2">
      <c r="B9" s="20"/>
      <c r="C9" s="53" t="s">
        <v>86</v>
      </c>
      <c r="D9" s="55">
        <v>1471.9</v>
      </c>
      <c r="E9" s="53" t="s">
        <v>389</v>
      </c>
      <c r="F9" s="56"/>
      <c r="G9" s="54"/>
      <c r="H9" s="54"/>
      <c r="I9" s="54"/>
      <c r="J9" s="54"/>
      <c r="K9" s="54"/>
      <c r="L9" s="70"/>
    </row>
    <row r="10" spans="2:14" ht="15.95" customHeight="1" x14ac:dyDescent="0.2">
      <c r="B10" s="20"/>
      <c r="C10" s="53" t="s">
        <v>376</v>
      </c>
      <c r="D10" s="54"/>
      <c r="E10" s="53" t="s">
        <v>522</v>
      </c>
      <c r="F10" s="56"/>
      <c r="G10" s="54"/>
      <c r="H10" s="54"/>
      <c r="I10" s="54"/>
      <c r="J10" s="54"/>
      <c r="K10" s="54"/>
      <c r="L10" s="70"/>
    </row>
    <row r="11" spans="2:14" ht="15.95" customHeight="1" x14ac:dyDescent="0.2">
      <c r="B11" s="20"/>
      <c r="C11" s="53" t="s">
        <v>521</v>
      </c>
      <c r="D11" s="55">
        <v>1773.1</v>
      </c>
      <c r="E11" s="53" t="s">
        <v>389</v>
      </c>
      <c r="F11" s="56"/>
      <c r="G11" s="54"/>
      <c r="H11" s="54"/>
      <c r="I11" s="54"/>
      <c r="J11" s="54"/>
      <c r="K11" s="54"/>
      <c r="L11" s="70"/>
    </row>
    <row r="12" spans="2:14" ht="15.95" customHeight="1" x14ac:dyDescent="0.2">
      <c r="B12" s="20"/>
      <c r="C12" s="53" t="s">
        <v>522</v>
      </c>
      <c r="D12" s="54"/>
      <c r="E12" s="53" t="s">
        <v>522</v>
      </c>
      <c r="F12" s="56"/>
      <c r="G12" s="54"/>
      <c r="H12" s="54"/>
      <c r="I12" s="54"/>
      <c r="J12" s="54"/>
      <c r="K12" s="54"/>
      <c r="L12" s="70"/>
    </row>
    <row r="13" spans="2:14" ht="15.95" customHeight="1" x14ac:dyDescent="0.2">
      <c r="B13" s="20"/>
      <c r="C13" s="54"/>
      <c r="D13" s="54"/>
      <c r="E13" s="54"/>
      <c r="F13" s="56"/>
      <c r="G13" s="54"/>
      <c r="H13" s="54"/>
      <c r="I13" s="54"/>
      <c r="J13" s="54"/>
      <c r="K13" s="54"/>
      <c r="L13" s="70"/>
    </row>
    <row r="14" spans="2:14" ht="15.95" customHeight="1" x14ac:dyDescent="0.2">
      <c r="B14" s="20"/>
      <c r="C14" s="54"/>
      <c r="D14" s="54"/>
      <c r="E14" s="54"/>
      <c r="F14" s="56"/>
      <c r="G14" s="54"/>
      <c r="H14" s="54"/>
      <c r="I14" s="54"/>
      <c r="J14" s="54"/>
      <c r="K14" s="54"/>
      <c r="L14" s="70"/>
    </row>
    <row r="15" spans="2:14" ht="15.95" customHeight="1" x14ac:dyDescent="0.2">
      <c r="B15" s="20"/>
      <c r="C15" s="54"/>
      <c r="D15" s="54"/>
      <c r="E15" s="54"/>
      <c r="F15" s="56"/>
      <c r="G15" s="54"/>
      <c r="H15" s="54"/>
      <c r="I15" s="54"/>
      <c r="J15" s="54"/>
      <c r="K15" s="54"/>
      <c r="L15" s="70"/>
    </row>
    <row r="16" spans="2:14" ht="15.95" customHeight="1" x14ac:dyDescent="0.2">
      <c r="B16" s="20"/>
      <c r="C16" s="54"/>
      <c r="D16" s="54"/>
      <c r="E16" s="54"/>
      <c r="F16" s="56"/>
      <c r="G16" s="54"/>
      <c r="H16" s="54"/>
      <c r="I16" s="54"/>
      <c r="J16" s="54"/>
      <c r="K16" s="54"/>
      <c r="L16" s="70"/>
    </row>
    <row r="17" spans="2:12" ht="30" customHeight="1" x14ac:dyDescent="0.2">
      <c r="B17" s="20"/>
      <c r="C17" s="51"/>
      <c r="D17" s="51"/>
      <c r="E17" s="51"/>
      <c r="G17" s="51"/>
      <c r="H17" s="51"/>
      <c r="I17" s="51"/>
      <c r="J17" s="51"/>
      <c r="K17" s="51"/>
      <c r="L17" s="23"/>
    </row>
    <row r="18" spans="2:12" ht="16.5" x14ac:dyDescent="0.2">
      <c r="B18" s="20"/>
      <c r="C18" s="122" t="s">
        <v>105</v>
      </c>
      <c r="D18" s="122"/>
      <c r="E18" s="122"/>
      <c r="G18" s="122" t="s">
        <v>268</v>
      </c>
      <c r="H18" s="122"/>
      <c r="I18" s="122"/>
      <c r="L18" s="23"/>
    </row>
    <row r="19" spans="2:12" ht="7.5" customHeight="1" x14ac:dyDescent="0.2">
      <c r="B19" s="20"/>
      <c r="L19" s="23"/>
    </row>
    <row r="20" spans="2:12" ht="19.7" customHeight="1" x14ac:dyDescent="0.2">
      <c r="B20" s="20"/>
      <c r="C20" s="52" t="s">
        <v>131</v>
      </c>
      <c r="D20" s="52" t="s">
        <v>105</v>
      </c>
      <c r="E20" s="52" t="s">
        <v>335</v>
      </c>
      <c r="F20" s="56"/>
      <c r="G20" s="52"/>
      <c r="H20" s="60"/>
      <c r="I20" s="60"/>
      <c r="J20" s="60"/>
      <c r="K20" s="62"/>
      <c r="L20" s="23"/>
    </row>
    <row r="21" spans="2:12" ht="15.95" customHeight="1" x14ac:dyDescent="0.2">
      <c r="B21" s="20"/>
      <c r="C21" s="57" t="s">
        <v>141</v>
      </c>
      <c r="D21" s="53" t="s">
        <v>366</v>
      </c>
      <c r="E21" s="55">
        <f>1/8*16/12*25/20</f>
        <v>0.20833333333333331</v>
      </c>
      <c r="F21" s="56"/>
      <c r="G21" s="61"/>
      <c r="H21" s="59"/>
      <c r="I21" s="59"/>
      <c r="J21" s="59"/>
      <c r="K21" s="63"/>
      <c r="L21" s="23"/>
    </row>
    <row r="22" spans="2:12" ht="15.95" customHeight="1" x14ac:dyDescent="0.2">
      <c r="B22" s="20"/>
      <c r="C22" s="57" t="s">
        <v>481</v>
      </c>
      <c r="D22" s="53" t="s">
        <v>332</v>
      </c>
      <c r="E22" s="55">
        <f>1/8*16/12*25/20*24/15</f>
        <v>0.33333333333333331</v>
      </c>
      <c r="F22" s="56"/>
      <c r="G22" s="119" t="s">
        <v>442</v>
      </c>
      <c r="H22" s="120"/>
      <c r="I22" s="120"/>
      <c r="J22" s="120"/>
      <c r="K22" s="121"/>
      <c r="L22" s="23"/>
    </row>
    <row r="23" spans="2:12" ht="15.95" customHeight="1" x14ac:dyDescent="0.2">
      <c r="B23" s="20"/>
      <c r="C23" s="57" t="s">
        <v>191</v>
      </c>
      <c r="D23" s="53" t="s">
        <v>66</v>
      </c>
      <c r="E23" s="55">
        <f>1/8*16/12*25/20*12/10</f>
        <v>0.25</v>
      </c>
      <c r="F23" s="56"/>
      <c r="G23" s="61"/>
      <c r="H23" s="59"/>
      <c r="I23" s="59"/>
      <c r="J23" s="59"/>
      <c r="K23" s="63"/>
      <c r="L23" s="23"/>
    </row>
    <row r="24" spans="2:12" ht="15.95" customHeight="1" x14ac:dyDescent="0.2">
      <c r="B24" s="20"/>
      <c r="C24" s="57" t="s">
        <v>396</v>
      </c>
      <c r="D24" s="53" t="s">
        <v>409</v>
      </c>
      <c r="E24" s="55">
        <f>1/8*16/12*25/20*14/12</f>
        <v>0.24305555555555555</v>
      </c>
      <c r="F24" s="56"/>
      <c r="G24" s="119" t="s">
        <v>23</v>
      </c>
      <c r="H24" s="120"/>
      <c r="I24" s="120"/>
      <c r="J24" s="120"/>
      <c r="K24" s="121"/>
      <c r="L24" s="23"/>
    </row>
    <row r="25" spans="2:12" ht="15.95" customHeight="1" x14ac:dyDescent="0.2">
      <c r="B25" s="20"/>
      <c r="C25" s="57" t="s">
        <v>152</v>
      </c>
      <c r="D25" s="53" t="s">
        <v>189</v>
      </c>
      <c r="E25" s="58">
        <f>1/8*16/12*25/20*24/5</f>
        <v>1</v>
      </c>
      <c r="F25" s="56"/>
      <c r="G25" s="61"/>
      <c r="H25" s="59"/>
      <c r="I25" s="59"/>
      <c r="J25" s="59"/>
      <c r="K25" s="63"/>
      <c r="L25" s="23"/>
    </row>
    <row r="26" spans="2:12" ht="15.95" customHeight="1" x14ac:dyDescent="0.2">
      <c r="B26" s="20"/>
      <c r="C26" s="54"/>
      <c r="D26" s="54"/>
      <c r="E26" s="54"/>
      <c r="F26" s="56"/>
      <c r="G26" s="119" t="s">
        <v>139</v>
      </c>
      <c r="H26" s="120"/>
      <c r="I26" s="120"/>
      <c r="J26" s="120"/>
      <c r="K26" s="121"/>
      <c r="L26" s="23"/>
    </row>
    <row r="27" spans="2:12" ht="15.95" customHeight="1" x14ac:dyDescent="0.2">
      <c r="B27" s="20"/>
      <c r="C27" s="54"/>
      <c r="D27" s="54"/>
      <c r="E27" s="54"/>
      <c r="F27" s="56"/>
      <c r="G27" s="61"/>
      <c r="H27" s="59"/>
      <c r="I27" s="59"/>
      <c r="J27" s="59"/>
      <c r="K27" s="63"/>
      <c r="L27" s="23"/>
    </row>
    <row r="28" spans="2:12" ht="15.95" customHeight="1" x14ac:dyDescent="0.2">
      <c r="B28" s="20"/>
      <c r="C28" s="54"/>
      <c r="D28" s="54"/>
      <c r="E28" s="54"/>
      <c r="F28" s="56"/>
      <c r="G28" s="61"/>
      <c r="H28" s="59"/>
      <c r="I28" s="59"/>
      <c r="J28" s="59"/>
      <c r="K28" s="63"/>
      <c r="L28" s="23"/>
    </row>
    <row r="29" spans="2:12" ht="15.95" customHeight="1" x14ac:dyDescent="0.2">
      <c r="B29" s="20"/>
      <c r="C29" s="54"/>
      <c r="D29" s="54"/>
      <c r="E29" s="54"/>
      <c r="F29" s="56"/>
      <c r="G29" s="61"/>
      <c r="H29" s="59"/>
      <c r="I29" s="59"/>
      <c r="J29" s="59"/>
      <c r="K29" s="63"/>
      <c r="L29" s="23"/>
    </row>
    <row r="30" spans="2:12" ht="15.95" customHeight="1" x14ac:dyDescent="0.2">
      <c r="B30" s="20"/>
      <c r="C30" s="54"/>
      <c r="D30" s="54"/>
      <c r="E30" s="54"/>
      <c r="F30" s="56"/>
      <c r="G30" s="64"/>
      <c r="H30" s="65"/>
      <c r="I30" s="65"/>
      <c r="J30" s="65"/>
      <c r="K30" s="66"/>
      <c r="L30" s="23"/>
    </row>
    <row r="31" spans="2:12" ht="15" customHeight="1" x14ac:dyDescent="0.2">
      <c r="B31" s="21"/>
      <c r="C31" s="71"/>
      <c r="D31" s="71"/>
      <c r="E31" s="71"/>
      <c r="F31" s="17"/>
      <c r="G31" s="17"/>
      <c r="H31" s="17"/>
      <c r="I31" s="17"/>
      <c r="J31" s="17"/>
      <c r="K31" s="17"/>
      <c r="L31" s="24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12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C35"/>
  <sheetViews>
    <sheetView workbookViewId="0">
      <pane ySplit="4" topLeftCell="A5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4" customWidth="1"/>
    <col min="3" max="3" width="21.28515625" customWidth="1"/>
    <col min="4" max="4" width="18.85546875" customWidth="1"/>
    <col min="5" max="5" width="4.7109375" customWidth="1"/>
    <col min="6" max="6" width="8.140625" customWidth="1"/>
    <col min="7" max="7" width="7.85546875" customWidth="1"/>
    <col min="8" max="8" width="8.42578125" customWidth="1"/>
    <col min="9" max="11" width="7" customWidth="1"/>
    <col min="12" max="12" width="8.140625" customWidth="1"/>
    <col min="13" max="17" width="7" customWidth="1"/>
    <col min="18" max="18" width="8.42578125" customWidth="1"/>
    <col min="19" max="19" width="7.7109375" customWidth="1"/>
  </cols>
  <sheetData>
    <row r="1" spans="2:29" ht="24.95" customHeight="1" x14ac:dyDescent="0.2">
      <c r="B1" s="106" t="s">
        <v>164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</row>
    <row r="3" spans="2:29" ht="15.4" customHeight="1" x14ac:dyDescent="0.2">
      <c r="B3" s="112" t="s">
        <v>131</v>
      </c>
      <c r="C3" s="114" t="s">
        <v>489</v>
      </c>
      <c r="D3" s="114" t="s">
        <v>398</v>
      </c>
      <c r="E3" s="114" t="s">
        <v>180</v>
      </c>
      <c r="F3" s="108" t="s">
        <v>228</v>
      </c>
      <c r="G3" s="109"/>
      <c r="H3" s="108" t="s">
        <v>484</v>
      </c>
      <c r="I3" s="109"/>
      <c r="J3" s="108" t="s">
        <v>387</v>
      </c>
      <c r="K3" s="109"/>
      <c r="L3" s="108" t="s">
        <v>69</v>
      </c>
      <c r="M3" s="109"/>
      <c r="N3" s="108" t="s">
        <v>153</v>
      </c>
      <c r="O3" s="109"/>
      <c r="P3" s="108" t="s">
        <v>134</v>
      </c>
      <c r="Q3" s="109"/>
      <c r="R3" s="114" t="s">
        <v>416</v>
      </c>
      <c r="S3" s="110" t="s">
        <v>95</v>
      </c>
      <c r="Z3" t="s">
        <v>333</v>
      </c>
      <c r="AA3" t="s">
        <v>369</v>
      </c>
      <c r="AB3" t="s">
        <v>515</v>
      </c>
      <c r="AC3" t="s">
        <v>353</v>
      </c>
    </row>
    <row r="4" spans="2:29" ht="19.7" customHeight="1" x14ac:dyDescent="0.2">
      <c r="B4" s="113"/>
      <c r="C4" s="115"/>
      <c r="D4" s="115"/>
      <c r="E4" s="115"/>
      <c r="F4" s="38" t="s">
        <v>1</v>
      </c>
      <c r="G4" s="37" t="s">
        <v>444</v>
      </c>
      <c r="H4" s="38" t="s">
        <v>1</v>
      </c>
      <c r="I4" s="37" t="s">
        <v>444</v>
      </c>
      <c r="J4" s="38" t="s">
        <v>1</v>
      </c>
      <c r="K4" s="37" t="s">
        <v>444</v>
      </c>
      <c r="L4" s="38" t="s">
        <v>1</v>
      </c>
      <c r="M4" s="37" t="s">
        <v>444</v>
      </c>
      <c r="N4" s="38" t="s">
        <v>1</v>
      </c>
      <c r="O4" s="37" t="s">
        <v>444</v>
      </c>
      <c r="P4" s="38" t="s">
        <v>1</v>
      </c>
      <c r="Q4" s="37" t="s">
        <v>444</v>
      </c>
      <c r="R4" s="115"/>
      <c r="S4" s="111"/>
    </row>
    <row r="5" spans="2:29" ht="19.7" customHeight="1" x14ac:dyDescent="0.2">
      <c r="B5" s="40" t="s">
        <v>141</v>
      </c>
      <c r="C5" s="41" t="s">
        <v>360</v>
      </c>
      <c r="D5" s="41" t="s">
        <v>103</v>
      </c>
      <c r="E5" s="42" t="s">
        <v>310</v>
      </c>
      <c r="F5" s="49"/>
      <c r="G5" s="41" t="s">
        <v>522</v>
      </c>
      <c r="H5" s="49">
        <v>5000</v>
      </c>
      <c r="I5" s="41" t="s">
        <v>258</v>
      </c>
      <c r="J5" s="49">
        <v>5000</v>
      </c>
      <c r="K5" s="41" t="s">
        <v>374</v>
      </c>
      <c r="L5" s="49">
        <v>5000</v>
      </c>
      <c r="M5" s="41" t="s">
        <v>145</v>
      </c>
      <c r="N5" s="49">
        <v>5000</v>
      </c>
      <c r="O5" s="41" t="s">
        <v>238</v>
      </c>
      <c r="P5" s="49"/>
      <c r="Q5" s="41" t="s">
        <v>522</v>
      </c>
      <c r="R5" s="43">
        <v>5000</v>
      </c>
      <c r="S5" s="44" t="s">
        <v>522</v>
      </c>
      <c r="Z5" s="39">
        <v>5000</v>
      </c>
    </row>
    <row r="6" spans="2:29" ht="19.7" customHeight="1" x14ac:dyDescent="0.2">
      <c r="B6" s="40" t="s">
        <v>481</v>
      </c>
      <c r="C6" s="41" t="s">
        <v>517</v>
      </c>
      <c r="D6" s="41" t="s">
        <v>197</v>
      </c>
      <c r="E6" s="42" t="s">
        <v>403</v>
      </c>
      <c r="F6" s="49"/>
      <c r="G6" s="41" t="s">
        <v>522</v>
      </c>
      <c r="H6" s="49">
        <v>4500</v>
      </c>
      <c r="I6" s="41" t="s">
        <v>358</v>
      </c>
      <c r="J6" s="49">
        <v>4500</v>
      </c>
      <c r="K6" s="41" t="s">
        <v>324</v>
      </c>
      <c r="L6" s="49">
        <v>4500</v>
      </c>
      <c r="M6" s="41" t="s">
        <v>145</v>
      </c>
      <c r="N6" s="49">
        <v>4550</v>
      </c>
      <c r="O6" s="41" t="s">
        <v>238</v>
      </c>
      <c r="P6" s="49"/>
      <c r="Q6" s="41" t="s">
        <v>522</v>
      </c>
      <c r="R6" s="43">
        <v>4500</v>
      </c>
      <c r="S6" s="44" t="s">
        <v>522</v>
      </c>
      <c r="Z6" s="39">
        <v>4500</v>
      </c>
    </row>
    <row r="7" spans="2:29" ht="19.7" customHeight="1" x14ac:dyDescent="0.2">
      <c r="B7" s="40" t="s">
        <v>191</v>
      </c>
      <c r="C7" s="41" t="s">
        <v>348</v>
      </c>
      <c r="D7" s="41" t="s">
        <v>24</v>
      </c>
      <c r="E7" s="42" t="s">
        <v>310</v>
      </c>
      <c r="F7" s="49"/>
      <c r="G7" s="41" t="s">
        <v>522</v>
      </c>
      <c r="H7" s="49">
        <v>2251</v>
      </c>
      <c r="I7" s="41" t="s">
        <v>207</v>
      </c>
      <c r="J7" s="49">
        <v>2249</v>
      </c>
      <c r="K7" s="41" t="s">
        <v>497</v>
      </c>
      <c r="L7" s="49">
        <v>2351.1999999999998</v>
      </c>
      <c r="M7" s="41" t="s">
        <v>146</v>
      </c>
      <c r="N7" s="49">
        <v>1990</v>
      </c>
      <c r="O7" s="41" t="s">
        <v>183</v>
      </c>
      <c r="P7" s="49"/>
      <c r="Q7" s="41" t="s">
        <v>522</v>
      </c>
      <c r="R7" s="43">
        <v>1990</v>
      </c>
      <c r="S7" s="44" t="s">
        <v>522</v>
      </c>
      <c r="Z7" s="39">
        <v>1990</v>
      </c>
    </row>
    <row r="8" spans="2:29" ht="19.7" customHeight="1" x14ac:dyDescent="0.2">
      <c r="B8" s="40" t="s">
        <v>396</v>
      </c>
      <c r="C8" s="41" t="s">
        <v>90</v>
      </c>
      <c r="D8" s="41" t="s">
        <v>522</v>
      </c>
      <c r="E8" s="42" t="s">
        <v>403</v>
      </c>
      <c r="F8" s="49">
        <v>1342</v>
      </c>
      <c r="G8" s="41" t="s">
        <v>323</v>
      </c>
      <c r="H8" s="49"/>
      <c r="I8" s="41" t="s">
        <v>522</v>
      </c>
      <c r="J8" s="49"/>
      <c r="K8" s="41" t="s">
        <v>522</v>
      </c>
      <c r="L8" s="49"/>
      <c r="M8" s="41" t="s">
        <v>522</v>
      </c>
      <c r="N8" s="49"/>
      <c r="O8" s="41" t="s">
        <v>522</v>
      </c>
      <c r="P8" s="49"/>
      <c r="Q8" s="41" t="s">
        <v>522</v>
      </c>
      <c r="R8" s="43">
        <v>1342</v>
      </c>
      <c r="S8" s="44" t="s">
        <v>200</v>
      </c>
      <c r="Z8" s="39">
        <v>1342</v>
      </c>
    </row>
    <row r="9" spans="2:29" ht="19.7" customHeight="1" x14ac:dyDescent="0.2">
      <c r="B9" s="40" t="s">
        <v>152</v>
      </c>
      <c r="C9" s="41" t="s">
        <v>485</v>
      </c>
      <c r="D9" s="41" t="s">
        <v>157</v>
      </c>
      <c r="E9" s="42" t="s">
        <v>403</v>
      </c>
      <c r="F9" s="49"/>
      <c r="G9" s="41" t="s">
        <v>522</v>
      </c>
      <c r="H9" s="49">
        <v>9244</v>
      </c>
      <c r="I9" s="41" t="s">
        <v>358</v>
      </c>
      <c r="J9" s="49">
        <v>9244</v>
      </c>
      <c r="K9" s="41" t="s">
        <v>324</v>
      </c>
      <c r="L9" s="49">
        <v>8900</v>
      </c>
      <c r="M9" s="41" t="s">
        <v>145</v>
      </c>
      <c r="N9" s="49">
        <v>8800</v>
      </c>
      <c r="O9" s="41" t="s">
        <v>238</v>
      </c>
      <c r="P9" s="49"/>
      <c r="Q9" s="41" t="s">
        <v>522</v>
      </c>
      <c r="R9" s="43">
        <v>8800</v>
      </c>
      <c r="S9" s="44" t="s">
        <v>522</v>
      </c>
      <c r="Z9" s="39">
        <v>8800</v>
      </c>
    </row>
    <row r="10" spans="2:29" ht="19.7" customHeight="1" x14ac:dyDescent="0.2">
      <c r="B10" s="40" t="s">
        <v>463</v>
      </c>
      <c r="C10" s="41" t="s">
        <v>143</v>
      </c>
      <c r="D10" s="41" t="s">
        <v>522</v>
      </c>
      <c r="E10" s="42" t="s">
        <v>403</v>
      </c>
      <c r="F10" s="49">
        <v>1489</v>
      </c>
      <c r="G10" s="41" t="s">
        <v>323</v>
      </c>
      <c r="H10" s="49"/>
      <c r="I10" s="41" t="s">
        <v>522</v>
      </c>
      <c r="J10" s="49"/>
      <c r="K10" s="41" t="s">
        <v>522</v>
      </c>
      <c r="L10" s="49"/>
      <c r="M10" s="41" t="s">
        <v>522</v>
      </c>
      <c r="N10" s="49"/>
      <c r="O10" s="41" t="s">
        <v>522</v>
      </c>
      <c r="P10" s="49"/>
      <c r="Q10" s="41" t="s">
        <v>522</v>
      </c>
      <c r="R10" s="43">
        <v>1489</v>
      </c>
      <c r="S10" s="44" t="s">
        <v>200</v>
      </c>
      <c r="Z10" s="39">
        <v>1489</v>
      </c>
    </row>
    <row r="11" spans="2:29" ht="19.7" customHeight="1" x14ac:dyDescent="0.2">
      <c r="B11" s="40" t="s">
        <v>249</v>
      </c>
      <c r="C11" s="41" t="s">
        <v>485</v>
      </c>
      <c r="D11" s="41" t="s">
        <v>234</v>
      </c>
      <c r="E11" s="42" t="s">
        <v>403</v>
      </c>
      <c r="F11" s="49"/>
      <c r="G11" s="41" t="s">
        <v>522</v>
      </c>
      <c r="H11" s="49">
        <v>10033</v>
      </c>
      <c r="I11" s="41" t="s">
        <v>358</v>
      </c>
      <c r="J11" s="49">
        <v>10033</v>
      </c>
      <c r="K11" s="41" t="s">
        <v>324</v>
      </c>
      <c r="L11" s="49">
        <v>9700</v>
      </c>
      <c r="M11" s="41" t="s">
        <v>145</v>
      </c>
      <c r="N11" s="49">
        <v>9650</v>
      </c>
      <c r="O11" s="41" t="s">
        <v>238</v>
      </c>
      <c r="P11" s="49"/>
      <c r="Q11" s="41" t="s">
        <v>522</v>
      </c>
      <c r="R11" s="43">
        <v>9650</v>
      </c>
      <c r="S11" s="44" t="s">
        <v>522</v>
      </c>
      <c r="Z11" s="39">
        <v>9650</v>
      </c>
    </row>
    <row r="12" spans="2:29" ht="19.7" customHeight="1" x14ac:dyDescent="0.2">
      <c r="B12" s="40" t="s">
        <v>466</v>
      </c>
      <c r="C12" s="41" t="s">
        <v>226</v>
      </c>
      <c r="D12" s="41" t="s">
        <v>410</v>
      </c>
      <c r="E12" s="42" t="s">
        <v>310</v>
      </c>
      <c r="F12" s="49"/>
      <c r="G12" s="41" t="s">
        <v>522</v>
      </c>
      <c r="H12" s="49"/>
      <c r="I12" s="41" t="s">
        <v>522</v>
      </c>
      <c r="J12" s="49"/>
      <c r="K12" s="41" t="s">
        <v>522</v>
      </c>
      <c r="L12" s="49">
        <v>4900</v>
      </c>
      <c r="M12" s="41" t="s">
        <v>262</v>
      </c>
      <c r="N12" s="49"/>
      <c r="O12" s="41" t="s">
        <v>522</v>
      </c>
      <c r="P12" s="49"/>
      <c r="Q12" s="41" t="s">
        <v>522</v>
      </c>
      <c r="R12" s="43">
        <v>4900</v>
      </c>
      <c r="S12" s="44" t="s">
        <v>522</v>
      </c>
      <c r="Z12" s="39">
        <v>4900</v>
      </c>
    </row>
    <row r="13" spans="2:29" ht="19.7" customHeight="1" x14ac:dyDescent="0.2">
      <c r="B13" s="40" t="s">
        <v>241</v>
      </c>
      <c r="C13" s="41" t="s">
        <v>226</v>
      </c>
      <c r="D13" s="41" t="s">
        <v>309</v>
      </c>
      <c r="E13" s="42" t="s">
        <v>310</v>
      </c>
      <c r="F13" s="49"/>
      <c r="G13" s="41" t="s">
        <v>522</v>
      </c>
      <c r="H13" s="49"/>
      <c r="I13" s="41" t="s">
        <v>522</v>
      </c>
      <c r="J13" s="49"/>
      <c r="K13" s="41" t="s">
        <v>522</v>
      </c>
      <c r="L13" s="49">
        <v>4900</v>
      </c>
      <c r="M13" s="41" t="s">
        <v>262</v>
      </c>
      <c r="N13" s="49"/>
      <c r="O13" s="41" t="s">
        <v>522</v>
      </c>
      <c r="P13" s="49"/>
      <c r="Q13" s="41" t="s">
        <v>522</v>
      </c>
      <c r="R13" s="43">
        <v>4900</v>
      </c>
      <c r="S13" s="44" t="s">
        <v>522</v>
      </c>
      <c r="Z13" s="39">
        <v>4900</v>
      </c>
    </row>
    <row r="14" spans="2:29" ht="19.7" customHeight="1" x14ac:dyDescent="0.2">
      <c r="B14" s="40" t="s">
        <v>59</v>
      </c>
      <c r="C14" s="41" t="s">
        <v>360</v>
      </c>
      <c r="D14" s="41" t="s">
        <v>40</v>
      </c>
      <c r="E14" s="42" t="s">
        <v>310</v>
      </c>
      <c r="F14" s="49"/>
      <c r="G14" s="41" t="s">
        <v>522</v>
      </c>
      <c r="H14" s="49"/>
      <c r="I14" s="41" t="s">
        <v>522</v>
      </c>
      <c r="J14" s="49"/>
      <c r="K14" s="41" t="s">
        <v>522</v>
      </c>
      <c r="L14" s="49">
        <v>13000</v>
      </c>
      <c r="M14" s="41" t="s">
        <v>262</v>
      </c>
      <c r="N14" s="49"/>
      <c r="O14" s="41" t="s">
        <v>522</v>
      </c>
      <c r="P14" s="49"/>
      <c r="Q14" s="41" t="s">
        <v>522</v>
      </c>
      <c r="R14" s="43">
        <v>13000</v>
      </c>
      <c r="S14" s="44" t="s">
        <v>522</v>
      </c>
      <c r="Z14" s="39">
        <v>13000</v>
      </c>
    </row>
    <row r="15" spans="2:29" ht="19.7" customHeight="1" x14ac:dyDescent="0.2">
      <c r="B15" s="40" t="s">
        <v>272</v>
      </c>
      <c r="C15" s="41" t="s">
        <v>522</v>
      </c>
      <c r="D15" s="41" t="s">
        <v>522</v>
      </c>
      <c r="E15" s="42" t="s">
        <v>522</v>
      </c>
      <c r="F15" s="49"/>
      <c r="G15" s="41" t="s">
        <v>522</v>
      </c>
      <c r="H15" s="49"/>
      <c r="I15" s="41" t="s">
        <v>522</v>
      </c>
      <c r="J15" s="49"/>
      <c r="K15" s="41" t="s">
        <v>522</v>
      </c>
      <c r="L15" s="49"/>
      <c r="M15" s="41" t="s">
        <v>522</v>
      </c>
      <c r="N15" s="49"/>
      <c r="O15" s="41" t="s">
        <v>522</v>
      </c>
      <c r="P15" s="49"/>
      <c r="Q15" s="41" t="s">
        <v>522</v>
      </c>
      <c r="R15" s="43"/>
      <c r="S15" s="44" t="s">
        <v>522</v>
      </c>
    </row>
    <row r="16" spans="2:29" ht="19.7" customHeight="1" x14ac:dyDescent="0.2">
      <c r="B16" s="40" t="s">
        <v>106</v>
      </c>
      <c r="C16" s="41" t="s">
        <v>522</v>
      </c>
      <c r="D16" s="41" t="s">
        <v>522</v>
      </c>
      <c r="E16" s="42" t="s">
        <v>522</v>
      </c>
      <c r="F16" s="49"/>
      <c r="G16" s="41" t="s">
        <v>522</v>
      </c>
      <c r="H16" s="49"/>
      <c r="I16" s="41" t="s">
        <v>522</v>
      </c>
      <c r="J16" s="49"/>
      <c r="K16" s="41" t="s">
        <v>522</v>
      </c>
      <c r="L16" s="49"/>
      <c r="M16" s="41" t="s">
        <v>522</v>
      </c>
      <c r="N16" s="49"/>
      <c r="O16" s="41" t="s">
        <v>522</v>
      </c>
      <c r="P16" s="49"/>
      <c r="Q16" s="41" t="s">
        <v>522</v>
      </c>
      <c r="R16" s="43"/>
      <c r="S16" s="44" t="s">
        <v>522</v>
      </c>
    </row>
    <row r="17" spans="2:19" ht="19.7" customHeight="1" x14ac:dyDescent="0.2">
      <c r="B17" s="40" t="s">
        <v>337</v>
      </c>
      <c r="C17" s="41" t="s">
        <v>522</v>
      </c>
      <c r="D17" s="41" t="s">
        <v>522</v>
      </c>
      <c r="E17" s="42" t="s">
        <v>522</v>
      </c>
      <c r="F17" s="49"/>
      <c r="G17" s="41" t="s">
        <v>522</v>
      </c>
      <c r="H17" s="49"/>
      <c r="I17" s="41" t="s">
        <v>522</v>
      </c>
      <c r="J17" s="49"/>
      <c r="K17" s="41" t="s">
        <v>522</v>
      </c>
      <c r="L17" s="49"/>
      <c r="M17" s="41" t="s">
        <v>522</v>
      </c>
      <c r="N17" s="49"/>
      <c r="O17" s="41" t="s">
        <v>522</v>
      </c>
      <c r="P17" s="49"/>
      <c r="Q17" s="41" t="s">
        <v>522</v>
      </c>
      <c r="R17" s="43"/>
      <c r="S17" s="44" t="s">
        <v>522</v>
      </c>
    </row>
    <row r="18" spans="2:19" ht="19.7" customHeight="1" x14ac:dyDescent="0.2">
      <c r="B18" s="40" t="s">
        <v>17</v>
      </c>
      <c r="C18" s="41" t="s">
        <v>522</v>
      </c>
      <c r="D18" s="41" t="s">
        <v>522</v>
      </c>
      <c r="E18" s="42" t="s">
        <v>522</v>
      </c>
      <c r="F18" s="49"/>
      <c r="G18" s="41" t="s">
        <v>522</v>
      </c>
      <c r="H18" s="49"/>
      <c r="I18" s="41" t="s">
        <v>522</v>
      </c>
      <c r="J18" s="49"/>
      <c r="K18" s="41" t="s">
        <v>522</v>
      </c>
      <c r="L18" s="49"/>
      <c r="M18" s="41" t="s">
        <v>522</v>
      </c>
      <c r="N18" s="49"/>
      <c r="O18" s="41" t="s">
        <v>522</v>
      </c>
      <c r="P18" s="49"/>
      <c r="Q18" s="41" t="s">
        <v>522</v>
      </c>
      <c r="R18" s="43"/>
      <c r="S18" s="44" t="s">
        <v>522</v>
      </c>
    </row>
    <row r="19" spans="2:19" ht="19.7" customHeight="1" x14ac:dyDescent="0.2">
      <c r="B19" s="40" t="s">
        <v>294</v>
      </c>
      <c r="C19" s="41" t="s">
        <v>522</v>
      </c>
      <c r="D19" s="41" t="s">
        <v>522</v>
      </c>
      <c r="E19" s="42" t="s">
        <v>522</v>
      </c>
      <c r="F19" s="49"/>
      <c r="G19" s="41" t="s">
        <v>522</v>
      </c>
      <c r="H19" s="49"/>
      <c r="I19" s="41" t="s">
        <v>522</v>
      </c>
      <c r="J19" s="49"/>
      <c r="K19" s="41" t="s">
        <v>522</v>
      </c>
      <c r="L19" s="49"/>
      <c r="M19" s="41" t="s">
        <v>522</v>
      </c>
      <c r="N19" s="49"/>
      <c r="O19" s="41" t="s">
        <v>522</v>
      </c>
      <c r="P19" s="49"/>
      <c r="Q19" s="41" t="s">
        <v>522</v>
      </c>
      <c r="R19" s="43"/>
      <c r="S19" s="44" t="s">
        <v>522</v>
      </c>
    </row>
    <row r="20" spans="2:19" ht="19.7" customHeight="1" x14ac:dyDescent="0.2">
      <c r="B20" s="40" t="s">
        <v>92</v>
      </c>
      <c r="C20" s="41" t="s">
        <v>522</v>
      </c>
      <c r="D20" s="41" t="s">
        <v>522</v>
      </c>
      <c r="E20" s="42" t="s">
        <v>522</v>
      </c>
      <c r="F20" s="49"/>
      <c r="G20" s="41" t="s">
        <v>522</v>
      </c>
      <c r="H20" s="49"/>
      <c r="I20" s="41" t="s">
        <v>522</v>
      </c>
      <c r="J20" s="49"/>
      <c r="K20" s="41" t="s">
        <v>522</v>
      </c>
      <c r="L20" s="49"/>
      <c r="M20" s="41" t="s">
        <v>522</v>
      </c>
      <c r="N20" s="49"/>
      <c r="O20" s="41" t="s">
        <v>522</v>
      </c>
      <c r="P20" s="49"/>
      <c r="Q20" s="41" t="s">
        <v>522</v>
      </c>
      <c r="R20" s="43"/>
      <c r="S20" s="44" t="s">
        <v>522</v>
      </c>
    </row>
    <row r="21" spans="2:19" ht="19.7" customHeight="1" x14ac:dyDescent="0.2">
      <c r="B21" s="40" t="s">
        <v>377</v>
      </c>
      <c r="C21" s="41" t="s">
        <v>522</v>
      </c>
      <c r="D21" s="41" t="s">
        <v>522</v>
      </c>
      <c r="E21" s="42" t="s">
        <v>522</v>
      </c>
      <c r="F21" s="49"/>
      <c r="G21" s="41" t="s">
        <v>522</v>
      </c>
      <c r="H21" s="49"/>
      <c r="I21" s="41" t="s">
        <v>522</v>
      </c>
      <c r="J21" s="49"/>
      <c r="K21" s="41" t="s">
        <v>522</v>
      </c>
      <c r="L21" s="49"/>
      <c r="M21" s="41" t="s">
        <v>522</v>
      </c>
      <c r="N21" s="49"/>
      <c r="O21" s="41" t="s">
        <v>522</v>
      </c>
      <c r="P21" s="49"/>
      <c r="Q21" s="41" t="s">
        <v>522</v>
      </c>
      <c r="R21" s="43"/>
      <c r="S21" s="44" t="s">
        <v>522</v>
      </c>
    </row>
    <row r="22" spans="2:19" ht="19.7" customHeight="1" x14ac:dyDescent="0.2">
      <c r="B22" s="40" t="s">
        <v>94</v>
      </c>
      <c r="C22" s="41" t="s">
        <v>522</v>
      </c>
      <c r="D22" s="41" t="s">
        <v>522</v>
      </c>
      <c r="E22" s="42" t="s">
        <v>522</v>
      </c>
      <c r="F22" s="49"/>
      <c r="G22" s="41" t="s">
        <v>522</v>
      </c>
      <c r="H22" s="49"/>
      <c r="I22" s="41" t="s">
        <v>522</v>
      </c>
      <c r="J22" s="49"/>
      <c r="K22" s="41" t="s">
        <v>522</v>
      </c>
      <c r="L22" s="49"/>
      <c r="M22" s="41" t="s">
        <v>522</v>
      </c>
      <c r="N22" s="49"/>
      <c r="O22" s="41" t="s">
        <v>522</v>
      </c>
      <c r="P22" s="49"/>
      <c r="Q22" s="41" t="s">
        <v>522</v>
      </c>
      <c r="R22" s="43"/>
      <c r="S22" s="44" t="s">
        <v>522</v>
      </c>
    </row>
    <row r="23" spans="2:19" ht="19.7" customHeight="1" x14ac:dyDescent="0.2">
      <c r="B23" s="40" t="s">
        <v>368</v>
      </c>
      <c r="C23" s="41" t="s">
        <v>522</v>
      </c>
      <c r="D23" s="41" t="s">
        <v>522</v>
      </c>
      <c r="E23" s="42" t="s">
        <v>522</v>
      </c>
      <c r="F23" s="49"/>
      <c r="G23" s="41" t="s">
        <v>522</v>
      </c>
      <c r="H23" s="49"/>
      <c r="I23" s="41" t="s">
        <v>522</v>
      </c>
      <c r="J23" s="49"/>
      <c r="K23" s="41" t="s">
        <v>522</v>
      </c>
      <c r="L23" s="49"/>
      <c r="M23" s="41" t="s">
        <v>522</v>
      </c>
      <c r="N23" s="49"/>
      <c r="O23" s="41" t="s">
        <v>522</v>
      </c>
      <c r="P23" s="49"/>
      <c r="Q23" s="41" t="s">
        <v>522</v>
      </c>
      <c r="R23" s="43"/>
      <c r="S23" s="44" t="s">
        <v>522</v>
      </c>
    </row>
    <row r="24" spans="2:19" ht="19.7" customHeight="1" x14ac:dyDescent="0.2">
      <c r="B24" s="40" t="s">
        <v>439</v>
      </c>
      <c r="C24" s="41" t="s">
        <v>522</v>
      </c>
      <c r="D24" s="41" t="s">
        <v>522</v>
      </c>
      <c r="E24" s="42" t="s">
        <v>522</v>
      </c>
      <c r="F24" s="49"/>
      <c r="G24" s="41" t="s">
        <v>522</v>
      </c>
      <c r="H24" s="49"/>
      <c r="I24" s="41" t="s">
        <v>522</v>
      </c>
      <c r="J24" s="49"/>
      <c r="K24" s="41" t="s">
        <v>522</v>
      </c>
      <c r="L24" s="49"/>
      <c r="M24" s="41" t="s">
        <v>522</v>
      </c>
      <c r="N24" s="49"/>
      <c r="O24" s="41" t="s">
        <v>522</v>
      </c>
      <c r="P24" s="49"/>
      <c r="Q24" s="41" t="s">
        <v>522</v>
      </c>
      <c r="R24" s="43"/>
      <c r="S24" s="44" t="s">
        <v>522</v>
      </c>
    </row>
    <row r="25" spans="2:19" ht="19.7" customHeight="1" x14ac:dyDescent="0.2">
      <c r="B25" s="40" t="s">
        <v>147</v>
      </c>
      <c r="C25" s="41" t="s">
        <v>522</v>
      </c>
      <c r="D25" s="41" t="s">
        <v>522</v>
      </c>
      <c r="E25" s="42" t="s">
        <v>522</v>
      </c>
      <c r="F25" s="49"/>
      <c r="G25" s="41" t="s">
        <v>522</v>
      </c>
      <c r="H25" s="49"/>
      <c r="I25" s="41" t="s">
        <v>522</v>
      </c>
      <c r="J25" s="49"/>
      <c r="K25" s="41" t="s">
        <v>522</v>
      </c>
      <c r="L25" s="49"/>
      <c r="M25" s="41" t="s">
        <v>522</v>
      </c>
      <c r="N25" s="49"/>
      <c r="O25" s="41" t="s">
        <v>522</v>
      </c>
      <c r="P25" s="49"/>
      <c r="Q25" s="41" t="s">
        <v>522</v>
      </c>
      <c r="R25" s="43"/>
      <c r="S25" s="44" t="s">
        <v>522</v>
      </c>
    </row>
    <row r="26" spans="2:19" ht="19.7" customHeight="1" x14ac:dyDescent="0.2">
      <c r="B26" s="40" t="s">
        <v>480</v>
      </c>
      <c r="C26" s="41" t="s">
        <v>522</v>
      </c>
      <c r="D26" s="41" t="s">
        <v>522</v>
      </c>
      <c r="E26" s="42" t="s">
        <v>522</v>
      </c>
      <c r="F26" s="49"/>
      <c r="G26" s="41" t="s">
        <v>522</v>
      </c>
      <c r="H26" s="49"/>
      <c r="I26" s="41" t="s">
        <v>522</v>
      </c>
      <c r="J26" s="49"/>
      <c r="K26" s="41" t="s">
        <v>522</v>
      </c>
      <c r="L26" s="49"/>
      <c r="M26" s="41" t="s">
        <v>522</v>
      </c>
      <c r="N26" s="49"/>
      <c r="O26" s="41" t="s">
        <v>522</v>
      </c>
      <c r="P26" s="49"/>
      <c r="Q26" s="41" t="s">
        <v>522</v>
      </c>
      <c r="R26" s="43"/>
      <c r="S26" s="44" t="s">
        <v>522</v>
      </c>
    </row>
    <row r="27" spans="2:19" ht="19.7" customHeight="1" x14ac:dyDescent="0.2">
      <c r="B27" s="40" t="s">
        <v>195</v>
      </c>
      <c r="C27" s="41" t="s">
        <v>522</v>
      </c>
      <c r="D27" s="41" t="s">
        <v>522</v>
      </c>
      <c r="E27" s="42" t="s">
        <v>522</v>
      </c>
      <c r="F27" s="49"/>
      <c r="G27" s="41" t="s">
        <v>522</v>
      </c>
      <c r="H27" s="49"/>
      <c r="I27" s="41" t="s">
        <v>522</v>
      </c>
      <c r="J27" s="49"/>
      <c r="K27" s="41" t="s">
        <v>522</v>
      </c>
      <c r="L27" s="49"/>
      <c r="M27" s="41" t="s">
        <v>522</v>
      </c>
      <c r="N27" s="49"/>
      <c r="O27" s="41" t="s">
        <v>522</v>
      </c>
      <c r="P27" s="49"/>
      <c r="Q27" s="41" t="s">
        <v>522</v>
      </c>
      <c r="R27" s="43"/>
      <c r="S27" s="44" t="s">
        <v>522</v>
      </c>
    </row>
    <row r="28" spans="2:19" ht="19.7" customHeight="1" x14ac:dyDescent="0.2">
      <c r="B28" s="40" t="s">
        <v>393</v>
      </c>
      <c r="C28" s="41" t="s">
        <v>522</v>
      </c>
      <c r="D28" s="41" t="s">
        <v>522</v>
      </c>
      <c r="E28" s="42" t="s">
        <v>522</v>
      </c>
      <c r="F28" s="49"/>
      <c r="G28" s="41" t="s">
        <v>522</v>
      </c>
      <c r="H28" s="49"/>
      <c r="I28" s="41" t="s">
        <v>522</v>
      </c>
      <c r="J28" s="49"/>
      <c r="K28" s="41" t="s">
        <v>522</v>
      </c>
      <c r="L28" s="49"/>
      <c r="M28" s="41" t="s">
        <v>522</v>
      </c>
      <c r="N28" s="49"/>
      <c r="O28" s="41" t="s">
        <v>522</v>
      </c>
      <c r="P28" s="49"/>
      <c r="Q28" s="41" t="s">
        <v>522</v>
      </c>
      <c r="R28" s="43"/>
      <c r="S28" s="44" t="s">
        <v>522</v>
      </c>
    </row>
    <row r="29" spans="2:19" ht="19.7" customHeight="1" x14ac:dyDescent="0.2">
      <c r="B29" s="40" t="s">
        <v>155</v>
      </c>
      <c r="C29" s="41" t="s">
        <v>522</v>
      </c>
      <c r="D29" s="41" t="s">
        <v>522</v>
      </c>
      <c r="E29" s="42" t="s">
        <v>522</v>
      </c>
      <c r="F29" s="49"/>
      <c r="G29" s="41" t="s">
        <v>522</v>
      </c>
      <c r="H29" s="49"/>
      <c r="I29" s="41" t="s">
        <v>522</v>
      </c>
      <c r="J29" s="49"/>
      <c r="K29" s="41" t="s">
        <v>522</v>
      </c>
      <c r="L29" s="49"/>
      <c r="M29" s="41" t="s">
        <v>522</v>
      </c>
      <c r="N29" s="49"/>
      <c r="O29" s="41" t="s">
        <v>522</v>
      </c>
      <c r="P29" s="49"/>
      <c r="Q29" s="41" t="s">
        <v>522</v>
      </c>
      <c r="R29" s="43"/>
      <c r="S29" s="44" t="s">
        <v>522</v>
      </c>
    </row>
    <row r="30" spans="2:19" ht="19.7" customHeight="1" x14ac:dyDescent="0.2">
      <c r="B30" s="45" t="s">
        <v>460</v>
      </c>
      <c r="C30" s="46" t="s">
        <v>522</v>
      </c>
      <c r="D30" s="46" t="s">
        <v>522</v>
      </c>
      <c r="E30" s="47" t="s">
        <v>522</v>
      </c>
      <c r="F30" s="31"/>
      <c r="G30" s="46" t="s">
        <v>522</v>
      </c>
      <c r="H30" s="31"/>
      <c r="I30" s="46" t="s">
        <v>522</v>
      </c>
      <c r="J30" s="31"/>
      <c r="K30" s="46" t="s">
        <v>522</v>
      </c>
      <c r="L30" s="31"/>
      <c r="M30" s="46" t="s">
        <v>522</v>
      </c>
      <c r="N30" s="31"/>
      <c r="O30" s="46" t="s">
        <v>522</v>
      </c>
      <c r="P30" s="31"/>
      <c r="Q30" s="46" t="s">
        <v>522</v>
      </c>
      <c r="R30" s="32"/>
      <c r="S30" s="48" t="s">
        <v>522</v>
      </c>
    </row>
    <row r="31" spans="2:19" ht="19.7" customHeight="1" x14ac:dyDescent="0.2">
      <c r="B31" s="40" t="s">
        <v>252</v>
      </c>
      <c r="C31" s="41" t="s">
        <v>522</v>
      </c>
      <c r="D31" s="41" t="s">
        <v>522</v>
      </c>
      <c r="E31" s="42" t="s">
        <v>522</v>
      </c>
      <c r="F31" s="49"/>
      <c r="G31" s="41" t="s">
        <v>522</v>
      </c>
      <c r="H31" s="49"/>
      <c r="I31" s="41" t="s">
        <v>522</v>
      </c>
      <c r="J31" s="49"/>
      <c r="K31" s="41" t="s">
        <v>522</v>
      </c>
      <c r="L31" s="49"/>
      <c r="M31" s="41" t="s">
        <v>522</v>
      </c>
      <c r="N31" s="49"/>
      <c r="O31" s="41" t="s">
        <v>522</v>
      </c>
      <c r="P31" s="49"/>
      <c r="Q31" s="41" t="s">
        <v>522</v>
      </c>
      <c r="R31" s="43"/>
      <c r="S31" s="44" t="s">
        <v>522</v>
      </c>
    </row>
    <row r="32" spans="2:19" ht="19.7" customHeight="1" x14ac:dyDescent="0.2">
      <c r="B32" s="40" t="s">
        <v>472</v>
      </c>
      <c r="C32" s="41" t="s">
        <v>522</v>
      </c>
      <c r="D32" s="41" t="s">
        <v>522</v>
      </c>
      <c r="E32" s="42" t="s">
        <v>522</v>
      </c>
      <c r="F32" s="49"/>
      <c r="G32" s="41" t="s">
        <v>522</v>
      </c>
      <c r="H32" s="49"/>
      <c r="I32" s="41" t="s">
        <v>522</v>
      </c>
      <c r="J32" s="49"/>
      <c r="K32" s="41" t="s">
        <v>522</v>
      </c>
      <c r="L32" s="49"/>
      <c r="M32" s="41" t="s">
        <v>522</v>
      </c>
      <c r="N32" s="49"/>
      <c r="O32" s="41" t="s">
        <v>522</v>
      </c>
      <c r="P32" s="49"/>
      <c r="Q32" s="41" t="s">
        <v>522</v>
      </c>
      <c r="R32" s="43"/>
      <c r="S32" s="44" t="s">
        <v>522</v>
      </c>
    </row>
    <row r="33" spans="2:19" ht="19.7" customHeight="1" x14ac:dyDescent="0.2">
      <c r="B33" s="40" t="s">
        <v>239</v>
      </c>
      <c r="C33" s="41" t="s">
        <v>522</v>
      </c>
      <c r="D33" s="41" t="s">
        <v>522</v>
      </c>
      <c r="E33" s="42" t="s">
        <v>522</v>
      </c>
      <c r="F33" s="49"/>
      <c r="G33" s="41" t="s">
        <v>522</v>
      </c>
      <c r="H33" s="49"/>
      <c r="I33" s="41" t="s">
        <v>522</v>
      </c>
      <c r="J33" s="49"/>
      <c r="K33" s="41" t="s">
        <v>522</v>
      </c>
      <c r="L33" s="49"/>
      <c r="M33" s="41" t="s">
        <v>522</v>
      </c>
      <c r="N33" s="49"/>
      <c r="O33" s="41" t="s">
        <v>522</v>
      </c>
      <c r="P33" s="49"/>
      <c r="Q33" s="41" t="s">
        <v>522</v>
      </c>
      <c r="R33" s="43"/>
      <c r="S33" s="44" t="s">
        <v>522</v>
      </c>
    </row>
    <row r="34" spans="2:19" x14ac:dyDescent="0.2">
      <c r="B34" s="45" t="s">
        <v>320</v>
      </c>
      <c r="C34" s="46" t="s">
        <v>522</v>
      </c>
      <c r="D34" s="46" t="s">
        <v>522</v>
      </c>
      <c r="E34" s="47" t="s">
        <v>522</v>
      </c>
      <c r="F34" s="31"/>
      <c r="G34" s="46" t="s">
        <v>522</v>
      </c>
      <c r="H34" s="31"/>
      <c r="I34" s="46" t="s">
        <v>522</v>
      </c>
      <c r="J34" s="31"/>
      <c r="K34" s="46" t="s">
        <v>522</v>
      </c>
      <c r="L34" s="31"/>
      <c r="M34" s="46" t="s">
        <v>522</v>
      </c>
      <c r="N34" s="31"/>
      <c r="O34" s="46" t="s">
        <v>522</v>
      </c>
      <c r="P34" s="31"/>
      <c r="Q34" s="46" t="s">
        <v>522</v>
      </c>
      <c r="R34" s="32"/>
      <c r="S34" s="48" t="s">
        <v>522</v>
      </c>
    </row>
    <row r="35" spans="2:19" x14ac:dyDescent="0.2"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1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C34"/>
  <sheetViews>
    <sheetView workbookViewId="0">
      <pane ySplit="3" topLeftCell="A4" activePane="bottomLeft" state="frozen"/>
      <selection pane="bottomLeft"/>
    </sheetView>
  </sheetViews>
  <sheetFormatPr defaultRowHeight="12.75" x14ac:dyDescent="0.2"/>
  <cols>
    <col min="1" max="1" width="0.7109375" customWidth="1"/>
    <col min="2" max="2" width="6.7109375" customWidth="1"/>
    <col min="3" max="3" width="30.140625" customWidth="1"/>
    <col min="4" max="4" width="24.5703125" customWidth="1"/>
    <col min="5" max="5" width="6.7109375" customWidth="1"/>
    <col min="6" max="6" width="12.7109375" customWidth="1"/>
    <col min="7" max="7" width="20.140625" customWidth="1"/>
  </cols>
  <sheetData>
    <row r="1" spans="2:29" ht="24.95" customHeight="1" x14ac:dyDescent="0.2">
      <c r="B1" s="106" t="s">
        <v>397</v>
      </c>
      <c r="C1" s="106"/>
      <c r="D1" s="106"/>
      <c r="E1" s="106"/>
      <c r="F1" s="106"/>
      <c r="G1" s="106"/>
    </row>
    <row r="2" spans="2:29" ht="9.9499999999999993" customHeight="1" x14ac:dyDescent="0.2">
      <c r="B2" s="107"/>
      <c r="C2" s="107"/>
      <c r="D2" s="107"/>
      <c r="E2" s="107"/>
      <c r="F2" s="107"/>
      <c r="G2" s="107"/>
    </row>
    <row r="3" spans="2:29" ht="27.95" customHeight="1" x14ac:dyDescent="0.2">
      <c r="B3" s="35" t="s">
        <v>131</v>
      </c>
      <c r="C3" s="26" t="s">
        <v>489</v>
      </c>
      <c r="D3" s="26" t="s">
        <v>184</v>
      </c>
      <c r="E3" s="26" t="s">
        <v>180</v>
      </c>
      <c r="F3" s="26" t="s">
        <v>416</v>
      </c>
      <c r="G3" s="27" t="s">
        <v>118</v>
      </c>
      <c r="Z3" t="s">
        <v>333</v>
      </c>
      <c r="AA3" t="s">
        <v>369</v>
      </c>
      <c r="AB3" t="s">
        <v>515</v>
      </c>
      <c r="AC3" t="s">
        <v>353</v>
      </c>
    </row>
    <row r="4" spans="2:29" ht="22.35" customHeight="1" x14ac:dyDescent="0.2">
      <c r="B4" s="40" t="s">
        <v>141</v>
      </c>
      <c r="C4" s="41" t="s">
        <v>28</v>
      </c>
      <c r="D4" s="41" t="s">
        <v>522</v>
      </c>
      <c r="E4" s="42" t="s">
        <v>467</v>
      </c>
      <c r="F4" s="43">
        <v>219321</v>
      </c>
      <c r="G4" s="44" t="s">
        <v>187</v>
      </c>
      <c r="Z4" s="39">
        <v>219321</v>
      </c>
    </row>
    <row r="5" spans="2:29" ht="22.35" customHeight="1" x14ac:dyDescent="0.2">
      <c r="B5" s="40" t="s">
        <v>481</v>
      </c>
      <c r="C5" s="41" t="s">
        <v>37</v>
      </c>
      <c r="D5" s="41" t="s">
        <v>522</v>
      </c>
      <c r="E5" s="42" t="s">
        <v>467</v>
      </c>
      <c r="F5" s="43">
        <v>167081</v>
      </c>
      <c r="G5" s="44" t="s">
        <v>187</v>
      </c>
      <c r="Z5" s="39">
        <v>167081</v>
      </c>
    </row>
    <row r="6" spans="2:29" ht="22.35" customHeight="1" x14ac:dyDescent="0.2">
      <c r="B6" s="40" t="s">
        <v>191</v>
      </c>
      <c r="C6" s="41" t="s">
        <v>41</v>
      </c>
      <c r="D6" s="41" t="s">
        <v>522</v>
      </c>
      <c r="E6" s="42" t="s">
        <v>467</v>
      </c>
      <c r="F6" s="43">
        <v>233960</v>
      </c>
      <c r="G6" s="44" t="s">
        <v>187</v>
      </c>
      <c r="Z6" s="39">
        <v>233960</v>
      </c>
    </row>
    <row r="7" spans="2:29" ht="22.35" customHeight="1" x14ac:dyDescent="0.2">
      <c r="B7" s="40" t="s">
        <v>396</v>
      </c>
      <c r="C7" s="41" t="s">
        <v>259</v>
      </c>
      <c r="D7" s="41" t="s">
        <v>522</v>
      </c>
      <c r="E7" s="42" t="s">
        <v>467</v>
      </c>
      <c r="F7" s="43">
        <v>167059</v>
      </c>
      <c r="G7" s="44" t="s">
        <v>187</v>
      </c>
      <c r="Z7" s="39">
        <v>167059</v>
      </c>
    </row>
    <row r="8" spans="2:29" ht="22.35" customHeight="1" x14ac:dyDescent="0.2">
      <c r="B8" s="40" t="s">
        <v>152</v>
      </c>
      <c r="C8" s="41" t="s">
        <v>522</v>
      </c>
      <c r="D8" s="41" t="s">
        <v>522</v>
      </c>
      <c r="E8" s="42" t="s">
        <v>522</v>
      </c>
      <c r="F8" s="43"/>
      <c r="G8" s="44" t="s">
        <v>522</v>
      </c>
    </row>
    <row r="9" spans="2:29" ht="22.35" customHeight="1" x14ac:dyDescent="0.2">
      <c r="B9" s="40" t="s">
        <v>463</v>
      </c>
      <c r="C9" s="41" t="s">
        <v>522</v>
      </c>
      <c r="D9" s="41" t="s">
        <v>522</v>
      </c>
      <c r="E9" s="42" t="s">
        <v>522</v>
      </c>
      <c r="F9" s="43"/>
      <c r="G9" s="44" t="s">
        <v>522</v>
      </c>
    </row>
    <row r="10" spans="2:29" ht="22.35" customHeight="1" x14ac:dyDescent="0.2">
      <c r="B10" s="40" t="s">
        <v>249</v>
      </c>
      <c r="C10" s="41" t="s">
        <v>522</v>
      </c>
      <c r="D10" s="41" t="s">
        <v>522</v>
      </c>
      <c r="E10" s="42" t="s">
        <v>522</v>
      </c>
      <c r="F10" s="43"/>
      <c r="G10" s="44" t="s">
        <v>522</v>
      </c>
    </row>
    <row r="11" spans="2:29" ht="22.35" customHeight="1" x14ac:dyDescent="0.2">
      <c r="B11" s="40" t="s">
        <v>466</v>
      </c>
      <c r="C11" s="41" t="s">
        <v>522</v>
      </c>
      <c r="D11" s="41" t="s">
        <v>522</v>
      </c>
      <c r="E11" s="42" t="s">
        <v>522</v>
      </c>
      <c r="F11" s="43"/>
      <c r="G11" s="44" t="s">
        <v>522</v>
      </c>
    </row>
    <row r="12" spans="2:29" ht="22.35" customHeight="1" x14ac:dyDescent="0.2">
      <c r="B12" s="40" t="s">
        <v>241</v>
      </c>
      <c r="C12" s="41" t="s">
        <v>522</v>
      </c>
      <c r="D12" s="41" t="s">
        <v>522</v>
      </c>
      <c r="E12" s="42" t="s">
        <v>522</v>
      </c>
      <c r="F12" s="43"/>
      <c r="G12" s="44" t="s">
        <v>522</v>
      </c>
    </row>
    <row r="13" spans="2:29" ht="22.35" customHeight="1" x14ac:dyDescent="0.2">
      <c r="B13" s="40" t="s">
        <v>59</v>
      </c>
      <c r="C13" s="41" t="s">
        <v>522</v>
      </c>
      <c r="D13" s="41" t="s">
        <v>522</v>
      </c>
      <c r="E13" s="42" t="s">
        <v>522</v>
      </c>
      <c r="F13" s="43"/>
      <c r="G13" s="44" t="s">
        <v>522</v>
      </c>
    </row>
    <row r="14" spans="2:29" ht="22.35" customHeight="1" x14ac:dyDescent="0.2">
      <c r="B14" s="40" t="s">
        <v>272</v>
      </c>
      <c r="C14" s="41" t="s">
        <v>522</v>
      </c>
      <c r="D14" s="41" t="s">
        <v>522</v>
      </c>
      <c r="E14" s="42" t="s">
        <v>522</v>
      </c>
      <c r="F14" s="43"/>
      <c r="G14" s="44" t="s">
        <v>522</v>
      </c>
    </row>
    <row r="15" spans="2:29" ht="22.35" customHeight="1" x14ac:dyDescent="0.2">
      <c r="B15" s="40" t="s">
        <v>106</v>
      </c>
      <c r="C15" s="41" t="s">
        <v>522</v>
      </c>
      <c r="D15" s="41" t="s">
        <v>522</v>
      </c>
      <c r="E15" s="42" t="s">
        <v>522</v>
      </c>
      <c r="F15" s="43"/>
      <c r="G15" s="44" t="s">
        <v>522</v>
      </c>
    </row>
    <row r="16" spans="2:29" ht="22.35" customHeight="1" x14ac:dyDescent="0.2">
      <c r="B16" s="40" t="s">
        <v>337</v>
      </c>
      <c r="C16" s="41" t="s">
        <v>522</v>
      </c>
      <c r="D16" s="41" t="s">
        <v>522</v>
      </c>
      <c r="E16" s="42" t="s">
        <v>522</v>
      </c>
      <c r="F16" s="43"/>
      <c r="G16" s="44" t="s">
        <v>522</v>
      </c>
    </row>
    <row r="17" spans="2:7" ht="22.35" customHeight="1" x14ac:dyDescent="0.2">
      <c r="B17" s="40" t="s">
        <v>17</v>
      </c>
      <c r="C17" s="41" t="s">
        <v>522</v>
      </c>
      <c r="D17" s="41" t="s">
        <v>522</v>
      </c>
      <c r="E17" s="42" t="s">
        <v>522</v>
      </c>
      <c r="F17" s="43"/>
      <c r="G17" s="44" t="s">
        <v>522</v>
      </c>
    </row>
    <row r="18" spans="2:7" ht="22.35" customHeight="1" x14ac:dyDescent="0.2">
      <c r="B18" s="40" t="s">
        <v>294</v>
      </c>
      <c r="C18" s="41" t="s">
        <v>522</v>
      </c>
      <c r="D18" s="41" t="s">
        <v>522</v>
      </c>
      <c r="E18" s="42" t="s">
        <v>522</v>
      </c>
      <c r="F18" s="43"/>
      <c r="G18" s="44" t="s">
        <v>522</v>
      </c>
    </row>
    <row r="19" spans="2:7" ht="22.35" customHeight="1" x14ac:dyDescent="0.2">
      <c r="B19" s="40" t="s">
        <v>92</v>
      </c>
      <c r="C19" s="41" t="s">
        <v>522</v>
      </c>
      <c r="D19" s="41" t="s">
        <v>522</v>
      </c>
      <c r="E19" s="42" t="s">
        <v>522</v>
      </c>
      <c r="F19" s="43"/>
      <c r="G19" s="44" t="s">
        <v>522</v>
      </c>
    </row>
    <row r="20" spans="2:7" ht="22.35" customHeight="1" x14ac:dyDescent="0.2">
      <c r="B20" s="40" t="s">
        <v>377</v>
      </c>
      <c r="C20" s="41" t="s">
        <v>522</v>
      </c>
      <c r="D20" s="41" t="s">
        <v>522</v>
      </c>
      <c r="E20" s="42" t="s">
        <v>522</v>
      </c>
      <c r="F20" s="43"/>
      <c r="G20" s="44" t="s">
        <v>522</v>
      </c>
    </row>
    <row r="21" spans="2:7" ht="22.35" customHeight="1" x14ac:dyDescent="0.2">
      <c r="B21" s="40" t="s">
        <v>94</v>
      </c>
      <c r="C21" s="41" t="s">
        <v>522</v>
      </c>
      <c r="D21" s="41" t="s">
        <v>522</v>
      </c>
      <c r="E21" s="42" t="s">
        <v>522</v>
      </c>
      <c r="F21" s="43"/>
      <c r="G21" s="44" t="s">
        <v>522</v>
      </c>
    </row>
    <row r="22" spans="2:7" ht="22.35" customHeight="1" x14ac:dyDescent="0.2">
      <c r="B22" s="40" t="s">
        <v>368</v>
      </c>
      <c r="C22" s="41" t="s">
        <v>522</v>
      </c>
      <c r="D22" s="41" t="s">
        <v>522</v>
      </c>
      <c r="E22" s="42" t="s">
        <v>522</v>
      </c>
      <c r="F22" s="43"/>
      <c r="G22" s="44" t="s">
        <v>522</v>
      </c>
    </row>
    <row r="23" spans="2:7" ht="22.35" customHeight="1" x14ac:dyDescent="0.2">
      <c r="B23" s="40" t="s">
        <v>439</v>
      </c>
      <c r="C23" s="41" t="s">
        <v>522</v>
      </c>
      <c r="D23" s="41" t="s">
        <v>522</v>
      </c>
      <c r="E23" s="42" t="s">
        <v>522</v>
      </c>
      <c r="F23" s="43"/>
      <c r="G23" s="44" t="s">
        <v>522</v>
      </c>
    </row>
    <row r="24" spans="2:7" ht="22.35" customHeight="1" x14ac:dyDescent="0.2">
      <c r="B24" s="40" t="s">
        <v>147</v>
      </c>
      <c r="C24" s="41" t="s">
        <v>522</v>
      </c>
      <c r="D24" s="41" t="s">
        <v>522</v>
      </c>
      <c r="E24" s="42" t="s">
        <v>522</v>
      </c>
      <c r="F24" s="43"/>
      <c r="G24" s="44" t="s">
        <v>522</v>
      </c>
    </row>
    <row r="25" spans="2:7" ht="22.35" customHeight="1" x14ac:dyDescent="0.2">
      <c r="B25" s="40" t="s">
        <v>480</v>
      </c>
      <c r="C25" s="41" t="s">
        <v>522</v>
      </c>
      <c r="D25" s="41" t="s">
        <v>522</v>
      </c>
      <c r="E25" s="42" t="s">
        <v>522</v>
      </c>
      <c r="F25" s="43"/>
      <c r="G25" s="44" t="s">
        <v>522</v>
      </c>
    </row>
    <row r="26" spans="2:7" ht="22.35" customHeight="1" x14ac:dyDescent="0.2">
      <c r="B26" s="40" t="s">
        <v>195</v>
      </c>
      <c r="C26" s="41" t="s">
        <v>522</v>
      </c>
      <c r="D26" s="41" t="s">
        <v>522</v>
      </c>
      <c r="E26" s="42" t="s">
        <v>522</v>
      </c>
      <c r="F26" s="43"/>
      <c r="G26" s="44" t="s">
        <v>522</v>
      </c>
    </row>
    <row r="27" spans="2:7" ht="22.35" customHeight="1" x14ac:dyDescent="0.2">
      <c r="B27" s="40" t="s">
        <v>393</v>
      </c>
      <c r="C27" s="41" t="s">
        <v>522</v>
      </c>
      <c r="D27" s="41" t="s">
        <v>522</v>
      </c>
      <c r="E27" s="42" t="s">
        <v>522</v>
      </c>
      <c r="F27" s="43"/>
      <c r="G27" s="44" t="s">
        <v>522</v>
      </c>
    </row>
    <row r="28" spans="2:7" ht="22.35" customHeight="1" x14ac:dyDescent="0.2">
      <c r="B28" s="40" t="s">
        <v>155</v>
      </c>
      <c r="C28" s="41" t="s">
        <v>522</v>
      </c>
      <c r="D28" s="41" t="s">
        <v>522</v>
      </c>
      <c r="E28" s="42" t="s">
        <v>522</v>
      </c>
      <c r="F28" s="43"/>
      <c r="G28" s="44" t="s">
        <v>522</v>
      </c>
    </row>
    <row r="29" spans="2:7" ht="22.35" customHeight="1" x14ac:dyDescent="0.2">
      <c r="B29" s="40" t="s">
        <v>460</v>
      </c>
      <c r="C29" s="41" t="s">
        <v>522</v>
      </c>
      <c r="D29" s="41" t="s">
        <v>522</v>
      </c>
      <c r="E29" s="42" t="s">
        <v>522</v>
      </c>
      <c r="F29" s="43"/>
      <c r="G29" s="44" t="s">
        <v>522</v>
      </c>
    </row>
    <row r="30" spans="2:7" ht="22.35" customHeight="1" x14ac:dyDescent="0.2">
      <c r="B30" s="40" t="s">
        <v>252</v>
      </c>
      <c r="C30" s="41" t="s">
        <v>522</v>
      </c>
      <c r="D30" s="41" t="s">
        <v>522</v>
      </c>
      <c r="E30" s="42" t="s">
        <v>522</v>
      </c>
      <c r="F30" s="43"/>
      <c r="G30" s="44" t="s">
        <v>522</v>
      </c>
    </row>
    <row r="31" spans="2:7" ht="22.35" customHeight="1" x14ac:dyDescent="0.2">
      <c r="B31" s="40" t="s">
        <v>472</v>
      </c>
      <c r="C31" s="41" t="s">
        <v>522</v>
      </c>
      <c r="D31" s="41" t="s">
        <v>522</v>
      </c>
      <c r="E31" s="42" t="s">
        <v>522</v>
      </c>
      <c r="F31" s="43"/>
      <c r="G31" s="44" t="s">
        <v>522</v>
      </c>
    </row>
    <row r="32" spans="2:7" ht="22.35" customHeight="1" x14ac:dyDescent="0.2">
      <c r="B32" s="40" t="s">
        <v>239</v>
      </c>
      <c r="C32" s="41" t="s">
        <v>522</v>
      </c>
      <c r="D32" s="41" t="s">
        <v>522</v>
      </c>
      <c r="E32" s="42" t="s">
        <v>522</v>
      </c>
      <c r="F32" s="43"/>
      <c r="G32" s="44" t="s">
        <v>522</v>
      </c>
    </row>
    <row r="33" spans="2:7" ht="22.35" customHeight="1" x14ac:dyDescent="0.2">
      <c r="B33" s="45" t="s">
        <v>320</v>
      </c>
      <c r="C33" s="46" t="s">
        <v>522</v>
      </c>
      <c r="D33" s="46" t="s">
        <v>522</v>
      </c>
      <c r="E33" s="47" t="s">
        <v>522</v>
      </c>
      <c r="F33" s="32"/>
      <c r="G33" s="48" t="s">
        <v>522</v>
      </c>
    </row>
    <row r="34" spans="2:7" x14ac:dyDescent="0.2">
      <c r="B34" s="34"/>
      <c r="C34" s="34"/>
      <c r="D34" s="34"/>
      <c r="E34" s="34"/>
      <c r="F34" s="34"/>
      <c r="G34" s="34"/>
    </row>
  </sheetData>
  <mergeCells count="1">
    <mergeCell ref="B1:G2"/>
  </mergeCells>
  <phoneticPr fontId="12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18</vt:i4>
      </vt:variant>
    </vt:vector>
  </HeadingPairs>
  <TitlesOfParts>
    <vt:vector size="30" baseType="lpstr">
      <vt:lpstr>표지</vt:lpstr>
      <vt:lpstr>갑지</vt:lpstr>
      <vt:lpstr>원가계산서</vt:lpstr>
      <vt:lpstr>내역서총괄표</vt:lpstr>
      <vt:lpstr>내역서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2026-09-28T05:53:50Z</dcterms:created>
  <dcterms:modified xsi:type="dcterms:W3CDTF">2026-09-28T07:18:07Z</dcterms:modified>
</cp:coreProperties>
</file>