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0수자원관리부\0유지관리\당산저수지\제초작업 및 잡초목 제거사업\2회차 9월\"/>
    </mc:Choice>
  </mc:AlternateContent>
  <xr:revisionPtr revIDLastSave="0" documentId="13_ncr:1_{6542E60B-27D8-427C-9B2F-832AC1AC00F6}" xr6:coauthVersionLast="47" xr6:coauthVersionMax="47" xr10:uidLastSave="{00000000-0000-0000-0000-000000000000}"/>
  <bookViews>
    <workbookView xWindow="10230" yWindow="1335" windowWidth="18270" windowHeight="19155" tabRatio="852" xr2:uid="{00000000-000D-0000-FFFF-FFFF00000000}"/>
  </bookViews>
  <sheets>
    <sheet name="표지 " sheetId="150" r:id="rId1"/>
    <sheet name="설계설명서" sheetId="160" state="hidden" r:id="rId2"/>
    <sheet name="사업계획개요서" sheetId="159" r:id="rId3"/>
    <sheet name="동원인원계획표" sheetId="158" state="hidden" r:id="rId4"/>
    <sheet name="수지예산서" sheetId="156" state="hidden" r:id="rId5"/>
    <sheet name="예정공정표" sheetId="157" r:id="rId6"/>
    <sheet name="원가계산서" sheetId="39" r:id="rId7"/>
    <sheet name="공사비명세서" sheetId="135" r:id="rId8"/>
    <sheet name="공사일람표" sheetId="149" r:id="rId9"/>
    <sheet name="공사대가표" sheetId="141" state="hidden" r:id="rId10"/>
    <sheet name="노임단가표" sheetId="153" state="hidden" r:id="rId11"/>
    <sheet name="재료계산서" sheetId="154" state="hidden" r:id="rId12"/>
  </sheets>
  <externalReferences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</externalReferences>
  <definedNames>
    <definedName name="_1" localSheetId="0">'[1]2000시행총괄'!#REF!</definedName>
    <definedName name="_1">'[1]2000시행총괄'!#REF!</definedName>
    <definedName name="_12">#REF!</definedName>
    <definedName name="_13" localSheetId="0">[1]청하배수!#REF!</definedName>
    <definedName name="_13">[1]청하배수!#REF!</definedName>
    <definedName name="_A" localSheetId="0">#REF!</definedName>
    <definedName name="_A">#REF!</definedName>
    <definedName name="_Fill" hidden="1">#REF!</definedName>
    <definedName name="_lkm12435">#N/A</definedName>
    <definedName name="_NO81" localSheetId="0">[2]단가!$A$3:$H$65536</definedName>
    <definedName name="_NO81">[2]단가!$A$3:$H$65536</definedName>
    <definedName name="¸Þ´º">#N/A</definedName>
    <definedName name="\0">#REF!</definedName>
    <definedName name="\a" localSheetId="0">#REF!</definedName>
    <definedName name="\a">#N/A</definedName>
    <definedName name="\b">#REF!</definedName>
    <definedName name="\c" localSheetId="0">#REF!</definedName>
    <definedName name="\c">#N/A</definedName>
    <definedName name="\d">#N/A</definedName>
    <definedName name="\e">#REF!</definedName>
    <definedName name="\f">#REF!</definedName>
    <definedName name="\m">#N/A</definedName>
    <definedName name="\n">#N/A</definedName>
    <definedName name="\p">#REF!</definedName>
    <definedName name="\q" localSheetId="0">#REF!</definedName>
    <definedName name="\q">#REF!</definedName>
    <definedName name="\s" localSheetId="0">#REF!</definedName>
    <definedName name="\s">#REF!</definedName>
    <definedName name="\w" localSheetId="0">#REF!</definedName>
    <definedName name="\w">#REF!</definedName>
    <definedName name="\x" localSheetId="0">#REF!</definedName>
    <definedName name="\x">#REF!</definedName>
    <definedName name="\z" localSheetId="0">#REF!</definedName>
    <definedName name="\z">#REF!</definedName>
    <definedName name="¾_½_">#N/A</definedName>
    <definedName name="A">#REF!</definedName>
    <definedName name="AB">#N/A</definedName>
    <definedName name="as">#REF!</definedName>
    <definedName name="B" localSheetId="0">#REF!</definedName>
    <definedName name="B">#REF!</definedName>
    <definedName name="BGF" localSheetId="0">[3]시험물량!#REF!</definedName>
    <definedName name="BGF">[3]시험물량!#REF!</definedName>
    <definedName name="BLT">#REF!</definedName>
    <definedName name="BV">#REF!</definedName>
    <definedName name="CR">#REF!</definedName>
    <definedName name="DATA">#N/A</definedName>
    <definedName name="DEW" localSheetId="0">[4]단가일람!#REF!</definedName>
    <definedName name="DEW">[4]단가일람!#REF!</definedName>
    <definedName name="dfdkjf">#REF!</definedName>
    <definedName name="dlsqndla" localSheetId="0">#REF!</definedName>
    <definedName name="dlsqndla">#REF!</definedName>
    <definedName name="DSVP">#REF!</definedName>
    <definedName name="ff" hidden="1">#REF!</definedName>
    <definedName name="HAF">#REF!</definedName>
    <definedName name="HBV">#REF!</definedName>
    <definedName name="HCR">#REF!</definedName>
    <definedName name="HDATA">#N/A</definedName>
    <definedName name="HDSVP">#REF!</definedName>
    <definedName name="HHAF">#REF!</definedName>
    <definedName name="HHMF">#REF!</definedName>
    <definedName name="HMF">#REF!</definedName>
    <definedName name="HMOTOR">#REF!</definedName>
    <definedName name="HPUMP">#REF!</definedName>
    <definedName name="HSV">#REF!</definedName>
    <definedName name="HVAFP">#REF!</definedName>
    <definedName name="HVMF">#REF!</definedName>
    <definedName name="HWEI">#N/A</definedName>
    <definedName name="IL">#N/A</definedName>
    <definedName name="K4C57">#REF!</definedName>
    <definedName name="m90p4w" localSheetId="0">[5]경지헐기!$J$172:$W$178</definedName>
    <definedName name="m90p4w">[5]경지헐기!$J$172:$W$178</definedName>
    <definedName name="MOTOR">#REF!</definedName>
    <definedName name="º¹__">#N/A</definedName>
    <definedName name="_xlnm.Print_Area" localSheetId="9">공사대가표!$A$1:$N$25</definedName>
    <definedName name="_xlnm.Print_Area" localSheetId="3">동원인원계획표!$B$38:$O$52</definedName>
    <definedName name="_xlnm.Print_Area" localSheetId="2">사업계획개요서!$B$38:$L$56</definedName>
    <definedName name="_xlnm.Print_Area" localSheetId="4">수지예산서!$B$38:$I$59</definedName>
    <definedName name="_xlnm.Print_Area" localSheetId="5">예정공정표!$B$36:$O$49</definedName>
    <definedName name="_xlnm.Print_Area" localSheetId="6">원가계산서!$A$43:$N$68</definedName>
    <definedName name="_xlnm.Print_Area" localSheetId="11">재료계산서!$A$1:$J$15</definedName>
    <definedName name="_xlnm.Print_Area" localSheetId="0">#REF!</definedName>
    <definedName name="_xlnm.Print_Area">#REF!</definedName>
    <definedName name="PRINT_AREA_MI" localSheetId="0">#REF!</definedName>
    <definedName name="PRINT_AREA_MI">#REF!</definedName>
    <definedName name="_xlnm.Print_Titles" localSheetId="9">공사대가표!$5:$6</definedName>
    <definedName name="_xlnm.Print_Titles" localSheetId="7">공사비명세서!$5:$6</definedName>
    <definedName name="_xlnm.Print_Titles" localSheetId="8">공사일람표!$6:$7</definedName>
    <definedName name="_xlnm.Print_Titles">#REF!</definedName>
    <definedName name="Print_Titles_MI">#REF!</definedName>
    <definedName name="PUMP">#REF!</definedName>
    <definedName name="q" localSheetId="0">'[6]자재집계(경지)'!$A$2:$M$40</definedName>
    <definedName name="q">'[6]자재집계(경지)'!$A$2:$M$40</definedName>
    <definedName name="_xlnm.Recorder">#REF!</definedName>
    <definedName name="RLCKJII">#REF!</definedName>
    <definedName name="RLFDR">#REF!</definedName>
    <definedName name="rt">#REF!</definedName>
    <definedName name="S" localSheetId="0">[1]청하배수!#REF!</definedName>
    <definedName name="S">[1]청하배수!#REF!</definedName>
    <definedName name="Sº_°æ°³¿_">#N/A</definedName>
    <definedName name="SV">#REF!</definedName>
    <definedName name="VAFP">#REF!</definedName>
    <definedName name="VBV">#REF!</definedName>
    <definedName name="VCR">#REF!</definedName>
    <definedName name="VDATA">#N/A</definedName>
    <definedName name="VDSVP">#REF!</definedName>
    <definedName name="VHAF">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WEI">#N/A</definedName>
    <definedName name="WEI">#N/A</definedName>
    <definedName name="zxja" localSheetId="0">#REF!</definedName>
    <definedName name="zxja">#REF!</definedName>
    <definedName name="ㄱ" localSheetId="0">[7]도로토공공사비!$J$20</definedName>
    <definedName name="ㄱ">[7]도로토공공사비!$J$20</definedName>
    <definedName name="ㄱㄱ5" localSheetId="0">#REF!</definedName>
    <definedName name="ㄱㄱ5">#REF!</definedName>
    <definedName name="ㄱㄱㅎㄷ" localSheetId="0">#REF!</definedName>
    <definedName name="ㄱㄱㅎㄷ">#REF!</definedName>
    <definedName name="ㄱㄳ" localSheetId="0">#REF!</definedName>
    <definedName name="ㄱㄳ">#REF!</definedName>
    <definedName name="ㄱㄷㅎㄷ" localSheetId="0">#REF!</definedName>
    <definedName name="ㄱㄷㅎㄷ">#REF!</definedName>
    <definedName name="ㄱㄹ">#REF!</definedName>
    <definedName name="가" localSheetId="0">#REF!</definedName>
    <definedName name="가">#REF!</definedName>
    <definedName name="가격" localSheetId="0">[8]대가!$A$6:$L$912</definedName>
    <definedName name="가격">[8]대가!$A$6:$L$912</definedName>
    <definedName name="가곡" localSheetId="0">'[6]자재집계(경지)'!$A$2:$M$40</definedName>
    <definedName name="가곡">'[6]자재집계(경지)'!$A$2:$M$40</definedName>
    <definedName name="가곡용간" localSheetId="0">[9]자재조서!#REF!</definedName>
    <definedName name="가곡용간">[9]자재조서!#REF!</definedName>
    <definedName name="가설경비" localSheetId="0">#REF!</definedName>
    <definedName name="가설경비">[10]가설공사비!$L$22</definedName>
    <definedName name="가설노무비" localSheetId="0">#REF!</definedName>
    <definedName name="가설노무비">[10]가설공사비!$H$22</definedName>
    <definedName name="가설재료비" localSheetId="0">#REF!</definedName>
    <definedName name="가설재료비">[10]가설공사비!$J$22</definedName>
    <definedName name="가제당경비" localSheetId="0">#REF!</definedName>
    <definedName name="가제당경비">[11]가제당공사비!$L$19</definedName>
    <definedName name="가제당노무비" localSheetId="0">#REF!</definedName>
    <definedName name="가제당노무비">[11]가제당공사비!$H$19</definedName>
    <definedName name="가제당재료비" localSheetId="0">#REF!</definedName>
    <definedName name="가제당재료비">[11]가제당공사비!$J$19</definedName>
    <definedName name="갈빌1호">#REF!</definedName>
    <definedName name="갈빌2호">#REF!</definedName>
    <definedName name="갈빌3호">#REF!</definedName>
    <definedName name="감독" localSheetId="0">'[6]자재집계(경지)'!$A$2:$M$40</definedName>
    <definedName name="감독">'[6]자재집계(경지)'!$A$2:$M$40</definedName>
    <definedName name="감리" localSheetId="0">#REF!</definedName>
    <definedName name="감리">#REF!</definedName>
    <definedName name="감리1" localSheetId="0">[9]자재조서!#REF!</definedName>
    <definedName name="감리1">[9]자재조서!#REF!</definedName>
    <definedName name="감리3" localSheetId="0">#REF!</definedName>
    <definedName name="감리3">#REF!</definedName>
    <definedName name="감리4" localSheetId="0">[4]단가일람!#REF!</definedName>
    <definedName name="감리4">[4]단가일람!#REF!</definedName>
    <definedName name="감리비" localSheetId="0">'[12]암거(내역)'!$L$58:$AD$62</definedName>
    <definedName name="감리비">'[12]암거(내역)'!$L$58:$AD$62</definedName>
    <definedName name="강25" localSheetId="0">#REF!</definedName>
    <definedName name="강25">#REF!</definedName>
    <definedName name="강문" localSheetId="0">[4]단가일람!#REF!</definedName>
    <definedName name="강문">[4]단가일람!#REF!</definedName>
    <definedName name="강문용수로" localSheetId="0">#REF!</definedName>
    <definedName name="강문용수로">#REF!</definedName>
    <definedName name="개거덮개">#REF!</definedName>
    <definedName name="개거재료">#REF!</definedName>
    <definedName name="개거총">#REF!</definedName>
    <definedName name="개거타이">#REF!</definedName>
    <definedName name="개거타일">#REF!</definedName>
    <definedName name="개거헐기">#REF!</definedName>
    <definedName name="거푸집" localSheetId="0">#REF!</definedName>
    <definedName name="거푸집">#REF!</definedName>
    <definedName name="거ㅗㄳ5ㅓ">#REF!</definedName>
    <definedName name="거ㅜㄹ혀ㅓ">#REF!</definedName>
    <definedName name="경">#REF!</definedName>
    <definedName name="경비" localSheetId="0">[2]단가!$A$3:$H$65536</definedName>
    <definedName name="경비">[2]단가!$A$3:$H$65536</definedName>
    <definedName name="경상">#REF!</definedName>
    <definedName name="경지자재" localSheetId="0">'[6]자재집계(경지)'!$A$2:$M$40</definedName>
    <definedName name="경지자재">'[6]자재집계(경지)'!$A$2:$M$40</definedName>
    <definedName name="경지헐기" localSheetId="0">[5]경지헐기!$J$172:$W$178</definedName>
    <definedName name="경지헐기">[5]경지헐기!$J$172:$W$178</definedName>
    <definedName name="계" localSheetId="0">#REF!</definedName>
    <definedName name="계">#REF!</definedName>
    <definedName name="계산" localSheetId="0">[9]자재조서!#REF!</definedName>
    <definedName name="계산">[9]자재조서!#REF!</definedName>
    <definedName name="계수" localSheetId="0">[8]대가!$A$6:$L$912</definedName>
    <definedName name="계수">[8]대가!$A$6:$L$912</definedName>
    <definedName name="계획" localSheetId="0">#REF!</definedName>
    <definedName name="계획">#REF!</definedName>
    <definedName name="고공">#REF!</definedName>
    <definedName name="고대">#REF!</definedName>
    <definedName name="고속">#REF!</definedName>
    <definedName name="곳">#REF!</definedName>
    <definedName name="공감" localSheetId="0">[4]단가일람!#REF!</definedName>
    <definedName name="공감">[4]단가일람!#REF!</definedName>
    <definedName name="공감비" localSheetId="0">[3]시험물량!#REF!</definedName>
    <definedName name="공감비">[3]시험물량!#REF!</definedName>
    <definedName name="공동이용내용">#REF!</definedName>
    <definedName name="공동이용총">#REF!</definedName>
    <definedName name="공사" localSheetId="0">[4]단가일람!#REF!</definedName>
    <definedName name="공사">[4]단가일람!#REF!</definedName>
    <definedName name="공사단가" localSheetId="0">[4]단가일람!#REF!</definedName>
    <definedName name="공사단가">[4]단가일람!#REF!</definedName>
    <definedName name="공사비수량이동조서">#REF!</definedName>
    <definedName name="공사비증감">#REF!</definedName>
    <definedName name="공사자재" localSheetId="0">[4]단가일람!#REF!</definedName>
    <definedName name="공사자재">[4]단가일람!#REF!</definedName>
    <definedName name="공정" localSheetId="0">#REF!</definedName>
    <definedName name="공정">#REF!</definedName>
    <definedName name="공정표" localSheetId="0">[9]자재조서!#REF!</definedName>
    <definedName name="공정표">[9]자재조서!#REF!</definedName>
    <definedName name="공종구분" localSheetId="0">#N/A</definedName>
    <definedName name="공종구분">#N/A</definedName>
    <definedName name="과멀" localSheetId="0">[9]자재조서!#REF!</definedName>
    <definedName name="과멀">[9]자재조서!#REF!</definedName>
    <definedName name="관" localSheetId="0">#REF!</definedName>
    <definedName name="관">#REF!</definedName>
    <definedName name="관기초">#REF!</definedName>
    <definedName name="관로연장거리">#REF!</definedName>
    <definedName name="관리" localSheetId="0">[13]암거!$A$9:$M$15</definedName>
    <definedName name="관리">[13]암거!$A$9:$M$15</definedName>
    <definedName name="관리1" localSheetId="0">#REF!</definedName>
    <definedName name="관리1">#REF!</definedName>
    <definedName name="관리비" localSheetId="0">[13]암거!$A$9:$M$15</definedName>
    <definedName name="관리비">[13]암거!$A$9:$M$15</definedName>
    <definedName name="관정지반고">#REF!</definedName>
    <definedName name="교햐ㅕ">#REF!</definedName>
    <definedName name="구" localSheetId="0">#REF!</definedName>
    <definedName name="구">#REF!</definedName>
    <definedName name="국가" localSheetId="0">'[6]자재집계(병행)'!$A$2:$M$47</definedName>
    <definedName name="국가">'[6]자재집계(병행)'!$A$2:$M$47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금곡" localSheetId="0">[7]여수토공사비!$H$66</definedName>
    <definedName name="금곡">[7]여수토공사비!$H$66</definedName>
    <definedName name="급수관총">#REF!</definedName>
    <definedName name="기냥" localSheetId="0">#REF!</definedName>
    <definedName name="기냥">#REF!</definedName>
    <definedName name="기초데이타">#REF!</definedName>
    <definedName name="기초모래">#REF!</definedName>
    <definedName name="기초처리경비" localSheetId="0">#REF!</definedName>
    <definedName name="기초처리경비">[11]기초처리공사비!$L$18</definedName>
    <definedName name="기초처리노무비" localSheetId="0">#REF!</definedName>
    <definedName name="기초처리노무비">[11]기초처리공사비!$H$18</definedName>
    <definedName name="기초처리재료비" localSheetId="0">#REF!</definedName>
    <definedName name="기초처리재료비">[11]기초처리공사비!$J$18</definedName>
    <definedName name="기타" localSheetId="0">[14]용수로조직!$Z$1</definedName>
    <definedName name="기타">[14]용수로조직!$Z$1</definedName>
    <definedName name="긴창배" localSheetId="0">[13]암거!$A$9:$M$15</definedName>
    <definedName name="긴창배">[13]암거!$A$9:$M$15</definedName>
    <definedName name="김" localSheetId="0">#REF!</definedName>
    <definedName name="김">#REF!</definedName>
    <definedName name="ㄳㄷㅈ">#REF!</definedName>
    <definedName name="ㄳㅎ3ㅈㄷ">#REF!</definedName>
    <definedName name="ㄳㅎ뎔" localSheetId="0">'[12]암거(내역)'!$I$27:$AG$30</definedName>
    <definedName name="ㄳㅎ뎔">'[12]암거(내역)'!$I$27:$AG$30</definedName>
    <definedName name="나">#REF!</definedName>
    <definedName name="남산1호">#REF!</definedName>
    <definedName name="남산2호">#REF!</definedName>
    <definedName name="내역" localSheetId="0">[5]경지헐기!$J$172:$W$178</definedName>
    <definedName name="내역">[5]경지헐기!$J$172:$W$178</definedName>
    <definedName name="내역1" localSheetId="0">'[12]암거(내역)'!$I$27:$AG$30</definedName>
    <definedName name="내역1">'[12]암거(내역)'!$I$27:$AG$30</definedName>
    <definedName name="내역3" localSheetId="0">'[12]암거(내역)'!$L$58:$AD$62</definedName>
    <definedName name="내역3">'[12]암거(내역)'!$L$58:$AD$62</definedName>
    <definedName name="내역5" localSheetId="0">[9]자재조서!#REF!</definedName>
    <definedName name="내역5">[9]자재조서!#REF!</definedName>
    <definedName name="노곡1호">#REF!</definedName>
    <definedName name="노곡2호">#REF!</definedName>
    <definedName name="노곡3호">#REF!</definedName>
    <definedName name="노곡4호">#REF!</definedName>
    <definedName name="노무임" localSheetId="0">[4]단가일람!#REF!</definedName>
    <definedName name="노무임">[4]단가일람!#REF!</definedName>
    <definedName name="노이" localSheetId="0">[4]단가일람!#REF!</definedName>
    <definedName name="노이">[4]단가일람!#REF!</definedName>
    <definedName name="노임" localSheetId="0">[4]단가일람!#REF!</definedName>
    <definedName name="노임">[4]단가일람!#REF!</definedName>
    <definedName name="노임." localSheetId="0">'[12]암거(내역)'!$L$58:$AD$62</definedName>
    <definedName name="노임.">'[12]암거(내역)'!$L$58:$AD$62</definedName>
    <definedName name="노임1" localSheetId="0">#REF!</definedName>
    <definedName name="노임1">#REF!</definedName>
    <definedName name="노임2" localSheetId="0">'[12]암거(내역)'!$L$58:$AD$62</definedName>
    <definedName name="노임2">'[12]암거(내역)'!$L$58:$AD$62</definedName>
    <definedName name="노임3" localSheetId="0">[14]용수로조직!$Z$1</definedName>
    <definedName name="노임3">[14]용수로조직!$Z$1</definedName>
    <definedName name="노임단가">#REF!</definedName>
    <definedName name="노임단가2" localSheetId="0">[2]단가!$A$3:$H$65536</definedName>
    <definedName name="노임단가2">[2]단가!$A$3:$H$65536</definedName>
    <definedName name="노임단가표" localSheetId="0">#REF!</definedName>
    <definedName name="노임단가표">#REF!</definedName>
    <definedName name="노임대금" localSheetId="0">#REF!</definedName>
    <definedName name="노임대금">#REF!</definedName>
    <definedName name="농" localSheetId="0">'[12]암거(내역)'!$I$27:$AG$30</definedName>
    <definedName name="농">'[12]암거(내역)'!$I$27:$AG$30</definedName>
    <definedName name="농원1호">#REF!</definedName>
    <definedName name="농원2호">#REF!</definedName>
    <definedName name="농촌" localSheetId="0">'[12]암거(내역)'!$L$58:$AD$62</definedName>
    <definedName name="농촌">'[12]암거(내역)'!$L$58:$AD$62</definedName>
    <definedName name="ㄵ" localSheetId="0">[13]암거!$A$9:$M$15</definedName>
    <definedName name="ㄵ">[13]암거!$A$9:$M$15</definedName>
    <definedName name="ㄷ" localSheetId="0">[7]도로구조공사비!$L$52</definedName>
    <definedName name="ㄷ">[7]도로구조공사비!$L$52</definedName>
    <definedName name="ㄷ2" localSheetId="0">[9]자재조서!#REF!</definedName>
    <definedName name="ㄷ2">[9]자재조서!#REF!</definedName>
    <definedName name="ㄷㄱㅎ" localSheetId="0">#REF!</definedName>
    <definedName name="ㄷㄱㅎ">#REF!</definedName>
    <definedName name="ㄷㅇㄴ" localSheetId="0">'[6]자재집계(경지)'!$A$2:$M$40</definedName>
    <definedName name="ㄷㅇㄴ">'[6]자재집계(경지)'!$A$2:$M$40</definedName>
    <definedName name="다">#REF!</definedName>
    <definedName name="단가" localSheetId="0">[2]단가!$A$3:$H$65536</definedName>
    <definedName name="단가">[2]단가!$A$3:$H$65536</definedName>
    <definedName name="단가.1" localSheetId="0">[4]단가일람!#REF!</definedName>
    <definedName name="단가.1">[4]단가일람!#REF!</definedName>
    <definedName name="단위용수량" localSheetId="0">[14]용수로조직!$Z$1</definedName>
    <definedName name="단위용수량">[14]용수로조직!$Z$1</definedName>
    <definedName name="당딛">#REF!</definedName>
    <definedName name="당진" localSheetId="0">[4]단가일람!#REF!</definedName>
    <definedName name="당진">[4]단가일람!#REF!</definedName>
    <definedName name="당진3">#REF!</definedName>
    <definedName name="당진4">#REF!</definedName>
    <definedName name="대가" localSheetId="0">[8]대가!$A$6:$L$912</definedName>
    <definedName name="대가">[8]대가!$A$6:$L$912</definedName>
    <definedName name="대상" localSheetId="0">[4]단가일람!#REF!</definedName>
    <definedName name="대상">[4]단가일람!#REF!</definedName>
    <definedName name="댱징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덮개">#REF!</definedName>
    <definedName name="덮개내역">#REF!</definedName>
    <definedName name="덮개물량">#REF!</definedName>
    <definedName name="도로구조경비" localSheetId="0">[7]도로구조공사비!$L$52</definedName>
    <definedName name="도로구조경비">[10]도로구조공사비!$L$52</definedName>
    <definedName name="도로구조노무비" localSheetId="0">[7]도로구조공사비!$H$52</definedName>
    <definedName name="도로구조노무비">[10]도로구조공사비!$H$52</definedName>
    <definedName name="도로구조재료비" localSheetId="0">[7]도로구조공사비!$J$52</definedName>
    <definedName name="도로구조재료비">[10]도로구조공사비!$J$52</definedName>
    <definedName name="도로토공경비" localSheetId="0">[7]도로토공공사비!$L$20</definedName>
    <definedName name="도로토공경비">[10]도로토공공사비!$L$20</definedName>
    <definedName name="도로토공노무비" localSheetId="0">[7]도로토공공사비!$H$20</definedName>
    <definedName name="도로토공노무비">[10]도로토공공사비!$H$20</definedName>
    <definedName name="도로토공재료비" localSheetId="0">[7]도로토공공사비!$J$20</definedName>
    <definedName name="도로토공재료비">[10]도로토공공사비!$J$20</definedName>
    <definedName name="되메우기0.2">#REF!</definedName>
    <definedName name="되메우기인력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ㄹㄹ" localSheetId="0">#REF!</definedName>
    <definedName name="ㄹㄹ">#REF!</definedName>
    <definedName name="ㄹㅇㄱ">#REF!</definedName>
    <definedName name="라" localSheetId="0">#REF!</definedName>
    <definedName name="라">#REF!</definedName>
    <definedName name="레" localSheetId="0">[7]도로토공공사비!$J$20</definedName>
    <definedName name="레">[7]도로토공공사비!$J$20</definedName>
    <definedName name="레미콘" localSheetId="0">[3]시험물량!#REF!</definedName>
    <definedName name="레미콘">[3]시험물량!#REF!</definedName>
    <definedName name="ㄺㄺ43">#REF!</definedName>
    <definedName name="ㅀㅅ3ㅂ">#REF!</definedName>
    <definedName name="ㅁ" localSheetId="0">[7]도로토공공사비!$H$20</definedName>
    <definedName name="ㅁ">[7]도로토공공사비!$H$20</definedName>
    <definedName name="ㅁ1" localSheetId="0">#REF!</definedName>
    <definedName name="ㅁ1">#REF!</definedName>
    <definedName name="ㅁㄴㄹ" localSheetId="0">[8]대가!$A$6:$L$912</definedName>
    <definedName name="ㅁㄴㄹ">[8]대가!$A$6:$L$912</definedName>
    <definedName name="ㅁㄴㅇㄹ" localSheetId="0">[3]시험물량!#REF!</definedName>
    <definedName name="ㅁㄴㅇㄹ">[3]시험물량!#REF!</definedName>
    <definedName name="ㅁㅌ" localSheetId="0">'[6]자재집계(병행)'!$A$2:$M$47</definedName>
    <definedName name="ㅁㅌ">'[6]자재집계(병행)'!$A$2:$M$47</definedName>
    <definedName name="매수비" localSheetId="0">#REF!</definedName>
    <definedName name="매수비">#REF!</definedName>
    <definedName name="멱" localSheetId="0">#REF!</definedName>
    <definedName name="멱">#REF!</definedName>
    <definedName name="명세" localSheetId="0">'[6]자재집계(경지)'!$A$2:$M$40</definedName>
    <definedName name="명세">'[6]자재집계(경지)'!$A$2:$M$40</definedName>
    <definedName name="무근콘크리트타설인력Ø25.130.8">#REF!</definedName>
    <definedName name="무농1호">#REF!</definedName>
    <definedName name="무농2호">#REF!</definedName>
    <definedName name="물건" localSheetId="0">'[6]자재집계(병행)'!$A$2:$M$47</definedName>
    <definedName name="물건">'[6]자재집계(병행)'!$A$2:$M$47</definedName>
    <definedName name="물건단가" localSheetId="0">[13]암거!$A$9:$M$15</definedName>
    <definedName name="물건단가">[13]암거!$A$9:$M$15</definedName>
    <definedName name="물량" localSheetId="0">[3]시험물량!#REF!</definedName>
    <definedName name="물량">[3]시험물량!#REF!</definedName>
    <definedName name="물량산출">#REF!</definedName>
    <definedName name="물품" localSheetId="0">[8]대가!$A$6:$L$912</definedName>
    <definedName name="물품">[8]대가!$A$6:$L$912</definedName>
    <definedName name="물품단가" localSheetId="0">[3]시험물량!#REF!</definedName>
    <definedName name="물품단가">[3]시험물량!#REF!</definedName>
    <definedName name="ㅂ" localSheetId="0">[4]단가일람!#REF!</definedName>
    <definedName name="ㅂ">[4]단가일람!#REF!</definedName>
    <definedName name="ㅂㄱㄴㅇㄷㅍ" localSheetId="0">'[12]암거(내역)'!$L$58:$AD$62</definedName>
    <definedName name="ㅂㄱㄴㅇㄷㅍ">'[12]암거(내역)'!$L$58:$AD$62</definedName>
    <definedName name="ㅂㄴㄷ" localSheetId="0">#REF!</definedName>
    <definedName name="ㅂㄴㄷ">#REF!</definedName>
    <definedName name="ㅂㅈㄷ" localSheetId="0">#REF!</definedName>
    <definedName name="ㅂㅈㄷ">#REF!</definedName>
    <definedName name="반기" localSheetId="0">[8]대가!$A$6:$L$912</definedName>
    <definedName name="반기">[8]대가!$A$6:$L$912</definedName>
    <definedName name="배거거총괄">#REF!</definedName>
    <definedName name="배거총괄">#REF!</definedName>
    <definedName name="배관">#REF!</definedName>
    <definedName name="배수관총">#REF!</definedName>
    <definedName name="배수헐기">#REF!</definedName>
    <definedName name="배지경총괄">#REF!</definedName>
    <definedName name="배지배총괄">#REF!</definedName>
    <definedName name="배지총괄">#REF!</definedName>
    <definedName name="백호우" localSheetId="0">#REF!</definedName>
    <definedName name="백호우">#REF!</definedName>
    <definedName name="번들1호">#REF!</definedName>
    <definedName name="번들2호">#REF!</definedName>
    <definedName name="번들3호">#REF!</definedName>
    <definedName name="벌써" localSheetId="0">#REF!</definedName>
    <definedName name="벌써">#REF!</definedName>
    <definedName name="별도">#REF!</definedName>
    <definedName name="병행자재" localSheetId="0">'[6]자재집계(병행)'!$A$2:$M$47</definedName>
    <definedName name="병행자재">'[6]자재집계(병행)'!$A$2:$M$47</definedName>
    <definedName name="보강지보상비" localSheetId="0">#REF!</definedName>
    <definedName name="보강지보상비">#REF!</definedName>
    <definedName name="보상비" localSheetId="0">#REF!</definedName>
    <definedName name="보상비">#REF!</definedName>
    <definedName name="복통경비" localSheetId="0">#REF!</definedName>
    <definedName name="복통경비">[11]복통공사비!$L$64</definedName>
    <definedName name="복통노무비" localSheetId="0">#REF!</definedName>
    <definedName name="복통노무비">[11]복통공사비!$H$64</definedName>
    <definedName name="복통재료비" localSheetId="0">#REF!</definedName>
    <definedName name="복통재료비">[11]복통공사비!$J$64</definedName>
    <definedName name="본제당경비" localSheetId="0">#REF!</definedName>
    <definedName name="본제당경비">[11]본제당공사비!$L$43</definedName>
    <definedName name="본제당노무비" localSheetId="0">#REF!</definedName>
    <definedName name="본제당노무비">[11]본제당공사비!$H$43</definedName>
    <definedName name="본제당재료비" localSheetId="0">#REF!</definedName>
    <definedName name="본제당재료비">[11]본제당공사비!$J$43</definedName>
    <definedName name="뵤겻">#REF!</definedName>
    <definedName name="뵧ㅎ">#REF!</definedName>
    <definedName name="부곡">#REF!</definedName>
    <definedName name="부금대" localSheetId="0">#REF!</definedName>
    <definedName name="부금대">#REF!</definedName>
    <definedName name="부대공사경비">#REF!</definedName>
    <definedName name="부대공사노무비">#REF!</definedName>
    <definedName name="부대공사재료비">#REF!</definedName>
    <definedName name="부임" localSheetId="0">#REF!</definedName>
    <definedName name="부임">#REF!</definedName>
    <definedName name="분수관철외">#REF!</definedName>
    <definedName name="분수관총">#REF!</definedName>
    <definedName name="분수관콘">#REF!</definedName>
    <definedName name="분수관토">#REF!</definedName>
    <definedName name="분수헐기">#REF!</definedName>
    <definedName name="분수헐기총">#REF!</definedName>
    <definedName name="비">#REF!</definedName>
    <definedName name="ㅄㄱ">#REF!</definedName>
    <definedName name="ㅅㄱ">#REF!</definedName>
    <definedName name="ㅅㅎ4" localSheetId="0">#REF!</definedName>
    <definedName name="ㅅㅎ4">#REF!</definedName>
    <definedName name="사업" localSheetId="0">[13]암거!$A$9:$M$15</definedName>
    <definedName name="사업">[13]암거!$A$9:$M$15</definedName>
    <definedName name="사업2" localSheetId="0">#REF!</definedName>
    <definedName name="사업2">#REF!</definedName>
    <definedName name="사용료">#REF!</definedName>
    <definedName name="산" localSheetId="0">#REF!</definedName>
    <definedName name="산">#REF!</definedName>
    <definedName name="산식" localSheetId="0">#REF!</definedName>
    <definedName name="산식">#REF!</definedName>
    <definedName name="산출" localSheetId="0">[2]단가!$A$3:$H$65536</definedName>
    <definedName name="산출">[2]단가!$A$3:$H$65536</definedName>
    <definedName name="산출근거1" localSheetId="0">#REF!</definedName>
    <definedName name="산출근거1">#REF!</definedName>
    <definedName name="상" localSheetId="0">#REF!</definedName>
    <definedName name="상">#REF!</definedName>
    <definedName name="상림1호">#REF!</definedName>
    <definedName name="상림2호">#REF!</definedName>
    <definedName name="상림3호">#REF!</definedName>
    <definedName name="상오" localSheetId="0">#REF!</definedName>
    <definedName name="상오">#REF!</definedName>
    <definedName name="생사1호">#REF!</definedName>
    <definedName name="생사2호">#REF!</definedName>
    <definedName name="생사기존">#REF!</definedName>
    <definedName name="서정" localSheetId="0">'[6]자재집계(병행)'!$A$2:$M$47</definedName>
    <definedName name="서정">'[6]자재집계(병행)'!$A$2:$M$47</definedName>
    <definedName name="석문">#REF!</definedName>
    <definedName name="석우" localSheetId="0">'[6]자재집계(경지)'!$A$2:$M$40</definedName>
    <definedName name="석우">'[6]자재집계(경지)'!$A$2:$M$40</definedName>
    <definedName name="석우." localSheetId="0">[14]용수로조직!$Z$1</definedName>
    <definedName name="석우.">[14]용수로조직!$Z$1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설계" localSheetId="0">[3]시험물량!#REF!</definedName>
    <definedName name="설계">[3]시험물량!#REF!</definedName>
    <definedName name="설계공감관리비" localSheetId="0">[14]용수로조직!$Z$1</definedName>
    <definedName name="설계공감관리비">[14]용수로조직!$Z$1</definedName>
    <definedName name="설계단가" localSheetId="0">#REF!</definedName>
    <definedName name="설계단가">#REF!</definedName>
    <definedName name="설계비" localSheetId="0">'[12]암거(내역)'!$L$58:$AD$62</definedName>
    <definedName name="설계비">'[12]암거(내역)'!$L$58:$AD$62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세서" localSheetId="0">[5]경지헐기!$J$172:$W$178</definedName>
    <definedName name="세서">[5]경지헐기!$J$172:$W$178</definedName>
    <definedName name="소" localSheetId="0">#REF!</definedName>
    <definedName name="소">#REF!</definedName>
    <definedName name="솟" localSheetId="0">'[6]자재집계(병행)'!$A$2:$M$47</definedName>
    <definedName name="솟">'[6]자재집계(병행)'!$A$2:$M$47</definedName>
    <definedName name="송곡" localSheetId="0">#REF!</definedName>
    <definedName name="송곡">#REF!</definedName>
    <definedName name="송산" localSheetId="0">'[6]자재집계(병행)'!$A$2:$M$47</definedName>
    <definedName name="송산">'[6]자재집계(병행)'!$A$2:$M$47</definedName>
    <definedName name="송산서정" localSheetId="0">[4]단가일람!#REF!</definedName>
    <definedName name="송산서정">[4]단가일람!#REF!</definedName>
    <definedName name="송산유곡" localSheetId="0">'[12]암거(내역)'!$I$27:$AG$30</definedName>
    <definedName name="송산유곡">'[12]암거(내역)'!$I$27:$AG$30</definedName>
    <definedName name="송수관로구경">#REF!</definedName>
    <definedName name="송악" localSheetId="0">[7]여수토공사비!$J$66</definedName>
    <definedName name="송악">[7]여수토공사비!$J$66</definedName>
    <definedName name="송천1">#REF!</definedName>
    <definedName name="송천2">#REF!</definedName>
    <definedName name="쇼" localSheetId="0">[7]도로구조공사비!$J$52</definedName>
    <definedName name="쇼">[7]도로구조공사비!$J$52</definedName>
    <definedName name="쇼ㅓ" localSheetId="0">#REF!</definedName>
    <definedName name="쇼ㅓ">#REF!</definedName>
    <definedName name="수">#REF!</definedName>
    <definedName name="수량">#REF!</definedName>
    <definedName name="수량이동">#REF!</definedName>
    <definedName name="수량이동조서">#REF!</definedName>
    <definedName name="수로관" localSheetId="0">#REF!</definedName>
    <definedName name="수로관">#REF!</definedName>
    <definedName name="수로관설치600B">#REF!</definedName>
    <definedName name="수롤사ㅣ">#REF!</definedName>
    <definedName name="수수료" localSheetId="0">[14]용수로조직!$Z$1</definedName>
    <definedName name="수수료">[14]용수로조직!$Z$1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수지예산" localSheetId="0">[5]경지헐기!$J$172:$W$178</definedName>
    <definedName name="수지예산">[5]경지헐기!$J$172:$W$178</definedName>
    <definedName name="숫자" localSheetId="0">[5]경지헐기!$J$172:$W$178</definedName>
    <definedName name="숫자">[5]경지헐기!$J$172:$W$178</definedName>
    <definedName name="시행">#REF!</definedName>
    <definedName name="시행2">#REF!</definedName>
    <definedName name="시험경비" localSheetId="0">#REF!</definedName>
    <definedName name="시험경비">[11]시험비!$L$23</definedName>
    <definedName name="시험노무비" localSheetId="0">#REF!</definedName>
    <definedName name="시험노무비">[11]시험비!$H$23</definedName>
    <definedName name="시험재료비" localSheetId="0">#REF!</definedName>
    <definedName name="시험재료비">[11]시험비!$J$23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자" localSheetId="0">[7]도로토공공사비!$L$20</definedName>
    <definedName name="신자">[7]도로토공공사비!$L$20</definedName>
    <definedName name="신평" localSheetId="0">[7]도로구조공사비!$H$52</definedName>
    <definedName name="신평">[7]도로구조공사비!$H$52</definedName>
    <definedName name="신흥1호">#REF!</definedName>
    <definedName name="신흥2호">#REF!</definedName>
    <definedName name="심">#REF!</definedName>
    <definedName name="아연도강관단가">#REF!</definedName>
    <definedName name="아연도배관단가">#REF!</definedName>
    <definedName name="아연도배관자재">#REF!</definedName>
    <definedName name="안방1호">#REF!</definedName>
    <definedName name="안방2호">#REF!</definedName>
    <definedName name="안정수위">#REF!</definedName>
    <definedName name="암거" localSheetId="0">[13]암거!$A$9:$M$15</definedName>
    <definedName name="암거">[13]암거!$A$9:$M$15</definedName>
    <definedName name="암거1" localSheetId="0">'[12]암거(내역)'!$I$27:$AG$30</definedName>
    <definedName name="암거1">'[12]암거(내역)'!$I$27:$AG$30</definedName>
    <definedName name="암거내역">#REF!</definedName>
    <definedName name="암거내역1" localSheetId="0">'[12]암거(내역)'!$I$27:$AG$30</definedName>
    <definedName name="암거내역1">'[12]암거(내역)'!$I$27:$AG$30</definedName>
    <definedName name="암거내역2" localSheetId="0">'[12]암거(내역)'!$L$58:$AD$62</definedName>
    <definedName name="암거내역2">'[12]암거(내역)'!$L$58:$AD$62</definedName>
    <definedName name="암거내역이">#REF!</definedName>
    <definedName name="암거내역일">#REF!</definedName>
    <definedName name="암거총">#REF!</definedName>
    <definedName name="암산" localSheetId="0">[13]암거!$A$9:$M$15</definedName>
    <definedName name="암산">[13]암거!$A$9:$M$15</definedName>
    <definedName name="앞들1호">#REF!</definedName>
    <definedName name="앞들2호">#REF!</definedName>
    <definedName name="양수공사">#REF!</definedName>
    <definedName name="양수량">#REF!</definedName>
    <definedName name="엄">#REF!</definedName>
    <definedName name="에이">#REF!</definedName>
    <definedName name="여수토경비" localSheetId="0">[7]여수토공사비!$L$66</definedName>
    <definedName name="여수토경비">[10]여수토공사비!$L$66</definedName>
    <definedName name="여수토노무비" localSheetId="0">[7]여수토공사비!$H$66</definedName>
    <definedName name="여수토노무비">[10]여수토공사비!$H$66</definedName>
    <definedName name="여수토재료비" localSheetId="0">[7]여수토공사비!$J$66</definedName>
    <definedName name="여수토재료비">[10]여수토공사비!$J$66</definedName>
    <definedName name="영" localSheetId="0">[3]시험물량!#REF!</definedName>
    <definedName name="영">[3]시험물량!#REF!</definedName>
    <definedName name="영문" localSheetId="0">[9]자재조서!#REF!</definedName>
    <definedName name="영문">[9]자재조서!#REF!</definedName>
    <definedName name="영수" localSheetId="0">'[12]암거(내역)'!$L$58:$AD$62</definedName>
    <definedName name="영수">'[12]암거(내역)'!$L$58:$AD$62</definedName>
    <definedName name="영천" localSheetId="0">[15]자료!$P$2:$V$12</definedName>
    <definedName name="영천">[15]자료!$P$2:$V$12</definedName>
    <definedName name="예산" localSheetId="0">[8]대가!$A$6:$L$912</definedName>
    <definedName name="예산">[8]대가!$A$6:$L$912</definedName>
    <definedName name="오주1호">#REF!</definedName>
    <definedName name="오주2호">#REF!</definedName>
    <definedName name="오주3호">#REF!</definedName>
    <definedName name="오주4호">#REF!</definedName>
    <definedName name="요">#REF!</definedName>
    <definedName name="요동1호">#REF!</definedName>
    <definedName name="요동2호">#REF!</definedName>
    <definedName name="용ㄷ수" localSheetId="0">[3]시험물량!#REF!</definedName>
    <definedName name="용ㄷ수">[3]시험물량!#REF!</definedName>
    <definedName name="용수" localSheetId="0">[15]자료!$P$2:$V$12</definedName>
    <definedName name="용수">[15]자료!$P$2:$V$12</definedName>
    <definedName name="용수암거" localSheetId="0">[15]자료!$P$2:$V$12</definedName>
    <definedName name="용수암거">[15]자료!$P$2:$V$12</definedName>
    <definedName name="용지거총괄">#REF!</definedName>
    <definedName name="용지매수비" localSheetId="0">#REF!</definedName>
    <definedName name="용지매수비">#REF!</definedName>
    <definedName name="용지총괄">#REF!</definedName>
    <definedName name="우강토적">#N/A</definedName>
    <definedName name="우러곳" localSheetId="0">#REF!</definedName>
    <definedName name="우러곳">#REF!</definedName>
    <definedName name="우산">#REF!</definedName>
    <definedName name="운반" localSheetId="0">#REF!</definedName>
    <definedName name="운반">#REF!</definedName>
    <definedName name="운암">#REF!</definedName>
    <definedName name="운호1호">#REF!</definedName>
    <definedName name="운호2호">#REF!</definedName>
    <definedName name="운호3호">#REF!</definedName>
    <definedName name="원운1호">#REF!</definedName>
    <definedName name="원운2호">#REF!</definedName>
    <definedName name="월">#REF!</definedName>
    <definedName name="위치" localSheetId="0">[14]용수로조직!$Z$1</definedName>
    <definedName name="위치">[14]용수로조직!$Z$1</definedName>
    <definedName name="유곡" localSheetId="0">[8]대가!$A$6:$L$912</definedName>
    <definedName name="유곡">[8]대가!$A$6:$L$912</definedName>
    <definedName name="유말공총">#REF!</definedName>
    <definedName name="유말내역">#REF!</definedName>
    <definedName name="유말총">#REF!</definedName>
    <definedName name="유말헐기">#REF!</definedName>
    <definedName name="유지" localSheetId="0">[9]자재조서!#REF!</definedName>
    <definedName name="유지">[9]자재조서!#REF!</definedName>
    <definedName name="유효" localSheetId="0">#REF!</definedName>
    <definedName name="유효">#REF!</definedName>
    <definedName name="유ㅓㄹ" localSheetId="0">[9]자재조서!#REF!</definedName>
    <definedName name="유ㅓㄹ">[9]자재조서!#REF!</definedName>
    <definedName name="육리1호">#REF!</definedName>
    <definedName name="육리2호">#REF!</definedName>
    <definedName name="은산1호">#REF!</definedName>
    <definedName name="은산2호">#REF!</definedName>
    <definedName name="은산3호">#REF!</definedName>
    <definedName name="은산4호">#REF!</definedName>
    <definedName name="이름" localSheetId="0">[3]시험물량!#REF!</definedName>
    <definedName name="이름">[3]시험물량!#REF!</definedName>
    <definedName name="이전" localSheetId="0">#REF!</definedName>
    <definedName name="이전">#REF!</definedName>
    <definedName name="인" localSheetId="0">'[6]자재집계(병행)'!$A$2:$M$47</definedName>
    <definedName name="인">'[6]자재집계(병행)'!$A$2:$M$47</definedName>
    <definedName name="인건" localSheetId="0">#REF!</definedName>
    <definedName name="인건">#REF!</definedName>
    <definedName name="인건비" localSheetId="0">[5]경지헐기!$J$172:$W$178</definedName>
    <definedName name="인건비">[5]경지헐기!$J$172:$W$178</definedName>
    <definedName name="인건비." localSheetId="0">#REF!</definedName>
    <definedName name="인건비.">#REF!</definedName>
    <definedName name="인건비2" localSheetId="0">[13]암거!$A$9:$M$15</definedName>
    <definedName name="인건비2">[13]암거!$A$9:$M$15</definedName>
    <definedName name="인부" localSheetId="0">[8]대가!$A$6:$L$912</definedName>
    <definedName name="인부">[8]대가!$A$6:$L$912</definedName>
    <definedName name="인부대금" localSheetId="0">[4]단가일람!#REF!</definedName>
    <definedName name="인부대금">[4]단가일람!#REF!</definedName>
    <definedName name="인부대금1" localSheetId="0">#REF!</definedName>
    <definedName name="인부대금1">#REF!</definedName>
    <definedName name="인부임" localSheetId="0">'[6]자재집계(경지)'!$A$2:$M$40</definedName>
    <definedName name="인부임">'[6]자재집계(경지)'!$A$2:$M$40</definedName>
    <definedName name="인부임1" localSheetId="0">'[12]암거(내역)'!$I$27:$AG$30</definedName>
    <definedName name="인부임1">'[12]암거(내역)'!$I$27:$AG$30</definedName>
    <definedName name="인원" localSheetId="0">[3]시험물량!#REF!</definedName>
    <definedName name="인원">[3]시험물량!#REF!</definedName>
    <definedName name="임건" localSheetId="0">'[12]암거(내역)'!$L$58:$AD$62</definedName>
    <definedName name="임건">'[12]암거(내역)'!$L$58:$AD$62</definedName>
    <definedName name="임금" localSheetId="0">[2]단가!$A$3:$H$65536</definedName>
    <definedName name="임금">[2]단가!$A$3:$H$65536</definedName>
    <definedName name="임부대" localSheetId="0">[15]자료!$P$2:$V$12</definedName>
    <definedName name="임부대">[15]자료!$P$2:$V$12</definedName>
    <definedName name="임비" localSheetId="0">[9]자재조서!#REF!</definedName>
    <definedName name="임비">[9]자재조서!#REF!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" localSheetId="0">[13]암거!$A$9:$M$15</definedName>
    <definedName name="ㅈ">[13]암거!$A$9:$M$15</definedName>
    <definedName name="ㅈㄱ" localSheetId="0">#REF!</definedName>
    <definedName name="ㅈㄱ">#REF!</definedName>
    <definedName name="ㅈㄷㄺ">#REF!</definedName>
    <definedName name="ㅈㅁ">#REF!</definedName>
    <definedName name="ㅈㅂ" localSheetId="0">#REF!</definedName>
    <definedName name="ㅈㅂ">#REF!</definedName>
    <definedName name="ㅈㅂㅁ">#REF!</definedName>
    <definedName name="자단" localSheetId="0">[4]단가일람!#REF!</definedName>
    <definedName name="자단">[4]단가일람!#REF!</definedName>
    <definedName name="자연수위">#REF!</definedName>
    <definedName name="자재" localSheetId="0">#REF!</definedName>
    <definedName name="자재">#REF!</definedName>
    <definedName name="자재.2">#REF!</definedName>
    <definedName name="자재3" localSheetId="0">[14]용수로조직!$Z$1</definedName>
    <definedName name="자재3">[14]용수로조직!$Z$1</definedName>
    <definedName name="자재가격" localSheetId="0">[2]단가!$A$3:$H$65536</definedName>
    <definedName name="자재가격">[2]단가!$A$3:$H$65536</definedName>
    <definedName name="자재내역" localSheetId="0">[4]단가일람!#REF!</definedName>
    <definedName name="자재내역">[4]단가일람!#REF!</definedName>
    <definedName name="자재단" localSheetId="0">'[12]암거(내역)'!$L$58:$AD$62</definedName>
    <definedName name="자재단">'[12]암거(내역)'!$L$58:$AD$62</definedName>
    <definedName name="자재단ㄱ" localSheetId="0">#REF!</definedName>
    <definedName name="자재단ㄱ">#REF!</definedName>
    <definedName name="자재단가" localSheetId="0">[4]단가일람!#REF!</definedName>
    <definedName name="자재단가">[4]단가일람!#REF!</definedName>
    <definedName name="자재단가.1" localSheetId="0">#REF!</definedName>
    <definedName name="자재단가.1">#REF!</definedName>
    <definedName name="자재단가1" localSheetId="0">'[6]자재집계(경지)'!$A$2:$M$40</definedName>
    <definedName name="자재단가1">'[6]자재집계(경지)'!$A$2:$M$40</definedName>
    <definedName name="자재단가2" localSheetId="0">[5]경지헐기!$J$172:$W$178</definedName>
    <definedName name="자재단가2">[5]경지헐기!$J$172:$W$178</definedName>
    <definedName name="자재단가5" localSheetId="0">[3]시험물량!#REF!</definedName>
    <definedName name="자재단가5">[3]시험물량!#REF!</definedName>
    <definedName name="자재단가내역" localSheetId="0">#REF!</definedName>
    <definedName name="자재단가내역">#REF!</definedName>
    <definedName name="자재단가표" localSheetId="0">[13]암거!$A$9:$M$15</definedName>
    <definedName name="자재단가표">[13]암거!$A$9:$M$15</definedName>
    <definedName name="자재단가표2" localSheetId="0">'[12]암거(내역)'!$L$58:$AD$62</definedName>
    <definedName name="자재단가표2">'[12]암거(내역)'!$L$58:$AD$62</definedName>
    <definedName name="자재대" localSheetId="0">#REF!</definedName>
    <definedName name="자재대">#REF!</definedName>
    <definedName name="자재대1" localSheetId="0">#REF!</definedName>
    <definedName name="자재대1">#REF!</definedName>
    <definedName name="자재대2" localSheetId="0">#REF!</definedName>
    <definedName name="자재대2">#REF!</definedName>
    <definedName name="자재대경비" localSheetId="0">#REF!</definedName>
    <definedName name="자재대경비">[11]자재대!$L$22</definedName>
    <definedName name="자재대노무비" localSheetId="0">#REF!</definedName>
    <definedName name="자재대노무비">[11]자재대!$H$22</definedName>
    <definedName name="자재대재료비" localSheetId="0">#REF!</definedName>
    <definedName name="자재대재료비">[11]자재대!$J$22</definedName>
    <definedName name="자재이름" localSheetId="0">#REF!</definedName>
    <definedName name="자재이름">#REF!</definedName>
    <definedName name="잔토처리인력">#REF!</definedName>
    <definedName name="장산1">#REF!</definedName>
    <definedName name="장산2">#REF!</definedName>
    <definedName name="장산3">#REF!</definedName>
    <definedName name="장춘">#REF!</definedName>
    <definedName name="재료가격" localSheetId="0">[14]용수로조직!$Z$1</definedName>
    <definedName name="재료가격">[14]용수로조직!$Z$1</definedName>
    <definedName name="재료단가" localSheetId="0">[2]단가!$A$3:$H$65536</definedName>
    <definedName name="재료단가">[2]단가!$A$3:$H$65536</definedName>
    <definedName name="재료집계표212" localSheetId="0">#REF!</definedName>
    <definedName name="재료집계표212">#REF!</definedName>
    <definedName name="쟟ㅎ" localSheetId="0">[7]여수토공사비!$H$66</definedName>
    <definedName name="쟟ㅎ">[7]여수토공사비!$H$66</definedName>
    <definedName name="저수조만수위">#REF!</definedName>
    <definedName name="전" localSheetId="0">#REF!</definedName>
    <definedName name="전">#REF!</definedName>
    <definedName name="전동기용량">#REF!</definedName>
    <definedName name="절취인력">#REF!</definedName>
    <definedName name="정미" localSheetId="0">#REF!</definedName>
    <definedName name="정미">#REF!</definedName>
    <definedName name="정산" localSheetId="0">'[6]자재집계(병행)'!$A$2:$M$47</definedName>
    <definedName name="정산">'[6]자재집계(병행)'!$A$2:$M$47</definedName>
    <definedName name="정산2" localSheetId="0">#REF!</definedName>
    <definedName name="정산2">#REF!</definedName>
    <definedName name="정산평야부" localSheetId="0">#REF!</definedName>
    <definedName name="정산평야부">#REF!</definedName>
    <definedName name="제수문총">#REF!</definedName>
    <definedName name="져" localSheetId="0">#REF!</definedName>
    <definedName name="져">#REF!</definedName>
    <definedName name="조서" localSheetId="0">[9]자재조서!#REF!</definedName>
    <definedName name="조서">[9]자재조서!#REF!</definedName>
    <definedName name="졸ㅇ나">#REF!</definedName>
    <definedName name="준비" localSheetId="0">'[6]자재집계(병행)'!$A$2:$M$47</definedName>
    <definedName name="준비">'[6]자재집계(병행)'!$A$2:$M$47</definedName>
    <definedName name="중기" localSheetId="0">[4]단가일람!#REF!</definedName>
    <definedName name="중기">[4]단가일람!#REF!</definedName>
    <definedName name="중기운반경비" localSheetId="0">#REF!</definedName>
    <definedName name="중기운반경비">[11]중기운반비!$L$18</definedName>
    <definedName name="중기운반노무비" localSheetId="0">#REF!</definedName>
    <definedName name="중기운반노무비">[11]중기운반비!$H$18</definedName>
    <definedName name="중기운반재료비" localSheetId="0">#REF!</definedName>
    <definedName name="중기운반재료비">[11]중기운반비!$J$18</definedName>
    <definedName name="증감" localSheetId="0">#REF!</definedName>
    <definedName name="증감">#REF!</definedName>
    <definedName name="지동">#REF!</definedName>
    <definedName name="지수판설치">#REF!</definedName>
    <definedName name="직경">#REF!</definedName>
    <definedName name="직접노무비" localSheetId="0">[16]공사비총괄표!#REF!</definedName>
    <definedName name="직접노무비">[16]공사비총괄표!#REF!</definedName>
    <definedName name="진입도로경비" localSheetId="0">#REF!</definedName>
    <definedName name="진입도로경비">[11]진입도로공사비!$L$23</definedName>
    <definedName name="진입도로노무비" localSheetId="0">#REF!</definedName>
    <definedName name="진입도로노무비">[11]진입도로공사비!$H$23</definedName>
    <definedName name="진입도로재료비" localSheetId="0">#REF!</definedName>
    <definedName name="진입도로재료비">[11]진입도로공사비!$J$23</definedName>
    <definedName name="집계" localSheetId="0">#REF!</definedName>
    <definedName name="집계">#REF!</definedName>
    <definedName name="ㅊ" localSheetId="0">#REF!</definedName>
    <definedName name="ㅊ">#REF!</definedName>
    <definedName name="착정심도">#REF!</definedName>
    <definedName name="창배" localSheetId="0">[14]용수로조직!$Z$1</definedName>
    <definedName name="창배">[14]용수로조직!$Z$1</definedName>
    <definedName name="천원" localSheetId="0">#REF!</definedName>
    <definedName name="천원">#REF!</definedName>
    <definedName name="철근콘크리트타설레미콘Ø25.210.8">#REF!</definedName>
    <definedName name="철근콘크리트타설인력Ø25.210.8">#REF!</definedName>
    <definedName name="철목1호">#REF!</definedName>
    <definedName name="철목2호">#REF!</definedName>
    <definedName name="철목3호">#REF!</definedName>
    <definedName name="철목4호">#REF!</definedName>
    <definedName name="청림1호">#REF!</definedName>
    <definedName name="청림2호">#REF!</definedName>
    <definedName name="청림3호">#REF!</definedName>
    <definedName name="총" localSheetId="0">#REF!</definedName>
    <definedName name="총">#REF!</definedName>
    <definedName name="총괄" localSheetId="0">'[12]암거(내역)'!$L$58:$AD$62</definedName>
    <definedName name="총괄">'[12]암거(내역)'!$L$58:$AD$62</definedName>
    <definedName name="총괄2" localSheetId="0">#REF!</definedName>
    <definedName name="총괄2">#REF!</definedName>
    <definedName name="총괄표" localSheetId="0">#REF!</definedName>
    <definedName name="총괄표">#REF!</definedName>
    <definedName name="총괄표참고" localSheetId="0">#REF!</definedName>
    <definedName name="총괄표참고">#REF!</definedName>
    <definedName name="총길이">#REF!</definedName>
    <definedName name="총표" localSheetId="0">'[6]자재집계(경지)'!$A$2:$M$40</definedName>
    <definedName name="총표">'[6]자재집계(경지)'!$A$2:$M$40</definedName>
    <definedName name="추">#REF!</definedName>
    <definedName name="추억">#REF!</definedName>
    <definedName name="취소" localSheetId="0">#REF!</definedName>
    <definedName name="취소">#REF!</definedName>
    <definedName name="취수탑경비" localSheetId="0">#REF!</definedName>
    <definedName name="취수탑경비">[11]취수탑공사비!$L$43</definedName>
    <definedName name="취수탑노무비" localSheetId="0">#REF!</definedName>
    <definedName name="취수탑노무비">[11]취수탑공사비!$H$43</definedName>
    <definedName name="취수탑재료비" localSheetId="0">#REF!</definedName>
    <definedName name="취수탑재료비">[11]취수탑공사비!$J$43</definedName>
    <definedName name="측량" localSheetId="0">[9]자재조서!#REF!</definedName>
    <definedName name="측량">[9]자재조서!#REF!</definedName>
    <definedName name="콘" localSheetId="0">[15]자료!$P$2:$V$12</definedName>
    <definedName name="콘">[15]자료!$P$2:$V$12</definedName>
    <definedName name="콘크리트" localSheetId="0">[4]단가일람!#REF!</definedName>
    <definedName name="콘크리트">[4]단가일람!#REF!</definedName>
    <definedName name="콘크리트헐기무근0.2">#REF!</definedName>
    <definedName name="타이" localSheetId="0">[7]도로토공공사비!$L$20</definedName>
    <definedName name="타이">[7]도로토공공사비!$L$20</definedName>
    <definedName name="태국" localSheetId="0">[3]시험물량!#REF!</definedName>
    <definedName name="태국">[3]시험물량!#REF!</definedName>
    <definedName name="터" localSheetId="0">#REF!</definedName>
    <definedName name="터">#REF!</definedName>
    <definedName name="터이" localSheetId="0">[7]도로구조공사비!$H$52</definedName>
    <definedName name="터이">[7]도로구조공사비!$H$52</definedName>
    <definedName name="터파기0.2">#REF!</definedName>
    <definedName name="터파기인력">#REF!</definedName>
    <definedName name="토공단가">#REF!</definedName>
    <definedName name="토관" localSheetId="0">[13]암거!$A$9:$M$15</definedName>
    <definedName name="토관">[13]암거!$A$9:$M$15</definedName>
    <definedName name="토사운반" localSheetId="0">#REF!</definedName>
    <definedName name="토사운반">#REF!</definedName>
    <definedName name="토적계산서" localSheetId="0">[17]공사비!#REF!</definedName>
    <definedName name="토적계산서">[17]공사비!#REF!</definedName>
    <definedName name="토적조서" localSheetId="0">[9]자재조서!#REF!</definedName>
    <definedName name="토적조서">[9]자재조서!#REF!</definedName>
    <definedName name="토취장복구경비" localSheetId="0">#REF!</definedName>
    <definedName name="토취장복구경비">[11]토취장복구!$L$23</definedName>
    <definedName name="토취장복구노무비" localSheetId="0">#REF!</definedName>
    <definedName name="토취장복구노무비">[11]토취장복구!$H$23</definedName>
    <definedName name="토취장복구재료비" localSheetId="0">#REF!</definedName>
    <definedName name="토취장복구재료비">[11]토취장복구!$J$23</definedName>
    <definedName name="토푸">#REF!</definedName>
    <definedName name="ㅍ" localSheetId="0">[4]단가일람!#REF!</definedName>
    <definedName name="ㅍ">[4]단가일람!#REF!</definedName>
    <definedName name="ㅍㄹㅇㄱ디" localSheetId="0">'[6]자재집계(병행)'!$A$2:$M$47</definedName>
    <definedName name="ㅍㄹㅇㄱ디">'[6]자재집계(병행)'!$A$2:$M$47</definedName>
    <definedName name="ㅍㅀ">#N/A</definedName>
    <definedName name="펌프구경">#REF!</definedName>
    <definedName name="편입용지조서" localSheetId="0">#REF!</definedName>
    <definedName name="편입용지조서">#REF!</definedName>
    <definedName name="평야" localSheetId="0">#REF!</definedName>
    <definedName name="평야">#REF!</definedName>
    <definedName name="평자재단가">#REF!</definedName>
    <definedName name="평자재단위당">#REF!</definedName>
    <definedName name="폼" localSheetId="0">[15]자료!$P$2:$V$12</definedName>
    <definedName name="폼">[15]자료!$P$2:$V$12</definedName>
    <definedName name="표" localSheetId="0">[4]단가일람!#REF!</definedName>
    <definedName name="표">[4]단가일람!#REF!</definedName>
    <definedName name="표지" localSheetId="0">[8]대가!$A$6:$L$912</definedName>
    <definedName name="표지">[8]대가!$A$6:$L$912</definedName>
    <definedName name="품삭" localSheetId="0">[3]시험물량!#REF!</definedName>
    <definedName name="품삭">[3]시험물량!#REF!</definedName>
    <definedName name="ㅎ">#REF!</definedName>
    <definedName name="하단">#REF!</definedName>
    <definedName name="하반기">#REF!</definedName>
    <definedName name="한교1호">#REF!</definedName>
    <definedName name="한교2호">#REF!</definedName>
    <definedName name="한교3호">#REF!</definedName>
    <definedName name="합" localSheetId="0">[2]단가!$A$3:$H$65536</definedName>
    <definedName name="합">[2]단가!$A$3:$H$65536</definedName>
    <definedName name="합2" localSheetId="0">[14]용수로조직!$Z$1</definedName>
    <definedName name="합2">[14]용수로조직!$Z$1</definedName>
    <definedName name="합덕" localSheetId="0">[2]단가!$A$3:$H$65536</definedName>
    <definedName name="합덕">[2]단가!$A$3:$H$65536</definedName>
    <definedName name="합판거푸집4회10㎥미만">#REF!</definedName>
    <definedName name="합판거푸집4회10㎥이상">#REF!</definedName>
    <definedName name="헐기" localSheetId="0">[5]경지헐기!$J$172:$W$178</definedName>
    <definedName name="헐기">[5]경지헐기!$J$172:$W$178</definedName>
    <definedName name="혀">#REF!</definedName>
    <definedName name="홓ㅅ">#REF!</definedName>
    <definedName name="화신1호">#REF!</definedName>
    <definedName name="화신2호">#REF!</definedName>
    <definedName name="화신기존1">#REF!</definedName>
    <definedName name="화신기존2">#REF!</definedName>
    <definedName name="확아이">#REF!</definedName>
    <definedName name="확인" localSheetId="0">'[12]암거(내역)'!$L$58:$AD$62</definedName>
    <definedName name="확인">'[12]암거(내역)'!$L$58:$AD$62</definedName>
    <definedName name="확인.1" localSheetId="0">[4]단가일람!#REF!</definedName>
    <definedName name="확인.1">[4]단가일람!#REF!</definedName>
    <definedName name="확인.22">#REF!</definedName>
    <definedName name="회시1호">#REF!</definedName>
    <definedName name="회시2호">#REF!</definedName>
    <definedName name="흄관" localSheetId="0">[13]암거!$A$9:$M$15</definedName>
    <definedName name="흄관">[13]암거!$A$9:$M$15</definedName>
    <definedName name="흙" localSheetId="0">#REF!</definedName>
    <definedName name="흙">#REF!</definedName>
    <definedName name="흙쌓기인력">#REF!</definedName>
    <definedName name="ㅏ" localSheetId="0">[7]도로토공공사비!$J$20</definedName>
    <definedName name="ㅏ">[7]도로토공공사비!$J$20</definedName>
    <definedName name="ㅏㅓ" localSheetId="0">[14]용수로조직!$Z$1</definedName>
    <definedName name="ㅏㅓ">[14]용수로조직!$Z$1</definedName>
    <definedName name="ㅐ" localSheetId="0">#REF!</definedName>
    <definedName name="ㅐ">#REF!</definedName>
    <definedName name="ㅐ0ㅣ" localSheetId="0">#REF!</definedName>
    <definedName name="ㅐ0ㅣ">#REF!</definedName>
    <definedName name="ㅐㅣㅣㅐㅏ" localSheetId="0">#REF!</definedName>
    <definedName name="ㅐㅣㅣㅐㅏ">#REF!</definedName>
    <definedName name="ㅑ">#REF!</definedName>
    <definedName name="ㅑ8" localSheetId="0">#REF!</definedName>
    <definedName name="ㅑ8">#REF!</definedName>
    <definedName name="ㅓㅎ">#REF!</definedName>
    <definedName name="ㅓㅛ" localSheetId="0">'[12]암거(내역)'!$L$58:$AD$62</definedName>
    <definedName name="ㅓㅛ">'[12]암거(내역)'!$L$58:$AD$62</definedName>
    <definedName name="ㅔㅂㅁ저ㅠ" localSheetId="0">#REF!</definedName>
    <definedName name="ㅔㅂㅁ저ㅠ">#REF!</definedName>
    <definedName name="ㅕ6">#REF!</definedName>
    <definedName name="ㅕㅛ" localSheetId="0">[8]대가!$A$6:$L$912</definedName>
    <definedName name="ㅕㅛ">[8]대가!$A$6:$L$912</definedName>
    <definedName name="ㅗ" localSheetId="0">[7]도로구조공사비!$H$52</definedName>
    <definedName name="ㅗ">[7]도로구조공사비!$H$52</definedName>
    <definedName name="ㅗㅅ">#REF!</definedName>
    <definedName name="ㅗㅅ5ㄱ" localSheetId="0">[4]단가일람!#REF!</definedName>
    <definedName name="ㅗㅅ5ㄱ">[4]단가일람!#REF!</definedName>
    <definedName name="ㅗ허교">#REF!</definedName>
    <definedName name="ㅗㅓㅡ">#REF!</definedName>
    <definedName name="ㅗㅗ">#REF!</definedName>
    <definedName name="ㅗㅛ" localSheetId="0">[7]도로토공공사비!$L$20</definedName>
    <definedName name="ㅗㅛ">[7]도로토공공사비!$L$20</definedName>
    <definedName name="ㅛ" localSheetId="0">#REF!</definedName>
    <definedName name="ㅛ">#REF!</definedName>
    <definedName name="ㅛ서" localSheetId="0">[7]여수토공사비!$H$66</definedName>
    <definedName name="ㅛ서">[7]여수토공사비!$H$66</definedName>
    <definedName name="ㅛㅐㅏㅣ" localSheetId="0">#REF!</definedName>
    <definedName name="ㅛㅐㅏㅣ">#REF!</definedName>
    <definedName name="ㅛㅓ" localSheetId="0">'[12]암거(내역)'!$I$27:$AG$30</definedName>
    <definedName name="ㅛㅓ">'[12]암거(내역)'!$I$27:$AG$30</definedName>
    <definedName name="ㅛㅕ8ㅏㅣ">#REF!</definedName>
    <definedName name="ㅛㅕ사">#REF!</definedName>
    <definedName name="ㅝㅕㅑ" localSheetId="0">[5]경지헐기!$J$172:$W$178</definedName>
    <definedName name="ㅝㅕㅑ">[5]경지헐기!$J$172:$W$178</definedName>
    <definedName name="ㅠ" localSheetId="0">[2]단가!$A$3:$H$65536</definedName>
    <definedName name="ㅠ">[2]단가!$A$3:$H$65536</definedName>
    <definedName name="ㅠㅎ" localSheetId="0">[9]자재조서!#REF!</definedName>
    <definedName name="ㅠㅎ">[9]자재조서!#REF!</definedName>
    <definedName name="ㅠㅜ">#REF!</definedName>
    <definedName name="ㅡㅍㅇ류ㅕ">#REF!</definedName>
    <definedName name="ㅡㅕㅛㅓ" localSheetId="0">[15]자료!$P$2:$V$12</definedName>
    <definedName name="ㅡㅕㅛㅓ">[15]자료!$P$2:$V$12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" i="150" l="1"/>
  <c r="F45" i="39"/>
  <c r="Q7" i="141" l="1"/>
  <c r="R7" i="141"/>
  <c r="H8" i="141"/>
  <c r="I8" i="141" s="1"/>
  <c r="Q8" i="141"/>
  <c r="R8" i="141"/>
  <c r="H9" i="141"/>
  <c r="I9" i="141" s="1"/>
  <c r="G9" i="141" s="1"/>
  <c r="K11" i="141"/>
  <c r="H15" i="141"/>
  <c r="F15" i="141" s="1"/>
  <c r="I15" i="141"/>
  <c r="G15" i="141" s="1"/>
  <c r="H16" i="141"/>
  <c r="F16" i="141" s="1"/>
  <c r="I16" i="141"/>
  <c r="G16" i="141" s="1"/>
  <c r="K18" i="141"/>
  <c r="H22" i="141"/>
  <c r="I22" i="141" s="1"/>
  <c r="M22" i="141"/>
  <c r="M24" i="141" s="1"/>
  <c r="M25" i="141" s="1"/>
  <c r="H23" i="141"/>
  <c r="F23" i="141" s="1"/>
  <c r="K12" i="135"/>
  <c r="K13" i="135" s="1"/>
  <c r="I23" i="141" l="1"/>
  <c r="G23" i="141" s="1"/>
  <c r="L17" i="141"/>
  <c r="F9" i="141"/>
  <c r="F22" i="141"/>
  <c r="I24" i="141"/>
  <c r="I25" i="141" s="1"/>
  <c r="G25" i="141" s="1"/>
  <c r="G22" i="141"/>
  <c r="G24" i="141" s="1"/>
  <c r="M17" i="141"/>
  <c r="F17" i="141"/>
  <c r="I11" i="141"/>
  <c r="G8" i="141"/>
  <c r="L10" i="141" s="1"/>
  <c r="F8" i="141"/>
  <c r="I18" i="141"/>
  <c r="F6" i="154"/>
  <c r="G6" i="154"/>
  <c r="P6" i="154"/>
  <c r="I12" i="141" l="1"/>
  <c r="I19" i="141"/>
  <c r="G17" i="141"/>
  <c r="M18" i="141"/>
  <c r="M19" i="141" s="1"/>
  <c r="F10" i="141"/>
  <c r="M10" i="141"/>
  <c r="G7" i="154"/>
  <c r="I7" i="154" s="1"/>
  <c r="G3" i="153"/>
  <c r="J3" i="153" s="1"/>
  <c r="G19" i="141" l="1"/>
  <c r="G18" i="141"/>
  <c r="G10" i="141"/>
  <c r="M11" i="141"/>
  <c r="A1" i="154"/>
  <c r="B1" i="135"/>
  <c r="H47" i="39"/>
  <c r="B41" i="157"/>
  <c r="B37" i="157"/>
  <c r="B39" i="156"/>
  <c r="B41" i="158"/>
  <c r="M12" i="141" l="1"/>
  <c r="G12" i="141" s="1"/>
  <c r="G11" i="141"/>
  <c r="I8" i="154"/>
  <c r="C5" i="154"/>
  <c r="D58" i="156"/>
  <c r="C58" i="156"/>
  <c r="F58" i="156" s="1"/>
  <c r="F57" i="156"/>
  <c r="F56" i="156"/>
  <c r="F55" i="156"/>
  <c r="F54" i="156"/>
  <c r="F50" i="156"/>
  <c r="K10" i="149"/>
  <c r="K9" i="149"/>
  <c r="K8" i="149"/>
  <c r="M10" i="149"/>
  <c r="L9" i="135" s="1"/>
  <c r="I6" i="154" l="1"/>
  <c r="I5" i="154" s="1"/>
  <c r="G5" i="154"/>
  <c r="D7" i="135" s="1"/>
  <c r="H5" i="154"/>
  <c r="D9" i="135" s="1"/>
  <c r="F5" i="154"/>
  <c r="D8" i="135" s="1"/>
  <c r="H48" i="39" l="1"/>
  <c r="H50" i="39" s="1"/>
  <c r="M9" i="135"/>
  <c r="I10" i="149"/>
  <c r="H9" i="135" l="1"/>
  <c r="G10" i="149"/>
  <c r="I9" i="149" l="1"/>
  <c r="I8" i="149"/>
  <c r="F9" i="135"/>
  <c r="I9" i="135"/>
  <c r="G9" i="135" s="1"/>
  <c r="M8" i="149" l="1"/>
  <c r="L7" i="135" s="1"/>
  <c r="M7" i="135" s="1"/>
  <c r="H8" i="135"/>
  <c r="H7" i="135"/>
  <c r="G8" i="149" l="1"/>
  <c r="M9" i="149"/>
  <c r="F7" i="135"/>
  <c r="I7" i="135"/>
  <c r="I8" i="135"/>
  <c r="I12" i="135" l="1"/>
  <c r="L8" i="135"/>
  <c r="G9" i="149"/>
  <c r="G7" i="135"/>
  <c r="I13" i="135" l="1"/>
  <c r="M8" i="135"/>
  <c r="M12" i="135" s="1"/>
  <c r="F8" i="135"/>
  <c r="G8" i="135" l="1"/>
  <c r="H51" i="39"/>
  <c r="H52" i="39" l="1"/>
  <c r="H53" i="39" s="1"/>
  <c r="O58" i="39"/>
  <c r="H58" i="39" s="1"/>
  <c r="P58" i="39"/>
  <c r="M13" i="135"/>
  <c r="G12" i="135"/>
  <c r="H56" i="39" l="1"/>
  <c r="H57" i="39"/>
  <c r="H55" i="39"/>
  <c r="H54" i="39"/>
  <c r="G13" i="135"/>
  <c r="C4" i="135" s="1"/>
  <c r="H59" i="39" l="1"/>
  <c r="H60" i="39" s="1"/>
  <c r="H61" i="39" s="1"/>
  <c r="H62" i="39" l="1"/>
  <c r="H63" i="39" s="1"/>
  <c r="H64" i="39" s="1"/>
  <c r="H65" i="39" s="1"/>
  <c r="H66" i="39" s="1"/>
  <c r="H68" i="39" s="1"/>
  <c r="C51" i="156" s="1"/>
  <c r="C53" i="156" s="1"/>
  <c r="C59" i="156" s="1"/>
  <c r="F53" i="156" l="1"/>
  <c r="F51" i="156"/>
  <c r="D51" i="156"/>
  <c r="D53" i="156" s="1"/>
  <c r="D59" i="156" s="1"/>
  <c r="F59" i="156"/>
  <c r="C43" i="156"/>
  <c r="D43" i="156" l="1"/>
  <c r="D46" i="156" s="1"/>
  <c r="F43" i="156"/>
  <c r="F46" i="156" s="1"/>
  <c r="C46" i="156"/>
</calcChain>
</file>

<file path=xl/sharedStrings.xml><?xml version="1.0" encoding="utf-8"?>
<sst xmlns="http://schemas.openxmlformats.org/spreadsheetml/2006/main" count="492" uniqueCount="383">
  <si>
    <t>단  가</t>
    <phoneticPr fontId="2" type="noConversion"/>
  </si>
  <si>
    <t xml:space="preserve">                 일 금                                원정</t>
    <phoneticPr fontId="2" type="noConversion"/>
  </si>
  <si>
    <t xml:space="preserve">   양회</t>
    <phoneticPr fontId="2" type="noConversion"/>
  </si>
  <si>
    <t>대(40Kg드리)</t>
    <phoneticPr fontId="2" type="noConversion"/>
  </si>
  <si>
    <t xml:space="preserve">    철근                 kg</t>
    <phoneticPr fontId="2" type="noConversion"/>
  </si>
  <si>
    <t>종        별</t>
    <phoneticPr fontId="2" type="noConversion"/>
  </si>
  <si>
    <t>재료또는
치    수</t>
    <phoneticPr fontId="2" type="noConversion"/>
  </si>
  <si>
    <t>원  수</t>
    <phoneticPr fontId="2" type="noConversion"/>
  </si>
  <si>
    <t>총          액</t>
    <phoneticPr fontId="2" type="noConversion"/>
  </si>
  <si>
    <t>노    무    비</t>
    <phoneticPr fontId="2" type="noConversion"/>
  </si>
  <si>
    <t>재    료    비</t>
    <phoneticPr fontId="2" type="noConversion"/>
  </si>
  <si>
    <t>경          비</t>
    <phoneticPr fontId="2" type="noConversion"/>
  </si>
  <si>
    <t>비 고</t>
    <phoneticPr fontId="2" type="noConversion"/>
  </si>
  <si>
    <t>금    액</t>
    <phoneticPr fontId="2" type="noConversion"/>
  </si>
  <si>
    <t>공  사  원  가  계  산  서</t>
    <phoneticPr fontId="2" type="noConversion"/>
  </si>
  <si>
    <t>비                       고</t>
    <phoneticPr fontId="2" type="noConversion"/>
  </si>
  <si>
    <t xml:space="preserve"> </t>
    <phoneticPr fontId="2" type="noConversion"/>
  </si>
  <si>
    <t xml:space="preserve"> 총원가 × 10.00%</t>
    <phoneticPr fontId="2" type="noConversion"/>
  </si>
  <si>
    <t>공사명 :</t>
    <phoneticPr fontId="2" type="noConversion"/>
  </si>
  <si>
    <t>재</t>
    <phoneticPr fontId="2" type="noConversion"/>
  </si>
  <si>
    <t>직접재료비</t>
    <phoneticPr fontId="2" type="noConversion"/>
  </si>
  <si>
    <t>료</t>
    <phoneticPr fontId="2" type="noConversion"/>
  </si>
  <si>
    <t>간접재료비</t>
    <phoneticPr fontId="2" type="noConversion"/>
  </si>
  <si>
    <t>순</t>
    <phoneticPr fontId="2" type="noConversion"/>
  </si>
  <si>
    <t>비</t>
    <phoneticPr fontId="2" type="noConversion"/>
  </si>
  <si>
    <t>소계</t>
    <phoneticPr fontId="2" type="noConversion"/>
  </si>
  <si>
    <t>노</t>
    <phoneticPr fontId="2" type="noConversion"/>
  </si>
  <si>
    <t>직접노무비</t>
    <phoneticPr fontId="2" type="noConversion"/>
  </si>
  <si>
    <t>공</t>
    <phoneticPr fontId="2" type="noConversion"/>
  </si>
  <si>
    <t>무</t>
    <phoneticPr fontId="2" type="noConversion"/>
  </si>
  <si>
    <t>사</t>
    <phoneticPr fontId="2" type="noConversion"/>
  </si>
  <si>
    <t>경</t>
    <phoneticPr fontId="2" type="noConversion"/>
  </si>
  <si>
    <t>원</t>
    <phoneticPr fontId="2" type="noConversion"/>
  </si>
  <si>
    <t>가</t>
    <phoneticPr fontId="2" type="noConversion"/>
  </si>
  <si>
    <t>단위</t>
    <phoneticPr fontId="2" type="noConversion"/>
  </si>
  <si>
    <t>계</t>
    <phoneticPr fontId="2" type="noConversion"/>
  </si>
  <si>
    <t>계</t>
    <phoneticPr fontId="2" type="noConversion"/>
  </si>
  <si>
    <t>부가가치세(10.00%)</t>
    <phoneticPr fontId="2" type="noConversion"/>
  </si>
  <si>
    <t>합계</t>
    <phoneticPr fontId="2" type="noConversion"/>
  </si>
  <si>
    <t>자재대</t>
    <phoneticPr fontId="2" type="noConversion"/>
  </si>
  <si>
    <t>총원가</t>
    <phoneticPr fontId="2" type="noConversion"/>
  </si>
  <si>
    <t>기계경비</t>
    <phoneticPr fontId="2" type="noConversion"/>
  </si>
  <si>
    <t>㎡</t>
    <phoneticPr fontId="2" type="noConversion"/>
  </si>
  <si>
    <t>공   사   원   가   계   산   서</t>
    <phoneticPr fontId="2" type="noConversion"/>
  </si>
  <si>
    <t>인</t>
    <phoneticPr fontId="2" type="noConversion"/>
  </si>
  <si>
    <t>1㎡당</t>
    <phoneticPr fontId="2" type="noConversion"/>
  </si>
  <si>
    <t>보통인부</t>
    <phoneticPr fontId="2" type="noConversion"/>
  </si>
  <si>
    <t>번호</t>
  </si>
  <si>
    <t>직종명</t>
  </si>
  <si>
    <t>도배공</t>
  </si>
  <si>
    <t>공    사    일    위    대    가    일    람    표</t>
    <phoneticPr fontId="2" type="noConversion"/>
  </si>
  <si>
    <t>재료또는      치    수</t>
    <phoneticPr fontId="2" type="noConversion"/>
  </si>
  <si>
    <t>제1호표</t>
    <phoneticPr fontId="2" type="noConversion"/>
  </si>
  <si>
    <t>충청남도 당진시</t>
  </si>
  <si>
    <t xml:space="preserve">             한국농어촌공사 당진지사</t>
    <phoneticPr fontId="2" type="noConversion"/>
  </si>
  <si>
    <t>기계사용</t>
    <phoneticPr fontId="2" type="noConversion"/>
  </si>
  <si>
    <t>풀모으기 및 제거</t>
    <phoneticPr fontId="2" type="noConversion"/>
  </si>
  <si>
    <t>기계사용</t>
    <phoneticPr fontId="2" type="noConversion"/>
  </si>
  <si>
    <t>공  사  일  위   대  가  표</t>
    <phoneticPr fontId="2" type="noConversion"/>
  </si>
  <si>
    <t>특별인부</t>
    <phoneticPr fontId="2" type="noConversion"/>
  </si>
  <si>
    <t>기계사용</t>
    <phoneticPr fontId="2" type="noConversion"/>
  </si>
  <si>
    <t xml:space="preserve"> 제초</t>
    <phoneticPr fontId="2" type="noConversion"/>
  </si>
  <si>
    <t>인력</t>
    <phoneticPr fontId="2" type="noConversion"/>
  </si>
  <si>
    <t xml:space="preserve"> 예초</t>
    <phoneticPr fontId="2" type="noConversion"/>
  </si>
  <si>
    <t>제2호표</t>
    <phoneticPr fontId="2" type="noConversion"/>
  </si>
  <si>
    <t>제3호표</t>
    <phoneticPr fontId="2" type="noConversion"/>
  </si>
  <si>
    <t xml:space="preserve"> 예초(경사구간)</t>
    <phoneticPr fontId="2" type="noConversion"/>
  </si>
  <si>
    <t>예초작업</t>
    <phoneticPr fontId="2" type="noConversion"/>
  </si>
  <si>
    <t>예초작업(경사구간)</t>
    <phoneticPr fontId="2" type="noConversion"/>
  </si>
  <si>
    <t>제초</t>
    <phoneticPr fontId="2" type="noConversion"/>
  </si>
  <si>
    <t>환경보전비(0.00%)</t>
    <phoneticPr fontId="2" type="noConversion"/>
  </si>
  <si>
    <t xml:space="preserve">                                 구    분
   비    목</t>
    <phoneticPr fontId="2" type="noConversion"/>
  </si>
  <si>
    <t>㎡</t>
    <phoneticPr fontId="2" type="noConversion"/>
  </si>
  <si>
    <t>작업반장</t>
  </si>
  <si>
    <t>일반기계운전사</t>
  </si>
  <si>
    <t>한식석공</t>
  </si>
  <si>
    <t>보통인부</t>
  </si>
  <si>
    <t>기계설비공</t>
  </si>
  <si>
    <t>한식미장공</t>
  </si>
  <si>
    <t>특별인부</t>
  </si>
  <si>
    <t>준설선선장</t>
  </si>
  <si>
    <t>한식와공</t>
  </si>
  <si>
    <t>조력공</t>
  </si>
  <si>
    <t>준설선기관사</t>
  </si>
  <si>
    <t>한식와공조공</t>
  </si>
  <si>
    <t>제도사</t>
  </si>
  <si>
    <t>준설선운전사</t>
  </si>
  <si>
    <t>목조각공</t>
  </si>
  <si>
    <t>비계공</t>
  </si>
  <si>
    <t>석조각공</t>
  </si>
  <si>
    <t>형틀목공</t>
  </si>
  <si>
    <t>플랜트배관공</t>
  </si>
  <si>
    <t>특수화공</t>
  </si>
  <si>
    <t>철근공</t>
  </si>
  <si>
    <t>플랜트제관공</t>
  </si>
  <si>
    <t>화공</t>
  </si>
  <si>
    <t>철공</t>
  </si>
  <si>
    <t>플랜트 용접공</t>
  </si>
  <si>
    <t>원자력플랜트전공</t>
  </si>
  <si>
    <t>철판공</t>
  </si>
  <si>
    <t>플랜트특수용접공</t>
  </si>
  <si>
    <t>원자력용접공</t>
  </si>
  <si>
    <t>철골공</t>
  </si>
  <si>
    <t>플랜트기계설치공</t>
  </si>
  <si>
    <t>원자력기계설치공</t>
  </si>
  <si>
    <t>용접공</t>
  </si>
  <si>
    <t>플랜트특별인부</t>
  </si>
  <si>
    <t>원자력품질관리사</t>
  </si>
  <si>
    <t>콘크리트공</t>
  </si>
  <si>
    <t>플랜트케이블전공</t>
  </si>
  <si>
    <t>통신관련기사</t>
  </si>
  <si>
    <t>보링공</t>
  </si>
  <si>
    <t>플랜트계장공</t>
  </si>
  <si>
    <t>통신관련산업기사</t>
  </si>
  <si>
    <t>착암공</t>
  </si>
  <si>
    <t>플랜트덕트공</t>
  </si>
  <si>
    <t>통신관련기능사</t>
  </si>
  <si>
    <t>화약취급공</t>
  </si>
  <si>
    <t>플랜트보온공</t>
  </si>
  <si>
    <t>전기공사기사</t>
  </si>
  <si>
    <t>할석공</t>
  </si>
  <si>
    <t>제철축로공</t>
  </si>
  <si>
    <t>전기공사산업기사</t>
  </si>
  <si>
    <t>포설공</t>
  </si>
  <si>
    <t>비파괴시험공</t>
  </si>
  <si>
    <t>변전전공</t>
  </si>
  <si>
    <t>포장공</t>
  </si>
  <si>
    <t>특급품질관리원</t>
  </si>
  <si>
    <t>코킹공</t>
  </si>
  <si>
    <t>잠수부</t>
  </si>
  <si>
    <t>고급품질관리원</t>
  </si>
  <si>
    <t>조적공</t>
  </si>
  <si>
    <t>중급품질관리원</t>
  </si>
  <si>
    <t>견출공</t>
  </si>
  <si>
    <t>초급품질관리원</t>
  </si>
  <si>
    <t>건축목공</t>
  </si>
  <si>
    <t>지적기사</t>
  </si>
  <si>
    <t>창호공</t>
  </si>
  <si>
    <t>지적산업기사</t>
  </si>
  <si>
    <t>유리공</t>
  </si>
  <si>
    <t>지적기능사</t>
  </si>
  <si>
    <t>방수공</t>
  </si>
  <si>
    <t>내선전공</t>
  </si>
  <si>
    <t>미장공</t>
  </si>
  <si>
    <t>특고압케이블전공</t>
  </si>
  <si>
    <t>타일공</t>
  </si>
  <si>
    <t>고압케이블전공</t>
  </si>
  <si>
    <t>도장공</t>
  </si>
  <si>
    <t>저압케이블전공</t>
  </si>
  <si>
    <t>내장공</t>
  </si>
  <si>
    <t>송전전공</t>
  </si>
  <si>
    <t>송전활선전공</t>
  </si>
  <si>
    <t>연마공</t>
  </si>
  <si>
    <t>배전전공</t>
  </si>
  <si>
    <t>석공</t>
  </si>
  <si>
    <t>배전활선전공</t>
  </si>
  <si>
    <t>줄눈공</t>
  </si>
  <si>
    <t>플랜트전공</t>
  </si>
  <si>
    <t>판넬조립공</t>
  </si>
  <si>
    <t>계장공</t>
  </si>
  <si>
    <t>지붕잇기공</t>
  </si>
  <si>
    <t>철도신호공</t>
  </si>
  <si>
    <t>벌목부</t>
  </si>
  <si>
    <t>통신내선공</t>
  </si>
  <si>
    <t>조경공</t>
  </si>
  <si>
    <t>통신설비공</t>
  </si>
  <si>
    <t>배관공</t>
  </si>
  <si>
    <t>통신외선공</t>
  </si>
  <si>
    <t>배관공(수도)</t>
  </si>
  <si>
    <t>통신케이블공</t>
  </si>
  <si>
    <t>무선안테나공</t>
  </si>
  <si>
    <t>위생공</t>
  </si>
  <si>
    <t>덕트공</t>
  </si>
  <si>
    <t>광케이블설치사</t>
  </si>
  <si>
    <t>보온공</t>
  </si>
  <si>
    <t>H/W시험사</t>
  </si>
  <si>
    <t>인력운반공</t>
  </si>
  <si>
    <t>S/W시험사</t>
  </si>
  <si>
    <t>궤도공</t>
  </si>
  <si>
    <t>도편수</t>
  </si>
  <si>
    <t>건설기계조장</t>
  </si>
  <si>
    <t>드잡이공</t>
  </si>
  <si>
    <t>건설기계운전사</t>
  </si>
  <si>
    <t>한식목공</t>
  </si>
  <si>
    <t>화물차운전사</t>
  </si>
  <si>
    <t>한식목공조공</t>
  </si>
  <si>
    <t>주1)  * 표시 직종은 조사현장수가 5개 미만 직종, * * 표시 직종은 조사되지 않은 직종이므로 그 적용시 주의바람</t>
  </si>
  <si>
    <t>시설명</t>
    <phoneticPr fontId="2" type="noConversion"/>
  </si>
  <si>
    <t>위     치</t>
    <phoneticPr fontId="2" type="noConversion"/>
  </si>
  <si>
    <t>연장(m)</t>
    <phoneticPr fontId="2" type="noConversion"/>
  </si>
  <si>
    <t>제 당 폭</t>
    <phoneticPr fontId="2" type="noConversion"/>
  </si>
  <si>
    <t>경사면 물량(㎡)</t>
    <phoneticPr fontId="2" type="noConversion"/>
  </si>
  <si>
    <t>평면 물량(㎡)</t>
    <phoneticPr fontId="2" type="noConversion"/>
  </si>
  <si>
    <t>제초물량(㎡)</t>
    <phoneticPr fontId="2" type="noConversion"/>
  </si>
  <si>
    <t>계</t>
    <phoneticPr fontId="2" type="noConversion"/>
  </si>
  <si>
    <t>비고</t>
    <phoneticPr fontId="2" type="noConversion"/>
  </si>
  <si>
    <t>경사면</t>
    <phoneticPr fontId="2" type="noConversion"/>
  </si>
  <si>
    <t>평면</t>
    <phoneticPr fontId="2" type="noConversion"/>
  </si>
  <si>
    <t>당산저수지</t>
    <phoneticPr fontId="2" type="noConversion"/>
  </si>
  <si>
    <t>제당</t>
    <phoneticPr fontId="2" type="noConversion"/>
  </si>
  <si>
    <t>산책로</t>
    <phoneticPr fontId="2" type="noConversion"/>
  </si>
  <si>
    <r>
      <t>광장 및</t>
    </r>
    <r>
      <rPr>
        <sz val="11"/>
        <rFont val="돋움"/>
        <family val="3"/>
        <charset val="129"/>
      </rPr>
      <t xml:space="preserve"> 휴계쉼터</t>
    </r>
    <phoneticPr fontId="2" type="noConversion"/>
  </si>
  <si>
    <t>조경공</t>
    <phoneticPr fontId="2" type="noConversion"/>
  </si>
  <si>
    <t>인</t>
    <phoneticPr fontId="2" type="noConversion"/>
  </si>
  <si>
    <t>제초(일반잔디지역)</t>
    <phoneticPr fontId="2" type="noConversion"/>
  </si>
  <si>
    <t>제초(일반잔디지역)</t>
    <phoneticPr fontId="2" type="noConversion"/>
  </si>
  <si>
    <t>계</t>
    <phoneticPr fontId="2" type="noConversion"/>
  </si>
  <si>
    <t>≒</t>
    <phoneticPr fontId="2" type="noConversion"/>
  </si>
  <si>
    <t>사 업 비 수 지 예 산 서</t>
    <phoneticPr fontId="2" type="noConversion"/>
  </si>
  <si>
    <t>사  업  비  수  지  예  산  서</t>
    <phoneticPr fontId="2" type="noConversion"/>
  </si>
  <si>
    <t>[ 수  입 ]</t>
    <phoneticPr fontId="2" type="noConversion"/>
  </si>
  <si>
    <t>(단위 : 천원)</t>
    <phoneticPr fontId="2" type="noConversion"/>
  </si>
  <si>
    <t>구      분</t>
    <phoneticPr fontId="2" type="noConversion"/>
  </si>
  <si>
    <t>사         업          비</t>
    <phoneticPr fontId="2" type="noConversion"/>
  </si>
  <si>
    <t>년   도   별   내   역</t>
    <phoneticPr fontId="2" type="noConversion"/>
  </si>
  <si>
    <t>비         고</t>
    <phoneticPr fontId="2" type="noConversion"/>
  </si>
  <si>
    <t>신  청  액</t>
    <phoneticPr fontId="2" type="noConversion"/>
  </si>
  <si>
    <t>인  가  액</t>
    <phoneticPr fontId="2" type="noConversion"/>
  </si>
  <si>
    <t>증(△)감</t>
    <phoneticPr fontId="2" type="noConversion"/>
  </si>
  <si>
    <t>유지관리수탁</t>
    <phoneticPr fontId="2" type="noConversion"/>
  </si>
  <si>
    <t>[ 지  출 ]</t>
    <phoneticPr fontId="2" type="noConversion"/>
  </si>
  <si>
    <t>순    공    사    비</t>
    <phoneticPr fontId="2" type="noConversion"/>
  </si>
  <si>
    <t>자       재        대</t>
    <phoneticPr fontId="2" type="noConversion"/>
  </si>
  <si>
    <t>소                  계</t>
    <phoneticPr fontId="2" type="noConversion"/>
  </si>
  <si>
    <t>측  량  설  계  비</t>
    <phoneticPr fontId="2" type="noConversion"/>
  </si>
  <si>
    <t>공  사  감  독  비</t>
    <phoneticPr fontId="2" type="noConversion"/>
  </si>
  <si>
    <t>관       리       비</t>
    <phoneticPr fontId="2" type="noConversion"/>
  </si>
  <si>
    <t>잡       지       출</t>
    <phoneticPr fontId="2" type="noConversion"/>
  </si>
  <si>
    <t>예     정      공      정      표</t>
    <phoneticPr fontId="2" type="noConversion"/>
  </si>
  <si>
    <t xml:space="preserve">     예     정     공     정     표</t>
    <phoneticPr fontId="2" type="noConversion"/>
  </si>
  <si>
    <t>위   치 : 당진시 송산면 당산리 일원</t>
    <phoneticPr fontId="2" type="noConversion"/>
  </si>
  <si>
    <t xml:space="preserve">   공종          공사기간</t>
    <phoneticPr fontId="2" type="noConversion"/>
  </si>
  <si>
    <t xml:space="preserve">   공종          공사기간</t>
    <phoneticPr fontId="2" type="noConversion"/>
  </si>
  <si>
    <t>착   공   1   월</t>
    <phoneticPr fontId="2" type="noConversion"/>
  </si>
  <si>
    <t>착   공   1   월</t>
    <phoneticPr fontId="2" type="noConversion"/>
  </si>
  <si>
    <t>착   공   2   월</t>
    <phoneticPr fontId="2" type="noConversion"/>
  </si>
  <si>
    <t>착   공   2   월</t>
    <phoneticPr fontId="2" type="noConversion"/>
  </si>
  <si>
    <t>착   공   3   월</t>
    <phoneticPr fontId="2" type="noConversion"/>
  </si>
  <si>
    <t>착   공   3   월</t>
    <phoneticPr fontId="2" type="noConversion"/>
  </si>
  <si>
    <t>계</t>
    <phoneticPr fontId="2" type="noConversion"/>
  </si>
  <si>
    <t>비   고</t>
    <phoneticPr fontId="2" type="noConversion"/>
  </si>
  <si>
    <t>비   고</t>
    <phoneticPr fontId="2" type="noConversion"/>
  </si>
  <si>
    <t>상</t>
    <phoneticPr fontId="2" type="noConversion"/>
  </si>
  <si>
    <t>상</t>
    <phoneticPr fontId="2" type="noConversion"/>
  </si>
  <si>
    <t>중</t>
    <phoneticPr fontId="2" type="noConversion"/>
  </si>
  <si>
    <t>중</t>
    <phoneticPr fontId="2" type="noConversion"/>
  </si>
  <si>
    <t>하</t>
    <phoneticPr fontId="2" type="noConversion"/>
  </si>
  <si>
    <t>하</t>
    <phoneticPr fontId="2" type="noConversion"/>
  </si>
  <si>
    <t>동   원   인   원   계   획   표</t>
    <phoneticPr fontId="2" type="noConversion"/>
  </si>
  <si>
    <t>(상단 : 보통인부. 하단 : 특수인부)</t>
    <phoneticPr fontId="2" type="noConversion"/>
  </si>
  <si>
    <t>사  업  계  획  개  요  서</t>
    <phoneticPr fontId="2" type="noConversion"/>
  </si>
  <si>
    <t>사    업    계    획    개    요    서</t>
    <phoneticPr fontId="2" type="noConversion"/>
  </si>
  <si>
    <t>사업명</t>
    <phoneticPr fontId="2" type="noConversion"/>
  </si>
  <si>
    <t>지구명</t>
    <phoneticPr fontId="2" type="noConversion"/>
  </si>
  <si>
    <t>당    산</t>
    <phoneticPr fontId="2" type="noConversion"/>
  </si>
  <si>
    <t>목적</t>
    <phoneticPr fontId="2" type="noConversion"/>
  </si>
  <si>
    <t>시설물관리 원활</t>
    <phoneticPr fontId="2" type="noConversion"/>
  </si>
  <si>
    <t>대상시설</t>
    <phoneticPr fontId="2" type="noConversion"/>
  </si>
  <si>
    <t>당산저수지</t>
    <phoneticPr fontId="2" type="noConversion"/>
  </si>
  <si>
    <t>작 업 량</t>
    <phoneticPr fontId="2" type="noConversion"/>
  </si>
  <si>
    <t>공사개요</t>
    <phoneticPr fontId="2" type="noConversion"/>
  </si>
  <si>
    <t>시설명</t>
    <phoneticPr fontId="2" type="noConversion"/>
  </si>
  <si>
    <t>사                              업                              량</t>
    <phoneticPr fontId="2" type="noConversion"/>
  </si>
  <si>
    <t>비      고</t>
    <phoneticPr fontId="2" type="noConversion"/>
  </si>
  <si>
    <t xml:space="preserve"> 광장 및 휴게쉼터 제초 A =  3,200  ㎡</t>
    <phoneticPr fontId="2" type="noConversion"/>
  </si>
  <si>
    <t>공사기간</t>
    <phoneticPr fontId="2" type="noConversion"/>
  </si>
  <si>
    <t>착공일로부터 10일</t>
    <phoneticPr fontId="2" type="noConversion"/>
  </si>
  <si>
    <t>사업주체</t>
    <phoneticPr fontId="2" type="noConversion"/>
  </si>
  <si>
    <t xml:space="preserve">한 국 농 어 촌 공 사  </t>
    <phoneticPr fontId="2" type="noConversion"/>
  </si>
  <si>
    <t>당  진  지  사</t>
    <phoneticPr fontId="2" type="noConversion"/>
  </si>
  <si>
    <t>설   계   설   명   서</t>
    <phoneticPr fontId="2" type="noConversion"/>
  </si>
  <si>
    <t xml:space="preserve">우리지사에서 관리하고 있는 당산지구 자연환경보전이용시설(당산저수지) 제방 및 산책로, </t>
    <phoneticPr fontId="2" type="noConversion"/>
  </si>
  <si>
    <t xml:space="preserve">휴게쉼터 등에 대한 제초 및 예초(잡초목 제거작업)을 시행하여 시설물의 선량한 관리에  </t>
    <phoneticPr fontId="2" type="noConversion"/>
  </si>
  <si>
    <t>만전을 기하고자 함.</t>
    <phoneticPr fontId="2" type="noConversion"/>
  </si>
  <si>
    <t>일</t>
    <phoneticPr fontId="2" type="noConversion"/>
  </si>
  <si>
    <t>설계자</t>
    <phoneticPr fontId="2" type="noConversion"/>
  </si>
  <si>
    <t>소속 : 유지관리과</t>
    <phoneticPr fontId="2" type="noConversion"/>
  </si>
  <si>
    <t>수자원관리부</t>
    <phoneticPr fontId="2" type="noConversion"/>
  </si>
  <si>
    <t xml:space="preserve"> 노무비계 × 1.01%</t>
    <phoneticPr fontId="2" type="noConversion"/>
  </si>
  <si>
    <t>고용보험료(1.01%)</t>
    <phoneticPr fontId="2" type="noConversion"/>
  </si>
  <si>
    <t>2022년도</t>
    <phoneticPr fontId="2" type="noConversion"/>
  </si>
  <si>
    <t xml:space="preserve"> 산책로 잡초목제거 L =  1,300.0  m,      A =  2,600  ㎡</t>
    <phoneticPr fontId="2" type="noConversion"/>
  </si>
  <si>
    <t>**3010</t>
  </si>
  <si>
    <t>공구손료 및 기계경비</t>
    <phoneticPr fontId="2" type="noConversion"/>
  </si>
  <si>
    <t xml:space="preserve"> 인력품의6%</t>
    <phoneticPr fontId="2" type="noConversion"/>
  </si>
  <si>
    <t>2500㎡당</t>
    <phoneticPr fontId="2" type="noConversion"/>
  </si>
  <si>
    <t>2,250㎡당</t>
    <phoneticPr fontId="2" type="noConversion"/>
  </si>
  <si>
    <t>1400㎡당</t>
    <phoneticPr fontId="2" type="noConversion"/>
  </si>
  <si>
    <t>산업안전보건관리비(2.93%)</t>
    <phoneticPr fontId="2" type="noConversion"/>
  </si>
  <si>
    <t>*3008</t>
    <phoneticPr fontId="60" type="noConversion"/>
  </si>
  <si>
    <t>*1005</t>
    <phoneticPr fontId="60" type="noConversion"/>
  </si>
  <si>
    <t>**3009</t>
    <phoneticPr fontId="60" type="noConversion"/>
  </si>
  <si>
    <t>선원</t>
    <phoneticPr fontId="60" type="noConversion"/>
  </si>
  <si>
    <t>**3011</t>
    <phoneticPr fontId="60" type="noConversion"/>
  </si>
  <si>
    <t>*3012</t>
    <phoneticPr fontId="60" type="noConversion"/>
  </si>
  <si>
    <t>**3013</t>
    <phoneticPr fontId="60" type="noConversion"/>
  </si>
  <si>
    <t>드잡이공편수</t>
    <phoneticPr fontId="60" type="noConversion"/>
  </si>
  <si>
    <t>**3014</t>
    <phoneticPr fontId="60" type="noConversion"/>
  </si>
  <si>
    <t>한식미장공편수</t>
    <phoneticPr fontId="60" type="noConversion"/>
  </si>
  <si>
    <t>*3015</t>
    <phoneticPr fontId="60" type="noConversion"/>
  </si>
  <si>
    <t>한식와공편수</t>
    <phoneticPr fontId="60" type="noConversion"/>
  </si>
  <si>
    <t>**3016</t>
    <phoneticPr fontId="60" type="noConversion"/>
  </si>
  <si>
    <t>한식단천공편수</t>
    <phoneticPr fontId="60" type="noConversion"/>
  </si>
  <si>
    <t>한식석공조공</t>
    <phoneticPr fontId="60" type="noConversion"/>
  </si>
  <si>
    <t>*1063</t>
    <phoneticPr fontId="60" type="noConversion"/>
  </si>
  <si>
    <t>*3018</t>
    <phoneticPr fontId="60" type="noConversion"/>
  </si>
  <si>
    <t>한식미장공조공</t>
    <phoneticPr fontId="60" type="noConversion"/>
  </si>
  <si>
    <t>*1065</t>
    <phoneticPr fontId="60" type="noConversion"/>
  </si>
  <si>
    <t>*1018</t>
    <phoneticPr fontId="60" type="noConversion"/>
  </si>
  <si>
    <t>**1069</t>
    <phoneticPr fontId="60" type="noConversion"/>
  </si>
  <si>
    <t>*1070</t>
    <phoneticPr fontId="60" type="noConversion"/>
  </si>
  <si>
    <t>*1071</t>
    <phoneticPr fontId="60" type="noConversion"/>
  </si>
  <si>
    <t>특급품질관리기술인</t>
    <phoneticPr fontId="60" type="noConversion"/>
  </si>
  <si>
    <t>고급품질관리기술인</t>
    <phoneticPr fontId="60" type="noConversion"/>
  </si>
  <si>
    <t>*5010</t>
    <phoneticPr fontId="60" type="noConversion"/>
  </si>
  <si>
    <t>중급품질관리기술인</t>
    <phoneticPr fontId="60" type="noConversion"/>
  </si>
  <si>
    <t>초급품질관리기술인</t>
    <phoneticPr fontId="60" type="noConversion"/>
  </si>
  <si>
    <t>**1032</t>
    <phoneticPr fontId="60" type="noConversion"/>
  </si>
  <si>
    <t>*1036</t>
    <phoneticPr fontId="60" type="noConversion"/>
  </si>
  <si>
    <t>*1041</t>
    <phoneticPr fontId="60" type="noConversion"/>
  </si>
  <si>
    <t>보일러공</t>
    <phoneticPr fontId="60" type="noConversion"/>
  </si>
  <si>
    <t>*1091</t>
    <phoneticPr fontId="60" type="noConversion"/>
  </si>
  <si>
    <t>석면해체공</t>
    <phoneticPr fontId="60" type="noConversion"/>
  </si>
  <si>
    <t>*3004</t>
    <phoneticPr fontId="60" type="noConversion"/>
  </si>
  <si>
    <t>2025년 상반기 공사부문 노임단가</t>
    <phoneticPr fontId="60" type="noConversion"/>
  </si>
  <si>
    <t>(2025년 1월 1일부터 적용)</t>
    <phoneticPr fontId="60" type="noConversion"/>
  </si>
  <si>
    <t>*1050</t>
    <phoneticPr fontId="60" type="noConversion"/>
  </si>
  <si>
    <t>*3005</t>
    <phoneticPr fontId="60" type="noConversion"/>
  </si>
  <si>
    <t>*3006</t>
    <phoneticPr fontId="60" type="noConversion"/>
  </si>
  <si>
    <t>**1052</t>
    <phoneticPr fontId="60" type="noConversion"/>
  </si>
  <si>
    <t>*3007</t>
    <phoneticPr fontId="60" type="noConversion"/>
  </si>
  <si>
    <t>**1053</t>
    <phoneticPr fontId="60" type="noConversion"/>
  </si>
  <si>
    <t>**1054</t>
    <phoneticPr fontId="60" type="noConversion"/>
  </si>
  <si>
    <t>**1055</t>
    <phoneticPr fontId="60" type="noConversion"/>
  </si>
  <si>
    <t>*1057</t>
    <phoneticPr fontId="60" type="noConversion"/>
  </si>
  <si>
    <t>**1059</t>
    <phoneticPr fontId="60" type="noConversion"/>
  </si>
  <si>
    <t>*3017</t>
    <phoneticPr fontId="60" type="noConversion"/>
  </si>
  <si>
    <t>**1064</t>
    <phoneticPr fontId="60" type="noConversion"/>
  </si>
  <si>
    <t>**1066</t>
    <phoneticPr fontId="60" type="noConversion"/>
  </si>
  <si>
    <t>**1068</t>
    <phoneticPr fontId="60" type="noConversion"/>
  </si>
  <si>
    <t>*5001</t>
    <phoneticPr fontId="60" type="noConversion"/>
  </si>
  <si>
    <t>*5002</t>
    <phoneticPr fontId="60" type="noConversion"/>
  </si>
  <si>
    <t>*5003</t>
    <phoneticPr fontId="60" type="noConversion"/>
  </si>
  <si>
    <t>*5008</t>
    <phoneticPr fontId="60" type="noConversion"/>
  </si>
  <si>
    <t>플로어링마루시공공</t>
    <phoneticPr fontId="60" type="noConversion"/>
  </si>
  <si>
    <t>교통정리원</t>
    <phoneticPr fontId="60" type="noConversion"/>
  </si>
  <si>
    <t>철거공</t>
    <phoneticPr fontId="60" type="noConversion"/>
  </si>
  <si>
    <t>흙막이공</t>
    <phoneticPr fontId="60" type="noConversion"/>
  </si>
  <si>
    <t>*1034</t>
    <phoneticPr fontId="60" type="noConversion"/>
  </si>
  <si>
    <t>전철전공</t>
    <phoneticPr fontId="60" type="noConversion"/>
  </si>
  <si>
    <t>*1037</t>
    <phoneticPr fontId="60" type="noConversion"/>
  </si>
  <si>
    <t>*1090</t>
    <phoneticPr fontId="60" type="noConversion"/>
  </si>
  <si>
    <t>*2002</t>
    <phoneticPr fontId="60" type="noConversion"/>
  </si>
  <si>
    <t>*1045</t>
    <phoneticPr fontId="60" type="noConversion"/>
  </si>
  <si>
    <t>*2003</t>
    <phoneticPr fontId="60" type="noConversion"/>
  </si>
  <si>
    <t>**+1046</t>
    <phoneticPr fontId="60" type="noConversion"/>
  </si>
  <si>
    <t>**3001</t>
    <phoneticPr fontId="60" type="noConversion"/>
  </si>
  <si>
    <t>*1047</t>
    <phoneticPr fontId="60" type="noConversion"/>
  </si>
  <si>
    <t>**3002</t>
    <phoneticPr fontId="60" type="noConversion"/>
  </si>
  <si>
    <t>*3003</t>
    <phoneticPr fontId="60" type="noConversion"/>
  </si>
  <si>
    <t>*1049</t>
    <phoneticPr fontId="60" type="noConversion"/>
  </si>
  <si>
    <t>2025년</t>
    <phoneticPr fontId="2" type="noConversion"/>
  </si>
  <si>
    <t>6월</t>
    <phoneticPr fontId="2" type="noConversion"/>
  </si>
  <si>
    <t xml:space="preserve">    직급 : 토목4급</t>
    <phoneticPr fontId="2" type="noConversion"/>
  </si>
  <si>
    <t>성명 : 육 현  욱(인)</t>
    <phoneticPr fontId="2" type="noConversion"/>
  </si>
  <si>
    <t>간접노무비(14.3%)</t>
    <phoneticPr fontId="2" type="noConversion"/>
  </si>
  <si>
    <t xml:space="preserve"> 직접노무비 × 14.3%(조경분야적용)</t>
    <phoneticPr fontId="2" type="noConversion"/>
  </si>
  <si>
    <t xml:space="preserve"> (재료비계 + 노무비계) × 5.5%</t>
    <phoneticPr fontId="2" type="noConversion"/>
  </si>
  <si>
    <t>기타경비(5.5%)</t>
    <phoneticPr fontId="2" type="noConversion"/>
  </si>
  <si>
    <t>산재보험료(3.56%)</t>
    <phoneticPr fontId="2" type="noConversion"/>
  </si>
  <si>
    <t xml:space="preserve"> 노무비계 × 3.56%</t>
    <phoneticPr fontId="2" type="noConversion"/>
  </si>
  <si>
    <t>제 1 호표  예초(1㎡당)  2025년 건설공사 표준품셈 유지관리 공토  1-2-12 예초 적용</t>
    <phoneticPr fontId="2" type="noConversion"/>
  </si>
  <si>
    <t>제 2 호표  예초(1㎡당)  2025년 건설공사 표준품셈 유지관리 공토  1-2-12 예초 적용, 경사구간 25º이상 10%할증 적용</t>
    <phoneticPr fontId="2" type="noConversion"/>
  </si>
  <si>
    <t>제 3 호표  제초(1㎡당)  2025년 건설공사 표준품셈 유지관리 공토  1-2-10 제초 적용</t>
    <phoneticPr fontId="2" type="noConversion"/>
  </si>
  <si>
    <t>이윤(15.00%)</t>
    <phoneticPr fontId="2" type="noConversion"/>
  </si>
  <si>
    <t xml:space="preserve"> 제당 잡초목제거 L =  450.0  m,      A =  4,595  ㎡</t>
    <phoneticPr fontId="2" type="noConversion"/>
  </si>
  <si>
    <t>○ 제초 : 3,200㎡
○ 예초(잡초목제거) : 7,195㎡</t>
    <phoneticPr fontId="2" type="noConversion"/>
  </si>
  <si>
    <t>일반관리비(8.0%)</t>
    <phoneticPr fontId="2" type="noConversion"/>
  </si>
  <si>
    <t xml:space="preserve"> 계 × 8.0%</t>
    <phoneticPr fontId="2" type="noConversion"/>
  </si>
  <si>
    <t xml:space="preserve"> (계+일반관리비+재료비계)×15%</t>
    <phoneticPr fontId="2" type="noConversion"/>
  </si>
  <si>
    <t>2026. 09.</t>
    <phoneticPr fontId="2" type="noConversion"/>
  </si>
  <si>
    <t>2026년 당산유지 제2차 제초 및 잡초목 제거작업</t>
    <phoneticPr fontId="2" type="noConversion"/>
  </si>
  <si>
    <t>당산유지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</si>
</sst>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00"/>
    <numFmt numFmtId="177" formatCode="0.0000"/>
    <numFmt numFmtId="178" formatCode="0.00_);[Red]\(0.00\)"/>
    <numFmt numFmtId="179" formatCode="_-* #,##0.00_-;\-* #,##0.00_-;_-* &quot;-&quot;_-;_-@_-"/>
    <numFmt numFmtId="180" formatCode="#,##0_ "/>
    <numFmt numFmtId="181" formatCode="#,##0_);[Red]\(#,##0\)"/>
    <numFmt numFmtId="182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3" formatCode="#,##0;&quot;-&quot;#,##0"/>
    <numFmt numFmtId="184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5" formatCode="0.0_ "/>
    <numFmt numFmtId="186" formatCode="0.000%"/>
    <numFmt numFmtId="187" formatCode="_ * #,##0_ ;_ * \-#,##0_ ;_ * &quot;-&quot;_ ;_ @_ "/>
    <numFmt numFmtId="188" formatCode="_ * #,##0.00_ ;_ * \-#,##0.00_ ;_ * &quot;-&quot;??_ ;_ @_ "/>
    <numFmt numFmtId="189" formatCode="&quot;₩&quot;#,##0;&quot;₩&quot;&quot;₩&quot;&quot;₩&quot;&quot;₩&quot;\-#,##0"/>
    <numFmt numFmtId="190" formatCode="&quot;₩&quot;#,##0.00;&quot;₩&quot;&quot;₩&quot;&quot;₩&quot;&quot;₩&quot;\-#,##0.00"/>
    <numFmt numFmtId="191" formatCode="&quot;US$&quot;#,##0.00_);\(&quot;US$&quot;#,##0.00\)"/>
    <numFmt numFmtId="192" formatCode="_ * #,##0.00_ ;_ * &quot;₩&quot;&quot;₩&quot;\-#,##0.00_ ;_ * &quot;-&quot;??_ ;_ @_ "/>
    <numFmt numFmtId="193" formatCode="mmmm\-yy"/>
    <numFmt numFmtId="194" formatCode="#.00"/>
    <numFmt numFmtId="195" formatCode="&quot;&lt;&quot;#,##0&quot;&gt;&quot;"/>
  </numFmts>
  <fonts count="6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8"/>
      <name val="굴림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24"/>
      <name val="굴림"/>
      <family val="3"/>
      <charset val="129"/>
    </font>
    <font>
      <sz val="12"/>
      <name val="굴림"/>
      <family val="3"/>
      <charset val="129"/>
    </font>
    <font>
      <sz val="20"/>
      <name val="굴림"/>
      <family val="3"/>
      <charset val="129"/>
    </font>
    <font>
      <sz val="9"/>
      <name val="굴림"/>
      <family val="3"/>
      <charset val="129"/>
    </font>
    <font>
      <u/>
      <sz val="24"/>
      <name val="굴림"/>
      <family val="3"/>
      <charset val="129"/>
    </font>
    <font>
      <sz val="10"/>
      <name val="MS Sans Serif"/>
      <family val="2"/>
    </font>
    <font>
      <sz val="10"/>
      <name val="궁서(English)"/>
      <family val="3"/>
      <charset val="129"/>
    </font>
    <font>
      <b/>
      <sz val="12"/>
      <name val="Arial"/>
      <family val="2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20"/>
      <name val="돋움"/>
      <family val="3"/>
      <charset val="129"/>
    </font>
    <font>
      <sz val="20"/>
      <name val="돋움"/>
      <family val="3"/>
      <charset val="129"/>
    </font>
    <font>
      <b/>
      <u/>
      <sz val="15"/>
      <name val="돋움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2"/>
      <name val="¹UAAA¼"/>
      <family val="3"/>
      <charset val="129"/>
    </font>
    <font>
      <sz val="11"/>
      <name val="μ¸¿o"/>
      <family val="3"/>
      <charset val="129"/>
    </font>
    <font>
      <sz val="11"/>
      <color indexed="20"/>
      <name val="맑은 고딕"/>
      <family val="3"/>
    </font>
    <font>
      <sz val="8"/>
      <name val="¹UAAA¼"/>
      <family val="3"/>
      <charset val="129"/>
    </font>
    <font>
      <b/>
      <sz val="11"/>
      <color indexed="52"/>
      <name val="맑은 고딕"/>
      <family val="3"/>
    </font>
    <font>
      <b/>
      <sz val="10"/>
      <name val="Helv"/>
      <family val="2"/>
    </font>
    <font>
      <b/>
      <sz val="11"/>
      <color indexed="9"/>
      <name val="맑은 고딕"/>
      <family val="3"/>
    </font>
    <font>
      <sz val="10"/>
      <name val="Arial"/>
      <family val="2"/>
    </font>
    <font>
      <sz val="12"/>
      <name val="굴림체"/>
      <family val="3"/>
      <charset val="129"/>
    </font>
    <font>
      <sz val="10"/>
      <name val="Times New Roman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sz val="8"/>
      <name val="Arial"/>
      <family val="2"/>
    </font>
    <font>
      <b/>
      <sz val="12"/>
      <name val="Helv"/>
      <family val="2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b/>
      <sz val="11"/>
      <name val="Helv"/>
      <family val="2"/>
    </font>
    <font>
      <sz val="11"/>
      <color indexed="60"/>
      <name val="맑은 고딕"/>
      <family val="3"/>
    </font>
    <font>
      <sz val="12"/>
      <name val="바탕체"/>
      <family val="1"/>
      <charset val="129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4"/>
      <name val="뼻뮝"/>
      <family val="3"/>
      <charset val="129"/>
    </font>
    <font>
      <sz val="7.5"/>
      <name val="돋움체"/>
      <family val="3"/>
      <charset val="129"/>
    </font>
    <font>
      <sz val="12"/>
      <name val="돋움체"/>
      <family val="3"/>
      <charset val="129"/>
    </font>
    <font>
      <sz val="8"/>
      <name val="굴림"/>
      <family val="3"/>
      <charset val="129"/>
    </font>
    <font>
      <b/>
      <u/>
      <sz val="20"/>
      <name val="굴림"/>
      <family val="3"/>
      <charset val="129"/>
    </font>
    <font>
      <b/>
      <sz val="28"/>
      <name val="굴림"/>
      <family val="3"/>
      <charset val="129"/>
    </font>
    <font>
      <b/>
      <sz val="20"/>
      <name val="굴림"/>
      <family val="3"/>
      <charset val="129"/>
    </font>
    <font>
      <sz val="24"/>
      <name val="굴림"/>
      <family val="3"/>
      <charset val="129"/>
    </font>
    <font>
      <sz val="14"/>
      <name val="굴림"/>
      <family val="3"/>
      <charset val="129"/>
    </font>
    <font>
      <sz val="12"/>
      <name val="맑은 고딕"/>
      <family val="3"/>
      <charset val="129"/>
      <scheme val="minor"/>
    </font>
    <font>
      <sz val="9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hair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hair">
        <color indexed="64"/>
      </diagonal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hair">
        <color indexed="64"/>
      </diagonal>
    </border>
    <border diagonalDown="1">
      <left/>
      <right/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Down="1">
      <left style="thin">
        <color indexed="64"/>
      </left>
      <right/>
      <top/>
      <bottom style="hair">
        <color indexed="64"/>
      </bottom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94">
    <xf numFmtId="0" fontId="0" fillId="0" borderId="0"/>
    <xf numFmtId="24" fontId="11" fillId="0" borderId="0" applyFont="0" applyFill="0" applyBorder="0" applyAlignment="0" applyProtection="0"/>
    <xf numFmtId="184" fontId="11" fillId="0" borderId="0" applyNumberFormat="0" applyFont="0" applyFill="0" applyBorder="0" applyAlignment="0" applyProtection="0"/>
    <xf numFmtId="182" fontId="11" fillId="0" borderId="0" applyNumberFormat="0" applyFont="0" applyFill="0" applyBorder="0" applyAlignment="0" applyProtection="0"/>
    <xf numFmtId="184" fontId="11" fillId="0" borderId="0" applyNumberFormat="0" applyFont="0" applyFill="0" applyBorder="0" applyAlignment="0" applyProtection="0"/>
    <xf numFmtId="182" fontId="11" fillId="0" borderId="0" applyNumberFormat="0" applyFont="0" applyFill="0" applyBorder="0" applyAlignment="0" applyProtection="0"/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3" borderId="0" applyNumberFormat="0" applyBorder="0" applyAlignment="0" applyProtection="0">
      <alignment vertical="center"/>
    </xf>
    <xf numFmtId="0" fontId="26" fillId="0" borderId="0"/>
    <xf numFmtId="0" fontId="27" fillId="20" borderId="1" applyNumberFormat="0" applyAlignment="0" applyProtection="0">
      <alignment vertical="center"/>
    </xf>
    <xf numFmtId="0" fontId="28" fillId="0" borderId="0"/>
    <xf numFmtId="0" fontId="29" fillId="21" borderId="2" applyNumberFormat="0" applyAlignment="0" applyProtection="0">
      <alignment vertical="center"/>
    </xf>
    <xf numFmtId="187" fontId="30" fillId="0" borderId="0" applyFont="0" applyFill="0" applyBorder="0" applyAlignment="0" applyProtection="0"/>
    <xf numFmtId="0" fontId="1" fillId="0" borderId="0"/>
    <xf numFmtId="188" fontId="30" fillId="0" borderId="0" applyFont="0" applyFill="0" applyBorder="0" applyAlignment="0" applyProtection="0"/>
    <xf numFmtId="189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0" fontId="32" fillId="0" borderId="0"/>
    <xf numFmtId="191" fontId="1" fillId="0" borderId="0"/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38" fontId="35" fillId="22" borderId="0" applyNumberFormat="0" applyBorder="0" applyAlignment="0" applyProtection="0"/>
    <xf numFmtId="0" fontId="36" fillId="0" borderId="0">
      <alignment horizontal="left"/>
    </xf>
    <xf numFmtId="0" fontId="13" fillId="0" borderId="3" applyNumberFormat="0" applyAlignment="0" applyProtection="0">
      <alignment horizontal="left" vertical="center"/>
    </xf>
    <xf numFmtId="0" fontId="13" fillId="0" borderId="4">
      <alignment horizontal="left" vertical="center"/>
    </xf>
    <xf numFmtId="0" fontId="37" fillId="0" borderId="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7" borderId="1" applyNumberFormat="0" applyAlignment="0" applyProtection="0">
      <alignment vertical="center"/>
    </xf>
    <xf numFmtId="10" fontId="35" fillId="22" borderId="8" applyNumberFormat="0" applyBorder="0" applyAlignment="0" applyProtection="0"/>
    <xf numFmtId="0" fontId="41" fillId="0" borderId="9" applyNumberFormat="0" applyFill="0" applyAlignment="0" applyProtection="0">
      <alignment vertical="center"/>
    </xf>
    <xf numFmtId="41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42" fillId="0" borderId="1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3" fillId="23" borderId="0" applyNumberFormat="0" applyBorder="0" applyAlignment="0" applyProtection="0">
      <alignment vertical="center"/>
    </xf>
    <xf numFmtId="192" fontId="44" fillId="0" borderId="0"/>
    <xf numFmtId="0" fontId="30" fillId="0" borderId="0"/>
    <xf numFmtId="0" fontId="21" fillId="24" borderId="11" applyNumberFormat="0" applyFont="0" applyAlignment="0" applyProtection="0">
      <alignment vertical="center"/>
    </xf>
    <xf numFmtId="0" fontId="45" fillId="20" borderId="12" applyNumberFormat="0" applyAlignment="0" applyProtection="0">
      <alignment vertical="center"/>
    </xf>
    <xf numFmtId="10" fontId="30" fillId="0" borderId="0" applyFont="0" applyFill="0" applyBorder="0" applyAlignment="0" applyProtection="0"/>
    <xf numFmtId="0" fontId="42" fillId="0" borderId="0"/>
    <xf numFmtId="0" fontId="46" fillId="0" borderId="0" applyNumberFormat="0" applyFill="0" applyBorder="0" applyAlignment="0" applyProtection="0">
      <alignment vertical="center"/>
    </xf>
    <xf numFmtId="0" fontId="47" fillId="0" borderId="13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40" fontId="49" fillId="0" borderId="0" applyFont="0" applyFill="0" applyBorder="0" applyAlignment="0" applyProtection="0"/>
    <xf numFmtId="38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0" fillId="0" borderId="0"/>
    <xf numFmtId="183" fontId="12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95" fontId="50" fillId="0" borderId="14"/>
    <xf numFmtId="188" fontId="5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</cellStyleXfs>
  <cellXfs count="426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Border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79" applyFont="1" applyAlignment="1">
      <alignment vertical="center"/>
    </xf>
    <xf numFmtId="0" fontId="4" fillId="0" borderId="36" xfId="0" applyFont="1" applyBorder="1"/>
    <xf numFmtId="0" fontId="4" fillId="0" borderId="19" xfId="0" applyFont="1" applyBorder="1"/>
    <xf numFmtId="0" fontId="4" fillId="0" borderId="21" xfId="0" applyFont="1" applyBorder="1"/>
    <xf numFmtId="0" fontId="9" fillId="0" borderId="37" xfId="0" applyFont="1" applyBorder="1"/>
    <xf numFmtId="0" fontId="4" fillId="0" borderId="0" xfId="0" applyFont="1" applyBorder="1" applyAlignment="1">
      <alignment horizontal="center"/>
    </xf>
    <xf numFmtId="0" fontId="9" fillId="0" borderId="0" xfId="0" applyFont="1" applyBorder="1"/>
    <xf numFmtId="0" fontId="9" fillId="0" borderId="0" xfId="0" applyFont="1" applyBorder="1" applyAlignment="1">
      <alignment horizontal="center"/>
    </xf>
    <xf numFmtId="0" fontId="9" fillId="0" borderId="16" xfId="0" applyFont="1" applyBorder="1"/>
    <xf numFmtId="0" fontId="9" fillId="0" borderId="38" xfId="0" applyFont="1" applyBorder="1" applyAlignment="1">
      <alignment horizontal="center" vertical="center"/>
    </xf>
    <xf numFmtId="0" fontId="9" fillId="0" borderId="36" xfId="0" applyFont="1" applyBorder="1" applyAlignment="1"/>
    <xf numFmtId="0" fontId="9" fillId="0" borderId="19" xfId="0" applyFont="1" applyBorder="1" applyAlignment="1">
      <alignment wrapText="1"/>
    </xf>
    <xf numFmtId="0" fontId="9" fillId="0" borderId="19" xfId="0" applyFont="1" applyBorder="1" applyAlignment="1">
      <alignment horizontal="center"/>
    </xf>
    <xf numFmtId="41" fontId="9" fillId="0" borderId="19" xfId="79" applyFont="1" applyBorder="1" applyAlignment="1">
      <alignment horizontal="center"/>
    </xf>
    <xf numFmtId="0" fontId="9" fillId="0" borderId="36" xfId="0" applyFont="1" applyBorder="1"/>
    <xf numFmtId="0" fontId="9" fillId="0" borderId="19" xfId="0" applyFont="1" applyBorder="1"/>
    <xf numFmtId="41" fontId="9" fillId="0" borderId="19" xfId="79" applyFont="1" applyBorder="1"/>
    <xf numFmtId="180" fontId="9" fillId="0" borderId="39" xfId="0" applyNumberFormat="1" applyFont="1" applyBorder="1"/>
    <xf numFmtId="0" fontId="9" fillId="0" borderId="36" xfId="0" applyFont="1" applyBorder="1" applyAlignment="1">
      <alignment horizontal="left"/>
    </xf>
    <xf numFmtId="0" fontId="9" fillId="0" borderId="40" xfId="0" applyFont="1" applyBorder="1"/>
    <xf numFmtId="0" fontId="9" fillId="0" borderId="38" xfId="0" applyFont="1" applyBorder="1"/>
    <xf numFmtId="0" fontId="9" fillId="0" borderId="38" xfId="0" applyFont="1" applyBorder="1" applyAlignment="1">
      <alignment horizontal="center"/>
    </xf>
    <xf numFmtId="0" fontId="9" fillId="0" borderId="23" xfId="0" applyFont="1" applyBorder="1"/>
    <xf numFmtId="0" fontId="9" fillId="0" borderId="22" xfId="0" applyFont="1" applyBorder="1"/>
    <xf numFmtId="0" fontId="9" fillId="0" borderId="22" xfId="0" applyFont="1" applyBorder="1" applyAlignment="1">
      <alignment horizontal="center"/>
    </xf>
    <xf numFmtId="41" fontId="9" fillId="0" borderId="22" xfId="79" applyFont="1" applyBorder="1"/>
    <xf numFmtId="180" fontId="9" fillId="0" borderId="41" xfId="0" applyNumberFormat="1" applyFont="1" applyBorder="1"/>
    <xf numFmtId="0" fontId="4" fillId="0" borderId="19" xfId="0" applyFont="1" applyBorder="1" applyAlignment="1">
      <alignment horizontal="center"/>
    </xf>
    <xf numFmtId="180" fontId="9" fillId="0" borderId="19" xfId="0" applyNumberFormat="1" applyFont="1" applyBorder="1"/>
    <xf numFmtId="180" fontId="9" fillId="0" borderId="0" xfId="0" applyNumberFormat="1" applyFont="1" applyBorder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17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/>
    <xf numFmtId="0" fontId="5" fillId="0" borderId="28" xfId="0" applyFont="1" applyBorder="1" applyAlignment="1">
      <alignment horizontal="distributed" vertical="center"/>
    </xf>
    <xf numFmtId="0" fontId="5" fillId="0" borderId="29" xfId="0" applyFont="1" applyBorder="1" applyAlignment="1">
      <alignment horizontal="distributed"/>
    </xf>
    <xf numFmtId="0" fontId="5" fillId="0" borderId="44" xfId="0" applyFont="1" applyBorder="1" applyAlignment="1">
      <alignment horizontal="distributed"/>
    </xf>
    <xf numFmtId="0" fontId="5" fillId="0" borderId="29" xfId="0" applyFont="1" applyBorder="1" applyAlignment="1"/>
    <xf numFmtId="0" fontId="5" fillId="0" borderId="37" xfId="0" applyFont="1" applyBorder="1" applyAlignment="1">
      <alignment vertical="center"/>
    </xf>
    <xf numFmtId="0" fontId="5" fillId="0" borderId="14" xfId="0" applyFont="1" applyBorder="1" applyAlignment="1">
      <alignment horizontal="distributed" vertical="center"/>
    </xf>
    <xf numFmtId="0" fontId="5" fillId="0" borderId="32" xfId="0" applyFont="1" applyBorder="1" applyAlignment="1">
      <alignment horizontal="distributed" vertical="center"/>
    </xf>
    <xf numFmtId="0" fontId="5" fillId="0" borderId="21" xfId="0" applyFont="1" applyBorder="1" applyAlignment="1">
      <alignment horizontal="distributed"/>
    </xf>
    <xf numFmtId="0" fontId="5" fillId="0" borderId="37" xfId="0" applyFont="1" applyBorder="1" applyAlignment="1">
      <alignment horizontal="right" vertical="center"/>
    </xf>
    <xf numFmtId="0" fontId="5" fillId="0" borderId="45" xfId="0" applyFont="1" applyBorder="1" applyAlignment="1">
      <alignment horizontal="distributed" vertical="center"/>
    </xf>
    <xf numFmtId="0" fontId="5" fillId="0" borderId="46" xfId="0" applyFont="1" applyBorder="1" applyAlignment="1">
      <alignment horizontal="distributed"/>
    </xf>
    <xf numFmtId="0" fontId="5" fillId="0" borderId="47" xfId="0" applyFont="1" applyBorder="1" applyAlignment="1"/>
    <xf numFmtId="0" fontId="5" fillId="0" borderId="48" xfId="0" applyFont="1" applyBorder="1" applyAlignment="1">
      <alignment horizontal="distributed"/>
    </xf>
    <xf numFmtId="0" fontId="5" fillId="0" borderId="49" xfId="0" applyFont="1" applyBorder="1" applyAlignment="1"/>
    <xf numFmtId="0" fontId="5" fillId="0" borderId="50" xfId="0" applyFont="1" applyBorder="1" applyAlignment="1"/>
    <xf numFmtId="0" fontId="5" fillId="0" borderId="51" xfId="0" applyFont="1" applyBorder="1" applyAlignment="1">
      <alignment horizontal="distributed"/>
    </xf>
    <xf numFmtId="0" fontId="5" fillId="0" borderId="52" xfId="0" applyFont="1" applyBorder="1" applyAlignment="1"/>
    <xf numFmtId="0" fontId="6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right" vertical="center" shrinkToFit="1"/>
    </xf>
    <xf numFmtId="0" fontId="5" fillId="0" borderId="0" xfId="0" applyFont="1" applyAlignment="1">
      <alignment vertical="center" shrinkToFit="1"/>
    </xf>
    <xf numFmtId="0" fontId="5" fillId="0" borderId="39" xfId="0" applyFont="1" applyBorder="1" applyAlignment="1">
      <alignment shrinkToFit="1"/>
    </xf>
    <xf numFmtId="0" fontId="5" fillId="0" borderId="53" xfId="0" applyFont="1" applyBorder="1" applyAlignment="1">
      <alignment shrinkToFit="1"/>
    </xf>
    <xf numFmtId="41" fontId="5" fillId="0" borderId="0" xfId="0" applyNumberFormat="1" applyFont="1" applyAlignment="1">
      <alignment vertical="center"/>
    </xf>
    <xf numFmtId="0" fontId="9" fillId="0" borderId="22" xfId="0" applyFont="1" applyBorder="1" applyAlignment="1">
      <alignment horizontal="left" vertical="center"/>
    </xf>
    <xf numFmtId="181" fontId="5" fillId="0" borderId="44" xfId="79" applyNumberFormat="1" applyFont="1" applyBorder="1" applyAlignment="1"/>
    <xf numFmtId="181" fontId="5" fillId="0" borderId="21" xfId="79" applyNumberFormat="1" applyFont="1" applyBorder="1" applyAlignment="1"/>
    <xf numFmtId="181" fontId="5" fillId="0" borderId="54" xfId="79" applyNumberFormat="1" applyFont="1" applyBorder="1" applyAlignment="1"/>
    <xf numFmtId="181" fontId="5" fillId="0" borderId="51" xfId="79" applyNumberFormat="1" applyFont="1" applyBorder="1" applyAlignment="1"/>
    <xf numFmtId="0" fontId="9" fillId="0" borderId="39" xfId="0" applyFont="1" applyBorder="1"/>
    <xf numFmtId="0" fontId="9" fillId="0" borderId="53" xfId="0" applyFont="1" applyBorder="1"/>
    <xf numFmtId="41" fontId="9" fillId="0" borderId="19" xfId="0" applyNumberFormat="1" applyFont="1" applyBorder="1"/>
    <xf numFmtId="181" fontId="9" fillId="0" borderId="19" xfId="0" applyNumberFormat="1" applyFont="1" applyBorder="1"/>
    <xf numFmtId="176" fontId="9" fillId="0" borderId="19" xfId="0" applyNumberFormat="1" applyFont="1" applyBorder="1"/>
    <xf numFmtId="177" fontId="9" fillId="0" borderId="19" xfId="0" applyNumberFormat="1" applyFont="1" applyBorder="1"/>
    <xf numFmtId="177" fontId="9" fillId="0" borderId="38" xfId="0" applyNumberFormat="1" applyFont="1" applyBorder="1"/>
    <xf numFmtId="181" fontId="9" fillId="0" borderId="38" xfId="0" applyNumberFormat="1" applyFont="1" applyBorder="1"/>
    <xf numFmtId="2" fontId="9" fillId="0" borderId="0" xfId="0" applyNumberFormat="1" applyFont="1" applyBorder="1"/>
    <xf numFmtId="0" fontId="9" fillId="0" borderId="0" xfId="0" applyFont="1" applyBorder="1" applyAlignment="1">
      <alignment wrapText="1"/>
    </xf>
    <xf numFmtId="41" fontId="9" fillId="0" borderId="44" xfId="79" applyFont="1" applyBorder="1"/>
    <xf numFmtId="41" fontId="9" fillId="0" borderId="21" xfId="79" applyFont="1" applyBorder="1"/>
    <xf numFmtId="181" fontId="9" fillId="0" borderId="0" xfId="0" applyNumberFormat="1" applyFont="1" applyBorder="1"/>
    <xf numFmtId="181" fontId="9" fillId="0" borderId="22" xfId="0" applyNumberFormat="1" applyFont="1" applyBorder="1"/>
    <xf numFmtId="181" fontId="4" fillId="0" borderId="0" xfId="0" applyNumberFormat="1" applyFont="1" applyBorder="1"/>
    <xf numFmtId="181" fontId="4" fillId="0" borderId="19" xfId="0" applyNumberFormat="1" applyFont="1" applyBorder="1"/>
    <xf numFmtId="41" fontId="9" fillId="0" borderId="45" xfId="79" applyFont="1" applyBorder="1"/>
    <xf numFmtId="0" fontId="9" fillId="0" borderId="55" xfId="0" applyFont="1" applyBorder="1" applyAlignment="1">
      <alignment horizontal="center"/>
    </xf>
    <xf numFmtId="0" fontId="9" fillId="0" borderId="45" xfId="0" applyFont="1" applyBorder="1" applyAlignment="1">
      <alignment horizontal="center"/>
    </xf>
    <xf numFmtId="41" fontId="9" fillId="0" borderId="0" xfId="0" applyNumberFormat="1" applyFont="1" applyBorder="1"/>
    <xf numFmtId="0" fontId="1" fillId="0" borderId="0" xfId="91">
      <alignment vertical="center"/>
    </xf>
    <xf numFmtId="185" fontId="5" fillId="0" borderId="0" xfId="0" applyNumberFormat="1" applyFont="1" applyAlignment="1">
      <alignment vertical="center"/>
    </xf>
    <xf numFmtId="0" fontId="9" fillId="0" borderId="36" xfId="0" applyFont="1" applyBorder="1" applyAlignment="1">
      <alignment horizontal="left" wrapText="1"/>
    </xf>
    <xf numFmtId="0" fontId="9" fillId="0" borderId="22" xfId="0" applyFont="1" applyBorder="1" applyAlignment="1">
      <alignment horizontal="left" shrinkToFit="1"/>
    </xf>
    <xf numFmtId="0" fontId="9" fillId="0" borderId="19" xfId="0" applyFont="1" applyBorder="1" applyAlignment="1">
      <alignment horizontal="left" shrinkToFit="1"/>
    </xf>
    <xf numFmtId="0" fontId="19" fillId="22" borderId="56" xfId="93" applyFont="1" applyFill="1" applyBorder="1" applyAlignment="1">
      <alignment horizontal="distributed"/>
    </xf>
    <xf numFmtId="0" fontId="19" fillId="22" borderId="57" xfId="93" applyFont="1" applyFill="1" applyBorder="1"/>
    <xf numFmtId="0" fontId="19" fillId="22" borderId="58" xfId="93" applyFont="1" applyFill="1" applyBorder="1"/>
    <xf numFmtId="0" fontId="4" fillId="0" borderId="59" xfId="0" applyFont="1" applyBorder="1"/>
    <xf numFmtId="0" fontId="4" fillId="0" borderId="60" xfId="0" applyFont="1" applyBorder="1"/>
    <xf numFmtId="0" fontId="4" fillId="0" borderId="60" xfId="0" applyFont="1" applyBorder="1" applyAlignment="1">
      <alignment horizontal="center"/>
    </xf>
    <xf numFmtId="0" fontId="4" fillId="0" borderId="61" xfId="0" applyFont="1" applyBorder="1"/>
    <xf numFmtId="0" fontId="4" fillId="0" borderId="37" xfId="0" applyFont="1" applyBorder="1"/>
    <xf numFmtId="0" fontId="4" fillId="0" borderId="16" xfId="0" applyFont="1" applyBorder="1"/>
    <xf numFmtId="0" fontId="9" fillId="25" borderId="23" xfId="0" applyFont="1" applyFill="1" applyBorder="1" applyAlignment="1"/>
    <xf numFmtId="179" fontId="9" fillId="25" borderId="22" xfId="79" applyNumberFormat="1" applyFont="1" applyFill="1" applyBorder="1" applyAlignment="1">
      <alignment horizontal="center"/>
    </xf>
    <xf numFmtId="0" fontId="9" fillId="25" borderId="22" xfId="0" applyFont="1" applyFill="1" applyBorder="1" applyAlignment="1">
      <alignment horizontal="center"/>
    </xf>
    <xf numFmtId="180" fontId="9" fillId="25" borderId="22" xfId="0" applyNumberFormat="1" applyFont="1" applyFill="1" applyBorder="1"/>
    <xf numFmtId="180" fontId="9" fillId="25" borderId="41" xfId="0" applyNumberFormat="1" applyFont="1" applyFill="1" applyBorder="1" applyAlignment="1">
      <alignment horizontal="center"/>
    </xf>
    <xf numFmtId="0" fontId="4" fillId="25" borderId="0" xfId="0" applyFont="1" applyFill="1"/>
    <xf numFmtId="0" fontId="9" fillId="25" borderId="36" xfId="0" applyFont="1" applyFill="1" applyBorder="1" applyAlignment="1"/>
    <xf numFmtId="0" fontId="9" fillId="25" borderId="19" xfId="0" applyFont="1" applyFill="1" applyBorder="1" applyAlignment="1">
      <alignment wrapText="1" shrinkToFit="1"/>
    </xf>
    <xf numFmtId="179" fontId="9" fillId="25" borderId="19" xfId="79" applyNumberFormat="1" applyFont="1" applyFill="1" applyBorder="1" applyAlignment="1">
      <alignment horizontal="center"/>
    </xf>
    <xf numFmtId="0" fontId="9" fillId="25" borderId="19" xfId="0" applyFont="1" applyFill="1" applyBorder="1" applyAlignment="1">
      <alignment horizontal="center"/>
    </xf>
    <xf numFmtId="180" fontId="9" fillId="25" borderId="19" xfId="0" applyNumberFormat="1" applyFont="1" applyFill="1" applyBorder="1"/>
    <xf numFmtId="179" fontId="9" fillId="25" borderId="19" xfId="79" applyNumberFormat="1" applyFont="1" applyFill="1" applyBorder="1"/>
    <xf numFmtId="180" fontId="9" fillId="25" borderId="39" xfId="0" applyNumberFormat="1" applyFont="1" applyFill="1" applyBorder="1" applyAlignment="1">
      <alignment horizontal="center"/>
    </xf>
    <xf numFmtId="41" fontId="9" fillId="25" borderId="36" xfId="79" applyFont="1" applyFill="1" applyBorder="1" applyAlignment="1"/>
    <xf numFmtId="41" fontId="52" fillId="25" borderId="19" xfId="79" applyFont="1" applyFill="1" applyBorder="1" applyAlignment="1">
      <alignment wrapText="1" shrinkToFit="1"/>
    </xf>
    <xf numFmtId="41" fontId="9" fillId="0" borderId="40" xfId="79" applyFont="1" applyBorder="1" applyAlignment="1"/>
    <xf numFmtId="41" fontId="52" fillId="0" borderId="38" xfId="79" applyFont="1" applyBorder="1" applyAlignment="1">
      <alignment wrapText="1" shrinkToFit="1"/>
    </xf>
    <xf numFmtId="179" fontId="9" fillId="0" borderId="38" xfId="79" applyNumberFormat="1" applyFont="1" applyBorder="1"/>
    <xf numFmtId="180" fontId="9" fillId="0" borderId="38" xfId="0" applyNumberFormat="1" applyFont="1" applyBorder="1"/>
    <xf numFmtId="180" fontId="9" fillId="0" borderId="53" xfId="0" applyNumberFormat="1" applyFont="1" applyBorder="1" applyAlignment="1">
      <alignment horizontal="center"/>
    </xf>
    <xf numFmtId="41" fontId="9" fillId="0" borderId="0" xfId="79" applyFont="1" applyBorder="1" applyAlignment="1"/>
    <xf numFmtId="0" fontId="9" fillId="0" borderId="0" xfId="0" applyFont="1" applyBorder="1" applyAlignment="1">
      <alignment wrapText="1" shrinkToFit="1"/>
    </xf>
    <xf numFmtId="179" fontId="9" fillId="0" borderId="0" xfId="79" applyNumberFormat="1" applyFont="1" applyBorder="1"/>
    <xf numFmtId="180" fontId="9" fillId="0" borderId="0" xfId="0" applyNumberFormat="1" applyFont="1" applyBorder="1" applyAlignment="1">
      <alignment horizontal="center"/>
    </xf>
    <xf numFmtId="178" fontId="9" fillId="0" borderId="0" xfId="0" applyNumberFormat="1" applyFont="1" applyBorder="1"/>
    <xf numFmtId="0" fontId="9" fillId="0" borderId="0" xfId="0" applyFont="1"/>
    <xf numFmtId="180" fontId="4" fillId="0" borderId="0" xfId="0" applyNumberFormat="1" applyFont="1" applyBorder="1"/>
    <xf numFmtId="0" fontId="9" fillId="25" borderId="22" xfId="0" applyFont="1" applyFill="1" applyBorder="1" applyAlignment="1">
      <alignment shrinkToFit="1"/>
    </xf>
    <xf numFmtId="0" fontId="9" fillId="25" borderId="19" xfId="0" applyFont="1" applyFill="1" applyBorder="1" applyAlignment="1">
      <alignment shrinkToFit="1"/>
    </xf>
    <xf numFmtId="0" fontId="4" fillId="0" borderId="62" xfId="92" applyFont="1" applyBorder="1" applyAlignment="1">
      <alignment vertical="center"/>
    </xf>
    <xf numFmtId="0" fontId="4" fillId="0" borderId="63" xfId="92" applyFont="1" applyBorder="1" applyAlignment="1">
      <alignment vertical="center"/>
    </xf>
    <xf numFmtId="0" fontId="4" fillId="0" borderId="64" xfId="92" applyFont="1" applyBorder="1" applyAlignment="1">
      <alignment vertical="center"/>
    </xf>
    <xf numFmtId="0" fontId="4" fillId="0" borderId="0" xfId="92" applyFont="1" applyAlignment="1">
      <alignment vertical="center"/>
    </xf>
    <xf numFmtId="0" fontId="5" fillId="0" borderId="65" xfId="92" applyFont="1" applyBorder="1" applyAlignment="1">
      <alignment horizontal="center" vertical="center"/>
    </xf>
    <xf numFmtId="0" fontId="8" fillId="0" borderId="66" xfId="92" applyFont="1" applyBorder="1" applyAlignment="1">
      <alignment vertical="center"/>
    </xf>
    <xf numFmtId="0" fontId="4" fillId="0" borderId="0" xfId="92" applyFont="1" applyBorder="1" applyAlignment="1">
      <alignment vertical="center"/>
    </xf>
    <xf numFmtId="0" fontId="8" fillId="0" borderId="0" xfId="92" applyFont="1" applyBorder="1" applyAlignment="1">
      <alignment vertical="center"/>
    </xf>
    <xf numFmtId="0" fontId="8" fillId="0" borderId="65" xfId="92" applyFont="1" applyBorder="1" applyAlignment="1">
      <alignment horizontal="right" vertical="center"/>
    </xf>
    <xf numFmtId="0" fontId="4" fillId="0" borderId="66" xfId="92" applyFont="1" applyBorder="1" applyAlignment="1">
      <alignment vertical="center"/>
    </xf>
    <xf numFmtId="0" fontId="4" fillId="0" borderId="65" xfId="92" applyFont="1" applyBorder="1" applyAlignment="1">
      <alignment vertical="center"/>
    </xf>
    <xf numFmtId="0" fontId="4" fillId="0" borderId="67" xfId="92" applyFont="1" applyBorder="1" applyAlignment="1">
      <alignment vertical="center"/>
    </xf>
    <xf numFmtId="0" fontId="4" fillId="0" borderId="10" xfId="92" applyFont="1" applyBorder="1" applyAlignment="1">
      <alignment vertical="center"/>
    </xf>
    <xf numFmtId="0" fontId="4" fillId="0" borderId="68" xfId="92" applyFont="1" applyBorder="1" applyAlignment="1">
      <alignment vertical="center"/>
    </xf>
    <xf numFmtId="0" fontId="5" fillId="0" borderId="39" xfId="0" applyFont="1" applyBorder="1" applyAlignment="1">
      <alignment horizontal="left" shrinkToFit="1"/>
    </xf>
    <xf numFmtId="0" fontId="9" fillId="0" borderId="19" xfId="0" applyFont="1" applyBorder="1" applyAlignment="1">
      <alignment horizontal="left" vertical="center"/>
    </xf>
    <xf numFmtId="41" fontId="9" fillId="0" borderId="38" xfId="79" applyFont="1" applyBorder="1"/>
    <xf numFmtId="180" fontId="9" fillId="0" borderId="53" xfId="0" applyNumberFormat="1" applyFont="1" applyBorder="1"/>
    <xf numFmtId="41" fontId="9" fillId="25" borderId="19" xfId="79" applyFont="1" applyFill="1" applyBorder="1" applyAlignment="1">
      <alignment wrapText="1" shrinkToFit="1"/>
    </xf>
    <xf numFmtId="0" fontId="0" fillId="0" borderId="36" xfId="91" applyFont="1" applyBorder="1">
      <alignment vertical="center"/>
    </xf>
    <xf numFmtId="0" fontId="0" fillId="0" borderId="19" xfId="91" applyFont="1" applyBorder="1">
      <alignment vertical="center"/>
    </xf>
    <xf numFmtId="185" fontId="0" fillId="0" borderId="19" xfId="91" applyNumberFormat="1" applyFont="1" applyBorder="1">
      <alignment vertical="center"/>
    </xf>
    <xf numFmtId="41" fontId="1" fillId="25" borderId="19" xfId="91" applyNumberFormat="1" applyFill="1" applyBorder="1" applyAlignment="1">
      <alignment horizontal="right" vertical="center"/>
    </xf>
    <xf numFmtId="41" fontId="1" fillId="0" borderId="19" xfId="91" applyNumberFormat="1" applyFont="1" applyBorder="1" applyAlignment="1">
      <alignment horizontal="right" vertical="center"/>
    </xf>
    <xf numFmtId="0" fontId="0" fillId="0" borderId="39" xfId="91" applyFont="1" applyBorder="1">
      <alignment vertical="center"/>
    </xf>
    <xf numFmtId="0" fontId="1" fillId="0" borderId="36" xfId="91" applyBorder="1">
      <alignment vertical="center"/>
    </xf>
    <xf numFmtId="185" fontId="1" fillId="0" borderId="19" xfId="91" applyNumberFormat="1" applyFont="1" applyBorder="1">
      <alignment vertical="center"/>
    </xf>
    <xf numFmtId="0" fontId="1" fillId="0" borderId="36" xfId="91" applyFont="1" applyBorder="1">
      <alignment vertical="center"/>
    </xf>
    <xf numFmtId="0" fontId="1" fillId="0" borderId="19" xfId="91" applyFont="1" applyBorder="1">
      <alignment vertical="center"/>
    </xf>
    <xf numFmtId="0" fontId="1" fillId="0" borderId="19" xfId="91" applyBorder="1">
      <alignment vertical="center"/>
    </xf>
    <xf numFmtId="0" fontId="1" fillId="0" borderId="39" xfId="91" applyBorder="1">
      <alignment vertical="center"/>
    </xf>
    <xf numFmtId="0" fontId="0" fillId="0" borderId="40" xfId="91" applyFont="1" applyBorder="1">
      <alignment vertical="center"/>
    </xf>
    <xf numFmtId="0" fontId="0" fillId="0" borderId="38" xfId="91" applyFont="1" applyBorder="1">
      <alignment vertical="center"/>
    </xf>
    <xf numFmtId="0" fontId="1" fillId="0" borderId="38" xfId="91" applyBorder="1">
      <alignment vertical="center"/>
    </xf>
    <xf numFmtId="41" fontId="1" fillId="0" borderId="38" xfId="91" applyNumberFormat="1" applyBorder="1">
      <alignment vertical="center"/>
    </xf>
    <xf numFmtId="0" fontId="0" fillId="0" borderId="53" xfId="91" applyFont="1" applyBorder="1" applyAlignment="1">
      <alignment vertical="center" shrinkToFit="1"/>
    </xf>
    <xf numFmtId="0" fontId="14" fillId="0" borderId="69" xfId="91" applyFont="1" applyBorder="1">
      <alignment vertical="center"/>
    </xf>
    <xf numFmtId="0" fontId="14" fillId="0" borderId="45" xfId="91" applyFont="1" applyBorder="1">
      <alignment vertical="center"/>
    </xf>
    <xf numFmtId="41" fontId="15" fillId="0" borderId="45" xfId="91" applyNumberFormat="1" applyFont="1" applyBorder="1">
      <alignment vertical="center"/>
    </xf>
    <xf numFmtId="41" fontId="15" fillId="0" borderId="45" xfId="79" applyNumberFormat="1" applyFont="1" applyBorder="1" applyAlignment="1">
      <alignment horizontal="right" vertical="center"/>
    </xf>
    <xf numFmtId="0" fontId="14" fillId="0" borderId="70" xfId="91" applyFont="1" applyBorder="1">
      <alignment vertical="center"/>
    </xf>
    <xf numFmtId="0" fontId="5" fillId="0" borderId="33" xfId="0" applyFont="1" applyBorder="1" applyAlignment="1">
      <alignment horizontal="distributed"/>
    </xf>
    <xf numFmtId="0" fontId="5" fillId="0" borderId="71" xfId="0" applyFont="1" applyBorder="1" applyAlignment="1">
      <alignment horizontal="distributed"/>
    </xf>
    <xf numFmtId="41" fontId="9" fillId="0" borderId="46" xfId="79" applyFont="1" applyBorder="1"/>
    <xf numFmtId="41" fontId="9" fillId="0" borderId="48" xfId="79" applyFont="1" applyBorder="1"/>
    <xf numFmtId="0" fontId="5" fillId="0" borderId="71" xfId="0" applyFont="1" applyBorder="1" applyAlignment="1"/>
    <xf numFmtId="0" fontId="5" fillId="0" borderId="70" xfId="0" applyFont="1" applyBorder="1" applyAlignment="1">
      <alignment shrinkToFit="1"/>
    </xf>
    <xf numFmtId="0" fontId="5" fillId="0" borderId="72" xfId="0" applyFont="1" applyBorder="1" applyAlignment="1">
      <alignment horizontal="center" vertical="center" shrinkToFit="1"/>
    </xf>
    <xf numFmtId="0" fontId="5" fillId="0" borderId="0" xfId="92" applyFont="1" applyBorder="1" applyAlignment="1">
      <alignment horizontal="center" vertical="center" wrapText="1"/>
    </xf>
    <xf numFmtId="0" fontId="5" fillId="0" borderId="0" xfId="92" applyFont="1" applyBorder="1" applyAlignment="1">
      <alignment horizontal="center" vertical="center"/>
    </xf>
    <xf numFmtId="0" fontId="58" fillId="0" borderId="38" xfId="91" applyFont="1" applyBorder="1" applyAlignment="1">
      <alignment horizontal="center" vertical="center"/>
    </xf>
    <xf numFmtId="0" fontId="19" fillId="0" borderId="73" xfId="93" applyFont="1" applyBorder="1" applyAlignment="1">
      <alignment horizontal="center"/>
    </xf>
    <xf numFmtId="0" fontId="19" fillId="0" borderId="74" xfId="93" applyFont="1" applyBorder="1" applyAlignment="1">
      <alignment horizontal="center"/>
    </xf>
    <xf numFmtId="0" fontId="19" fillId="0" borderId="75" xfId="93" applyFont="1" applyBorder="1" applyAlignment="1">
      <alignment horizontal="center"/>
    </xf>
    <xf numFmtId="0" fontId="0" fillId="0" borderId="0" xfId="93" applyFont="1" applyAlignment="1">
      <alignment horizontal="left"/>
    </xf>
    <xf numFmtId="0" fontId="0" fillId="0" borderId="0" xfId="0" applyAlignment="1">
      <alignment vertical="center"/>
    </xf>
    <xf numFmtId="0" fontId="19" fillId="22" borderId="76" xfId="93" applyFont="1" applyFill="1" applyBorder="1" applyAlignment="1">
      <alignment horizontal="center"/>
    </xf>
    <xf numFmtId="0" fontId="19" fillId="22" borderId="77" xfId="93" applyFont="1" applyFill="1" applyBorder="1" applyAlignment="1">
      <alignment horizontal="distributed"/>
    </xf>
    <xf numFmtId="41" fontId="59" fillId="0" borderId="110" xfId="0" applyNumberFormat="1" applyFont="1" applyBorder="1" applyAlignment="1">
      <alignment wrapText="1"/>
    </xf>
    <xf numFmtId="41" fontId="59" fillId="0" borderId="78" xfId="0" applyNumberFormat="1" applyFont="1" applyBorder="1" applyAlignment="1">
      <alignment wrapText="1"/>
    </xf>
    <xf numFmtId="0" fontId="19" fillId="22" borderId="79" xfId="93" applyFont="1" applyFill="1" applyBorder="1" applyAlignment="1">
      <alignment horizontal="center"/>
    </xf>
    <xf numFmtId="0" fontId="19" fillId="22" borderId="80" xfId="93" applyFont="1" applyFill="1" applyBorder="1" applyAlignment="1">
      <alignment horizontal="distributed"/>
    </xf>
    <xf numFmtId="41" fontId="59" fillId="0" borderId="111" xfId="0" applyNumberFormat="1" applyFont="1" applyBorder="1" applyAlignment="1">
      <alignment wrapText="1"/>
    </xf>
    <xf numFmtId="0" fontId="19" fillId="22" borderId="81" xfId="93" applyFont="1" applyFill="1" applyBorder="1" applyAlignment="1">
      <alignment horizontal="center"/>
    </xf>
    <xf numFmtId="41" fontId="59" fillId="0" borderId="82" xfId="0" applyNumberFormat="1" applyFont="1" applyBorder="1" applyAlignment="1">
      <alignment wrapText="1"/>
    </xf>
    <xf numFmtId="41" fontId="59" fillId="0" borderId="112" xfId="0" applyNumberFormat="1" applyFont="1" applyBorder="1" applyAlignment="1">
      <alignment wrapText="1"/>
    </xf>
    <xf numFmtId="41" fontId="19" fillId="22" borderId="83" xfId="80" applyFont="1" applyFill="1" applyBorder="1"/>
    <xf numFmtId="41" fontId="19" fillId="22" borderId="82" xfId="80" applyFont="1" applyFill="1" applyBorder="1"/>
    <xf numFmtId="0" fontId="19" fillId="22" borderId="84" xfId="93" applyFont="1" applyFill="1" applyBorder="1" applyAlignment="1">
      <alignment horizontal="center"/>
    </xf>
    <xf numFmtId="41" fontId="59" fillId="0" borderId="113" xfId="0" applyNumberFormat="1" applyFont="1" applyBorder="1" applyAlignment="1">
      <alignment wrapText="1"/>
    </xf>
    <xf numFmtId="0" fontId="19" fillId="22" borderId="114" xfId="93" applyFont="1" applyFill="1" applyBorder="1" applyAlignment="1">
      <alignment horizontal="center"/>
    </xf>
    <xf numFmtId="0" fontId="19" fillId="22" borderId="115" xfId="93" applyFont="1" applyFill="1" applyBorder="1" applyAlignment="1">
      <alignment horizontal="distributed"/>
    </xf>
    <xf numFmtId="41" fontId="19" fillId="22" borderId="116" xfId="80" applyFont="1" applyFill="1" applyBorder="1"/>
    <xf numFmtId="0" fontId="19" fillId="22" borderId="18" xfId="93" applyFont="1" applyFill="1" applyBorder="1" applyAlignment="1">
      <alignment horizontal="center"/>
    </xf>
    <xf numFmtId="41" fontId="19" fillId="22" borderId="82" xfId="80" applyFont="1" applyFill="1" applyBorder="1" applyAlignment="1">
      <alignment horizontal="right"/>
    </xf>
    <xf numFmtId="41" fontId="19" fillId="22" borderId="85" xfId="80" applyFont="1" applyFill="1" applyBorder="1"/>
    <xf numFmtId="41" fontId="59" fillId="0" borderId="117" xfId="0" applyNumberFormat="1" applyFont="1" applyBorder="1" applyAlignment="1">
      <alignment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41" fontId="4" fillId="0" borderId="19" xfId="0" applyNumberFormat="1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41" fontId="4" fillId="0" borderId="19" xfId="79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41" fontId="4" fillId="0" borderId="38" xfId="0" applyNumberFormat="1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9" fontId="4" fillId="0" borderId="28" xfId="0" applyNumberFormat="1" applyFont="1" applyBorder="1" applyAlignment="1">
      <alignment horizontal="center" vertical="center"/>
    </xf>
    <xf numFmtId="9" fontId="4" fillId="0" borderId="28" xfId="0" applyNumberFormat="1" applyFont="1" applyBorder="1" applyAlignment="1">
      <alignment horizontal="left" vertical="center"/>
    </xf>
    <xf numFmtId="0" fontId="4" fillId="0" borderId="28" xfId="0" applyFont="1" applyBorder="1" applyAlignment="1">
      <alignment vertical="center"/>
    </xf>
    <xf numFmtId="0" fontId="4" fillId="0" borderId="86" xfId="0" applyFont="1" applyBorder="1" applyAlignment="1">
      <alignment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45" xfId="0" applyFont="1" applyBorder="1" applyAlignment="1">
      <alignment horizontal="left" vertical="center"/>
    </xf>
    <xf numFmtId="0" fontId="4" fillId="0" borderId="45" xfId="0" applyFont="1" applyBorder="1" applyAlignment="1">
      <alignment vertical="center"/>
    </xf>
    <xf numFmtId="0" fontId="4" fillId="0" borderId="87" xfId="0" applyFont="1" applyBorder="1" applyAlignment="1">
      <alignment horizontal="center" vertical="center"/>
    </xf>
    <xf numFmtId="0" fontId="4" fillId="0" borderId="70" xfId="0" applyFont="1" applyBorder="1" applyAlignment="1">
      <alignment vertical="center"/>
    </xf>
    <xf numFmtId="0" fontId="4" fillId="0" borderId="49" xfId="0" applyFont="1" applyBorder="1" applyAlignment="1">
      <alignment vertical="center"/>
    </xf>
    <xf numFmtId="0" fontId="4" fillId="0" borderId="29" xfId="0" applyFont="1" applyBorder="1" applyAlignment="1">
      <alignment horizontal="distributed" vertical="center"/>
    </xf>
    <xf numFmtId="0" fontId="4" fillId="0" borderId="44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39" xfId="0" applyFont="1" applyBorder="1" applyAlignment="1">
      <alignment vertical="center"/>
    </xf>
    <xf numFmtId="0" fontId="4" fillId="0" borderId="19" xfId="0" applyFont="1" applyBorder="1" applyAlignment="1">
      <alignment horizontal="distributed" vertical="center"/>
    </xf>
    <xf numFmtId="0" fontId="4" fillId="0" borderId="28" xfId="0" applyFont="1" applyBorder="1" applyAlignment="1">
      <alignment horizontal="distributed" vertical="center"/>
    </xf>
    <xf numFmtId="0" fontId="4" fillId="0" borderId="35" xfId="0" applyFont="1" applyBorder="1" applyAlignment="1">
      <alignment vertical="center"/>
    </xf>
    <xf numFmtId="0" fontId="4" fillId="0" borderId="35" xfId="0" applyFont="1" applyBorder="1" applyAlignment="1">
      <alignment horizontal="distributed" vertical="center"/>
    </xf>
    <xf numFmtId="0" fontId="4" fillId="0" borderId="88" xfId="0" applyFont="1" applyBorder="1" applyAlignment="1">
      <alignment horizontal="center" vertical="center"/>
    </xf>
    <xf numFmtId="0" fontId="4" fillId="0" borderId="89" xfId="0" applyFont="1" applyBorder="1" applyAlignment="1">
      <alignment vertical="center"/>
    </xf>
    <xf numFmtId="9" fontId="4" fillId="0" borderId="45" xfId="0" applyNumberFormat="1" applyFont="1" applyBorder="1" applyAlignment="1">
      <alignment horizontal="center" vertical="center"/>
    </xf>
    <xf numFmtId="9" fontId="4" fillId="0" borderId="45" xfId="0" applyNumberFormat="1" applyFont="1" applyBorder="1" applyAlignment="1">
      <alignment horizontal="left" vertical="center"/>
    </xf>
    <xf numFmtId="9" fontId="4" fillId="0" borderId="87" xfId="0" applyNumberFormat="1" applyFont="1" applyBorder="1" applyAlignment="1">
      <alignment horizontal="center" vertical="center"/>
    </xf>
    <xf numFmtId="9" fontId="4" fillId="0" borderId="88" xfId="0" applyNumberFormat="1" applyFont="1" applyBorder="1" applyAlignment="1">
      <alignment horizontal="center" vertical="center"/>
    </xf>
    <xf numFmtId="0" fontId="4" fillId="0" borderId="90" xfId="0" applyFont="1" applyBorder="1" applyAlignment="1">
      <alignment vertical="center"/>
    </xf>
    <xf numFmtId="0" fontId="4" fillId="0" borderId="25" xfId="0" applyFont="1" applyBorder="1" applyAlignment="1">
      <alignment horizontal="distributed" vertical="center"/>
    </xf>
    <xf numFmtId="0" fontId="4" fillId="0" borderId="91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71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42" xfId="0" applyFont="1" applyBorder="1" applyAlignment="1">
      <alignment vertical="center"/>
    </xf>
    <xf numFmtId="0" fontId="4" fillId="0" borderId="15" xfId="0" applyFont="1" applyBorder="1" applyAlignment="1">
      <alignment horizontal="distributed" vertical="center"/>
    </xf>
    <xf numFmtId="0" fontId="4" fillId="0" borderId="43" xfId="0" applyFont="1" applyBorder="1" applyAlignment="1">
      <alignment vertical="center"/>
    </xf>
    <xf numFmtId="0" fontId="4" fillId="0" borderId="37" xfId="0" applyFont="1" applyBorder="1" applyAlignment="1">
      <alignment vertical="center"/>
    </xf>
    <xf numFmtId="0" fontId="4" fillId="0" borderId="0" xfId="0" applyFont="1" applyBorder="1" applyAlignment="1">
      <alignment horizontal="distributed" vertical="center"/>
    </xf>
    <xf numFmtId="0" fontId="4" fillId="0" borderId="14" xfId="0" applyFont="1" applyBorder="1" applyAlignment="1">
      <alignment vertical="center"/>
    </xf>
    <xf numFmtId="0" fontId="4" fillId="0" borderId="29" xfId="0" applyFont="1" applyBorder="1" applyAlignment="1">
      <alignment vertical="center" shrinkToFit="1"/>
    </xf>
    <xf numFmtId="0" fontId="4" fillId="0" borderId="70" xfId="0" applyFont="1" applyBorder="1" applyAlignment="1">
      <alignment horizontal="left" vertical="center"/>
    </xf>
    <xf numFmtId="0" fontId="4" fillId="0" borderId="30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4" fillId="0" borderId="50" xfId="0" applyFont="1" applyBorder="1" applyAlignment="1">
      <alignment vertical="center"/>
    </xf>
    <xf numFmtId="0" fontId="4" fillId="0" borderId="52" xfId="0" applyFont="1" applyBorder="1" applyAlignment="1">
      <alignment horizontal="distributed" vertical="center"/>
    </xf>
    <xf numFmtId="0" fontId="4" fillId="0" borderId="51" xfId="0" applyFont="1" applyBorder="1" applyAlignment="1">
      <alignment vertical="center"/>
    </xf>
    <xf numFmtId="0" fontId="4" fillId="0" borderId="54" xfId="0" applyFont="1" applyBorder="1" applyAlignment="1">
      <alignment vertical="center"/>
    </xf>
    <xf numFmtId="0" fontId="4" fillId="0" borderId="52" xfId="0" applyFont="1" applyBorder="1" applyAlignment="1">
      <alignment vertical="center"/>
    </xf>
    <xf numFmtId="0" fontId="4" fillId="0" borderId="92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5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8" fillId="0" borderId="0" xfId="92" applyFont="1" applyBorder="1" applyAlignment="1">
      <alignment horizontal="right" vertical="center"/>
    </xf>
    <xf numFmtId="0" fontId="56" fillId="0" borderId="0" xfId="0" applyFont="1" applyBorder="1" applyAlignment="1">
      <alignment vertical="center"/>
    </xf>
    <xf numFmtId="0" fontId="18" fillId="0" borderId="0" xfId="93" applyFont="1" applyAlignment="1"/>
    <xf numFmtId="0" fontId="19" fillId="22" borderId="93" xfId="93" applyFont="1" applyFill="1" applyBorder="1" applyAlignment="1">
      <alignment horizontal="center"/>
    </xf>
    <xf numFmtId="0" fontId="19" fillId="22" borderId="94" xfId="93" applyFont="1" applyFill="1" applyBorder="1" applyAlignment="1">
      <alignment horizontal="distributed"/>
    </xf>
    <xf numFmtId="0" fontId="19" fillId="22" borderId="95" xfId="93" applyFont="1" applyFill="1" applyBorder="1" applyAlignment="1">
      <alignment horizontal="center"/>
    </xf>
    <xf numFmtId="0" fontId="5" fillId="0" borderId="29" xfId="0" applyFont="1" applyBorder="1" applyAlignment="1">
      <alignment horizontal="distributed"/>
    </xf>
    <xf numFmtId="0" fontId="5" fillId="0" borderId="21" xfId="0" applyFont="1" applyBorder="1" applyAlignment="1">
      <alignment horizontal="distributed"/>
    </xf>
    <xf numFmtId="0" fontId="5" fillId="0" borderId="29" xfId="0" applyFont="1" applyBorder="1" applyAlignment="1">
      <alignment shrinkToFit="1"/>
    </xf>
    <xf numFmtId="181" fontId="9" fillId="0" borderId="21" xfId="0" applyNumberFormat="1" applyFont="1" applyBorder="1"/>
    <xf numFmtId="0" fontId="9" fillId="0" borderId="28" xfId="0" applyFont="1" applyBorder="1" applyAlignment="1">
      <alignment horizontal="center"/>
    </xf>
    <xf numFmtId="0" fontId="7" fillId="25" borderId="25" xfId="0" applyFont="1" applyFill="1" applyBorder="1" applyAlignment="1">
      <alignment vertical="center"/>
    </xf>
    <xf numFmtId="0" fontId="4" fillId="25" borderId="25" xfId="0" applyFont="1" applyFill="1" applyBorder="1" applyAlignment="1">
      <alignment vertical="center"/>
    </xf>
    <xf numFmtId="0" fontId="3" fillId="0" borderId="66" xfId="92" applyFont="1" applyBorder="1" applyAlignment="1">
      <alignment horizontal="left" vertical="center"/>
    </xf>
    <xf numFmtId="0" fontId="3" fillId="0" borderId="0" xfId="92" applyFont="1" applyBorder="1" applyAlignment="1">
      <alignment horizontal="left" vertical="center"/>
    </xf>
    <xf numFmtId="0" fontId="53" fillId="0" borderId="66" xfId="92" applyFont="1" applyBorder="1" applyAlignment="1">
      <alignment horizontal="center" vertical="center"/>
    </xf>
    <xf numFmtId="0" fontId="53" fillId="0" borderId="0" xfId="92" applyFont="1" applyBorder="1" applyAlignment="1">
      <alignment horizontal="center" vertical="center"/>
    </xf>
    <xf numFmtId="0" fontId="53" fillId="0" borderId="65" xfId="92" applyFont="1" applyBorder="1" applyAlignment="1">
      <alignment horizontal="center" vertical="center"/>
    </xf>
    <xf numFmtId="0" fontId="54" fillId="0" borderId="66" xfId="92" applyFont="1" applyBorder="1" applyAlignment="1">
      <alignment horizontal="center" vertical="center" shrinkToFit="1"/>
    </xf>
    <xf numFmtId="0" fontId="54" fillId="0" borderId="0" xfId="92" applyFont="1" applyBorder="1" applyAlignment="1">
      <alignment horizontal="center" vertical="center" shrinkToFit="1"/>
    </xf>
    <xf numFmtId="0" fontId="54" fillId="0" borderId="65" xfId="92" applyFont="1" applyBorder="1" applyAlignment="1">
      <alignment horizontal="center" vertical="center" shrinkToFit="1"/>
    </xf>
    <xf numFmtId="0" fontId="55" fillId="0" borderId="66" xfId="92" applyFont="1" applyBorder="1" applyAlignment="1">
      <alignment horizontal="center" vertical="center"/>
    </xf>
    <xf numFmtId="0" fontId="55" fillId="0" borderId="0" xfId="92" applyFont="1" applyBorder="1" applyAlignment="1">
      <alignment horizontal="center" vertical="center"/>
    </xf>
    <xf numFmtId="0" fontId="55" fillId="0" borderId="65" xfId="92" applyFont="1" applyBorder="1" applyAlignment="1">
      <alignment horizontal="center" vertical="center"/>
    </xf>
    <xf numFmtId="0" fontId="6" fillId="0" borderId="66" xfId="92" applyFont="1" applyBorder="1" applyAlignment="1">
      <alignment horizontal="center" vertical="center"/>
    </xf>
    <xf numFmtId="0" fontId="6" fillId="0" borderId="0" xfId="92" applyFont="1" applyBorder="1" applyAlignment="1">
      <alignment horizontal="center" vertical="center"/>
    </xf>
    <xf numFmtId="0" fontId="6" fillId="0" borderId="65" xfId="92" applyFont="1" applyBorder="1" applyAlignment="1">
      <alignment horizontal="center" vertical="center"/>
    </xf>
    <xf numFmtId="0" fontId="57" fillId="0" borderId="15" xfId="0" applyFont="1" applyBorder="1" applyAlignment="1"/>
    <xf numFmtId="0" fontId="57" fillId="0" borderId="0" xfId="0" applyFont="1" applyBorder="1" applyAlignment="1"/>
    <xf numFmtId="0" fontId="56" fillId="0" borderId="59" xfId="0" applyFont="1" applyBorder="1" applyAlignment="1">
      <alignment horizontal="center" vertical="center"/>
    </xf>
    <xf numFmtId="0" fontId="56" fillId="0" borderId="60" xfId="0" applyFont="1" applyBorder="1" applyAlignment="1">
      <alignment horizontal="center" vertical="center"/>
    </xf>
    <xf numFmtId="0" fontId="56" fillId="0" borderId="61" xfId="0" applyFont="1" applyBorder="1" applyAlignment="1">
      <alignment horizontal="center" vertical="center"/>
    </xf>
    <xf numFmtId="0" fontId="56" fillId="0" borderId="37" xfId="0" applyFont="1" applyBorder="1" applyAlignment="1">
      <alignment horizontal="center" vertical="center"/>
    </xf>
    <xf numFmtId="0" fontId="56" fillId="0" borderId="0" xfId="0" applyFont="1" applyBorder="1" applyAlignment="1">
      <alignment horizontal="center" vertical="center"/>
    </xf>
    <xf numFmtId="0" fontId="56" fillId="0" borderId="16" xfId="0" applyFont="1" applyBorder="1" applyAlignment="1">
      <alignment horizontal="center" vertical="center"/>
    </xf>
    <xf numFmtId="0" fontId="56" fillId="0" borderId="47" xfId="0" applyFont="1" applyBorder="1" applyAlignment="1">
      <alignment horizontal="center" vertical="center"/>
    </xf>
    <xf numFmtId="0" fontId="56" fillId="0" borderId="71" xfId="0" applyFont="1" applyBorder="1" applyAlignment="1">
      <alignment horizontal="center" vertical="center"/>
    </xf>
    <xf numFmtId="0" fontId="56" fillId="0" borderId="109" xfId="0" applyFont="1" applyBorder="1" applyAlignment="1">
      <alignment horizontal="center" vertical="center"/>
    </xf>
    <xf numFmtId="0" fontId="57" fillId="0" borderId="71" xfId="0" applyFont="1" applyBorder="1" applyAlignment="1"/>
    <xf numFmtId="0" fontId="5" fillId="0" borderId="21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44" xfId="0" applyFont="1" applyBorder="1" applyAlignment="1">
      <alignment vertical="center" wrapText="1"/>
    </xf>
    <xf numFmtId="0" fontId="4" fillId="0" borderId="52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56" fillId="0" borderId="17" xfId="0" applyFont="1" applyBorder="1" applyAlignment="1">
      <alignment horizontal="center" vertical="center"/>
    </xf>
    <xf numFmtId="0" fontId="4" fillId="0" borderId="29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02" xfId="0" applyFont="1" applyBorder="1" applyAlignment="1">
      <alignment horizontal="center" vertical="center"/>
    </xf>
    <xf numFmtId="0" fontId="4" fillId="0" borderId="103" xfId="0" applyFont="1" applyBorder="1" applyAlignment="1">
      <alignment horizontal="left" vertical="center" wrapText="1"/>
    </xf>
    <xf numFmtId="0" fontId="0" fillId="0" borderId="104" xfId="0" applyBorder="1" applyAlignment="1">
      <alignment horizontal="left" vertical="center" wrapText="1"/>
    </xf>
    <xf numFmtId="0" fontId="0" fillId="0" borderId="105" xfId="0" applyBorder="1" applyAlignment="1">
      <alignment horizontal="left" vertical="center" wrapText="1"/>
    </xf>
    <xf numFmtId="0" fontId="0" fillId="0" borderId="106" xfId="0" applyBorder="1" applyAlignment="1">
      <alignment horizontal="left" vertical="center" wrapText="1"/>
    </xf>
    <xf numFmtId="0" fontId="0" fillId="0" borderId="107" xfId="0" applyBorder="1" applyAlignment="1">
      <alignment horizontal="left" vertical="center" wrapText="1"/>
    </xf>
    <xf numFmtId="0" fontId="0" fillId="0" borderId="108" xfId="0" applyBorder="1" applyAlignment="1">
      <alignment horizontal="left" vertical="center" wrapText="1"/>
    </xf>
    <xf numFmtId="0" fontId="4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91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4" fillId="0" borderId="97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4" fillId="0" borderId="96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4" fillId="0" borderId="17" xfId="0" applyFont="1" applyBorder="1" applyAlignment="1">
      <alignment horizontal="left" vertical="center"/>
    </xf>
    <xf numFmtId="0" fontId="5" fillId="0" borderId="52" xfId="0" applyFont="1" applyBorder="1" applyAlignment="1">
      <alignment horizontal="distributed"/>
    </xf>
    <xf numFmtId="0" fontId="5" fillId="0" borderId="100" xfId="0" applyFont="1" applyBorder="1" applyAlignment="1">
      <alignment horizontal="center" vertical="center" wrapText="1"/>
    </xf>
    <xf numFmtId="0" fontId="5" fillId="0" borderId="101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distributed"/>
    </xf>
    <xf numFmtId="0" fontId="5" fillId="0" borderId="19" xfId="0" applyFont="1" applyBorder="1" applyAlignment="1">
      <alignment horizontal="distributed"/>
    </xf>
    <xf numFmtId="0" fontId="5" fillId="0" borderId="21" xfId="0" applyFont="1" applyBorder="1" applyAlignment="1">
      <alignment horizontal="distributed"/>
    </xf>
    <xf numFmtId="0" fontId="10" fillId="0" borderId="0" xfId="0" applyFont="1" applyAlignment="1">
      <alignment horizontal="center" vertical="center"/>
    </xf>
    <xf numFmtId="0" fontId="5" fillId="0" borderId="98" xfId="0" applyFont="1" applyBorder="1" applyAlignment="1">
      <alignment vertical="center" wrapText="1"/>
    </xf>
    <xf numFmtId="0" fontId="5" fillId="0" borderId="99" xfId="0" applyFont="1" applyBorder="1" applyAlignment="1">
      <alignment vertical="center" wrapText="1"/>
    </xf>
    <xf numFmtId="0" fontId="5" fillId="0" borderId="100" xfId="0" applyFont="1" applyBorder="1" applyAlignment="1">
      <alignment horizontal="center" vertical="center"/>
    </xf>
    <xf numFmtId="0" fontId="5" fillId="0" borderId="10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86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181" fontId="9" fillId="0" borderId="22" xfId="0" applyNumberFormat="1" applyFont="1" applyBorder="1" applyAlignment="1">
      <alignment horizontal="center" vertical="center"/>
    </xf>
    <xf numFmtId="181" fontId="9" fillId="0" borderId="38" xfId="0" applyNumberFormat="1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53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9" fillId="0" borderId="96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91" xfId="0" applyFont="1" applyBorder="1" applyAlignment="1">
      <alignment horizontal="center" vertical="center"/>
    </xf>
    <xf numFmtId="0" fontId="9" fillId="0" borderId="97" xfId="0" applyFont="1" applyBorder="1" applyAlignment="1">
      <alignment horizontal="center" vertical="center"/>
    </xf>
    <xf numFmtId="0" fontId="9" fillId="0" borderId="89" xfId="0" applyFont="1" applyBorder="1" applyAlignment="1">
      <alignment horizontal="center" vertical="center"/>
    </xf>
    <xf numFmtId="0" fontId="19" fillId="22" borderId="63" xfId="93" applyFont="1" applyFill="1" applyBorder="1" applyAlignment="1">
      <alignment horizontal="center" vertical="center"/>
    </xf>
    <xf numFmtId="0" fontId="19" fillId="22" borderId="10" xfId="93" applyFont="1" applyFill="1" applyBorder="1" applyAlignment="1">
      <alignment horizontal="center" vertical="center"/>
    </xf>
    <xf numFmtId="3" fontId="19" fillId="22" borderId="64" xfId="93" applyNumberFormat="1" applyFont="1" applyFill="1" applyBorder="1" applyAlignment="1">
      <alignment horizontal="center" vertical="center"/>
    </xf>
    <xf numFmtId="0" fontId="19" fillId="22" borderId="68" xfId="93" applyFont="1" applyFill="1" applyBorder="1" applyAlignment="1">
      <alignment horizontal="center" vertical="center"/>
    </xf>
    <xf numFmtId="0" fontId="20" fillId="0" borderId="63" xfId="93" applyFont="1" applyBorder="1" applyAlignment="1">
      <alignment horizontal="left"/>
    </xf>
    <xf numFmtId="0" fontId="20" fillId="0" borderId="0" xfId="93" applyFont="1" applyAlignment="1">
      <alignment horizontal="left"/>
    </xf>
    <xf numFmtId="0" fontId="16" fillId="0" borderId="0" xfId="91" applyFont="1" applyAlignment="1">
      <alignment horizontal="center" vertical="center"/>
    </xf>
    <xf numFmtId="0" fontId="17" fillId="0" borderId="0" xfId="0" applyFont="1" applyAlignment="1">
      <alignment vertical="center"/>
    </xf>
    <xf numFmtId="0" fontId="58" fillId="0" borderId="23" xfId="91" applyFont="1" applyBorder="1" applyAlignment="1">
      <alignment horizontal="center" vertical="center"/>
    </xf>
    <xf numFmtId="0" fontId="58" fillId="0" borderId="40" xfId="91" applyFont="1" applyBorder="1" applyAlignment="1">
      <alignment horizontal="center" vertical="center"/>
    </xf>
    <xf numFmtId="0" fontId="58" fillId="0" borderId="22" xfId="91" applyFont="1" applyBorder="1" applyAlignment="1">
      <alignment horizontal="center" vertical="center"/>
    </xf>
    <xf numFmtId="0" fontId="58" fillId="0" borderId="38" xfId="91" applyFont="1" applyBorder="1" applyAlignment="1">
      <alignment horizontal="center" vertical="center"/>
    </xf>
    <xf numFmtId="0" fontId="58" fillId="0" borderId="22" xfId="91" applyFont="1" applyBorder="1" applyAlignment="1">
      <alignment horizontal="center" vertical="center" shrinkToFit="1"/>
    </xf>
    <xf numFmtId="0" fontId="58" fillId="0" borderId="38" xfId="91" applyFont="1" applyBorder="1" applyAlignment="1">
      <alignment horizontal="center" vertical="center" shrinkToFit="1"/>
    </xf>
    <xf numFmtId="0" fontId="58" fillId="0" borderId="55" xfId="91" applyFont="1" applyBorder="1" applyAlignment="1">
      <alignment horizontal="center" vertical="center" shrinkToFit="1"/>
    </xf>
    <xf numFmtId="0" fontId="58" fillId="0" borderId="35" xfId="91" applyFont="1" applyBorder="1" applyAlignment="1">
      <alignment horizontal="center" vertical="center" shrinkToFit="1"/>
    </xf>
    <xf numFmtId="0" fontId="0" fillId="0" borderId="38" xfId="0" applyBorder="1" applyAlignment="1">
      <alignment horizontal="center" vertical="center" shrinkToFit="1"/>
    </xf>
    <xf numFmtId="0" fontId="14" fillId="0" borderId="41" xfId="91" applyFont="1" applyBorder="1" applyAlignment="1">
      <alignment horizontal="center" vertical="center"/>
    </xf>
    <xf numFmtId="0" fontId="14" fillId="0" borderId="53" xfId="91" applyFont="1" applyBorder="1" applyAlignment="1">
      <alignment horizontal="center" vertical="center"/>
    </xf>
  </cellXfs>
  <cellStyles count="94">
    <cellStyle name="$" xfId="1" xr:uid="{00000000-0005-0000-0000-000000000000}"/>
    <cellStyle name="$_db진흥" xfId="2" xr:uid="{00000000-0005-0000-0000-000001000000}"/>
    <cellStyle name="$_SE40" xfId="3" xr:uid="{00000000-0005-0000-0000-000002000000}"/>
    <cellStyle name="$_견적2" xfId="4" xr:uid="{00000000-0005-0000-0000-000003000000}"/>
    <cellStyle name="$_기아" xfId="5" xr:uid="{00000000-0005-0000-0000-000004000000}"/>
    <cellStyle name="20% - Accent1" xfId="6" xr:uid="{00000000-0005-0000-0000-000005000000}"/>
    <cellStyle name="20% - Accent2" xfId="7" xr:uid="{00000000-0005-0000-0000-000006000000}"/>
    <cellStyle name="20% - Accent3" xfId="8" xr:uid="{00000000-0005-0000-0000-000007000000}"/>
    <cellStyle name="20% - Accent4" xfId="9" xr:uid="{00000000-0005-0000-0000-000008000000}"/>
    <cellStyle name="20% - Accent5" xfId="10" xr:uid="{00000000-0005-0000-0000-000009000000}"/>
    <cellStyle name="20% - Accent6" xfId="11" xr:uid="{00000000-0005-0000-0000-00000A000000}"/>
    <cellStyle name="40% - Accent1" xfId="12" xr:uid="{00000000-0005-0000-0000-00000B000000}"/>
    <cellStyle name="40% - Accent2" xfId="13" xr:uid="{00000000-0005-0000-0000-00000C000000}"/>
    <cellStyle name="40% - Accent3" xfId="14" xr:uid="{00000000-0005-0000-0000-00000D000000}"/>
    <cellStyle name="40% - Accent4" xfId="15" xr:uid="{00000000-0005-0000-0000-00000E000000}"/>
    <cellStyle name="40% - Accent5" xfId="16" xr:uid="{00000000-0005-0000-0000-00000F000000}"/>
    <cellStyle name="40% - Accent6" xfId="17" xr:uid="{00000000-0005-0000-0000-000010000000}"/>
    <cellStyle name="60% - Accent1" xfId="18" xr:uid="{00000000-0005-0000-0000-000011000000}"/>
    <cellStyle name="60% - Accent2" xfId="19" xr:uid="{00000000-0005-0000-0000-000012000000}"/>
    <cellStyle name="60% - Accent3" xfId="20" xr:uid="{00000000-0005-0000-0000-000013000000}"/>
    <cellStyle name="60% - Accent4" xfId="21" xr:uid="{00000000-0005-0000-0000-000014000000}"/>
    <cellStyle name="60% - Accent5" xfId="22" xr:uid="{00000000-0005-0000-0000-000015000000}"/>
    <cellStyle name="60% - Accent6" xfId="23" xr:uid="{00000000-0005-0000-0000-000016000000}"/>
    <cellStyle name="Accent1" xfId="24" xr:uid="{00000000-0005-0000-0000-000017000000}"/>
    <cellStyle name="Accent2" xfId="25" xr:uid="{00000000-0005-0000-0000-000018000000}"/>
    <cellStyle name="Accent3" xfId="26" xr:uid="{00000000-0005-0000-0000-000019000000}"/>
    <cellStyle name="Accent4" xfId="27" xr:uid="{00000000-0005-0000-0000-00001A000000}"/>
    <cellStyle name="Accent5" xfId="28" xr:uid="{00000000-0005-0000-0000-00001B000000}"/>
    <cellStyle name="Accent6" xfId="29" xr:uid="{00000000-0005-0000-0000-00001C000000}"/>
    <cellStyle name="AeE­ [0]_¼oAI¼º " xfId="30" xr:uid="{00000000-0005-0000-0000-00001D000000}"/>
    <cellStyle name="AeE­_¼oAI¼º " xfId="31" xr:uid="{00000000-0005-0000-0000-00001E000000}"/>
    <cellStyle name="AÞ¸¶ [0]_¼oAI¼º " xfId="32" xr:uid="{00000000-0005-0000-0000-00001F000000}"/>
    <cellStyle name="AÞ¸¶_¼oAI¼º " xfId="33" xr:uid="{00000000-0005-0000-0000-000020000000}"/>
    <cellStyle name="Bad" xfId="34" xr:uid="{00000000-0005-0000-0000-000021000000}"/>
    <cellStyle name="C￥AØ_  FAB AIA¤  " xfId="35" xr:uid="{00000000-0005-0000-0000-000022000000}"/>
    <cellStyle name="Calculation" xfId="36" xr:uid="{00000000-0005-0000-0000-000023000000}"/>
    <cellStyle name="category" xfId="37" xr:uid="{00000000-0005-0000-0000-000024000000}"/>
    <cellStyle name="Check Cell" xfId="38" xr:uid="{00000000-0005-0000-0000-000025000000}"/>
    <cellStyle name="Comma [0]_ SG&amp;A Bridge " xfId="39" xr:uid="{00000000-0005-0000-0000-000026000000}"/>
    <cellStyle name="comma zerodec" xfId="40" xr:uid="{00000000-0005-0000-0000-000027000000}"/>
    <cellStyle name="Comma_ SG&amp;A Bridge " xfId="41" xr:uid="{00000000-0005-0000-0000-000028000000}"/>
    <cellStyle name="Currency [0]_ SG&amp;A Bridge " xfId="42" xr:uid="{00000000-0005-0000-0000-000029000000}"/>
    <cellStyle name="Currency_ SG&amp;A Bridge " xfId="43" xr:uid="{00000000-0005-0000-0000-00002A000000}"/>
    <cellStyle name="Currency1" xfId="44" xr:uid="{00000000-0005-0000-0000-00002B000000}"/>
    <cellStyle name="Dollar (zero dec)" xfId="45" xr:uid="{00000000-0005-0000-0000-00002C000000}"/>
    <cellStyle name="Explanatory Text" xfId="46" xr:uid="{00000000-0005-0000-0000-00002D000000}"/>
    <cellStyle name="Good" xfId="47" xr:uid="{00000000-0005-0000-0000-00002E000000}"/>
    <cellStyle name="Grey" xfId="48" xr:uid="{00000000-0005-0000-0000-00002F000000}"/>
    <cellStyle name="HEADER" xfId="49" xr:uid="{00000000-0005-0000-0000-000030000000}"/>
    <cellStyle name="Header1" xfId="50" xr:uid="{00000000-0005-0000-0000-000031000000}"/>
    <cellStyle name="Header2" xfId="51" xr:uid="{00000000-0005-0000-0000-000032000000}"/>
    <cellStyle name="Heading 1" xfId="52" xr:uid="{00000000-0005-0000-0000-000033000000}"/>
    <cellStyle name="Heading 2" xfId="53" xr:uid="{00000000-0005-0000-0000-000034000000}"/>
    <cellStyle name="Heading 3" xfId="54" xr:uid="{00000000-0005-0000-0000-000035000000}"/>
    <cellStyle name="Heading 4" xfId="55" xr:uid="{00000000-0005-0000-0000-000036000000}"/>
    <cellStyle name="Input" xfId="56" xr:uid="{00000000-0005-0000-0000-000037000000}"/>
    <cellStyle name="Input [yellow]" xfId="57" xr:uid="{00000000-0005-0000-0000-000038000000}"/>
    <cellStyle name="Linked Cell" xfId="58" xr:uid="{00000000-0005-0000-0000-000039000000}"/>
    <cellStyle name="Milliers [0]_Arabian Spec" xfId="59" xr:uid="{00000000-0005-0000-0000-00003A000000}"/>
    <cellStyle name="Milliers_Arabian Spec" xfId="60" xr:uid="{00000000-0005-0000-0000-00003B000000}"/>
    <cellStyle name="Model" xfId="61" xr:uid="{00000000-0005-0000-0000-00003C000000}"/>
    <cellStyle name="Mon?aire [0]_Arabian Spec" xfId="62" xr:uid="{00000000-0005-0000-0000-00003D000000}"/>
    <cellStyle name="Mon?aire_Arabian Spec" xfId="63" xr:uid="{00000000-0005-0000-0000-00003E000000}"/>
    <cellStyle name="Neutral" xfId="64" xr:uid="{00000000-0005-0000-0000-00003F000000}"/>
    <cellStyle name="Normal - Style1" xfId="65" xr:uid="{00000000-0005-0000-0000-000040000000}"/>
    <cellStyle name="Normal_ SG&amp;A Bridge " xfId="66" xr:uid="{00000000-0005-0000-0000-000041000000}"/>
    <cellStyle name="Note" xfId="67" xr:uid="{00000000-0005-0000-0000-000042000000}"/>
    <cellStyle name="Output" xfId="68" xr:uid="{00000000-0005-0000-0000-000043000000}"/>
    <cellStyle name="Percent [2]" xfId="69" xr:uid="{00000000-0005-0000-0000-000044000000}"/>
    <cellStyle name="subhead" xfId="70" xr:uid="{00000000-0005-0000-0000-000045000000}"/>
    <cellStyle name="Title" xfId="71" xr:uid="{00000000-0005-0000-0000-000046000000}"/>
    <cellStyle name="Total" xfId="72" xr:uid="{00000000-0005-0000-0000-000047000000}"/>
    <cellStyle name="Warning Text" xfId="73" xr:uid="{00000000-0005-0000-0000-000048000000}"/>
    <cellStyle name="똿뗦먛귟 [0.00]_PRODUCT DETAIL Q1" xfId="74" xr:uid="{00000000-0005-0000-0000-000049000000}"/>
    <cellStyle name="똿뗦먛귟_PRODUCT DETAIL Q1" xfId="75" xr:uid="{00000000-0005-0000-0000-00004A000000}"/>
    <cellStyle name="믅됞 [0.00]_PRODUCT DETAIL Q1" xfId="76" xr:uid="{00000000-0005-0000-0000-00004B000000}"/>
    <cellStyle name="믅됞_PRODUCT DETAIL Q1" xfId="77" xr:uid="{00000000-0005-0000-0000-00004C000000}"/>
    <cellStyle name="뷭?_BOOKSHIP" xfId="78" xr:uid="{00000000-0005-0000-0000-00004D000000}"/>
    <cellStyle name="쉼표 [0]" xfId="79" builtinId="6"/>
    <cellStyle name="쉼표 [0] 2" xfId="80" xr:uid="{00000000-0005-0000-0000-00004F000000}"/>
    <cellStyle name="쉼표 [0] 2 2" xfId="81" xr:uid="{00000000-0005-0000-0000-000050000000}"/>
    <cellStyle name="스타일 1" xfId="82" xr:uid="{00000000-0005-0000-0000-000051000000}"/>
    <cellStyle name="원" xfId="83" xr:uid="{00000000-0005-0000-0000-000052000000}"/>
    <cellStyle name="원_당진간선사진" xfId="84" xr:uid="{00000000-0005-0000-0000-000053000000}"/>
    <cellStyle name="원_백미평야부0407" xfId="85" xr:uid="{00000000-0005-0000-0000-000054000000}"/>
    <cellStyle name="콤마 [0]" xfId="86" xr:uid="{00000000-0005-0000-0000-000055000000}"/>
    <cellStyle name="콤마 &lt;0&gt;" xfId="87" xr:uid="{00000000-0005-0000-0000-000056000000}"/>
    <cellStyle name="콤마_02보완계획(동촌)-최종" xfId="88" xr:uid="{00000000-0005-0000-0000-000057000000}"/>
    <cellStyle name="표준" xfId="0" builtinId="0"/>
    <cellStyle name="표준 2 12" xfId="89" xr:uid="{00000000-0005-0000-0000-000059000000}"/>
    <cellStyle name="표준 3" xfId="90" xr:uid="{00000000-0005-0000-0000-00005A000000}"/>
    <cellStyle name="표준_09 저수지제방 잡초목제거 계획" xfId="91" xr:uid="{00000000-0005-0000-0000-00005B000000}"/>
    <cellStyle name="표준_2005 초대지구 저수지준설사업 보완계획서" xfId="92" xr:uid="{00000000-0005-0000-0000-00005C000000}"/>
    <cellStyle name="표준_설계(고합사지구 소규모)" xfId="93" xr:uid="{00000000-0005-0000-0000-00005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.xml"/><Relationship Id="rId18" Type="http://schemas.openxmlformats.org/officeDocument/2006/relationships/externalLink" Target="externalLinks/externalLink6.xml"/><Relationship Id="rId26" Type="http://schemas.openxmlformats.org/officeDocument/2006/relationships/externalLink" Target="externalLinks/externalLink14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9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5" Type="http://schemas.openxmlformats.org/officeDocument/2006/relationships/externalLink" Target="externalLinks/externalLink13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externalLink" Target="externalLinks/externalLink8.xml"/><Relationship Id="rId29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2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23" Type="http://schemas.openxmlformats.org/officeDocument/2006/relationships/externalLink" Target="externalLinks/externalLink11.xml"/><Relationship Id="rId28" Type="http://schemas.openxmlformats.org/officeDocument/2006/relationships/externalLink" Target="externalLinks/externalLink16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7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Relationship Id="rId22" Type="http://schemas.openxmlformats.org/officeDocument/2006/relationships/externalLink" Target="externalLinks/externalLink10.xml"/><Relationship Id="rId27" Type="http://schemas.openxmlformats.org/officeDocument/2006/relationships/externalLink" Target="externalLinks/externalLink15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11</xdr:row>
      <xdr:rowOff>266700</xdr:rowOff>
    </xdr:from>
    <xdr:to>
      <xdr:col>4</xdr:col>
      <xdr:colOff>504825</xdr:colOff>
      <xdr:row>11</xdr:row>
      <xdr:rowOff>266700</xdr:rowOff>
    </xdr:to>
    <xdr:pic>
      <xdr:nvPicPr>
        <xdr:cNvPr id="70989" name="Picture 1" descr="워드마크">
          <a:extLst>
            <a:ext uri="{FF2B5EF4-FFF2-40B4-BE49-F238E27FC236}">
              <a16:creationId xmlns:a16="http://schemas.microsoft.com/office/drawing/2014/main" id="{00000000-0008-0000-0000-00004D15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4943475"/>
          <a:ext cx="10001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847725</xdr:colOff>
      <xdr:row>12</xdr:row>
      <xdr:rowOff>19050</xdr:rowOff>
    </xdr:from>
    <xdr:to>
      <xdr:col>4</xdr:col>
      <xdr:colOff>180975</xdr:colOff>
      <xdr:row>12</xdr:row>
      <xdr:rowOff>447675</xdr:rowOff>
    </xdr:to>
    <xdr:pic>
      <xdr:nvPicPr>
        <xdr:cNvPr id="70990" name="Picture 203">
          <a:extLst>
            <a:ext uri="{FF2B5EF4-FFF2-40B4-BE49-F238E27FC236}">
              <a16:creationId xmlns:a16="http://schemas.microsoft.com/office/drawing/2014/main" id="{00000000-0008-0000-0000-00004E15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5114925"/>
          <a:ext cx="10668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41</xdr:row>
      <xdr:rowOff>9525</xdr:rowOff>
    </xdr:from>
    <xdr:to>
      <xdr:col>5</xdr:col>
      <xdr:colOff>9525</xdr:colOff>
      <xdr:row>41</xdr:row>
      <xdr:rowOff>9525</xdr:rowOff>
    </xdr:to>
    <xdr:sp macro="" textlink="">
      <xdr:nvSpPr>
        <xdr:cNvPr id="87046" name="Line 1">
          <a:extLst>
            <a:ext uri="{FF2B5EF4-FFF2-40B4-BE49-F238E27FC236}">
              <a16:creationId xmlns:a16="http://schemas.microsoft.com/office/drawing/2014/main" id="{00000000-0008-0000-0300-000006540100}"/>
            </a:ext>
          </a:extLst>
        </xdr:cNvPr>
        <xdr:cNvSpPr>
          <a:spLocks noChangeShapeType="1"/>
        </xdr:cNvSpPr>
      </xdr:nvSpPr>
      <xdr:spPr bwMode="auto">
        <a:xfrm>
          <a:off x="1895475" y="7991475"/>
          <a:ext cx="704850" cy="0"/>
        </a:xfrm>
        <a:prstGeom prst="line">
          <a:avLst/>
        </a:prstGeom>
        <a:noFill/>
        <a:ln w="254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40</xdr:row>
      <xdr:rowOff>276225</xdr:rowOff>
    </xdr:from>
    <xdr:to>
      <xdr:col>4</xdr:col>
      <xdr:colOff>685800</xdr:colOff>
      <xdr:row>40</xdr:row>
      <xdr:rowOff>276225</xdr:rowOff>
    </xdr:to>
    <xdr:sp macro="" textlink="">
      <xdr:nvSpPr>
        <xdr:cNvPr id="86022" name="Line 1">
          <a:extLst>
            <a:ext uri="{FF2B5EF4-FFF2-40B4-BE49-F238E27FC236}">
              <a16:creationId xmlns:a16="http://schemas.microsoft.com/office/drawing/2014/main" id="{00000000-0008-0000-0500-000006500100}"/>
            </a:ext>
          </a:extLst>
        </xdr:cNvPr>
        <xdr:cNvSpPr>
          <a:spLocks noChangeShapeType="1"/>
        </xdr:cNvSpPr>
      </xdr:nvSpPr>
      <xdr:spPr bwMode="auto">
        <a:xfrm>
          <a:off x="1838325" y="8753475"/>
          <a:ext cx="676275" cy="0"/>
        </a:xfrm>
        <a:prstGeom prst="line">
          <a:avLst/>
        </a:prstGeom>
        <a:noFill/>
        <a:ln w="254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0641;&#49472;&#51088;&#47308;\&#52397;&#54616;&#51648;&#44396;\2000&#49884;&#54665;&#48320;&#44221;&#50696;&#4934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&#44060;&#48372;&#49688;&#49324;&#50629;/05&#49373;&#49328;/&#52488;&#45824;&#51200;&#49688;&#51648;&#51456;&#49444;/98_Execl/&#50577;&#47561;&#51648;&#44396;/SEOUL/&#50577;&#47561;&#51648;&#4439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&#44060;&#48372;&#49688;&#49324;&#50629;/05&#49373;&#49328;/&#52488;&#45824;&#51200;&#49688;&#51648;&#51456;&#49444;/&#48372;&#45236;&#51452;&#49464;&#50836;/&#50900;&#44228;2&#51648;&#44396;/&#50900;&#44228;&#44277;&#49324;&#4870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&#44060;&#48372;&#49688;&#49324;&#50629;/05&#49373;&#49328;/&#52488;&#45824;&#51200;&#49688;&#51648;&#51456;&#49444;/WORK/&#44221;&#51648;&#51221;&#47532;/&#44221;&#51648;&#51221;&#47532;/&#54616;&#54217;1&#52572;&#51333;&#50896;&#48376;/&#50724;&#48276;&#54872;/&#48176;&#49688;&#44060;&#49440;/&#48176;&#49688;&#51648;&#4944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&#44060;&#48372;&#49688;&#49324;&#50629;/05&#49373;&#49328;/&#52488;&#45824;&#51200;&#49688;&#51648;&#51456;&#49444;/WORK/&#44221;&#51648;&#51221;&#47532;/&#54616;&#54217;1&#52572;&#51333;&#50896;&#48376;/&#50724;&#48276;&#54872;/&#48512;&#45824;&#48708;&#49328;&#52636;&#45236;&#5066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&#44060;&#48372;&#49688;&#49324;&#50629;/05&#49373;&#49328;/&#52488;&#45824;&#51200;&#49688;&#51648;&#51456;&#49444;/&#54616;&#54217;1(&#44221;&#47532;&#51221;&#47532;)/&#49464;&#48512;&#49444;&#44228;/&#48372;&#44256;&#49436;/&#44288;&#44553;&#51088;&#51116;&#4582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&#44060;&#48372;&#49688;&#49324;&#50629;/05&#49373;&#49328;/&#52488;&#45824;&#51200;&#49688;&#51648;&#51456;&#49444;/&#45909;&#54840;&#44148;&#49444;/&#54616;&#54217;&#48337;&#54665;&#45800;&#44032;&#48372;&#50756;(10.30)/&#54616;&#54217;1&#51648;&#44396;/&#51076;&#49884;/&#44277;&#49324;&#48708;&#47749;&#49464;&#4943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&#44060;&#48372;&#49688;&#49324;&#50629;/05&#49373;&#49328;/&#52488;&#45824;&#51200;&#49688;&#51648;&#51456;&#49444;/98_Execl/&#50577;&#47561;&#51648;&#44396;/SEOUL/&#50577;&#47561;&#48372;&#5075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&#44060;&#48372;&#49688;&#49324;&#50629;/05&#49373;&#49328;/&#52488;&#45824;&#51200;&#49688;&#51648;&#51456;&#49444;/WINAPP/EXCEL/'97&#45236;&#50669;/'97&#44228;&#54925;/&#50696;&#45817;2/&#50696;&#45817;2&#52509;/&#52509;&#44277;&#49324;&#4870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700;&#45216;&#44732;/&#49436;&#45817;&#47928;&#51452;/&#49436;&#45817;/&#49436;&#45817;&#44544;/&#51076;&#49884;/&#44277;&#49324;&#48708;&#47749;&#49464;&#4943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49324;&#48708;~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&#44060;&#48372;&#49688;&#49324;&#50629;/05&#49373;&#49328;/&#52488;&#45824;&#51200;&#49688;&#51648;&#51456;&#49444;/WORK/&#44221;&#51648;&#51221;&#47532;/&#54616;&#54217;1&#52572;&#51333;&#50896;&#48376;/&#51221;&#50857;&#49453;/1&#44277;&#44396;/&#50857;&#49688;&#47196;/&#50857;&#49688;&#51648;&#49440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&#44060;&#48372;&#49688;&#49324;&#50629;/05&#49373;&#49328;/&#52488;&#45824;&#51200;&#49688;&#51648;&#51456;&#49444;/obh/&#54616;&#54217;1&#51648;&#44396;/&#44221;&#51648;&#51221;&#47532;/&#50857;&#49688;&#51648;&#4414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&#44060;&#48372;&#49688;&#49324;&#50629;/05&#49373;&#49328;/&#52488;&#45824;&#51200;&#49688;&#51648;&#51456;&#49444;/&#54616;&#54217;1(&#44221;&#47532;&#51221;&#47532;)/&#54616;&#54217;('00)/&#51116;&#47308;&#44228;&#49328;/&#50857;&#48176;&#49688;&#47196;&#45800;&#47732;&#44160;&#5366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&#44060;&#48372;&#49688;&#49324;&#50629;/05&#49373;&#49328;/&#52488;&#45824;&#51200;&#49688;&#51648;&#51456;&#49444;/WORK/&#44221;&#51648;&#51221;&#47532;/&#44221;&#51648;&#51221;&#47532;/&#54616;&#54217;1&#52572;&#51333;&#50896;&#48376;/&#51221;&#50857;&#49453;/1&#44277;&#44396;/&#50857;&#49688;&#47196;/&#50857;&#49688;&#51648;&#4414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&#44552;&#51648;&#51648;&#44396;\'98\&#45800;&#44032;&#48372;&#50756;\&#54616;&#47532;&#51648;&#44396;\munhwa\juchon\&#51452;&#52380;&#47928;&#5486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Startup" Target="&#47749;&#50516;&#52380;/&#47749;&#50516;&#45236;&#50669;(&#52572;&#51333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2000시행총괄"/>
      <sheetName val="청하배수"/>
      <sheetName val="수문일1"/>
      <sheetName val="자재단가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월22일"/>
      <sheetName val="VXXXXX"/>
      <sheetName val="개요"/>
      <sheetName val="단가"/>
      <sheetName val="총괄표"/>
      <sheetName val="건축자재대"/>
      <sheetName val="관리사명세서"/>
      <sheetName val="배수장명세서"/>
      <sheetName val="대가"/>
      <sheetName val="일위대가"/>
    </sheetNames>
    <sheetDataSet>
      <sheetData sheetId="0"/>
      <sheetData sheetId="1" refreshError="1"/>
      <sheetData sheetId="2"/>
      <sheetData sheetId="3">
        <row r="3">
          <cell r="A3" t="str">
            <v>MN001</v>
          </cell>
          <cell r="B3" t="str">
            <v>건축목공</v>
          </cell>
          <cell r="E3" t="str">
            <v>인</v>
          </cell>
          <cell r="F3">
            <v>65713</v>
          </cell>
        </row>
        <row r="4">
          <cell r="A4" t="str">
            <v>MN002</v>
          </cell>
          <cell r="B4" t="str">
            <v>형틀목공</v>
          </cell>
          <cell r="E4" t="str">
            <v>인</v>
          </cell>
          <cell r="F4">
            <v>65381</v>
          </cell>
        </row>
        <row r="5">
          <cell r="A5" t="str">
            <v>MN003</v>
          </cell>
          <cell r="B5" t="str">
            <v>창호목공</v>
          </cell>
          <cell r="E5" t="str">
            <v>인</v>
          </cell>
          <cell r="F5">
            <v>61043</v>
          </cell>
        </row>
        <row r="6">
          <cell r="A6" t="str">
            <v>MN004</v>
          </cell>
          <cell r="B6" t="str">
            <v>철근공</v>
          </cell>
          <cell r="E6" t="str">
            <v>인</v>
          </cell>
          <cell r="F6">
            <v>66944</v>
          </cell>
        </row>
        <row r="7">
          <cell r="A7" t="str">
            <v>MN005</v>
          </cell>
          <cell r="B7" t="str">
            <v>샷터공</v>
          </cell>
          <cell r="E7" t="str">
            <v>인</v>
          </cell>
          <cell r="F7">
            <v>58035</v>
          </cell>
        </row>
        <row r="8">
          <cell r="A8" t="str">
            <v>MN006</v>
          </cell>
          <cell r="B8" t="str">
            <v>샷시공</v>
          </cell>
          <cell r="E8" t="str">
            <v>인</v>
          </cell>
          <cell r="F8">
            <v>58035</v>
          </cell>
        </row>
        <row r="9">
          <cell r="A9" t="str">
            <v>MN007</v>
          </cell>
          <cell r="B9" t="str">
            <v>비계공</v>
          </cell>
          <cell r="E9" t="str">
            <v>인</v>
          </cell>
          <cell r="F9">
            <v>69324</v>
          </cell>
        </row>
        <row r="10">
          <cell r="A10" t="str">
            <v>MN008</v>
          </cell>
          <cell r="B10" t="str">
            <v>조적공</v>
          </cell>
          <cell r="E10" t="str">
            <v>인</v>
          </cell>
          <cell r="F10">
            <v>58379</v>
          </cell>
        </row>
        <row r="11">
          <cell r="A11" t="str">
            <v>MN009</v>
          </cell>
          <cell r="B11" t="str">
            <v>치장벽돌공</v>
          </cell>
          <cell r="E11" t="str">
            <v>인</v>
          </cell>
          <cell r="F11">
            <v>64317</v>
          </cell>
        </row>
        <row r="12">
          <cell r="A12" t="str">
            <v>MN010</v>
          </cell>
          <cell r="B12" t="str">
            <v>미장공</v>
          </cell>
          <cell r="E12" t="str">
            <v>인</v>
          </cell>
          <cell r="F12">
            <v>61567</v>
          </cell>
        </row>
        <row r="13">
          <cell r="A13" t="str">
            <v>MN011</v>
          </cell>
          <cell r="B13" t="str">
            <v>방수공</v>
          </cell>
          <cell r="E13" t="str">
            <v>인</v>
          </cell>
          <cell r="F13">
            <v>51640</v>
          </cell>
        </row>
        <row r="14">
          <cell r="A14" t="str">
            <v>MN012</v>
          </cell>
          <cell r="B14" t="str">
            <v>타일공</v>
          </cell>
          <cell r="E14" t="str">
            <v>인</v>
          </cell>
          <cell r="F14">
            <v>60706</v>
          </cell>
        </row>
        <row r="15">
          <cell r="A15" t="str">
            <v>MN013</v>
          </cell>
          <cell r="B15" t="str">
            <v>줄눈공</v>
          </cell>
          <cell r="E15" t="str">
            <v>인</v>
          </cell>
          <cell r="F15">
            <v>55387</v>
          </cell>
        </row>
        <row r="16">
          <cell r="A16" t="str">
            <v>MN014</v>
          </cell>
          <cell r="B16" t="str">
            <v>연마공</v>
          </cell>
          <cell r="E16" t="str">
            <v>인</v>
          </cell>
          <cell r="F16">
            <v>54957</v>
          </cell>
        </row>
        <row r="17">
          <cell r="A17" t="str">
            <v>MN015</v>
          </cell>
          <cell r="B17" t="str">
            <v>콘크리트공</v>
          </cell>
          <cell r="E17" t="str">
            <v>인</v>
          </cell>
          <cell r="F17">
            <v>63605</v>
          </cell>
        </row>
        <row r="18">
          <cell r="A18" t="str">
            <v>MN016</v>
          </cell>
          <cell r="B18" t="str">
            <v>보일러공</v>
          </cell>
          <cell r="E18" t="str">
            <v>인</v>
          </cell>
          <cell r="F18">
            <v>52463</v>
          </cell>
        </row>
        <row r="19">
          <cell r="A19" t="str">
            <v>MN017</v>
          </cell>
          <cell r="B19" t="str">
            <v>배관공</v>
          </cell>
          <cell r="E19" t="str">
            <v>인</v>
          </cell>
          <cell r="F19">
            <v>52004</v>
          </cell>
        </row>
        <row r="20">
          <cell r="A20" t="str">
            <v>MN018</v>
          </cell>
          <cell r="B20" t="str">
            <v>위생공</v>
          </cell>
          <cell r="E20" t="str">
            <v>인</v>
          </cell>
          <cell r="F20">
            <v>51145</v>
          </cell>
        </row>
        <row r="21">
          <cell r="A21" t="str">
            <v>MN019</v>
          </cell>
          <cell r="B21" t="str">
            <v>보온공</v>
          </cell>
          <cell r="E21" t="str">
            <v>인</v>
          </cell>
          <cell r="F21">
            <v>54125</v>
          </cell>
        </row>
        <row r="22">
          <cell r="A22" t="str">
            <v>MN020</v>
          </cell>
          <cell r="B22" t="str">
            <v>도장공</v>
          </cell>
          <cell r="E22" t="str">
            <v>인</v>
          </cell>
          <cell r="F22">
            <v>55640</v>
          </cell>
        </row>
        <row r="23">
          <cell r="A23" t="str">
            <v>MN021</v>
          </cell>
          <cell r="B23" t="str">
            <v>내장공</v>
          </cell>
          <cell r="E23" t="str">
            <v>인</v>
          </cell>
          <cell r="F23">
            <v>59767</v>
          </cell>
        </row>
        <row r="24">
          <cell r="A24" t="str">
            <v>MN022</v>
          </cell>
          <cell r="B24" t="str">
            <v>도배공</v>
          </cell>
          <cell r="E24" t="str">
            <v>인</v>
          </cell>
          <cell r="F24">
            <v>51201</v>
          </cell>
        </row>
        <row r="25">
          <cell r="A25" t="str">
            <v>MN023</v>
          </cell>
          <cell r="B25" t="str">
            <v>기와공</v>
          </cell>
          <cell r="E25" t="str">
            <v>인</v>
          </cell>
          <cell r="F25">
            <v>64891</v>
          </cell>
        </row>
        <row r="26">
          <cell r="A26" t="str">
            <v>MN024</v>
          </cell>
          <cell r="B26" t="str">
            <v>조경공</v>
          </cell>
          <cell r="E26" t="str">
            <v>인</v>
          </cell>
          <cell r="F26">
            <v>50321</v>
          </cell>
        </row>
        <row r="27">
          <cell r="A27" t="str">
            <v>MN025</v>
          </cell>
          <cell r="B27" t="str">
            <v>내선전공</v>
          </cell>
          <cell r="E27" t="str">
            <v>인</v>
          </cell>
          <cell r="F27">
            <v>51021</v>
          </cell>
        </row>
        <row r="28">
          <cell r="A28" t="str">
            <v>MN026</v>
          </cell>
          <cell r="B28" t="str">
            <v>저압케이블공</v>
          </cell>
          <cell r="E28" t="str">
            <v>인</v>
          </cell>
          <cell r="F28">
            <v>55486</v>
          </cell>
        </row>
        <row r="29">
          <cell r="A29" t="str">
            <v>MN027</v>
          </cell>
          <cell r="B29" t="str">
            <v>통신설비공</v>
          </cell>
          <cell r="E29" t="str">
            <v>인</v>
          </cell>
          <cell r="F29">
            <v>66296</v>
          </cell>
        </row>
        <row r="30">
          <cell r="A30" t="str">
            <v>MN028</v>
          </cell>
          <cell r="B30" t="str">
            <v>통신내선공</v>
          </cell>
          <cell r="E30" t="str">
            <v>인</v>
          </cell>
          <cell r="F30">
            <v>63738</v>
          </cell>
        </row>
        <row r="31">
          <cell r="A31" t="str">
            <v>MN029</v>
          </cell>
          <cell r="B31" t="str">
            <v>무선안테나공</v>
          </cell>
          <cell r="E31" t="str">
            <v>인</v>
          </cell>
          <cell r="F31">
            <v>97216</v>
          </cell>
        </row>
        <row r="32">
          <cell r="A32" t="str">
            <v>MN030</v>
          </cell>
          <cell r="B32" t="str">
            <v>특별인부</v>
          </cell>
          <cell r="E32" t="str">
            <v>인</v>
          </cell>
          <cell r="F32">
            <v>49659</v>
          </cell>
        </row>
        <row r="33">
          <cell r="A33" t="str">
            <v>MN031</v>
          </cell>
          <cell r="B33" t="str">
            <v>보통인부</v>
          </cell>
          <cell r="E33" t="str">
            <v>인</v>
          </cell>
          <cell r="F33">
            <v>34098</v>
          </cell>
        </row>
        <row r="34">
          <cell r="A34" t="str">
            <v>MN032</v>
          </cell>
          <cell r="B34" t="str">
            <v>기계운전수</v>
          </cell>
          <cell r="E34" t="str">
            <v>인</v>
          </cell>
          <cell r="F34">
            <v>56951</v>
          </cell>
        </row>
        <row r="35">
          <cell r="A35" t="str">
            <v>MN033</v>
          </cell>
        </row>
        <row r="36">
          <cell r="A36" t="str">
            <v>MN034</v>
          </cell>
          <cell r="B36" t="str">
            <v>기계운전조수</v>
          </cell>
          <cell r="E36" t="str">
            <v>인</v>
          </cell>
          <cell r="F36">
            <v>39194</v>
          </cell>
        </row>
        <row r="37">
          <cell r="A37" t="str">
            <v>MN035</v>
          </cell>
          <cell r="B37" t="str">
            <v>기계설치공</v>
          </cell>
          <cell r="E37" t="str">
            <v>인</v>
          </cell>
          <cell r="F37">
            <v>51838</v>
          </cell>
        </row>
        <row r="38">
          <cell r="A38" t="str">
            <v>MN036</v>
          </cell>
          <cell r="B38" t="str">
            <v>유리공</v>
          </cell>
          <cell r="E38" t="str">
            <v>인</v>
          </cell>
          <cell r="F38">
            <v>61877</v>
          </cell>
        </row>
        <row r="39">
          <cell r="A39" t="str">
            <v>MN037</v>
          </cell>
          <cell r="B39" t="str">
            <v>용접공</v>
          </cell>
          <cell r="E39" t="str">
            <v>인</v>
          </cell>
          <cell r="F39">
            <v>61021</v>
          </cell>
        </row>
        <row r="40">
          <cell r="A40" t="str">
            <v>MN038</v>
          </cell>
          <cell r="B40" t="str">
            <v>활석공</v>
          </cell>
          <cell r="E40" t="str">
            <v>인</v>
          </cell>
          <cell r="F40">
            <v>63908</v>
          </cell>
        </row>
        <row r="41">
          <cell r="A41" t="str">
            <v>MN039</v>
          </cell>
          <cell r="B41" t="str">
            <v>함석공</v>
          </cell>
          <cell r="E41" t="str">
            <v>인</v>
          </cell>
          <cell r="F41">
            <v>56465</v>
          </cell>
        </row>
        <row r="42">
          <cell r="A42" t="str">
            <v>MN040</v>
          </cell>
          <cell r="B42" t="str">
            <v>중급기술자</v>
          </cell>
          <cell r="E42" t="str">
            <v>인</v>
          </cell>
          <cell r="F42">
            <v>97488</v>
          </cell>
        </row>
        <row r="43">
          <cell r="A43" t="str">
            <v>MN041</v>
          </cell>
          <cell r="B43" t="str">
            <v>고급기능사</v>
          </cell>
          <cell r="E43" t="str">
            <v>인</v>
          </cell>
          <cell r="F43">
            <v>68094</v>
          </cell>
        </row>
        <row r="44">
          <cell r="A44" t="str">
            <v>MN042</v>
          </cell>
          <cell r="B44" t="str">
            <v>초급기능사</v>
          </cell>
          <cell r="E44" t="str">
            <v>인</v>
          </cell>
          <cell r="F44">
            <v>48652</v>
          </cell>
        </row>
        <row r="49">
          <cell r="B49" t="str">
            <v>A-가설공사</v>
          </cell>
        </row>
        <row r="50">
          <cell r="A50" t="str">
            <v>A0101</v>
          </cell>
          <cell r="B50" t="str">
            <v>육송</v>
          </cell>
          <cell r="C50" t="str">
            <v>원목 L=270m</v>
          </cell>
          <cell r="E50" t="str">
            <v>㎥</v>
          </cell>
          <cell r="G50">
            <v>95239</v>
          </cell>
        </row>
        <row r="51">
          <cell r="A51" t="str">
            <v>A0102</v>
          </cell>
          <cell r="B51" t="str">
            <v>육송</v>
          </cell>
          <cell r="C51" t="str">
            <v>각재 L=270m</v>
          </cell>
          <cell r="E51" t="str">
            <v>㎥</v>
          </cell>
          <cell r="G51">
            <v>478443</v>
          </cell>
        </row>
        <row r="52">
          <cell r="A52" t="str">
            <v>A0103</v>
          </cell>
          <cell r="B52" t="str">
            <v>육송</v>
          </cell>
          <cell r="C52" t="str">
            <v>각재 L=270m</v>
          </cell>
          <cell r="E52" t="str">
            <v>재</v>
          </cell>
          <cell r="G52">
            <v>1598</v>
          </cell>
        </row>
        <row r="53">
          <cell r="A53" t="str">
            <v>A0104</v>
          </cell>
          <cell r="B53" t="str">
            <v>육송</v>
          </cell>
          <cell r="C53" t="str">
            <v>판재</v>
          </cell>
          <cell r="E53" t="str">
            <v>㎥</v>
          </cell>
          <cell r="G53">
            <v>635928</v>
          </cell>
        </row>
        <row r="54">
          <cell r="A54" t="str">
            <v>A0105</v>
          </cell>
          <cell r="B54" t="str">
            <v>미송</v>
          </cell>
          <cell r="C54" t="str">
            <v xml:space="preserve">각재 </v>
          </cell>
          <cell r="E54" t="str">
            <v>㎥</v>
          </cell>
          <cell r="G54">
            <v>233532</v>
          </cell>
        </row>
        <row r="55">
          <cell r="A55" t="str">
            <v>A0106</v>
          </cell>
          <cell r="B55" t="str">
            <v>미송</v>
          </cell>
          <cell r="C55" t="str">
            <v xml:space="preserve">각재 </v>
          </cell>
          <cell r="E55" t="str">
            <v>재</v>
          </cell>
          <cell r="G55">
            <v>780</v>
          </cell>
        </row>
        <row r="56">
          <cell r="A56" t="str">
            <v>A0107</v>
          </cell>
          <cell r="B56" t="str">
            <v>미송</v>
          </cell>
          <cell r="C56" t="str">
            <v>판재</v>
          </cell>
          <cell r="E56" t="str">
            <v>㎥</v>
          </cell>
          <cell r="G56">
            <v>269461</v>
          </cell>
        </row>
        <row r="57">
          <cell r="A57" t="str">
            <v>A0108</v>
          </cell>
          <cell r="B57" t="str">
            <v>미송</v>
          </cell>
          <cell r="C57" t="str">
            <v>판재</v>
          </cell>
          <cell r="E57" t="str">
            <v>재</v>
          </cell>
          <cell r="G57">
            <v>900</v>
          </cell>
        </row>
        <row r="58">
          <cell r="A58" t="str">
            <v>A0109</v>
          </cell>
          <cell r="B58" t="str">
            <v>라왕</v>
          </cell>
          <cell r="C58" t="str">
            <v>각재</v>
          </cell>
          <cell r="E58" t="str">
            <v>㎥</v>
          </cell>
          <cell r="G58">
            <v>571556</v>
          </cell>
        </row>
        <row r="59">
          <cell r="A59" t="str">
            <v>A0110</v>
          </cell>
          <cell r="B59" t="str">
            <v>라왕</v>
          </cell>
          <cell r="C59" t="str">
            <v>각재</v>
          </cell>
          <cell r="E59" t="str">
            <v>재</v>
          </cell>
          <cell r="G59">
            <v>1909</v>
          </cell>
        </row>
        <row r="60">
          <cell r="A60" t="str">
            <v>A0111</v>
          </cell>
          <cell r="B60" t="str">
            <v>라왕</v>
          </cell>
          <cell r="C60" t="str">
            <v>판재</v>
          </cell>
          <cell r="E60" t="str">
            <v>㎥</v>
          </cell>
          <cell r="G60">
            <v>1007065</v>
          </cell>
        </row>
        <row r="61">
          <cell r="A61" t="str">
            <v>A0112</v>
          </cell>
          <cell r="B61" t="str">
            <v>라왕</v>
          </cell>
          <cell r="C61" t="str">
            <v>판재</v>
          </cell>
          <cell r="E61" t="str">
            <v>재</v>
          </cell>
          <cell r="G61">
            <v>3363</v>
          </cell>
        </row>
        <row r="62">
          <cell r="A62" t="str">
            <v>A0113</v>
          </cell>
          <cell r="B62" t="str">
            <v>긴비계목</v>
          </cell>
          <cell r="C62" t="str">
            <v>L=5.4</v>
          </cell>
          <cell r="E62" t="str">
            <v>본</v>
          </cell>
          <cell r="G62">
            <v>9000</v>
          </cell>
        </row>
        <row r="63">
          <cell r="A63" t="str">
            <v>A0114</v>
          </cell>
          <cell r="B63" t="str">
            <v>짧은비계목</v>
          </cell>
          <cell r="C63" t="str">
            <v>L=1.8</v>
          </cell>
          <cell r="E63" t="str">
            <v>본</v>
          </cell>
          <cell r="G63">
            <v>3600</v>
          </cell>
        </row>
        <row r="65">
          <cell r="A65" t="str">
            <v>A0201</v>
          </cell>
          <cell r="B65" t="str">
            <v>새끼</v>
          </cell>
          <cell r="E65" t="str">
            <v>rool</v>
          </cell>
          <cell r="G65">
            <v>5000</v>
          </cell>
        </row>
        <row r="66">
          <cell r="A66" t="str">
            <v>A0202</v>
          </cell>
          <cell r="B66" t="str">
            <v>철선</v>
          </cell>
          <cell r="C66" t="str">
            <v>어니어링＃8</v>
          </cell>
          <cell r="E66" t="str">
            <v>kg</v>
          </cell>
          <cell r="G66">
            <v>450</v>
          </cell>
        </row>
        <row r="67">
          <cell r="A67" t="str">
            <v>A0203</v>
          </cell>
          <cell r="B67" t="str">
            <v>철선</v>
          </cell>
          <cell r="C67" t="str">
            <v>어니어링＃20</v>
          </cell>
          <cell r="E67" t="str">
            <v>kg</v>
          </cell>
          <cell r="G67">
            <v>550</v>
          </cell>
        </row>
        <row r="69">
          <cell r="A69" t="str">
            <v>A0301</v>
          </cell>
          <cell r="B69" t="str">
            <v>볼트(육각)</v>
          </cell>
          <cell r="C69" t="str">
            <v>16x150</v>
          </cell>
          <cell r="E69" t="str">
            <v>개</v>
          </cell>
          <cell r="G69">
            <v>239</v>
          </cell>
        </row>
        <row r="70">
          <cell r="A70" t="str">
            <v>A0302</v>
          </cell>
          <cell r="B70" t="str">
            <v>못</v>
          </cell>
          <cell r="C70" t="str">
            <v>N 50</v>
          </cell>
          <cell r="E70" t="str">
            <v>kg</v>
          </cell>
          <cell r="G70">
            <v>528</v>
          </cell>
        </row>
        <row r="71">
          <cell r="A71" t="str">
            <v>A0303</v>
          </cell>
          <cell r="B71" t="str">
            <v>못</v>
          </cell>
          <cell r="C71" t="str">
            <v>N 100</v>
          </cell>
          <cell r="E71" t="str">
            <v>kg</v>
          </cell>
          <cell r="G71">
            <v>600</v>
          </cell>
        </row>
        <row r="72">
          <cell r="A72" t="str">
            <v>A0304</v>
          </cell>
          <cell r="B72" t="str">
            <v>앙카볼트</v>
          </cell>
          <cell r="C72" t="str">
            <v>L=300</v>
          </cell>
          <cell r="E72" t="str">
            <v>개</v>
          </cell>
          <cell r="G72">
            <v>110</v>
          </cell>
        </row>
        <row r="73">
          <cell r="A73" t="str">
            <v>A0305</v>
          </cell>
          <cell r="B73" t="str">
            <v>꺽쇠</v>
          </cell>
          <cell r="C73" t="str">
            <v>L=150</v>
          </cell>
          <cell r="E73" t="str">
            <v>kg</v>
          </cell>
          <cell r="G73">
            <v>1443</v>
          </cell>
        </row>
        <row r="74">
          <cell r="A74" t="str">
            <v>A0306</v>
          </cell>
          <cell r="B74" t="str">
            <v>볼트(육각)</v>
          </cell>
          <cell r="C74" t="str">
            <v>10x60</v>
          </cell>
          <cell r="E74" t="str">
            <v>개</v>
          </cell>
          <cell r="G74">
            <v>49</v>
          </cell>
        </row>
        <row r="76">
          <cell r="A76" t="str">
            <v>A0401</v>
          </cell>
          <cell r="B76" t="str">
            <v>강관비계</v>
          </cell>
          <cell r="C76" t="str">
            <v>48.5x2.3</v>
          </cell>
          <cell r="E76" t="str">
            <v>m</v>
          </cell>
          <cell r="G76">
            <v>1716</v>
          </cell>
        </row>
        <row r="77">
          <cell r="A77" t="str">
            <v>A0402</v>
          </cell>
          <cell r="B77" t="str">
            <v>이음철물</v>
          </cell>
          <cell r="C77" t="str">
            <v>연결핀</v>
          </cell>
          <cell r="E77" t="str">
            <v>개</v>
          </cell>
          <cell r="G77">
            <v>530</v>
          </cell>
        </row>
        <row r="78">
          <cell r="A78" t="str">
            <v>A0403</v>
          </cell>
          <cell r="B78" t="str">
            <v>조임철물</v>
          </cell>
          <cell r="E78" t="str">
            <v>개</v>
          </cell>
          <cell r="G78">
            <v>850</v>
          </cell>
        </row>
        <row r="79">
          <cell r="A79" t="str">
            <v>A0404</v>
          </cell>
          <cell r="B79" t="str">
            <v>받침철물</v>
          </cell>
          <cell r="E79" t="str">
            <v>개</v>
          </cell>
          <cell r="G79">
            <v>1000</v>
          </cell>
        </row>
        <row r="80">
          <cell r="A80" t="str">
            <v>A0405</v>
          </cell>
          <cell r="B80" t="str">
            <v>철물</v>
          </cell>
          <cell r="E80" t="str">
            <v>개</v>
          </cell>
          <cell r="G80">
            <v>460</v>
          </cell>
        </row>
        <row r="81">
          <cell r="A81" t="str">
            <v>A0406</v>
          </cell>
          <cell r="B81" t="str">
            <v>비계기본틀</v>
          </cell>
          <cell r="C81" t="str">
            <v>강관1.2x1.9</v>
          </cell>
          <cell r="E81" t="str">
            <v>개</v>
          </cell>
          <cell r="G81">
            <v>11800</v>
          </cell>
        </row>
        <row r="82">
          <cell r="A82" t="str">
            <v>A0407</v>
          </cell>
          <cell r="B82" t="str">
            <v>비계장선틀</v>
          </cell>
          <cell r="C82" t="str">
            <v>수평발판지주</v>
          </cell>
          <cell r="E82" t="str">
            <v>개</v>
          </cell>
          <cell r="G82">
            <v>9400</v>
          </cell>
        </row>
        <row r="83">
          <cell r="A83" t="str">
            <v>A0408</v>
          </cell>
          <cell r="B83" t="str">
            <v>가새</v>
          </cell>
          <cell r="C83" t="str">
            <v>1.2x1.9</v>
          </cell>
          <cell r="E83" t="str">
            <v>개</v>
          </cell>
          <cell r="G83">
            <v>2700</v>
          </cell>
        </row>
        <row r="84">
          <cell r="A84" t="str">
            <v>A0409</v>
          </cell>
          <cell r="B84" t="str">
            <v>조절밭침철물</v>
          </cell>
          <cell r="E84" t="str">
            <v>개</v>
          </cell>
          <cell r="G84">
            <v>3300</v>
          </cell>
        </row>
        <row r="85">
          <cell r="A85" t="str">
            <v>A0410</v>
          </cell>
          <cell r="B85" t="str">
            <v>삽임걸이이음철물</v>
          </cell>
          <cell r="E85" t="str">
            <v>개</v>
          </cell>
          <cell r="G85">
            <v>400</v>
          </cell>
        </row>
        <row r="86">
          <cell r="A86" t="str">
            <v>A0411</v>
          </cell>
          <cell r="B86" t="str">
            <v>강관동바리</v>
          </cell>
          <cell r="C86" t="str">
            <v>L=4220</v>
          </cell>
          <cell r="E86" t="str">
            <v>본</v>
          </cell>
          <cell r="G86">
            <v>8900</v>
          </cell>
        </row>
        <row r="87">
          <cell r="A87" t="str">
            <v>A0412</v>
          </cell>
          <cell r="B87" t="str">
            <v>발판</v>
          </cell>
          <cell r="C87" t="str">
            <v>psp</v>
          </cell>
          <cell r="E87" t="str">
            <v>매</v>
          </cell>
          <cell r="G87">
            <v>14500</v>
          </cell>
        </row>
        <row r="89">
          <cell r="B89" t="str">
            <v>B-철근콘크리트공사</v>
          </cell>
        </row>
        <row r="90">
          <cell r="A90" t="str">
            <v>B0101</v>
          </cell>
          <cell r="B90" t="str">
            <v>합판</v>
          </cell>
          <cell r="C90" t="str">
            <v>2.7x91x182</v>
          </cell>
          <cell r="E90" t="str">
            <v>매</v>
          </cell>
          <cell r="G90">
            <v>2950</v>
          </cell>
        </row>
        <row r="91">
          <cell r="A91" t="str">
            <v>B0102</v>
          </cell>
          <cell r="B91" t="str">
            <v>합판</v>
          </cell>
          <cell r="C91" t="str">
            <v>4.8x91x182</v>
          </cell>
          <cell r="E91" t="str">
            <v>매</v>
          </cell>
          <cell r="G91">
            <v>4600</v>
          </cell>
        </row>
        <row r="92">
          <cell r="A92" t="str">
            <v>B0103</v>
          </cell>
          <cell r="B92" t="str">
            <v>합판</v>
          </cell>
          <cell r="C92" t="str">
            <v>2.7x121x242</v>
          </cell>
          <cell r="E92" t="str">
            <v>매</v>
          </cell>
          <cell r="G92">
            <v>3900</v>
          </cell>
        </row>
        <row r="93">
          <cell r="A93" t="str">
            <v>B0104</v>
          </cell>
          <cell r="B93" t="str">
            <v>합판</v>
          </cell>
          <cell r="C93" t="str">
            <v>3.0x121x242</v>
          </cell>
          <cell r="E93" t="str">
            <v>매</v>
          </cell>
          <cell r="G93">
            <v>6818</v>
          </cell>
        </row>
        <row r="94">
          <cell r="A94" t="str">
            <v>B0105</v>
          </cell>
          <cell r="B94" t="str">
            <v>합판</v>
          </cell>
          <cell r="C94" t="str">
            <v>3.6x121x242</v>
          </cell>
          <cell r="E94" t="str">
            <v>매</v>
          </cell>
          <cell r="G94">
            <v>5500</v>
          </cell>
        </row>
        <row r="95">
          <cell r="A95" t="str">
            <v>B0106</v>
          </cell>
          <cell r="B95" t="str">
            <v>합판</v>
          </cell>
          <cell r="C95" t="str">
            <v>4.8x121x242</v>
          </cell>
          <cell r="E95" t="str">
            <v>매</v>
          </cell>
          <cell r="G95">
            <v>6400</v>
          </cell>
        </row>
        <row r="97">
          <cell r="A97" t="str">
            <v>B0111</v>
          </cell>
          <cell r="B97" t="str">
            <v>내수합판</v>
          </cell>
          <cell r="C97" t="str">
            <v>12x91x182</v>
          </cell>
          <cell r="E97" t="str">
            <v>㎡</v>
          </cell>
          <cell r="G97">
            <v>6098</v>
          </cell>
        </row>
        <row r="98">
          <cell r="A98" t="str">
            <v>B0112</v>
          </cell>
          <cell r="B98" t="str">
            <v>내수합판</v>
          </cell>
          <cell r="C98" t="str">
            <v>12x91x182</v>
          </cell>
          <cell r="E98" t="str">
            <v>매</v>
          </cell>
          <cell r="G98">
            <v>10100</v>
          </cell>
        </row>
        <row r="99">
          <cell r="A99" t="str">
            <v>B0113</v>
          </cell>
          <cell r="B99" t="str">
            <v>내수합판</v>
          </cell>
          <cell r="C99" t="str">
            <v>12x121x242</v>
          </cell>
          <cell r="E99" t="str">
            <v>㎡</v>
          </cell>
          <cell r="G99">
            <v>5498</v>
          </cell>
        </row>
        <row r="100">
          <cell r="A100" t="str">
            <v>B0114</v>
          </cell>
          <cell r="B100" t="str">
            <v>내수합판</v>
          </cell>
          <cell r="C100" t="str">
            <v>12x121x242</v>
          </cell>
          <cell r="E100" t="str">
            <v>매</v>
          </cell>
          <cell r="G100">
            <v>16100</v>
          </cell>
        </row>
        <row r="102">
          <cell r="A102" t="str">
            <v>B0201</v>
          </cell>
          <cell r="B102" t="str">
            <v>중유</v>
          </cell>
          <cell r="C102" t="str">
            <v>박리제</v>
          </cell>
          <cell r="E102" t="str">
            <v>ℓ</v>
          </cell>
          <cell r="G102">
            <v>192</v>
          </cell>
        </row>
        <row r="103">
          <cell r="A103" t="str">
            <v>B0202</v>
          </cell>
          <cell r="B103" t="str">
            <v>박리제</v>
          </cell>
          <cell r="E103" t="str">
            <v>ℓ</v>
          </cell>
          <cell r="G103">
            <v>750</v>
          </cell>
        </row>
        <row r="105">
          <cell r="B105" t="str">
            <v>C-조적공사</v>
          </cell>
        </row>
        <row r="106">
          <cell r="A106" t="str">
            <v>C0101</v>
          </cell>
          <cell r="B106" t="str">
            <v>적벽돌구입</v>
          </cell>
          <cell r="C106" t="str">
            <v>변색</v>
          </cell>
          <cell r="E106" t="str">
            <v>천매</v>
          </cell>
          <cell r="G106">
            <v>200000</v>
          </cell>
        </row>
        <row r="107">
          <cell r="A107" t="str">
            <v>C0102</v>
          </cell>
          <cell r="B107" t="str">
            <v>시멘트벽돌구입</v>
          </cell>
          <cell r="E107" t="str">
            <v>천매</v>
          </cell>
          <cell r="G107">
            <v>48000</v>
          </cell>
        </row>
        <row r="108">
          <cell r="A108" t="str">
            <v>C0103</v>
          </cell>
          <cell r="B108" t="str">
            <v>운반비</v>
          </cell>
          <cell r="C108" t="str">
            <v>10km</v>
          </cell>
          <cell r="D108" t="str">
            <v>8ton</v>
          </cell>
          <cell r="E108" t="str">
            <v>대</v>
          </cell>
          <cell r="H108">
            <v>60927</v>
          </cell>
        </row>
        <row r="109">
          <cell r="A109" t="str">
            <v>C0104</v>
          </cell>
          <cell r="B109" t="str">
            <v>운반비</v>
          </cell>
          <cell r="C109" t="str">
            <v>20km</v>
          </cell>
          <cell r="D109" t="str">
            <v>8ton</v>
          </cell>
          <cell r="E109" t="str">
            <v>대</v>
          </cell>
          <cell r="H109">
            <v>80454</v>
          </cell>
        </row>
        <row r="110">
          <cell r="A110" t="str">
            <v>C0105</v>
          </cell>
          <cell r="B110" t="str">
            <v>운반비</v>
          </cell>
          <cell r="C110" t="str">
            <v>30km</v>
          </cell>
          <cell r="D110" t="str">
            <v>8ton</v>
          </cell>
          <cell r="E110" t="str">
            <v>대</v>
          </cell>
          <cell r="H110">
            <v>99081</v>
          </cell>
        </row>
        <row r="111">
          <cell r="A111" t="str">
            <v>C0106</v>
          </cell>
          <cell r="B111" t="str">
            <v>운반비</v>
          </cell>
          <cell r="C111" t="str">
            <v>50km</v>
          </cell>
          <cell r="D111" t="str">
            <v>8ton</v>
          </cell>
          <cell r="E111" t="str">
            <v>대</v>
          </cell>
          <cell r="H111">
            <v>129118</v>
          </cell>
        </row>
        <row r="113">
          <cell r="B113" t="str">
            <v>D-미장공사</v>
          </cell>
        </row>
        <row r="114">
          <cell r="A114" t="str">
            <v>D0101</v>
          </cell>
          <cell r="B114" t="str">
            <v>금강석</v>
          </cell>
          <cell r="E114" t="str">
            <v>개</v>
          </cell>
          <cell r="G114">
            <v>1850</v>
          </cell>
        </row>
        <row r="115">
          <cell r="A115" t="str">
            <v>D0102</v>
          </cell>
          <cell r="B115" t="str">
            <v>인조석</v>
          </cell>
          <cell r="C115" t="str">
            <v>종석</v>
          </cell>
          <cell r="E115" t="str">
            <v>kg</v>
          </cell>
          <cell r="G115">
            <v>32</v>
          </cell>
        </row>
        <row r="116">
          <cell r="A116" t="str">
            <v>D0103</v>
          </cell>
          <cell r="B116" t="str">
            <v>백시멘트</v>
          </cell>
          <cell r="E116" t="str">
            <v>kg</v>
          </cell>
          <cell r="G116">
            <v>181</v>
          </cell>
        </row>
        <row r="117">
          <cell r="A117" t="str">
            <v>D0104</v>
          </cell>
          <cell r="B117" t="str">
            <v>수산</v>
          </cell>
          <cell r="E117" t="str">
            <v>kg</v>
          </cell>
          <cell r="G117">
            <v>1200</v>
          </cell>
        </row>
        <row r="118">
          <cell r="A118" t="str">
            <v>D0105</v>
          </cell>
          <cell r="B118" t="str">
            <v>왁스</v>
          </cell>
          <cell r="E118" t="str">
            <v>ℓ</v>
          </cell>
          <cell r="G118">
            <v>890</v>
          </cell>
        </row>
        <row r="120">
          <cell r="A120" t="str">
            <v>D0201</v>
          </cell>
          <cell r="B120" t="str">
            <v>하드너</v>
          </cell>
          <cell r="C120" t="str">
            <v>후로아(그린)</v>
          </cell>
          <cell r="E120" t="str">
            <v>kg</v>
          </cell>
          <cell r="G120">
            <v>600</v>
          </cell>
        </row>
        <row r="121">
          <cell r="A121" t="str">
            <v>D0202</v>
          </cell>
          <cell r="B121" t="str">
            <v>하드너</v>
          </cell>
          <cell r="C121" t="str">
            <v>칼라분말</v>
          </cell>
          <cell r="E121" t="str">
            <v>kg</v>
          </cell>
          <cell r="G121">
            <v>600</v>
          </cell>
        </row>
        <row r="122">
          <cell r="A122" t="str">
            <v>D0203</v>
          </cell>
          <cell r="B122" t="str">
            <v>석회</v>
          </cell>
          <cell r="E122" t="str">
            <v>kg</v>
          </cell>
          <cell r="G122">
            <v>22</v>
          </cell>
        </row>
        <row r="124">
          <cell r="B124" t="str">
            <v>E-방수공사</v>
          </cell>
        </row>
        <row r="125">
          <cell r="A125" t="str">
            <v>E0101</v>
          </cell>
          <cell r="B125" t="str">
            <v>아스팔트</v>
          </cell>
          <cell r="E125" t="str">
            <v>ℓ</v>
          </cell>
          <cell r="G125">
            <v>290</v>
          </cell>
        </row>
        <row r="126">
          <cell r="A126" t="str">
            <v>E0102</v>
          </cell>
          <cell r="B126" t="str">
            <v>아스팔트루핑</v>
          </cell>
          <cell r="C126" t="str">
            <v>ksf 25kg</v>
          </cell>
          <cell r="E126" t="str">
            <v>㎡</v>
          </cell>
          <cell r="G126">
            <v>1095</v>
          </cell>
        </row>
        <row r="127">
          <cell r="A127" t="str">
            <v>E0103</v>
          </cell>
          <cell r="B127" t="str">
            <v>아스팔트루핑</v>
          </cell>
          <cell r="C127" t="str">
            <v>ksf 30kg</v>
          </cell>
          <cell r="E127" t="str">
            <v>㎡</v>
          </cell>
          <cell r="G127">
            <v>857</v>
          </cell>
        </row>
        <row r="128">
          <cell r="A128" t="str">
            <v>E0104</v>
          </cell>
          <cell r="B128" t="str">
            <v>펠트</v>
          </cell>
          <cell r="C128" t="str">
            <v>ksf 25kg</v>
          </cell>
          <cell r="E128" t="str">
            <v>㎡</v>
          </cell>
          <cell r="G128">
            <v>500</v>
          </cell>
        </row>
        <row r="129">
          <cell r="A129" t="str">
            <v>E0105</v>
          </cell>
          <cell r="B129" t="str">
            <v>펠트</v>
          </cell>
          <cell r="C129" t="str">
            <v>ksf 30kg</v>
          </cell>
          <cell r="E129" t="str">
            <v>㎡</v>
          </cell>
        </row>
        <row r="130">
          <cell r="A130" t="str">
            <v>E0106</v>
          </cell>
          <cell r="B130" t="str">
            <v>콤파운드</v>
          </cell>
          <cell r="E130" t="str">
            <v>kg</v>
          </cell>
          <cell r="G130">
            <v>430</v>
          </cell>
        </row>
        <row r="131">
          <cell r="A131" t="str">
            <v>E0107</v>
          </cell>
          <cell r="B131" t="str">
            <v>프라이머</v>
          </cell>
          <cell r="E131" t="str">
            <v>ℓ</v>
          </cell>
          <cell r="G131">
            <v>850</v>
          </cell>
        </row>
        <row r="133">
          <cell r="A133" t="str">
            <v>E0201</v>
          </cell>
          <cell r="B133" t="str">
            <v>시트</v>
          </cell>
          <cell r="E133" t="str">
            <v>㎡</v>
          </cell>
          <cell r="G133">
            <v>3700</v>
          </cell>
        </row>
        <row r="134">
          <cell r="A134" t="str">
            <v>E0202</v>
          </cell>
          <cell r="B134" t="str">
            <v>LPG</v>
          </cell>
          <cell r="E134" t="str">
            <v>kg</v>
          </cell>
          <cell r="G134">
            <v>493</v>
          </cell>
        </row>
        <row r="136">
          <cell r="A136" t="str">
            <v>E0301</v>
          </cell>
          <cell r="B136" t="str">
            <v>방수액</v>
          </cell>
          <cell r="C136" t="str">
            <v>침투성</v>
          </cell>
          <cell r="E136" t="str">
            <v>ℓ</v>
          </cell>
          <cell r="G136">
            <v>1100</v>
          </cell>
        </row>
        <row r="137">
          <cell r="A137" t="str">
            <v>E0302</v>
          </cell>
          <cell r="B137" t="str">
            <v>방수액</v>
          </cell>
          <cell r="C137" t="str">
            <v>고점도</v>
          </cell>
          <cell r="E137" t="str">
            <v>ℓ</v>
          </cell>
          <cell r="G137">
            <v>222</v>
          </cell>
        </row>
        <row r="138">
          <cell r="A138" t="str">
            <v>E0303</v>
          </cell>
          <cell r="B138" t="str">
            <v>방수액</v>
          </cell>
          <cell r="C138" t="str">
            <v>완결재</v>
          </cell>
          <cell r="E138" t="str">
            <v>kg</v>
          </cell>
          <cell r="G138">
            <v>277</v>
          </cell>
        </row>
        <row r="139">
          <cell r="A139" t="str">
            <v>E0304</v>
          </cell>
          <cell r="B139" t="str">
            <v>PVC지수판</v>
          </cell>
          <cell r="C139" t="str">
            <v>150x5</v>
          </cell>
          <cell r="E139" t="str">
            <v>m</v>
          </cell>
          <cell r="G139">
            <v>3105</v>
          </cell>
        </row>
        <row r="141">
          <cell r="A141" t="str">
            <v>E0401</v>
          </cell>
          <cell r="B141" t="str">
            <v>코킹재</v>
          </cell>
          <cell r="E141" t="str">
            <v>kg</v>
          </cell>
          <cell r="G141">
            <v>2000</v>
          </cell>
        </row>
        <row r="142">
          <cell r="A142" t="str">
            <v>E0402</v>
          </cell>
          <cell r="B142" t="str">
            <v>수밀코킹</v>
          </cell>
          <cell r="E142" t="str">
            <v>ℓ</v>
          </cell>
          <cell r="G142">
            <v>5333</v>
          </cell>
        </row>
        <row r="143">
          <cell r="A143" t="str">
            <v>E0403</v>
          </cell>
          <cell r="B143" t="str">
            <v>죠인트재</v>
          </cell>
          <cell r="E143" t="str">
            <v>m</v>
          </cell>
          <cell r="G143">
            <v>1650</v>
          </cell>
        </row>
        <row r="145">
          <cell r="B145" t="str">
            <v>F-타일공사</v>
          </cell>
        </row>
        <row r="146">
          <cell r="A146" t="str">
            <v>F0101</v>
          </cell>
          <cell r="B146" t="str">
            <v>모자익타일</v>
          </cell>
          <cell r="C146" t="str">
            <v>73x73x5.5</v>
          </cell>
          <cell r="E146" t="str">
            <v>㎡</v>
          </cell>
          <cell r="G146">
            <v>7500</v>
          </cell>
        </row>
        <row r="147">
          <cell r="A147" t="str">
            <v>F0102</v>
          </cell>
          <cell r="B147" t="str">
            <v>세라믹타일</v>
          </cell>
          <cell r="C147" t="str">
            <v>150x150</v>
          </cell>
          <cell r="E147" t="str">
            <v>㎡</v>
          </cell>
          <cell r="G147">
            <v>5900</v>
          </cell>
        </row>
        <row r="148">
          <cell r="A148" t="str">
            <v>F0103</v>
          </cell>
          <cell r="B148" t="str">
            <v>바닥타일</v>
          </cell>
          <cell r="C148" t="str">
            <v>93x93x9</v>
          </cell>
          <cell r="E148" t="str">
            <v>㎡</v>
          </cell>
          <cell r="G148">
            <v>6500</v>
          </cell>
        </row>
        <row r="150">
          <cell r="A150" t="str">
            <v>F0201</v>
          </cell>
          <cell r="B150" t="str">
            <v>백시멘트</v>
          </cell>
          <cell r="C150" t="str">
            <v>줄눈용</v>
          </cell>
          <cell r="E150" t="str">
            <v>kg</v>
          </cell>
          <cell r="G150">
            <v>156</v>
          </cell>
        </row>
        <row r="151">
          <cell r="A151" t="str">
            <v>F0202</v>
          </cell>
          <cell r="B151" t="str">
            <v>톱밥</v>
          </cell>
          <cell r="E151" t="str">
            <v>ℓ</v>
          </cell>
          <cell r="G151">
            <v>75</v>
          </cell>
        </row>
        <row r="153">
          <cell r="B153" t="str">
            <v>G-타일공사</v>
          </cell>
        </row>
        <row r="154">
          <cell r="A154" t="str">
            <v>G0101</v>
          </cell>
          <cell r="B154" t="str">
            <v>스치로폴ksm3808.900.800-1</v>
          </cell>
          <cell r="E154" t="str">
            <v>매</v>
          </cell>
          <cell r="G154">
            <v>93</v>
          </cell>
        </row>
        <row r="155">
          <cell r="A155" t="str">
            <v>G0102</v>
          </cell>
          <cell r="B155" t="str">
            <v>스치로폴</v>
          </cell>
          <cell r="C155" t="str">
            <v>50mm</v>
          </cell>
          <cell r="E155" t="str">
            <v>㎡</v>
          </cell>
          <cell r="G155">
            <v>2860</v>
          </cell>
        </row>
        <row r="156">
          <cell r="A156" t="str">
            <v>G0103</v>
          </cell>
          <cell r="B156" t="str">
            <v>스치로폴</v>
          </cell>
          <cell r="C156" t="str">
            <v>80mm</v>
          </cell>
          <cell r="E156" t="str">
            <v>㎡</v>
          </cell>
          <cell r="G156">
            <v>4576</v>
          </cell>
        </row>
        <row r="158">
          <cell r="A158" t="str">
            <v>G0201</v>
          </cell>
          <cell r="B158" t="str">
            <v>PE 필름</v>
          </cell>
          <cell r="C158" t="str">
            <v>0.1x90x910</v>
          </cell>
          <cell r="E158" t="str">
            <v>㎡</v>
          </cell>
          <cell r="G158">
            <v>246</v>
          </cell>
        </row>
        <row r="160">
          <cell r="B160" t="str">
            <v>H-도장공사</v>
          </cell>
        </row>
        <row r="161">
          <cell r="A161" t="str">
            <v>H0101</v>
          </cell>
          <cell r="B161" t="str">
            <v>수성페인트</v>
          </cell>
          <cell r="C161" t="str">
            <v>외부1급</v>
          </cell>
          <cell r="E161" t="str">
            <v>ℓ</v>
          </cell>
          <cell r="G161">
            <v>2833</v>
          </cell>
        </row>
        <row r="162">
          <cell r="A162" t="str">
            <v>H0102</v>
          </cell>
          <cell r="B162" t="str">
            <v>수성페인트</v>
          </cell>
          <cell r="C162" t="str">
            <v>외부2급</v>
          </cell>
          <cell r="E162" t="str">
            <v>ℓ</v>
          </cell>
          <cell r="G162">
            <v>1678</v>
          </cell>
        </row>
        <row r="163">
          <cell r="A163" t="str">
            <v>H0103</v>
          </cell>
          <cell r="B163" t="str">
            <v>수성페인트</v>
          </cell>
          <cell r="C163" t="str">
            <v>내부1급</v>
          </cell>
          <cell r="E163" t="str">
            <v>ℓ</v>
          </cell>
          <cell r="G163">
            <v>2305</v>
          </cell>
        </row>
        <row r="164">
          <cell r="A164" t="str">
            <v>H0104</v>
          </cell>
          <cell r="B164" t="str">
            <v>수성페인트</v>
          </cell>
          <cell r="C164" t="str">
            <v>내부2급</v>
          </cell>
          <cell r="E164" t="str">
            <v>ℓ</v>
          </cell>
          <cell r="G164">
            <v>1405</v>
          </cell>
        </row>
        <row r="166">
          <cell r="A166" t="str">
            <v>H0201</v>
          </cell>
          <cell r="B166" t="str">
            <v>기와페인트</v>
          </cell>
          <cell r="C166" t="str">
            <v>청기와색</v>
          </cell>
          <cell r="E166" t="str">
            <v>ℓ</v>
          </cell>
          <cell r="G166">
            <v>2666</v>
          </cell>
        </row>
        <row r="167">
          <cell r="A167" t="str">
            <v>H0202</v>
          </cell>
          <cell r="B167" t="str">
            <v>조합페인트</v>
          </cell>
          <cell r="C167" t="str">
            <v>철재1급</v>
          </cell>
          <cell r="E167" t="str">
            <v>ℓ</v>
          </cell>
          <cell r="G167">
            <v>3111</v>
          </cell>
        </row>
        <row r="168">
          <cell r="A168" t="str">
            <v>H0203</v>
          </cell>
          <cell r="B168" t="str">
            <v>조합페인트</v>
          </cell>
          <cell r="C168" t="str">
            <v>목재2급</v>
          </cell>
          <cell r="E168" t="str">
            <v>ℓ</v>
          </cell>
          <cell r="G168">
            <v>2388</v>
          </cell>
        </row>
        <row r="170">
          <cell r="A170" t="str">
            <v>H0301</v>
          </cell>
          <cell r="B170" t="str">
            <v>광명단페인트</v>
          </cell>
          <cell r="C170" t="str">
            <v>2종</v>
          </cell>
          <cell r="E170" t="str">
            <v>ℓ</v>
          </cell>
          <cell r="G170">
            <v>4177</v>
          </cell>
        </row>
        <row r="171">
          <cell r="A171" t="str">
            <v>H0302</v>
          </cell>
          <cell r="B171" t="str">
            <v>광명단페인트</v>
          </cell>
          <cell r="C171" t="str">
            <v>3종</v>
          </cell>
          <cell r="E171" t="str">
            <v>ℓ</v>
          </cell>
          <cell r="G171">
            <v>5361</v>
          </cell>
        </row>
        <row r="172">
          <cell r="A172" t="str">
            <v>H0303</v>
          </cell>
          <cell r="B172" t="str">
            <v>신너</v>
          </cell>
          <cell r="E172" t="str">
            <v>ℓ</v>
          </cell>
          <cell r="G172">
            <v>1111</v>
          </cell>
        </row>
        <row r="174">
          <cell r="A174" t="str">
            <v>H0401</v>
          </cell>
          <cell r="B174" t="str">
            <v>바니쉬</v>
          </cell>
          <cell r="E174" t="str">
            <v>ℓ</v>
          </cell>
          <cell r="G174">
            <v>2544</v>
          </cell>
        </row>
        <row r="175">
          <cell r="A175" t="str">
            <v>H0402</v>
          </cell>
          <cell r="B175" t="str">
            <v>신너</v>
          </cell>
          <cell r="E175" t="str">
            <v>ℓ</v>
          </cell>
          <cell r="G175">
            <v>1112</v>
          </cell>
        </row>
        <row r="177">
          <cell r="A177" t="str">
            <v>H0501</v>
          </cell>
          <cell r="B177" t="str">
            <v>투명락카</v>
          </cell>
          <cell r="C177" t="str">
            <v>목재용</v>
          </cell>
          <cell r="E177" t="str">
            <v>ℓ</v>
          </cell>
          <cell r="G177">
            <v>3516</v>
          </cell>
        </row>
        <row r="178">
          <cell r="A178" t="str">
            <v>H0502</v>
          </cell>
          <cell r="B178" t="str">
            <v>락카신나</v>
          </cell>
          <cell r="C178" t="str">
            <v>3종</v>
          </cell>
          <cell r="E178" t="str">
            <v>ℓ</v>
          </cell>
          <cell r="G178">
            <v>1588</v>
          </cell>
        </row>
        <row r="180">
          <cell r="A180" t="str">
            <v>H0601</v>
          </cell>
          <cell r="B180" t="str">
            <v>본타일</v>
          </cell>
          <cell r="C180" t="str">
            <v>상도용</v>
          </cell>
          <cell r="E180" t="str">
            <v>ℓ</v>
          </cell>
          <cell r="G180">
            <v>4027</v>
          </cell>
        </row>
        <row r="181">
          <cell r="A181" t="str">
            <v>H0602</v>
          </cell>
          <cell r="B181" t="str">
            <v>본타일</v>
          </cell>
          <cell r="C181" t="str">
            <v>중도용</v>
          </cell>
          <cell r="E181" t="str">
            <v>ℓ</v>
          </cell>
          <cell r="G181">
            <v>2666</v>
          </cell>
        </row>
        <row r="183">
          <cell r="A183" t="str">
            <v>H0701</v>
          </cell>
          <cell r="B183" t="str">
            <v>퍼티</v>
          </cell>
          <cell r="C183" t="str">
            <v>유리용</v>
          </cell>
          <cell r="E183" t="str">
            <v>ℓ</v>
          </cell>
          <cell r="G183">
            <v>1877</v>
          </cell>
        </row>
        <row r="184">
          <cell r="A184" t="str">
            <v>H0702</v>
          </cell>
          <cell r="B184" t="str">
            <v>퍼티</v>
          </cell>
          <cell r="C184" t="str">
            <v>도장용</v>
          </cell>
          <cell r="E184" t="str">
            <v>ℓ</v>
          </cell>
          <cell r="G184">
            <v>1283</v>
          </cell>
        </row>
        <row r="186">
          <cell r="A186" t="str">
            <v>H0801</v>
          </cell>
          <cell r="B186" t="str">
            <v>가마니</v>
          </cell>
          <cell r="C186" t="str">
            <v>중품</v>
          </cell>
          <cell r="E186" t="str">
            <v>장</v>
          </cell>
          <cell r="G186">
            <v>1000</v>
          </cell>
        </row>
        <row r="187">
          <cell r="A187" t="str">
            <v>H0802</v>
          </cell>
          <cell r="B187" t="str">
            <v>넝마</v>
          </cell>
          <cell r="E187" t="str">
            <v>kg</v>
          </cell>
          <cell r="G187">
            <v>1200</v>
          </cell>
        </row>
        <row r="188">
          <cell r="A188" t="str">
            <v>H0803</v>
          </cell>
          <cell r="B188" t="str">
            <v>연마지</v>
          </cell>
          <cell r="E188" t="str">
            <v>매</v>
          </cell>
          <cell r="G188">
            <v>200</v>
          </cell>
        </row>
        <row r="189">
          <cell r="A189" t="str">
            <v>H0804</v>
          </cell>
          <cell r="B189" t="str">
            <v>가루분</v>
          </cell>
          <cell r="E189" t="str">
            <v>g</v>
          </cell>
          <cell r="G189">
            <v>1</v>
          </cell>
        </row>
        <row r="191">
          <cell r="A191" t="str">
            <v>H0901</v>
          </cell>
          <cell r="B191" t="str">
            <v>프라이머</v>
          </cell>
          <cell r="C191" t="str">
            <v>에피졸</v>
          </cell>
          <cell r="E191" t="str">
            <v>ℓ</v>
          </cell>
          <cell r="G191">
            <v>3611</v>
          </cell>
        </row>
        <row r="192">
          <cell r="A192" t="str">
            <v>H0902</v>
          </cell>
          <cell r="B192" t="str">
            <v>무늬코트</v>
          </cell>
          <cell r="E192" t="str">
            <v>ℓ</v>
          </cell>
          <cell r="G192">
            <v>3329</v>
          </cell>
        </row>
        <row r="193">
          <cell r="A193" t="str">
            <v>H0903</v>
          </cell>
          <cell r="B193" t="str">
            <v>도료</v>
          </cell>
          <cell r="E193" t="str">
            <v>kg</v>
          </cell>
          <cell r="G193">
            <v>1500</v>
          </cell>
        </row>
        <row r="194">
          <cell r="A194" t="str">
            <v>H0904</v>
          </cell>
          <cell r="B194" t="str">
            <v>프라이머</v>
          </cell>
          <cell r="C194" t="str">
            <v>아연</v>
          </cell>
          <cell r="E194" t="str">
            <v>ℓ</v>
          </cell>
          <cell r="G194">
            <v>5694</v>
          </cell>
        </row>
        <row r="195">
          <cell r="A195" t="str">
            <v>H0905</v>
          </cell>
          <cell r="B195" t="str">
            <v>신너</v>
          </cell>
          <cell r="E195" t="str">
            <v>ℓ</v>
          </cell>
          <cell r="G195">
            <v>1105</v>
          </cell>
        </row>
        <row r="197">
          <cell r="B197" t="str">
            <v>I-수장공사</v>
          </cell>
        </row>
        <row r="198">
          <cell r="A198" t="str">
            <v>I0101</v>
          </cell>
          <cell r="B198" t="str">
            <v>민속장판</v>
          </cell>
          <cell r="E198" t="str">
            <v>㎡</v>
          </cell>
          <cell r="G198">
            <v>5500</v>
          </cell>
        </row>
        <row r="199">
          <cell r="A199" t="str">
            <v>I0102</v>
          </cell>
          <cell r="B199" t="str">
            <v>모노륨</v>
          </cell>
          <cell r="E199" t="str">
            <v>㎡</v>
          </cell>
          <cell r="G199">
            <v>5500</v>
          </cell>
        </row>
        <row r="200">
          <cell r="A200" t="str">
            <v>I0103</v>
          </cell>
          <cell r="B200" t="str">
            <v>럭스트롱</v>
          </cell>
          <cell r="E200" t="str">
            <v>㎡</v>
          </cell>
          <cell r="G200">
            <v>13300</v>
          </cell>
        </row>
        <row r="201">
          <cell r="A201" t="str">
            <v>I0104</v>
          </cell>
          <cell r="B201" t="str">
            <v>왁스</v>
          </cell>
          <cell r="C201" t="str">
            <v>모노륨류</v>
          </cell>
          <cell r="E201" t="str">
            <v>ℓ</v>
          </cell>
          <cell r="G201">
            <v>3306</v>
          </cell>
        </row>
        <row r="202">
          <cell r="A202" t="str">
            <v>I0105</v>
          </cell>
          <cell r="B202" t="str">
            <v>디럭스</v>
          </cell>
          <cell r="E202" t="str">
            <v>㎡</v>
          </cell>
          <cell r="G202">
            <v>5500</v>
          </cell>
        </row>
        <row r="204">
          <cell r="A204" t="str">
            <v>I0201</v>
          </cell>
          <cell r="B204" t="str">
            <v>종이벽지</v>
          </cell>
          <cell r="E204" t="str">
            <v>㎡</v>
          </cell>
          <cell r="G204">
            <v>320</v>
          </cell>
        </row>
        <row r="205">
          <cell r="A205" t="str">
            <v>I0202</v>
          </cell>
          <cell r="B205" t="str">
            <v>창호지</v>
          </cell>
          <cell r="E205" t="str">
            <v>㎡</v>
          </cell>
          <cell r="G205">
            <v>210</v>
          </cell>
        </row>
        <row r="206">
          <cell r="A206" t="str">
            <v>I0203</v>
          </cell>
          <cell r="B206" t="str">
            <v>초배지</v>
          </cell>
          <cell r="E206" t="str">
            <v>㎡</v>
          </cell>
          <cell r="G206">
            <v>156</v>
          </cell>
        </row>
        <row r="207">
          <cell r="A207" t="str">
            <v>I0204</v>
          </cell>
          <cell r="B207" t="str">
            <v>재배지</v>
          </cell>
          <cell r="E207" t="str">
            <v>㎡</v>
          </cell>
          <cell r="G207">
            <v>156</v>
          </cell>
        </row>
        <row r="208">
          <cell r="A208" t="str">
            <v>I0205</v>
          </cell>
          <cell r="B208" t="str">
            <v>정배지</v>
          </cell>
          <cell r="C208" t="str">
            <v>종이벽지</v>
          </cell>
          <cell r="E208" t="str">
            <v>㎡</v>
          </cell>
          <cell r="G208">
            <v>320</v>
          </cell>
        </row>
        <row r="209">
          <cell r="A209" t="str">
            <v>I0206</v>
          </cell>
          <cell r="B209" t="str">
            <v>정배지</v>
          </cell>
          <cell r="C209" t="str">
            <v>발포벽지</v>
          </cell>
          <cell r="E209" t="str">
            <v>㎡</v>
          </cell>
          <cell r="G209">
            <v>760</v>
          </cell>
        </row>
        <row r="210">
          <cell r="A210" t="str">
            <v>I0207</v>
          </cell>
          <cell r="B210" t="str">
            <v>정배지</v>
          </cell>
          <cell r="C210" t="str">
            <v>장판지(6배지)</v>
          </cell>
          <cell r="E210" t="str">
            <v>㎡</v>
          </cell>
          <cell r="G210">
            <v>868</v>
          </cell>
        </row>
        <row r="213">
          <cell r="A213" t="str">
            <v>I0301</v>
          </cell>
          <cell r="B213" t="str">
            <v>접착제(벽지)</v>
          </cell>
          <cell r="C213" t="str">
            <v>벽지용</v>
          </cell>
          <cell r="E213" t="str">
            <v>kg</v>
          </cell>
          <cell r="G213">
            <v>380</v>
          </cell>
        </row>
        <row r="214">
          <cell r="A214" t="str">
            <v>I0302</v>
          </cell>
          <cell r="B214" t="str">
            <v>접착제</v>
          </cell>
          <cell r="C214" t="str">
            <v>목재,</v>
          </cell>
          <cell r="E214" t="str">
            <v>kg</v>
          </cell>
          <cell r="G214">
            <v>530</v>
          </cell>
        </row>
        <row r="215">
          <cell r="A215" t="str">
            <v>I0303</v>
          </cell>
          <cell r="B215" t="str">
            <v>접착제</v>
          </cell>
          <cell r="E215" t="str">
            <v>kg</v>
          </cell>
          <cell r="G215">
            <v>840</v>
          </cell>
        </row>
        <row r="216">
          <cell r="A216" t="str">
            <v>I0304</v>
          </cell>
          <cell r="B216" t="str">
            <v>접착제</v>
          </cell>
          <cell r="C216" t="str">
            <v>스치로폴</v>
          </cell>
          <cell r="E216" t="str">
            <v>kg</v>
          </cell>
          <cell r="G216">
            <v>840</v>
          </cell>
        </row>
        <row r="217">
          <cell r="A217" t="str">
            <v>I0305</v>
          </cell>
          <cell r="B217" t="str">
            <v>풀</v>
          </cell>
          <cell r="C217" t="str">
            <v>밀가루</v>
          </cell>
          <cell r="E217" t="str">
            <v>kg</v>
          </cell>
          <cell r="G217">
            <v>200</v>
          </cell>
        </row>
        <row r="219">
          <cell r="A219" t="str">
            <v>I0401</v>
          </cell>
          <cell r="B219" t="str">
            <v>ACCESS FLOOR</v>
          </cell>
          <cell r="C219" t="str">
            <v>디럭스타일마감</v>
          </cell>
          <cell r="E219" t="str">
            <v>㎡</v>
          </cell>
          <cell r="G219">
            <v>85000</v>
          </cell>
        </row>
        <row r="220">
          <cell r="A220" t="str">
            <v>I0402</v>
          </cell>
          <cell r="B220" t="str">
            <v>디럭스타일</v>
          </cell>
          <cell r="E220" t="str">
            <v>㎡</v>
          </cell>
          <cell r="G220">
            <v>5000</v>
          </cell>
        </row>
        <row r="222">
          <cell r="A222" t="str">
            <v>I0501</v>
          </cell>
          <cell r="B222" t="str">
            <v>천정재</v>
          </cell>
          <cell r="C222" t="str">
            <v>PVC</v>
          </cell>
          <cell r="E222" t="str">
            <v>㎡</v>
          </cell>
          <cell r="G222">
            <v>4220</v>
          </cell>
        </row>
        <row r="223">
          <cell r="A223" t="str">
            <v>I0502</v>
          </cell>
          <cell r="B223" t="str">
            <v>돌림대</v>
          </cell>
          <cell r="C223" t="str">
            <v>천정 LW 100</v>
          </cell>
          <cell r="E223" t="str">
            <v>m</v>
          </cell>
          <cell r="G223">
            <v>680</v>
          </cell>
        </row>
        <row r="225">
          <cell r="A225" t="str">
            <v>I0601</v>
          </cell>
          <cell r="B225" t="str">
            <v>라바베이스</v>
          </cell>
          <cell r="E225" t="str">
            <v>m</v>
          </cell>
          <cell r="G225">
            <v>600</v>
          </cell>
        </row>
        <row r="226">
          <cell r="A226" t="str">
            <v>I0602</v>
          </cell>
          <cell r="B226" t="str">
            <v>굽도리</v>
          </cell>
          <cell r="E226" t="str">
            <v>m</v>
          </cell>
          <cell r="G226">
            <v>550</v>
          </cell>
        </row>
        <row r="228">
          <cell r="A228" t="str">
            <v>I0701</v>
          </cell>
          <cell r="B228" t="str">
            <v>뉴라미나합판</v>
          </cell>
          <cell r="E228" t="str">
            <v>매</v>
          </cell>
          <cell r="G228">
            <v>6460</v>
          </cell>
        </row>
        <row r="229">
          <cell r="A229" t="str">
            <v>I0702</v>
          </cell>
          <cell r="B229" t="str">
            <v>미장합판</v>
          </cell>
          <cell r="C229" t="str">
            <v>티크</v>
          </cell>
          <cell r="E229" t="str">
            <v>매</v>
          </cell>
          <cell r="G229">
            <v>13500</v>
          </cell>
        </row>
        <row r="230">
          <cell r="A230" t="str">
            <v>I0703</v>
          </cell>
          <cell r="B230" t="str">
            <v>나무라이트</v>
          </cell>
          <cell r="E230" t="str">
            <v>매</v>
          </cell>
          <cell r="G230">
            <v>12500</v>
          </cell>
        </row>
        <row r="231">
          <cell r="A231" t="str">
            <v>I0704</v>
          </cell>
          <cell r="B231" t="str">
            <v>스기루바</v>
          </cell>
          <cell r="E231" t="str">
            <v>㎡</v>
          </cell>
          <cell r="G231">
            <v>2450</v>
          </cell>
        </row>
        <row r="232">
          <cell r="A232" t="str">
            <v>I0705</v>
          </cell>
          <cell r="B232" t="str">
            <v>밤라이트</v>
          </cell>
          <cell r="E232" t="str">
            <v>매</v>
          </cell>
          <cell r="G232">
            <v>9300</v>
          </cell>
        </row>
        <row r="233">
          <cell r="A233" t="str">
            <v>I0706</v>
          </cell>
          <cell r="B233" t="str">
            <v>아스칼텍스</v>
          </cell>
          <cell r="E233" t="str">
            <v>㎡</v>
          </cell>
          <cell r="G233">
            <v>2500</v>
          </cell>
        </row>
        <row r="234">
          <cell r="A234" t="str">
            <v>I0707</v>
          </cell>
          <cell r="B234" t="str">
            <v>무늬목</v>
          </cell>
          <cell r="C234" t="str">
            <v>티크</v>
          </cell>
          <cell r="E234" t="str">
            <v>㎡</v>
          </cell>
          <cell r="G234">
            <v>1361</v>
          </cell>
        </row>
        <row r="236">
          <cell r="A236" t="str">
            <v>I0801</v>
          </cell>
          <cell r="B236" t="str">
            <v>나사못</v>
          </cell>
          <cell r="C236">
            <v>1.5</v>
          </cell>
          <cell r="E236" t="str">
            <v>kg</v>
          </cell>
          <cell r="G236">
            <v>776</v>
          </cell>
        </row>
        <row r="238">
          <cell r="A238" t="str">
            <v>i0901</v>
          </cell>
          <cell r="B238" t="str">
            <v>석고보드</v>
          </cell>
          <cell r="E238" t="str">
            <v>매</v>
          </cell>
          <cell r="G238">
            <v>3190</v>
          </cell>
        </row>
        <row r="239">
          <cell r="A239" t="str">
            <v>i0902</v>
          </cell>
          <cell r="B239" t="str">
            <v>석고보드</v>
          </cell>
          <cell r="E239" t="str">
            <v>㎡</v>
          </cell>
          <cell r="G239">
            <v>2215</v>
          </cell>
        </row>
        <row r="241">
          <cell r="B241" t="str">
            <v>J-홈통공사</v>
          </cell>
        </row>
        <row r="242">
          <cell r="A242" t="str">
            <v>J0101</v>
          </cell>
          <cell r="B242" t="str">
            <v>PVC (￠75)</v>
          </cell>
          <cell r="C242" t="str">
            <v>VG1</v>
          </cell>
          <cell r="E242" t="str">
            <v>m</v>
          </cell>
          <cell r="G242">
            <v>3303</v>
          </cell>
        </row>
        <row r="243">
          <cell r="A243" t="str">
            <v>J0102</v>
          </cell>
          <cell r="B243" t="str">
            <v>PVC (￠100)</v>
          </cell>
          <cell r="C243" t="str">
            <v>VG1</v>
          </cell>
          <cell r="E243" t="str">
            <v>m</v>
          </cell>
          <cell r="G243">
            <v>5114</v>
          </cell>
        </row>
        <row r="244">
          <cell r="A244" t="str">
            <v>J0103</v>
          </cell>
          <cell r="B244" t="str">
            <v>PVC (￠150)</v>
          </cell>
          <cell r="C244" t="str">
            <v>VG1</v>
          </cell>
          <cell r="E244" t="str">
            <v>m</v>
          </cell>
          <cell r="G244">
            <v>10052</v>
          </cell>
        </row>
        <row r="245">
          <cell r="A245" t="str">
            <v>J0104</v>
          </cell>
          <cell r="B245" t="str">
            <v>PVC (￠50)</v>
          </cell>
          <cell r="C245" t="str">
            <v>VG1</v>
          </cell>
          <cell r="E245" t="str">
            <v>m</v>
          </cell>
          <cell r="G245">
            <v>1683</v>
          </cell>
        </row>
        <row r="247">
          <cell r="A247" t="str">
            <v>J0201</v>
          </cell>
          <cell r="B247" t="str">
            <v>선홈통 (￠75)</v>
          </cell>
          <cell r="C247" t="str">
            <v>SST</v>
          </cell>
          <cell r="E247" t="str">
            <v>m</v>
          </cell>
          <cell r="G247">
            <v>10376</v>
          </cell>
        </row>
        <row r="248">
          <cell r="A248" t="str">
            <v>J0202</v>
          </cell>
          <cell r="B248" t="str">
            <v>선홈통 (￠100)</v>
          </cell>
          <cell r="C248" t="str">
            <v>SST</v>
          </cell>
          <cell r="E248" t="str">
            <v>m</v>
          </cell>
          <cell r="G248">
            <v>13885</v>
          </cell>
        </row>
        <row r="249">
          <cell r="A249" t="str">
            <v>J0203</v>
          </cell>
          <cell r="B249" t="str">
            <v>선홈통 (￠75)</v>
          </cell>
          <cell r="C249" t="str">
            <v>동판</v>
          </cell>
          <cell r="E249" t="str">
            <v>매</v>
          </cell>
          <cell r="G249">
            <v>4649</v>
          </cell>
        </row>
        <row r="250">
          <cell r="A250" t="str">
            <v>J0204</v>
          </cell>
          <cell r="B250" t="str">
            <v>선홈통 (￠100)</v>
          </cell>
          <cell r="C250" t="str">
            <v>동판</v>
          </cell>
          <cell r="E250" t="str">
            <v>매</v>
          </cell>
          <cell r="G250">
            <v>4649</v>
          </cell>
        </row>
        <row r="251">
          <cell r="A251" t="str">
            <v>J0205</v>
          </cell>
          <cell r="B251" t="str">
            <v>선홈통 (￠80)</v>
          </cell>
          <cell r="C251" t="str">
            <v>강관</v>
          </cell>
          <cell r="E251" t="str">
            <v>m</v>
          </cell>
          <cell r="G251">
            <v>5080</v>
          </cell>
        </row>
        <row r="252">
          <cell r="A252" t="str">
            <v>J0206</v>
          </cell>
          <cell r="B252" t="str">
            <v>선홈통 (￠100)</v>
          </cell>
          <cell r="C252" t="str">
            <v>강관</v>
          </cell>
          <cell r="E252" t="str">
            <v>m</v>
          </cell>
          <cell r="G252">
            <v>7241</v>
          </cell>
        </row>
        <row r="255">
          <cell r="A255" t="str">
            <v>J0301</v>
          </cell>
          <cell r="B255" t="str">
            <v>루프드레인(￠75)</v>
          </cell>
          <cell r="E255" t="str">
            <v>조</v>
          </cell>
          <cell r="G255">
            <v>1500</v>
          </cell>
        </row>
        <row r="256">
          <cell r="A256" t="str">
            <v>J0302</v>
          </cell>
          <cell r="B256" t="str">
            <v>루프드레인(￠100)</v>
          </cell>
          <cell r="E256" t="str">
            <v>조</v>
          </cell>
          <cell r="G256">
            <v>2500</v>
          </cell>
        </row>
        <row r="257">
          <cell r="A257" t="str">
            <v>J0303</v>
          </cell>
          <cell r="B257" t="str">
            <v>물받이블럭</v>
          </cell>
          <cell r="E257" t="str">
            <v>조</v>
          </cell>
          <cell r="G257">
            <v>2700</v>
          </cell>
        </row>
        <row r="258">
          <cell r="A258" t="str">
            <v>J0401</v>
          </cell>
          <cell r="B258" t="str">
            <v>지지철물</v>
          </cell>
          <cell r="C258" t="str">
            <v>￠75</v>
          </cell>
          <cell r="E258" t="str">
            <v>개</v>
          </cell>
          <cell r="G258">
            <v>164</v>
          </cell>
        </row>
        <row r="259">
          <cell r="A259" t="str">
            <v>J0402</v>
          </cell>
          <cell r="B259" t="str">
            <v>지지철물</v>
          </cell>
          <cell r="C259" t="str">
            <v>￠100</v>
          </cell>
          <cell r="E259" t="str">
            <v>개</v>
          </cell>
          <cell r="G259">
            <v>286</v>
          </cell>
        </row>
        <row r="260">
          <cell r="A260" t="str">
            <v>J0403</v>
          </cell>
          <cell r="B260" t="str">
            <v>지지철물</v>
          </cell>
          <cell r="C260" t="str">
            <v>홈통걸이쇠</v>
          </cell>
          <cell r="E260" t="str">
            <v>개</v>
          </cell>
          <cell r="G260">
            <v>400</v>
          </cell>
        </row>
        <row r="261">
          <cell r="A261" t="str">
            <v>J0404</v>
          </cell>
        </row>
        <row r="262">
          <cell r="A262" t="str">
            <v>J0405</v>
          </cell>
          <cell r="B262" t="str">
            <v>지지철물</v>
          </cell>
          <cell r="C262">
            <v>75</v>
          </cell>
          <cell r="E262" t="str">
            <v>개</v>
          </cell>
          <cell r="G262">
            <v>944</v>
          </cell>
        </row>
        <row r="263">
          <cell r="A263" t="str">
            <v>J0406</v>
          </cell>
          <cell r="B263" t="str">
            <v>지지철물</v>
          </cell>
          <cell r="C263">
            <v>100</v>
          </cell>
          <cell r="E263" t="str">
            <v>개</v>
          </cell>
          <cell r="G263">
            <v>1120</v>
          </cell>
        </row>
        <row r="264">
          <cell r="A264" t="str">
            <v>J0407</v>
          </cell>
          <cell r="B264" t="str">
            <v>동판후레싱</v>
          </cell>
          <cell r="C264" t="str">
            <v>4mm - 120</v>
          </cell>
          <cell r="E264" t="str">
            <v>m</v>
          </cell>
          <cell r="G264">
            <v>5000</v>
          </cell>
        </row>
        <row r="265">
          <cell r="A265" t="str">
            <v>J0408</v>
          </cell>
          <cell r="B265" t="str">
            <v>콘크리트못</v>
          </cell>
          <cell r="C265" t="str">
            <v>2"</v>
          </cell>
          <cell r="E265" t="str">
            <v>kg</v>
          </cell>
          <cell r="G265">
            <v>1400</v>
          </cell>
        </row>
        <row r="266">
          <cell r="A266" t="str">
            <v>J0409</v>
          </cell>
          <cell r="B266" t="str">
            <v>실리콘</v>
          </cell>
          <cell r="C266" t="str">
            <v>동판후레싱용</v>
          </cell>
          <cell r="E266" t="str">
            <v>kg</v>
          </cell>
          <cell r="G266">
            <v>8200</v>
          </cell>
        </row>
        <row r="268">
          <cell r="B268" t="str">
            <v>K-지붕공사</v>
          </cell>
        </row>
        <row r="269">
          <cell r="A269" t="str">
            <v>K0101</v>
          </cell>
          <cell r="B269" t="str">
            <v>싱글</v>
          </cell>
          <cell r="C269" t="str">
            <v>아스팔트</v>
          </cell>
          <cell r="E269" t="str">
            <v>㎡</v>
          </cell>
          <cell r="G269">
            <v>5485</v>
          </cell>
        </row>
        <row r="270">
          <cell r="A270" t="str">
            <v>K0102</v>
          </cell>
          <cell r="B270" t="str">
            <v>가압시멘트</v>
          </cell>
          <cell r="C270" t="str">
            <v>싱글용</v>
          </cell>
          <cell r="E270" t="str">
            <v>ℓ</v>
          </cell>
          <cell r="G270">
            <v>900</v>
          </cell>
        </row>
        <row r="271">
          <cell r="A271" t="str">
            <v>K0103</v>
          </cell>
          <cell r="B271" t="str">
            <v>샌드위치판넬행거도어</v>
          </cell>
          <cell r="E271" t="str">
            <v>식</v>
          </cell>
          <cell r="G271">
            <v>1300000</v>
          </cell>
        </row>
        <row r="273">
          <cell r="A273" t="str">
            <v>K0201</v>
          </cell>
          <cell r="B273" t="str">
            <v>시멘트기와</v>
          </cell>
          <cell r="C273" t="str">
            <v>스페니쉬5호</v>
          </cell>
          <cell r="E273" t="str">
            <v>매</v>
          </cell>
          <cell r="G273">
            <v>800</v>
          </cell>
        </row>
        <row r="274">
          <cell r="A274" t="str">
            <v>K0202</v>
          </cell>
          <cell r="B274" t="str">
            <v>시멘트기와</v>
          </cell>
          <cell r="C274" t="str">
            <v>스페니쉬6호</v>
          </cell>
          <cell r="E274" t="str">
            <v>매</v>
          </cell>
          <cell r="G274">
            <v>800</v>
          </cell>
        </row>
        <row r="275">
          <cell r="A275" t="str">
            <v>K0203</v>
          </cell>
          <cell r="B275" t="str">
            <v>시멘트기와</v>
          </cell>
          <cell r="C275" t="str">
            <v>한식s형</v>
          </cell>
          <cell r="E275" t="str">
            <v>매</v>
          </cell>
          <cell r="G275">
            <v>800</v>
          </cell>
        </row>
        <row r="276">
          <cell r="A276" t="str">
            <v>K0204</v>
          </cell>
          <cell r="B276" t="str">
            <v>용마루</v>
          </cell>
          <cell r="E276" t="str">
            <v>매</v>
          </cell>
          <cell r="G276">
            <v>800</v>
          </cell>
        </row>
        <row r="278">
          <cell r="B278" t="str">
            <v>L-창호공사</v>
          </cell>
        </row>
        <row r="279">
          <cell r="A279" t="str">
            <v>L0101</v>
          </cell>
          <cell r="B279" t="str">
            <v>ST  DOOR</v>
          </cell>
          <cell r="C279" t="str">
            <v>진카트</v>
          </cell>
          <cell r="E279" t="str">
            <v>㎡</v>
          </cell>
          <cell r="G279">
            <v>103700</v>
          </cell>
        </row>
        <row r="280">
          <cell r="A280" t="str">
            <v>L0102</v>
          </cell>
          <cell r="B280" t="str">
            <v>ST  DOOR</v>
          </cell>
          <cell r="C280" t="str">
            <v>진카트</v>
          </cell>
        </row>
        <row r="282">
          <cell r="A282" t="str">
            <v>L0201</v>
          </cell>
          <cell r="B282" t="str">
            <v>AL DOOR</v>
          </cell>
          <cell r="C282" t="str">
            <v>100mm</v>
          </cell>
          <cell r="E282" t="str">
            <v>㎡</v>
          </cell>
          <cell r="G282">
            <v>67200</v>
          </cell>
        </row>
        <row r="283">
          <cell r="A283" t="str">
            <v>L0202</v>
          </cell>
          <cell r="B283" t="str">
            <v>AL DOOR</v>
          </cell>
          <cell r="C283" t="str">
            <v>80mm</v>
          </cell>
          <cell r="E283" t="str">
            <v>㎡</v>
          </cell>
          <cell r="G283">
            <v>59160</v>
          </cell>
        </row>
        <row r="284">
          <cell r="A284" t="str">
            <v>L0203</v>
          </cell>
          <cell r="B284" t="str">
            <v>AL DOOR</v>
          </cell>
          <cell r="C284" t="str">
            <v>0.9x2.1</v>
          </cell>
          <cell r="E284" t="str">
            <v>조</v>
          </cell>
          <cell r="G284">
            <v>100900</v>
          </cell>
        </row>
        <row r="286">
          <cell r="A286" t="str">
            <v>L0301</v>
          </cell>
          <cell r="B286" t="str">
            <v>ST 셔터</v>
          </cell>
          <cell r="C286" t="str">
            <v>전동식 1.6t</v>
          </cell>
          <cell r="E286" t="str">
            <v>㎡</v>
          </cell>
          <cell r="G286">
            <v>65000</v>
          </cell>
        </row>
        <row r="287">
          <cell r="A287" t="str">
            <v>L0302</v>
          </cell>
          <cell r="B287" t="str">
            <v>ST 셔터</v>
          </cell>
          <cell r="C287" t="str">
            <v>수동식 1.2t</v>
          </cell>
          <cell r="E287" t="str">
            <v>㎡</v>
          </cell>
          <cell r="G287">
            <v>53000</v>
          </cell>
        </row>
        <row r="288">
          <cell r="A288" t="str">
            <v>L0303</v>
          </cell>
          <cell r="B288" t="str">
            <v>AL 셔터</v>
          </cell>
          <cell r="C288" t="str">
            <v>2.0tx￠16</v>
          </cell>
          <cell r="E288" t="str">
            <v>㎡</v>
          </cell>
          <cell r="G288">
            <v>74000</v>
          </cell>
        </row>
        <row r="289">
          <cell r="A289" t="str">
            <v>L0304</v>
          </cell>
          <cell r="B289" t="str">
            <v xml:space="preserve">1/sst </v>
          </cell>
          <cell r="C289" t="str">
            <v>1.2tx￠16</v>
          </cell>
          <cell r="E289" t="str">
            <v>㎡</v>
          </cell>
          <cell r="G289">
            <v>150000</v>
          </cell>
        </row>
        <row r="291">
          <cell r="A291" t="str">
            <v>L0401</v>
          </cell>
          <cell r="B291" t="str">
            <v>전동기개폐기</v>
          </cell>
          <cell r="C291" t="str">
            <v>250kg</v>
          </cell>
          <cell r="E291" t="str">
            <v>set</v>
          </cell>
          <cell r="G291">
            <v>380000</v>
          </cell>
        </row>
        <row r="292">
          <cell r="A292" t="str">
            <v>L0402</v>
          </cell>
          <cell r="B292" t="str">
            <v>전동기개폐기</v>
          </cell>
          <cell r="C292" t="str">
            <v>300kg</v>
          </cell>
          <cell r="E292" t="str">
            <v>set</v>
          </cell>
          <cell r="G292">
            <v>390000</v>
          </cell>
        </row>
        <row r="293">
          <cell r="A293" t="str">
            <v>L0403</v>
          </cell>
          <cell r="B293" t="str">
            <v>전동기개폐기</v>
          </cell>
          <cell r="C293" t="str">
            <v>400kg</v>
          </cell>
          <cell r="E293" t="str">
            <v>set</v>
          </cell>
          <cell r="G293">
            <v>470000</v>
          </cell>
        </row>
        <row r="295">
          <cell r="A295" t="str">
            <v>L0501</v>
          </cell>
          <cell r="B295" t="str">
            <v>AL BAR</v>
          </cell>
          <cell r="C295" t="str">
            <v>아나로그</v>
          </cell>
          <cell r="E295" t="str">
            <v>kg</v>
          </cell>
          <cell r="G295">
            <v>4182</v>
          </cell>
        </row>
        <row r="296">
          <cell r="A296" t="str">
            <v>L0502</v>
          </cell>
          <cell r="B296" t="str">
            <v>AL BAR</v>
          </cell>
          <cell r="C296" t="str">
            <v>칼칼라</v>
          </cell>
          <cell r="E296" t="str">
            <v>kg</v>
          </cell>
          <cell r="G296">
            <v>7700</v>
          </cell>
        </row>
        <row r="298">
          <cell r="A298" t="str">
            <v>L0601</v>
          </cell>
          <cell r="B298" t="str">
            <v>AL 샷시(칼라)</v>
          </cell>
          <cell r="C298" t="str">
            <v>80mm  ( sl+fix)</v>
          </cell>
          <cell r="E298" t="str">
            <v>㎡</v>
          </cell>
          <cell r="G298">
            <v>44400</v>
          </cell>
        </row>
        <row r="299">
          <cell r="A299" t="str">
            <v>L0602</v>
          </cell>
          <cell r="B299" t="str">
            <v>AL 샷시(칼라)</v>
          </cell>
          <cell r="C299" t="str">
            <v>100mm ( sl+fix)</v>
          </cell>
          <cell r="E299" t="str">
            <v>㎡</v>
          </cell>
          <cell r="G299">
            <v>51900</v>
          </cell>
        </row>
        <row r="300">
          <cell r="A300" t="str">
            <v>L0603</v>
          </cell>
          <cell r="B300" t="str">
            <v>AL 샷시(칼라)</v>
          </cell>
          <cell r="C300" t="str">
            <v>80mm  ( sl)</v>
          </cell>
          <cell r="E300" t="str">
            <v>㎡</v>
          </cell>
          <cell r="G300">
            <v>47800</v>
          </cell>
        </row>
        <row r="301">
          <cell r="A301" t="str">
            <v>L0604</v>
          </cell>
          <cell r="B301" t="str">
            <v>AL 샷시(칼라)</v>
          </cell>
          <cell r="C301" t="str">
            <v>80mm  (fix)</v>
          </cell>
          <cell r="E301" t="str">
            <v>㎡</v>
          </cell>
          <cell r="G301">
            <v>34500</v>
          </cell>
        </row>
        <row r="302">
          <cell r="A302" t="str">
            <v>L0605</v>
          </cell>
          <cell r="B302" t="str">
            <v>AL 샷시(칼라)</v>
          </cell>
          <cell r="C302" t="str">
            <v>100mm ( sl)</v>
          </cell>
          <cell r="E302" t="str">
            <v>㎡</v>
          </cell>
          <cell r="G302">
            <v>58400</v>
          </cell>
        </row>
        <row r="303">
          <cell r="A303" t="str">
            <v>L0606</v>
          </cell>
          <cell r="B303" t="str">
            <v>AL 샷시(칼라)</v>
          </cell>
          <cell r="C303" t="str">
            <v>100mm ( fix)</v>
          </cell>
          <cell r="E303" t="str">
            <v>㎡</v>
          </cell>
          <cell r="G303">
            <v>41900</v>
          </cell>
        </row>
        <row r="305">
          <cell r="A305" t="str">
            <v>L0701</v>
          </cell>
          <cell r="B305" t="str">
            <v>AL 방충망</v>
          </cell>
          <cell r="C305" t="str">
            <v>미서기</v>
          </cell>
          <cell r="E305" t="str">
            <v>㎡</v>
          </cell>
          <cell r="G305">
            <v>21300</v>
          </cell>
        </row>
        <row r="306">
          <cell r="A306" t="str">
            <v>L0801</v>
          </cell>
          <cell r="B306" t="str">
            <v>AL 관(칼라)</v>
          </cell>
          <cell r="C306" t="str">
            <v>20x1.5</v>
          </cell>
          <cell r="E306" t="str">
            <v>m</v>
          </cell>
          <cell r="G306">
            <v>1240</v>
          </cell>
        </row>
        <row r="307">
          <cell r="A307" t="str">
            <v>L0802</v>
          </cell>
          <cell r="B307" t="str">
            <v>AL 관(칼라)</v>
          </cell>
          <cell r="C307" t="str">
            <v>20x2.0</v>
          </cell>
          <cell r="E307" t="str">
            <v>m</v>
          </cell>
          <cell r="G307">
            <v>1670</v>
          </cell>
        </row>
        <row r="308">
          <cell r="A308" t="str">
            <v>L0803</v>
          </cell>
          <cell r="B308" t="str">
            <v>AL BAR(칼라)</v>
          </cell>
          <cell r="C308" t="str">
            <v>20x40</v>
          </cell>
          <cell r="E308" t="str">
            <v>kg</v>
          </cell>
          <cell r="G308">
            <v>4182</v>
          </cell>
        </row>
        <row r="310">
          <cell r="A310" t="str">
            <v>L0901</v>
          </cell>
          <cell r="B310" t="str">
            <v>STS pipe</v>
          </cell>
          <cell r="C310" t="str">
            <v>19.1x1.5</v>
          </cell>
          <cell r="E310" t="str">
            <v>kg</v>
          </cell>
          <cell r="G310">
            <v>3425</v>
          </cell>
        </row>
        <row r="311">
          <cell r="A311" t="str">
            <v>L0902</v>
          </cell>
          <cell r="B311" t="str">
            <v>STS pipe</v>
          </cell>
          <cell r="C311" t="str">
            <v>19.1x2.0</v>
          </cell>
          <cell r="E311" t="str">
            <v>kg</v>
          </cell>
          <cell r="G311">
            <v>3533</v>
          </cell>
        </row>
        <row r="312">
          <cell r="A312" t="str">
            <v>L0903</v>
          </cell>
          <cell r="B312" t="str">
            <v>STS BAR</v>
          </cell>
          <cell r="C312" t="str">
            <v>70x30-1.5</v>
          </cell>
          <cell r="E312" t="str">
            <v>kg</v>
          </cell>
          <cell r="G312">
            <v>3168</v>
          </cell>
        </row>
        <row r="313">
          <cell r="A313" t="str">
            <v>L0904</v>
          </cell>
          <cell r="B313" t="str">
            <v>STS BAR</v>
          </cell>
          <cell r="C313" t="str">
            <v>20x40-1.5</v>
          </cell>
          <cell r="E313" t="str">
            <v>kg</v>
          </cell>
          <cell r="G313">
            <v>3182</v>
          </cell>
        </row>
        <row r="314">
          <cell r="A314" t="str">
            <v>L0905</v>
          </cell>
          <cell r="B314" t="str">
            <v>STS BAR</v>
          </cell>
          <cell r="C314" t="str">
            <v>40x80-1.5</v>
          </cell>
          <cell r="E314" t="str">
            <v>m</v>
          </cell>
          <cell r="G314">
            <v>8560</v>
          </cell>
        </row>
        <row r="315">
          <cell r="A315" t="str">
            <v>L0906</v>
          </cell>
          <cell r="B315" t="str">
            <v>STS BAR</v>
          </cell>
          <cell r="C315" t="str">
            <v>D25.4x1.5</v>
          </cell>
          <cell r="E315" t="str">
            <v>m</v>
          </cell>
          <cell r="G315">
            <v>2310</v>
          </cell>
        </row>
        <row r="317">
          <cell r="A317" t="str">
            <v>L1001</v>
          </cell>
          <cell r="B317" t="str">
            <v>PVC 레일</v>
          </cell>
          <cell r="C317" t="str">
            <v>180㎝</v>
          </cell>
          <cell r="E317" t="str">
            <v>개</v>
          </cell>
          <cell r="G317">
            <v>260</v>
          </cell>
        </row>
        <row r="318">
          <cell r="A318" t="str">
            <v>L1002</v>
          </cell>
          <cell r="B318" t="str">
            <v>PVC 레일</v>
          </cell>
          <cell r="C318" t="str">
            <v>270㎝</v>
          </cell>
          <cell r="E318" t="str">
            <v>개</v>
          </cell>
          <cell r="G318">
            <v>400</v>
          </cell>
        </row>
        <row r="319">
          <cell r="A319" t="str">
            <v>L1003</v>
          </cell>
          <cell r="B319" t="str">
            <v>PVC 레일</v>
          </cell>
          <cell r="C319" t="str">
            <v>360㎝</v>
          </cell>
          <cell r="E319" t="str">
            <v>개</v>
          </cell>
          <cell r="G319">
            <v>600</v>
          </cell>
        </row>
        <row r="320">
          <cell r="A320" t="str">
            <v>L1004</v>
          </cell>
          <cell r="B320" t="str">
            <v>황동레일</v>
          </cell>
          <cell r="C320" t="str">
            <v>6x6</v>
          </cell>
          <cell r="E320" t="str">
            <v>m</v>
          </cell>
          <cell r="G320">
            <v>300</v>
          </cell>
        </row>
        <row r="322">
          <cell r="A322" t="str">
            <v>L1101</v>
          </cell>
          <cell r="B322" t="str">
            <v>정첩(황동)</v>
          </cell>
          <cell r="C322" t="str">
            <v>75mm</v>
          </cell>
          <cell r="E322" t="str">
            <v>조</v>
          </cell>
          <cell r="G322">
            <v>1300</v>
          </cell>
        </row>
        <row r="323">
          <cell r="A323" t="str">
            <v>L1102</v>
          </cell>
          <cell r="B323" t="str">
            <v>정첩(황동)</v>
          </cell>
          <cell r="C323" t="str">
            <v>100mm</v>
          </cell>
          <cell r="E323" t="str">
            <v>조</v>
          </cell>
          <cell r="G323">
            <v>1700</v>
          </cell>
        </row>
        <row r="325">
          <cell r="A325" t="str">
            <v>L1201</v>
          </cell>
          <cell r="B325" t="str">
            <v>오르내리황동꼿이쇠</v>
          </cell>
          <cell r="C325" t="str">
            <v>STS 100mm</v>
          </cell>
          <cell r="E325" t="str">
            <v>조</v>
          </cell>
          <cell r="G325">
            <v>600</v>
          </cell>
        </row>
        <row r="326">
          <cell r="A326" t="str">
            <v>L1202</v>
          </cell>
          <cell r="B326" t="str">
            <v xml:space="preserve">      "   황동꼿이쇠</v>
          </cell>
          <cell r="C326" t="str">
            <v>STS125mm</v>
          </cell>
          <cell r="E326" t="str">
            <v>조</v>
          </cell>
          <cell r="G326">
            <v>800</v>
          </cell>
        </row>
        <row r="327">
          <cell r="A327" t="str">
            <v>L1203</v>
          </cell>
          <cell r="B327" t="str">
            <v>꼿이쇠</v>
          </cell>
          <cell r="E327" t="str">
            <v>조</v>
          </cell>
          <cell r="G327">
            <v>400</v>
          </cell>
        </row>
        <row r="328">
          <cell r="A328" t="str">
            <v>L1204</v>
          </cell>
          <cell r="B328" t="str">
            <v>황동꼿이쇠</v>
          </cell>
          <cell r="E328" t="str">
            <v>조</v>
          </cell>
          <cell r="G328">
            <v>300</v>
          </cell>
        </row>
        <row r="330">
          <cell r="A330" t="str">
            <v>L1301</v>
          </cell>
          <cell r="B330" t="str">
            <v>호차</v>
          </cell>
          <cell r="C330" t="str">
            <v>30mm</v>
          </cell>
          <cell r="E330" t="str">
            <v>조</v>
          </cell>
          <cell r="G330">
            <v>250</v>
          </cell>
        </row>
        <row r="331">
          <cell r="A331" t="str">
            <v>L1302</v>
          </cell>
          <cell r="B331" t="str">
            <v>호차</v>
          </cell>
          <cell r="C331" t="str">
            <v>36mm</v>
          </cell>
          <cell r="E331" t="str">
            <v>조</v>
          </cell>
          <cell r="G331">
            <v>350</v>
          </cell>
        </row>
        <row r="333">
          <cell r="A333" t="str">
            <v>L1401</v>
          </cell>
          <cell r="B333" t="str">
            <v>도어체크</v>
          </cell>
          <cell r="C333" t="str">
            <v>King-620</v>
          </cell>
          <cell r="E333" t="str">
            <v>조</v>
          </cell>
          <cell r="G333">
            <v>19000</v>
          </cell>
        </row>
        <row r="334">
          <cell r="A334" t="str">
            <v>L1402</v>
          </cell>
          <cell r="B334" t="str">
            <v>도어록</v>
          </cell>
          <cell r="C334" t="str">
            <v>볼타입(스텐)</v>
          </cell>
          <cell r="E334" t="str">
            <v>조</v>
          </cell>
          <cell r="G334">
            <v>4100</v>
          </cell>
        </row>
        <row r="335">
          <cell r="A335" t="str">
            <v>L1403</v>
          </cell>
          <cell r="B335" t="str">
            <v>도어록</v>
          </cell>
          <cell r="C335" t="str">
            <v>볼타입(스텐)</v>
          </cell>
          <cell r="E335" t="str">
            <v>조</v>
          </cell>
          <cell r="G335">
            <v>4300</v>
          </cell>
        </row>
        <row r="336">
          <cell r="A336" t="str">
            <v>L1404</v>
          </cell>
          <cell r="B336" t="str">
            <v>도어록</v>
          </cell>
          <cell r="C336" t="str">
            <v>볼타입(스텐)</v>
          </cell>
          <cell r="E336" t="str">
            <v>조</v>
          </cell>
          <cell r="G336">
            <v>6500</v>
          </cell>
        </row>
        <row r="338">
          <cell r="A338" t="str">
            <v>L1501</v>
          </cell>
          <cell r="B338" t="str">
            <v>후로아힌지</v>
          </cell>
          <cell r="C338" t="str">
            <v>king-5200</v>
          </cell>
          <cell r="E338" t="str">
            <v>조</v>
          </cell>
          <cell r="G338">
            <v>36000</v>
          </cell>
        </row>
        <row r="339">
          <cell r="A339" t="str">
            <v>L1502</v>
          </cell>
          <cell r="B339" t="str">
            <v>피봇트힌지</v>
          </cell>
          <cell r="C339" t="str">
            <v>king-1200</v>
          </cell>
          <cell r="E339" t="str">
            <v>조</v>
          </cell>
          <cell r="G339">
            <v>5400</v>
          </cell>
        </row>
        <row r="341">
          <cell r="A341" t="str">
            <v>L1601</v>
          </cell>
          <cell r="B341" t="str">
            <v>오목이</v>
          </cell>
          <cell r="C341" t="str">
            <v>(손잡이)</v>
          </cell>
          <cell r="E341" t="str">
            <v>개</v>
          </cell>
          <cell r="G341">
            <v>70</v>
          </cell>
        </row>
        <row r="342">
          <cell r="A342" t="str">
            <v>L1602</v>
          </cell>
          <cell r="B342" t="str">
            <v>크레센트</v>
          </cell>
          <cell r="C342" t="str">
            <v>45m/m</v>
          </cell>
          <cell r="E342" t="str">
            <v>SET</v>
          </cell>
          <cell r="G342">
            <v>260</v>
          </cell>
        </row>
        <row r="344">
          <cell r="C344" t="str">
            <v>M-유리공사</v>
          </cell>
        </row>
        <row r="345">
          <cell r="A345" t="str">
            <v>M0101</v>
          </cell>
          <cell r="B345" t="str">
            <v>투명유리(3mm)</v>
          </cell>
          <cell r="C345" t="str">
            <v>61x91</v>
          </cell>
          <cell r="E345" t="str">
            <v>매</v>
          </cell>
          <cell r="G345">
            <v>1824</v>
          </cell>
        </row>
        <row r="346">
          <cell r="A346" t="str">
            <v>M0102</v>
          </cell>
          <cell r="B346" t="str">
            <v>투명유리(3mm)</v>
          </cell>
          <cell r="C346" t="str">
            <v>61x121</v>
          </cell>
          <cell r="E346" t="str">
            <v>매</v>
          </cell>
          <cell r="G346">
            <v>2385</v>
          </cell>
        </row>
        <row r="347">
          <cell r="A347" t="str">
            <v>M0103</v>
          </cell>
          <cell r="B347" t="str">
            <v>투명유리(3mm)</v>
          </cell>
          <cell r="C347" t="str">
            <v>76x127</v>
          </cell>
          <cell r="E347" t="str">
            <v>매</v>
          </cell>
          <cell r="G347">
            <v>3100</v>
          </cell>
        </row>
        <row r="348">
          <cell r="A348" t="str">
            <v>M0104</v>
          </cell>
          <cell r="B348" t="str">
            <v>투명유리(3mm)</v>
          </cell>
          <cell r="C348" t="str">
            <v>71x152</v>
          </cell>
          <cell r="E348" t="str">
            <v>매</v>
          </cell>
          <cell r="G348">
            <v>3444</v>
          </cell>
        </row>
        <row r="349">
          <cell r="A349" t="str">
            <v>M0105</v>
          </cell>
          <cell r="B349" t="str">
            <v>투명유리(3mm)</v>
          </cell>
          <cell r="C349" t="str">
            <v>91x132</v>
          </cell>
          <cell r="E349" t="str">
            <v>매</v>
          </cell>
          <cell r="G349">
            <v>3875</v>
          </cell>
        </row>
        <row r="350">
          <cell r="A350" t="str">
            <v>M0106</v>
          </cell>
          <cell r="B350" t="str">
            <v>투명유리(3mm)</v>
          </cell>
          <cell r="C350" t="str">
            <v>91x152</v>
          </cell>
          <cell r="E350" t="str">
            <v>매</v>
          </cell>
          <cell r="G350">
            <v>4429</v>
          </cell>
        </row>
        <row r="351">
          <cell r="A351" t="str">
            <v>M0107</v>
          </cell>
          <cell r="B351" t="str">
            <v>투명유리(3mm)</v>
          </cell>
          <cell r="C351" t="str">
            <v>91x182</v>
          </cell>
          <cell r="E351" t="str">
            <v>매</v>
          </cell>
          <cell r="G351">
            <v>5167</v>
          </cell>
        </row>
        <row r="353">
          <cell r="A353" t="str">
            <v>M0201</v>
          </cell>
          <cell r="B353" t="str">
            <v>투명유리(5mm)</v>
          </cell>
          <cell r="C353" t="str">
            <v>76x127</v>
          </cell>
          <cell r="E353" t="str">
            <v>매</v>
          </cell>
          <cell r="G353">
            <v>4700</v>
          </cell>
        </row>
        <row r="354">
          <cell r="A354" t="str">
            <v>M0202</v>
          </cell>
          <cell r="B354" t="str">
            <v>투명유리(5mm)</v>
          </cell>
          <cell r="C354" t="str">
            <v>81x152</v>
          </cell>
          <cell r="E354" t="str">
            <v>매</v>
          </cell>
          <cell r="G354">
            <v>5875</v>
          </cell>
        </row>
        <row r="355">
          <cell r="A355" t="str">
            <v>M0203</v>
          </cell>
          <cell r="B355" t="str">
            <v>투명유리(5mm)</v>
          </cell>
          <cell r="C355" t="str">
            <v>91x132</v>
          </cell>
          <cell r="E355" t="str">
            <v>매</v>
          </cell>
          <cell r="G355">
            <v>5875</v>
          </cell>
        </row>
        <row r="356">
          <cell r="A356" t="str">
            <v>M0204</v>
          </cell>
          <cell r="B356" t="str">
            <v>투명유리(5mm)</v>
          </cell>
          <cell r="C356" t="str">
            <v>91x152</v>
          </cell>
          <cell r="E356" t="str">
            <v>매</v>
          </cell>
          <cell r="G356">
            <v>6714</v>
          </cell>
        </row>
        <row r="357">
          <cell r="A357" t="str">
            <v>M0205</v>
          </cell>
          <cell r="B357" t="str">
            <v>투명유리(5mm)</v>
          </cell>
          <cell r="C357" t="str">
            <v>91x182</v>
          </cell>
          <cell r="E357" t="str">
            <v>매</v>
          </cell>
          <cell r="G357">
            <v>7833</v>
          </cell>
        </row>
        <row r="358">
          <cell r="A358" t="str">
            <v>M0206</v>
          </cell>
          <cell r="B358" t="str">
            <v>투명유리(5mm)</v>
          </cell>
          <cell r="C358" t="str">
            <v>121x152</v>
          </cell>
          <cell r="E358" t="str">
            <v>매</v>
          </cell>
          <cell r="G358">
            <v>9400</v>
          </cell>
        </row>
        <row r="359">
          <cell r="A359" t="str">
            <v>M0207</v>
          </cell>
          <cell r="B359" t="str">
            <v>투명유리(5mm)</v>
          </cell>
          <cell r="C359" t="str">
            <v>121x182</v>
          </cell>
          <cell r="E359" t="str">
            <v>매</v>
          </cell>
          <cell r="G359">
            <v>11750</v>
          </cell>
        </row>
        <row r="360">
          <cell r="A360" t="str">
            <v>M0208</v>
          </cell>
          <cell r="B360" t="str">
            <v>투명유리(5mm)</v>
          </cell>
          <cell r="C360" t="str">
            <v>61x121</v>
          </cell>
          <cell r="E360" t="str">
            <v>매</v>
          </cell>
          <cell r="G360">
            <v>4700</v>
          </cell>
        </row>
        <row r="362">
          <cell r="A362" t="str">
            <v>M0301</v>
          </cell>
          <cell r="B362" t="str">
            <v>무늬유리(3mm)</v>
          </cell>
          <cell r="C362" t="str">
            <v>66x152</v>
          </cell>
          <cell r="E362" t="str">
            <v>매</v>
          </cell>
          <cell r="G362">
            <v>3333</v>
          </cell>
        </row>
        <row r="363">
          <cell r="A363" t="str">
            <v>M0302</v>
          </cell>
          <cell r="B363" t="str">
            <v>무늬유리(3mm)</v>
          </cell>
          <cell r="C363" t="str">
            <v>91x132</v>
          </cell>
          <cell r="E363" t="str">
            <v>매</v>
          </cell>
          <cell r="G363">
            <v>3750</v>
          </cell>
        </row>
        <row r="364">
          <cell r="A364" t="str">
            <v>M0303</v>
          </cell>
          <cell r="B364" t="str">
            <v>무늬유리(3mm)</v>
          </cell>
          <cell r="C364" t="str">
            <v>91x152</v>
          </cell>
          <cell r="E364" t="str">
            <v>매</v>
          </cell>
          <cell r="G364">
            <v>4285</v>
          </cell>
        </row>
        <row r="365">
          <cell r="A365" t="str">
            <v>M0304</v>
          </cell>
          <cell r="B365" t="str">
            <v>무늬유리(3mm)</v>
          </cell>
          <cell r="C365" t="str">
            <v>91x182</v>
          </cell>
          <cell r="E365" t="str">
            <v>매</v>
          </cell>
          <cell r="G365">
            <v>5000</v>
          </cell>
        </row>
        <row r="366">
          <cell r="A366" t="str">
            <v>M0305</v>
          </cell>
          <cell r="B366" t="str">
            <v>무늬유리(3mm)</v>
          </cell>
          <cell r="C366" t="str">
            <v>121x152</v>
          </cell>
          <cell r="E366" t="str">
            <v>매</v>
          </cell>
          <cell r="G366">
            <v>6000</v>
          </cell>
        </row>
        <row r="368">
          <cell r="A368" t="str">
            <v>M0401</v>
          </cell>
          <cell r="B368" t="str">
            <v>무늬유리(4mm)</v>
          </cell>
          <cell r="C368" t="str">
            <v>91x152</v>
          </cell>
          <cell r="E368" t="str">
            <v>매</v>
          </cell>
          <cell r="G368">
            <v>5285</v>
          </cell>
        </row>
        <row r="369">
          <cell r="A369" t="str">
            <v>M0402</v>
          </cell>
          <cell r="B369" t="str">
            <v>무늬유리(4mm)</v>
          </cell>
          <cell r="C369" t="str">
            <v>121x182</v>
          </cell>
          <cell r="E369" t="str">
            <v>매</v>
          </cell>
          <cell r="G369">
            <v>6166</v>
          </cell>
        </row>
        <row r="370">
          <cell r="A370" t="str">
            <v>M0403</v>
          </cell>
          <cell r="B370" t="str">
            <v>무늬유리(4mm)</v>
          </cell>
          <cell r="C370" t="str">
            <v>121x152</v>
          </cell>
          <cell r="E370" t="str">
            <v>매</v>
          </cell>
          <cell r="G370">
            <v>7400</v>
          </cell>
        </row>
        <row r="372">
          <cell r="A372" t="str">
            <v>M0501</v>
          </cell>
          <cell r="B372" t="str">
            <v>무늬유리(2.2mm)</v>
          </cell>
          <cell r="C372" t="str">
            <v>61x91</v>
          </cell>
          <cell r="E372" t="str">
            <v>매</v>
          </cell>
        </row>
        <row r="374">
          <cell r="A374" t="str">
            <v>M0601</v>
          </cell>
          <cell r="B374" t="str">
            <v>복층유리</v>
          </cell>
          <cell r="C374" t="str">
            <v>12x1219x1830</v>
          </cell>
          <cell r="E374" t="str">
            <v>㎡</v>
          </cell>
          <cell r="G374">
            <v>14994</v>
          </cell>
        </row>
        <row r="375">
          <cell r="A375" t="str">
            <v>M0602</v>
          </cell>
          <cell r="B375" t="str">
            <v>복층유리</v>
          </cell>
          <cell r="C375" t="str">
            <v>16x1830x2440</v>
          </cell>
          <cell r="E375" t="str">
            <v>㎡</v>
          </cell>
          <cell r="G375">
            <v>19967</v>
          </cell>
        </row>
        <row r="377">
          <cell r="A377" t="str">
            <v>M0701</v>
          </cell>
          <cell r="B377" t="str">
            <v>강화유리</v>
          </cell>
          <cell r="C377" t="str">
            <v>10mm</v>
          </cell>
          <cell r="E377" t="str">
            <v>㎡</v>
          </cell>
          <cell r="G377">
            <v>24380</v>
          </cell>
        </row>
        <row r="378">
          <cell r="A378" t="str">
            <v>M0702</v>
          </cell>
          <cell r="B378" t="str">
            <v>강화유리</v>
          </cell>
          <cell r="C378" t="str">
            <v>12mm</v>
          </cell>
          <cell r="E378" t="str">
            <v>㎡</v>
          </cell>
          <cell r="G378">
            <v>29257</v>
          </cell>
        </row>
        <row r="380">
          <cell r="B380" t="str">
            <v>N-금속공사</v>
          </cell>
        </row>
        <row r="381">
          <cell r="A381" t="str">
            <v>N0101</v>
          </cell>
          <cell r="B381" t="str">
            <v>M-BAR</v>
          </cell>
          <cell r="C381" t="str">
            <v>더블</v>
          </cell>
          <cell r="E381" t="str">
            <v>m</v>
          </cell>
          <cell r="G381">
            <v>300</v>
          </cell>
        </row>
        <row r="382">
          <cell r="A382" t="str">
            <v>N0102</v>
          </cell>
          <cell r="B382" t="str">
            <v>M-BAR</v>
          </cell>
          <cell r="C382" t="str">
            <v>싱글</v>
          </cell>
          <cell r="E382" t="str">
            <v>m</v>
          </cell>
          <cell r="G382">
            <v>230</v>
          </cell>
        </row>
        <row r="383">
          <cell r="A383" t="str">
            <v>N0103</v>
          </cell>
          <cell r="B383" t="str">
            <v>H-BAR</v>
          </cell>
          <cell r="C383" t="str">
            <v>0.5x20x20</v>
          </cell>
          <cell r="E383" t="str">
            <v>m</v>
          </cell>
          <cell r="G383">
            <v>260</v>
          </cell>
        </row>
        <row r="384">
          <cell r="A384" t="str">
            <v>N0104</v>
          </cell>
          <cell r="B384" t="str">
            <v>Bar 크립</v>
          </cell>
          <cell r="C384" t="str">
            <v>더블</v>
          </cell>
          <cell r="E384" t="str">
            <v>개</v>
          </cell>
          <cell r="G384">
            <v>30</v>
          </cell>
        </row>
        <row r="385">
          <cell r="A385" t="str">
            <v>N0105</v>
          </cell>
          <cell r="B385" t="str">
            <v>Bar 크립</v>
          </cell>
          <cell r="C385" t="str">
            <v>싱글</v>
          </cell>
          <cell r="E385" t="str">
            <v>개</v>
          </cell>
          <cell r="G385">
            <v>24</v>
          </cell>
        </row>
        <row r="386">
          <cell r="A386" t="str">
            <v>N0106</v>
          </cell>
          <cell r="B386" t="str">
            <v>Bar 조인트</v>
          </cell>
          <cell r="C386" t="str">
            <v>더블</v>
          </cell>
          <cell r="E386" t="str">
            <v>개</v>
          </cell>
          <cell r="G386">
            <v>35</v>
          </cell>
        </row>
        <row r="387">
          <cell r="A387" t="str">
            <v>N0107</v>
          </cell>
          <cell r="B387" t="str">
            <v>Bar 조인트</v>
          </cell>
          <cell r="C387" t="str">
            <v>싱글</v>
          </cell>
          <cell r="E387" t="str">
            <v>개</v>
          </cell>
          <cell r="G387">
            <v>27</v>
          </cell>
        </row>
        <row r="388">
          <cell r="A388" t="str">
            <v>N0108</v>
          </cell>
          <cell r="B388" t="str">
            <v>캐링찬넬</v>
          </cell>
          <cell r="C388" t="str">
            <v>38x12x1.2</v>
          </cell>
          <cell r="E388" t="str">
            <v>m</v>
          </cell>
          <cell r="G388">
            <v>340</v>
          </cell>
        </row>
        <row r="389">
          <cell r="A389" t="str">
            <v>N0109</v>
          </cell>
          <cell r="B389" t="str">
            <v>마이너찬넬</v>
          </cell>
          <cell r="E389" t="str">
            <v>m</v>
          </cell>
          <cell r="G389">
            <v>340</v>
          </cell>
        </row>
        <row r="390">
          <cell r="A390" t="str">
            <v>N0110</v>
          </cell>
          <cell r="B390" t="str">
            <v>행가핀</v>
          </cell>
          <cell r="E390" t="str">
            <v>조</v>
          </cell>
          <cell r="G390">
            <v>60</v>
          </cell>
        </row>
        <row r="391">
          <cell r="A391" t="str">
            <v>N0111</v>
          </cell>
          <cell r="B391" t="str">
            <v>찬넬크립</v>
          </cell>
          <cell r="E391" t="str">
            <v>조</v>
          </cell>
          <cell r="G391">
            <v>50</v>
          </cell>
        </row>
        <row r="392">
          <cell r="A392" t="str">
            <v>N0112</v>
          </cell>
          <cell r="B392" t="str">
            <v>캐링조인트</v>
          </cell>
          <cell r="E392" t="str">
            <v>조</v>
          </cell>
          <cell r="G392">
            <v>40</v>
          </cell>
        </row>
        <row r="393">
          <cell r="A393" t="str">
            <v>N0113</v>
          </cell>
          <cell r="B393" t="str">
            <v>와이야크립</v>
          </cell>
          <cell r="E393" t="str">
            <v>개</v>
          </cell>
          <cell r="G393">
            <v>15</v>
          </cell>
        </row>
        <row r="394">
          <cell r="A394" t="str">
            <v>N0114</v>
          </cell>
          <cell r="B394" t="str">
            <v>스프라이사</v>
          </cell>
          <cell r="E394" t="str">
            <v>개</v>
          </cell>
          <cell r="G394">
            <v>29</v>
          </cell>
        </row>
        <row r="395">
          <cell r="A395" t="str">
            <v>N0115</v>
          </cell>
          <cell r="B395" t="str">
            <v>스프라인</v>
          </cell>
          <cell r="E395" t="str">
            <v>개</v>
          </cell>
          <cell r="G395">
            <v>60</v>
          </cell>
        </row>
        <row r="396">
          <cell r="A396" t="str">
            <v>N0116</v>
          </cell>
          <cell r="B396" t="str">
            <v>월스프링</v>
          </cell>
          <cell r="E396" t="str">
            <v>개</v>
          </cell>
          <cell r="G396">
            <v>11</v>
          </cell>
        </row>
        <row r="397">
          <cell r="A397" t="str">
            <v>N0117</v>
          </cell>
          <cell r="B397" t="str">
            <v>피스</v>
          </cell>
          <cell r="E397" t="str">
            <v>개</v>
          </cell>
          <cell r="G397">
            <v>2</v>
          </cell>
        </row>
        <row r="399">
          <cell r="A399" t="str">
            <v>N0201</v>
          </cell>
          <cell r="B399" t="str">
            <v>인서트</v>
          </cell>
          <cell r="C399" t="str">
            <v>￠9</v>
          </cell>
          <cell r="E399" t="str">
            <v>개</v>
          </cell>
          <cell r="G399">
            <v>800</v>
          </cell>
        </row>
        <row r="400">
          <cell r="A400" t="str">
            <v>N0202</v>
          </cell>
          <cell r="B400" t="str">
            <v>인서트</v>
          </cell>
          <cell r="C400" t="str">
            <v>￠6</v>
          </cell>
          <cell r="E400" t="str">
            <v>개</v>
          </cell>
          <cell r="G400">
            <v>570</v>
          </cell>
        </row>
        <row r="401">
          <cell r="A401" t="str">
            <v>N0203</v>
          </cell>
          <cell r="B401" t="str">
            <v>달대볼트</v>
          </cell>
          <cell r="C401" t="str">
            <v>￠9x1000</v>
          </cell>
          <cell r="E401" t="str">
            <v>개</v>
          </cell>
          <cell r="G401">
            <v>280</v>
          </cell>
        </row>
        <row r="402">
          <cell r="A402" t="str">
            <v>N0204</v>
          </cell>
          <cell r="B402" t="str">
            <v>달대볼트</v>
          </cell>
          <cell r="C402" t="str">
            <v>￠9X500</v>
          </cell>
          <cell r="E402" t="str">
            <v>개</v>
          </cell>
          <cell r="G402">
            <v>145</v>
          </cell>
        </row>
        <row r="403">
          <cell r="A403" t="str">
            <v>N0205</v>
          </cell>
          <cell r="B403" t="str">
            <v>달대볼트</v>
          </cell>
          <cell r="C403" t="str">
            <v>￠6x1000</v>
          </cell>
          <cell r="E403" t="str">
            <v>개</v>
          </cell>
          <cell r="G403">
            <v>180</v>
          </cell>
        </row>
        <row r="404">
          <cell r="A404" t="str">
            <v>N0206</v>
          </cell>
          <cell r="B404" t="str">
            <v>달대볼트</v>
          </cell>
          <cell r="C404" t="str">
            <v>￠6x500</v>
          </cell>
          <cell r="E404" t="str">
            <v>개</v>
          </cell>
          <cell r="G404">
            <v>95</v>
          </cell>
        </row>
        <row r="406">
          <cell r="A406" t="str">
            <v>N0301</v>
          </cell>
          <cell r="B406" t="str">
            <v>핸드레일</v>
          </cell>
          <cell r="C406" t="str">
            <v>스텐레스￠50.25</v>
          </cell>
          <cell r="E406" t="str">
            <v>m</v>
          </cell>
          <cell r="G406">
            <v>55000</v>
          </cell>
        </row>
        <row r="408">
          <cell r="A408" t="str">
            <v>N0401</v>
          </cell>
          <cell r="B408" t="str">
            <v>황동줄눈대</v>
          </cell>
          <cell r="C408" t="str">
            <v>45x2.0x1.0</v>
          </cell>
          <cell r="E408" t="str">
            <v>m</v>
          </cell>
          <cell r="G408">
            <v>300</v>
          </cell>
        </row>
        <row r="410">
          <cell r="A410" t="str">
            <v>N0501</v>
          </cell>
          <cell r="B410" t="str">
            <v>와이어메쉬</v>
          </cell>
          <cell r="C410" t="str">
            <v>＃8 150x150</v>
          </cell>
          <cell r="E410" t="str">
            <v>㎡</v>
          </cell>
          <cell r="G410">
            <v>760</v>
          </cell>
        </row>
        <row r="412">
          <cell r="A412" t="str">
            <v>N0601</v>
          </cell>
          <cell r="B412" t="str">
            <v>AL 몰딩</v>
          </cell>
          <cell r="C412" t="str">
            <v>12x12</v>
          </cell>
          <cell r="E412" t="str">
            <v>m</v>
          </cell>
          <cell r="G412">
            <v>700</v>
          </cell>
        </row>
        <row r="414">
          <cell r="A414" t="str">
            <v>N0701</v>
          </cell>
          <cell r="B414" t="str">
            <v>커텐박스</v>
          </cell>
          <cell r="C414" t="str">
            <v>철판1.2T</v>
          </cell>
          <cell r="E414" t="str">
            <v>m</v>
          </cell>
          <cell r="G414">
            <v>9000</v>
          </cell>
        </row>
        <row r="415">
          <cell r="A415" t="str">
            <v>N0702</v>
          </cell>
          <cell r="B415" t="str">
            <v>커텐박스</v>
          </cell>
          <cell r="C415" t="str">
            <v>칼라코팅</v>
          </cell>
          <cell r="E415" t="str">
            <v>m</v>
          </cell>
          <cell r="G415">
            <v>29200</v>
          </cell>
        </row>
        <row r="416">
          <cell r="A416" t="str">
            <v>N0703</v>
          </cell>
          <cell r="B416" t="str">
            <v>큐피클칸막이</v>
          </cell>
          <cell r="C416" t="str">
            <v>AL몰딩</v>
          </cell>
          <cell r="E416" t="str">
            <v>㎡</v>
          </cell>
          <cell r="G416">
            <v>55000</v>
          </cell>
        </row>
        <row r="418">
          <cell r="A418" t="str">
            <v>N0801</v>
          </cell>
          <cell r="B418" t="str">
            <v>황동논슬립</v>
          </cell>
          <cell r="C418" t="str">
            <v>40mm</v>
          </cell>
          <cell r="E418" t="str">
            <v>m</v>
          </cell>
          <cell r="G418">
            <v>2820</v>
          </cell>
        </row>
        <row r="419">
          <cell r="A419" t="str">
            <v>N0802</v>
          </cell>
          <cell r="B419" t="str">
            <v>황동논슬립</v>
          </cell>
          <cell r="C419" t="str">
            <v>50mm</v>
          </cell>
          <cell r="E419" t="str">
            <v>m</v>
          </cell>
          <cell r="G419">
            <v>1450</v>
          </cell>
        </row>
        <row r="421">
          <cell r="A421" t="str">
            <v>N0901</v>
          </cell>
          <cell r="B421" t="str">
            <v xml:space="preserve"> 스판드럴</v>
          </cell>
          <cell r="C421" t="str">
            <v>AL W-100</v>
          </cell>
          <cell r="E421" t="str">
            <v>㎡</v>
          </cell>
          <cell r="G421">
            <v>26000</v>
          </cell>
        </row>
        <row r="422">
          <cell r="A422" t="str">
            <v>N0902</v>
          </cell>
          <cell r="B422" t="str">
            <v xml:space="preserve"> 스판드럴</v>
          </cell>
          <cell r="C422" t="str">
            <v>STS</v>
          </cell>
          <cell r="E422" t="str">
            <v>㎡</v>
          </cell>
          <cell r="G422">
            <v>173000</v>
          </cell>
        </row>
        <row r="424">
          <cell r="A424" t="str">
            <v>N1001</v>
          </cell>
          <cell r="B424" t="str">
            <v>흑관</v>
          </cell>
          <cell r="C424" t="str">
            <v>50A</v>
          </cell>
          <cell r="G424">
            <v>2274</v>
          </cell>
        </row>
        <row r="425">
          <cell r="A425" t="str">
            <v>N1002</v>
          </cell>
          <cell r="B425" t="str">
            <v>흑관</v>
          </cell>
          <cell r="C425" t="str">
            <v>25A</v>
          </cell>
          <cell r="G425">
            <v>1142</v>
          </cell>
        </row>
        <row r="427">
          <cell r="B427" t="str">
            <v>O-위생설비공사</v>
          </cell>
        </row>
        <row r="428">
          <cell r="A428" t="str">
            <v>O0101</v>
          </cell>
          <cell r="B428" t="str">
            <v>기름보일러(내장형)</v>
          </cell>
          <cell r="C428" t="str">
            <v>15000Kcal/h</v>
          </cell>
          <cell r="E428" t="str">
            <v>대</v>
          </cell>
          <cell r="G428">
            <v>377100</v>
          </cell>
        </row>
        <row r="429">
          <cell r="A429" t="str">
            <v>O0102</v>
          </cell>
          <cell r="B429" t="str">
            <v>기름보일러</v>
          </cell>
          <cell r="C429" t="str">
            <v>17000Kcal/h</v>
          </cell>
          <cell r="E429" t="str">
            <v>대</v>
          </cell>
          <cell r="G429">
            <v>391000</v>
          </cell>
        </row>
        <row r="430">
          <cell r="A430" t="str">
            <v>O0103</v>
          </cell>
          <cell r="B430" t="str">
            <v>기름보일러(내장형)</v>
          </cell>
          <cell r="C430" t="str">
            <v>20000Kcal/h</v>
          </cell>
          <cell r="E430" t="str">
            <v>대</v>
          </cell>
          <cell r="G430">
            <v>407100</v>
          </cell>
        </row>
        <row r="432">
          <cell r="A432" t="str">
            <v>O0201</v>
          </cell>
          <cell r="B432" t="str">
            <v>온수분배기</v>
          </cell>
          <cell r="C432" t="str">
            <v>청동주물4-7구</v>
          </cell>
          <cell r="E432" t="str">
            <v>대</v>
          </cell>
          <cell r="G432">
            <v>10500</v>
          </cell>
        </row>
        <row r="433">
          <cell r="A433" t="str">
            <v>O0202</v>
          </cell>
          <cell r="B433" t="str">
            <v>우물펌프</v>
          </cell>
          <cell r="C433" t="str">
            <v>1/3hp-10M</v>
          </cell>
          <cell r="E433" t="str">
            <v>대</v>
          </cell>
          <cell r="G433">
            <v>120000</v>
          </cell>
        </row>
        <row r="435">
          <cell r="A435" t="str">
            <v>O0301</v>
          </cell>
          <cell r="B435" t="str">
            <v>세면기</v>
          </cell>
          <cell r="C435" t="str">
            <v>CL-204</v>
          </cell>
          <cell r="E435" t="str">
            <v>조</v>
          </cell>
          <cell r="G435">
            <v>75000</v>
          </cell>
        </row>
        <row r="436">
          <cell r="A436" t="str">
            <v>O0302</v>
          </cell>
          <cell r="B436" t="str">
            <v>세면기</v>
          </cell>
          <cell r="C436" t="str">
            <v>KSVC-1510</v>
          </cell>
          <cell r="E436" t="str">
            <v>조</v>
          </cell>
          <cell r="G436">
            <v>78000</v>
          </cell>
        </row>
        <row r="437">
          <cell r="A437" t="str">
            <v>O0303</v>
          </cell>
          <cell r="B437" t="str">
            <v>욕조</v>
          </cell>
          <cell r="C437" t="str">
            <v>1600x700x510</v>
          </cell>
          <cell r="E437" t="str">
            <v>조</v>
          </cell>
          <cell r="G437">
            <v>88000</v>
          </cell>
        </row>
        <row r="438">
          <cell r="A438" t="str">
            <v>O0304</v>
          </cell>
          <cell r="B438" t="str">
            <v>양변기</v>
          </cell>
          <cell r="C438" t="str">
            <v>CC-302</v>
          </cell>
          <cell r="E438" t="str">
            <v>조</v>
          </cell>
          <cell r="G438">
            <v>68230</v>
          </cell>
        </row>
        <row r="439">
          <cell r="A439" t="str">
            <v>O0305</v>
          </cell>
          <cell r="B439" t="str">
            <v>양변기</v>
          </cell>
          <cell r="C439" t="str">
            <v>KSVC-1410</v>
          </cell>
          <cell r="E439" t="str">
            <v>조</v>
          </cell>
          <cell r="G439">
            <v>68230</v>
          </cell>
        </row>
        <row r="440">
          <cell r="A440" t="str">
            <v>O0306</v>
          </cell>
          <cell r="B440" t="str">
            <v>소변기</v>
          </cell>
          <cell r="C440" t="str">
            <v>KSVC-220</v>
          </cell>
          <cell r="E440" t="str">
            <v>조</v>
          </cell>
          <cell r="G440">
            <v>27140</v>
          </cell>
        </row>
        <row r="441">
          <cell r="A441" t="str">
            <v>O0307</v>
          </cell>
          <cell r="B441" t="str">
            <v>수도꼭지</v>
          </cell>
          <cell r="C441" t="str">
            <v>1/2" 삼각</v>
          </cell>
          <cell r="E441" t="str">
            <v>조</v>
          </cell>
          <cell r="G441">
            <v>3450</v>
          </cell>
        </row>
        <row r="442">
          <cell r="A442" t="str">
            <v>O0308</v>
          </cell>
          <cell r="B442" t="str">
            <v>샤워기</v>
          </cell>
          <cell r="C442" t="str">
            <v>노출형냉수(호스)</v>
          </cell>
          <cell r="E442" t="str">
            <v>조</v>
          </cell>
          <cell r="G442">
            <v>8050</v>
          </cell>
        </row>
        <row r="443">
          <cell r="A443" t="str">
            <v>O0309</v>
          </cell>
          <cell r="B443" t="str">
            <v>화장경</v>
          </cell>
          <cell r="C443" t="str">
            <v>600x600</v>
          </cell>
          <cell r="E443" t="str">
            <v>조</v>
          </cell>
          <cell r="G443">
            <v>7200</v>
          </cell>
        </row>
        <row r="444">
          <cell r="A444" t="str">
            <v>O0310</v>
          </cell>
          <cell r="B444" t="str">
            <v>수건걸이</v>
          </cell>
          <cell r="C444" t="str">
            <v>BT 33A</v>
          </cell>
          <cell r="E444" t="str">
            <v>조</v>
          </cell>
          <cell r="G444">
            <v>3910</v>
          </cell>
        </row>
        <row r="445">
          <cell r="A445" t="str">
            <v>O0311</v>
          </cell>
          <cell r="B445" t="str">
            <v>휴지걸이</v>
          </cell>
          <cell r="C445" t="str">
            <v>BT21</v>
          </cell>
          <cell r="E445" t="str">
            <v>조</v>
          </cell>
          <cell r="G445">
            <v>3530</v>
          </cell>
        </row>
        <row r="446">
          <cell r="A446" t="str">
            <v>O0312</v>
          </cell>
          <cell r="B446" t="str">
            <v>환풍기</v>
          </cell>
          <cell r="C446" t="str">
            <v>EKS-200AT</v>
          </cell>
          <cell r="E446" t="str">
            <v>조</v>
          </cell>
          <cell r="G446">
            <v>20000</v>
          </cell>
        </row>
        <row r="448">
          <cell r="A448" t="str">
            <v>O0401</v>
          </cell>
          <cell r="B448" t="str">
            <v>렌지후드</v>
          </cell>
          <cell r="C448" t="str">
            <v>HS-620</v>
          </cell>
          <cell r="E448" t="str">
            <v>조</v>
          </cell>
          <cell r="G448">
            <v>30000</v>
          </cell>
        </row>
        <row r="449">
          <cell r="A449" t="str">
            <v>O0402</v>
          </cell>
          <cell r="B449" t="str">
            <v>조리대</v>
          </cell>
          <cell r="C449" t="str">
            <v>BT 33A</v>
          </cell>
          <cell r="E449" t="str">
            <v>조</v>
          </cell>
          <cell r="G449">
            <v>108000</v>
          </cell>
        </row>
        <row r="450">
          <cell r="A450" t="str">
            <v>O0403</v>
          </cell>
          <cell r="B450" t="str">
            <v>물버림대</v>
          </cell>
          <cell r="C450" t="str">
            <v>BT21</v>
          </cell>
          <cell r="E450" t="str">
            <v>조</v>
          </cell>
          <cell r="G450">
            <v>232000</v>
          </cell>
        </row>
        <row r="451">
          <cell r="A451" t="str">
            <v>O0404</v>
          </cell>
          <cell r="B451" t="str">
            <v>가스렌지대</v>
          </cell>
          <cell r="C451" t="str">
            <v>BGR</v>
          </cell>
          <cell r="E451" t="str">
            <v>조</v>
          </cell>
          <cell r="G451">
            <v>157000</v>
          </cell>
        </row>
        <row r="452">
          <cell r="A452" t="str">
            <v>O0405</v>
          </cell>
          <cell r="B452" t="str">
            <v>벽찬장</v>
          </cell>
          <cell r="C452" t="str">
            <v>CBL-400</v>
          </cell>
          <cell r="E452" t="str">
            <v>조</v>
          </cell>
          <cell r="G452">
            <v>117000</v>
          </cell>
        </row>
        <row r="453">
          <cell r="A453" t="str">
            <v>O0406</v>
          </cell>
          <cell r="B453" t="str">
            <v>PVC PIPE</v>
          </cell>
          <cell r="C453" t="str">
            <v>V2</v>
          </cell>
          <cell r="E453" t="str">
            <v>M</v>
          </cell>
          <cell r="G453">
            <v>2606</v>
          </cell>
        </row>
        <row r="455">
          <cell r="A455" t="str">
            <v>O0411</v>
          </cell>
          <cell r="B455" t="str">
            <v>PVC곡관</v>
          </cell>
          <cell r="C455" t="str">
            <v>￠50</v>
          </cell>
          <cell r="E455" t="str">
            <v>개</v>
          </cell>
          <cell r="G455">
            <v>574</v>
          </cell>
        </row>
        <row r="456">
          <cell r="A456" t="str">
            <v>O0412</v>
          </cell>
          <cell r="B456" t="str">
            <v>PVC곡관</v>
          </cell>
          <cell r="C456" t="str">
            <v>￠75</v>
          </cell>
          <cell r="E456" t="str">
            <v>개</v>
          </cell>
          <cell r="G456">
            <v>1366</v>
          </cell>
        </row>
        <row r="458">
          <cell r="A458" t="str">
            <v>O0421</v>
          </cell>
          <cell r="B458" t="str">
            <v>PVC45도관</v>
          </cell>
          <cell r="C458" t="str">
            <v>￠50</v>
          </cell>
          <cell r="E458" t="str">
            <v>개</v>
          </cell>
          <cell r="G458">
            <v>603</v>
          </cell>
        </row>
        <row r="459">
          <cell r="A459" t="str">
            <v>O0422</v>
          </cell>
          <cell r="B459" t="str">
            <v>PVC45도관</v>
          </cell>
          <cell r="C459" t="str">
            <v>￠75</v>
          </cell>
          <cell r="E459" t="str">
            <v>개</v>
          </cell>
          <cell r="G459">
            <v>1412</v>
          </cell>
        </row>
        <row r="461">
          <cell r="A461" t="str">
            <v>O0431</v>
          </cell>
          <cell r="B461" t="str">
            <v>PVC밸브소켓</v>
          </cell>
          <cell r="C461" t="str">
            <v>￠50</v>
          </cell>
          <cell r="E461" t="str">
            <v>개</v>
          </cell>
          <cell r="G461">
            <v>522</v>
          </cell>
        </row>
        <row r="463">
          <cell r="A463" t="str">
            <v>O0441</v>
          </cell>
          <cell r="B463" t="str">
            <v>PVC Y관</v>
          </cell>
          <cell r="C463" t="str">
            <v>￠50x75</v>
          </cell>
          <cell r="E463" t="str">
            <v>개</v>
          </cell>
          <cell r="G463">
            <v>1296</v>
          </cell>
        </row>
        <row r="464">
          <cell r="A464" t="str">
            <v>O0442</v>
          </cell>
          <cell r="B464" t="str">
            <v>PVC Y관</v>
          </cell>
          <cell r="C464" t="str">
            <v>￠75x75</v>
          </cell>
          <cell r="E464" t="str">
            <v>개</v>
          </cell>
          <cell r="G464">
            <v>1412</v>
          </cell>
        </row>
        <row r="466">
          <cell r="A466" t="str">
            <v>O0451</v>
          </cell>
          <cell r="B466" t="str">
            <v>PVC 레듀샤</v>
          </cell>
          <cell r="C466" t="str">
            <v>￠50x75</v>
          </cell>
          <cell r="E466" t="str">
            <v>개</v>
          </cell>
          <cell r="G466">
            <v>1100</v>
          </cell>
        </row>
        <row r="468">
          <cell r="A468" t="str">
            <v>O0501</v>
          </cell>
          <cell r="B468" t="str">
            <v>동관</v>
          </cell>
          <cell r="C468" t="str">
            <v>￠15-L형</v>
          </cell>
          <cell r="E468" t="str">
            <v>M</v>
          </cell>
          <cell r="G468">
            <v>1669</v>
          </cell>
        </row>
        <row r="469">
          <cell r="A469" t="str">
            <v>O0502</v>
          </cell>
          <cell r="B469" t="str">
            <v>동관</v>
          </cell>
          <cell r="C469" t="str">
            <v>￠20-L형</v>
          </cell>
          <cell r="E469" t="str">
            <v>M</v>
          </cell>
          <cell r="G469">
            <v>2622</v>
          </cell>
        </row>
        <row r="470">
          <cell r="A470" t="str">
            <v>O0503</v>
          </cell>
          <cell r="B470" t="str">
            <v>동관</v>
          </cell>
          <cell r="C470" t="str">
            <v>￠25-L형</v>
          </cell>
          <cell r="E470" t="str">
            <v>M</v>
          </cell>
          <cell r="G470">
            <v>3766</v>
          </cell>
        </row>
        <row r="471">
          <cell r="A471" t="str">
            <v>O0504</v>
          </cell>
          <cell r="B471" t="str">
            <v>동관</v>
          </cell>
          <cell r="C471" t="str">
            <v>￠32-L형</v>
          </cell>
          <cell r="E471" t="str">
            <v>M</v>
          </cell>
          <cell r="G471">
            <v>5072</v>
          </cell>
        </row>
        <row r="473">
          <cell r="A473" t="str">
            <v>O0511</v>
          </cell>
          <cell r="B473" t="str">
            <v>동소켓</v>
          </cell>
          <cell r="C473" t="str">
            <v>￠15</v>
          </cell>
          <cell r="E473" t="str">
            <v>개</v>
          </cell>
          <cell r="G473">
            <v>143</v>
          </cell>
        </row>
        <row r="474">
          <cell r="A474" t="str">
            <v>O0512</v>
          </cell>
          <cell r="B474" t="str">
            <v>동소켓</v>
          </cell>
          <cell r="C474" t="str">
            <v>￠20</v>
          </cell>
          <cell r="E474" t="str">
            <v>개</v>
          </cell>
          <cell r="G474">
            <v>216</v>
          </cell>
        </row>
        <row r="475">
          <cell r="A475" t="str">
            <v>O0513</v>
          </cell>
          <cell r="B475" t="str">
            <v>동소켓</v>
          </cell>
          <cell r="C475" t="str">
            <v>￠25</v>
          </cell>
          <cell r="E475" t="str">
            <v>개</v>
          </cell>
          <cell r="G475">
            <v>323</v>
          </cell>
        </row>
        <row r="476">
          <cell r="A476" t="str">
            <v>O0514</v>
          </cell>
          <cell r="B476" t="str">
            <v>동소켓</v>
          </cell>
          <cell r="C476" t="str">
            <v>￠32</v>
          </cell>
          <cell r="E476" t="str">
            <v>개</v>
          </cell>
          <cell r="G476">
            <v>413</v>
          </cell>
        </row>
        <row r="478">
          <cell r="A478" t="str">
            <v>O0521</v>
          </cell>
          <cell r="B478" t="str">
            <v>동엘보</v>
          </cell>
          <cell r="C478" t="str">
            <v>￠15</v>
          </cell>
          <cell r="E478" t="str">
            <v>개</v>
          </cell>
          <cell r="G478">
            <v>217</v>
          </cell>
        </row>
        <row r="479">
          <cell r="A479" t="str">
            <v>O0522</v>
          </cell>
          <cell r="B479" t="str">
            <v>동엘보</v>
          </cell>
          <cell r="C479" t="str">
            <v>￠20</v>
          </cell>
          <cell r="E479" t="str">
            <v>개</v>
          </cell>
          <cell r="G479">
            <v>445</v>
          </cell>
        </row>
        <row r="480">
          <cell r="A480" t="str">
            <v>O0523</v>
          </cell>
          <cell r="B480" t="str">
            <v>동엘보</v>
          </cell>
          <cell r="C480" t="str">
            <v>￠25</v>
          </cell>
          <cell r="E480" t="str">
            <v>개</v>
          </cell>
          <cell r="G480">
            <v>769</v>
          </cell>
        </row>
        <row r="481">
          <cell r="A481" t="str">
            <v>O0524</v>
          </cell>
          <cell r="B481" t="str">
            <v>동엘보</v>
          </cell>
          <cell r="C481" t="str">
            <v>￠32</v>
          </cell>
          <cell r="E481" t="str">
            <v>개</v>
          </cell>
          <cell r="G481">
            <v>1183</v>
          </cell>
        </row>
        <row r="483">
          <cell r="A483" t="str">
            <v>O0531</v>
          </cell>
          <cell r="B483" t="str">
            <v>동티</v>
          </cell>
          <cell r="C483" t="str">
            <v>￠15</v>
          </cell>
          <cell r="E483" t="str">
            <v>개</v>
          </cell>
          <cell r="G483">
            <v>475</v>
          </cell>
        </row>
        <row r="484">
          <cell r="A484" t="str">
            <v>O0532</v>
          </cell>
          <cell r="B484" t="str">
            <v>동티</v>
          </cell>
          <cell r="C484" t="str">
            <v>￠20</v>
          </cell>
          <cell r="E484" t="str">
            <v>개</v>
          </cell>
          <cell r="G484">
            <v>700</v>
          </cell>
        </row>
        <row r="485">
          <cell r="A485" t="str">
            <v>O0533</v>
          </cell>
          <cell r="B485" t="str">
            <v>동티</v>
          </cell>
          <cell r="C485" t="str">
            <v>￠25</v>
          </cell>
          <cell r="E485" t="str">
            <v>개</v>
          </cell>
          <cell r="G485">
            <v>1078</v>
          </cell>
        </row>
        <row r="486">
          <cell r="A486" t="str">
            <v>O0534</v>
          </cell>
          <cell r="B486" t="str">
            <v>동티</v>
          </cell>
          <cell r="C486" t="str">
            <v>￠32</v>
          </cell>
          <cell r="E486" t="str">
            <v>개</v>
          </cell>
          <cell r="G486">
            <v>1832</v>
          </cell>
        </row>
        <row r="488">
          <cell r="A488" t="str">
            <v>O0541</v>
          </cell>
          <cell r="B488" t="str">
            <v>동유니온</v>
          </cell>
          <cell r="C488" t="str">
            <v>￠15</v>
          </cell>
          <cell r="E488" t="str">
            <v>개</v>
          </cell>
          <cell r="G488">
            <v>1380</v>
          </cell>
        </row>
        <row r="489">
          <cell r="A489" t="str">
            <v>O0542</v>
          </cell>
          <cell r="B489" t="str">
            <v>동유니온</v>
          </cell>
          <cell r="C489" t="str">
            <v>￠20</v>
          </cell>
          <cell r="E489" t="str">
            <v>개</v>
          </cell>
          <cell r="G489">
            <v>2311</v>
          </cell>
        </row>
        <row r="490">
          <cell r="A490" t="str">
            <v>O0543</v>
          </cell>
          <cell r="B490" t="str">
            <v>동유니온</v>
          </cell>
          <cell r="C490" t="str">
            <v>￠25</v>
          </cell>
          <cell r="E490" t="str">
            <v>개</v>
          </cell>
          <cell r="G490">
            <v>3053</v>
          </cell>
        </row>
        <row r="491">
          <cell r="A491" t="str">
            <v>O0544</v>
          </cell>
          <cell r="B491" t="str">
            <v>동유니온</v>
          </cell>
          <cell r="C491" t="str">
            <v>￠32</v>
          </cell>
          <cell r="E491" t="str">
            <v>개</v>
          </cell>
          <cell r="G491">
            <v>6088</v>
          </cell>
        </row>
        <row r="493">
          <cell r="A493" t="str">
            <v>O0551</v>
          </cell>
          <cell r="B493" t="str">
            <v>동니플</v>
          </cell>
          <cell r="C493" t="str">
            <v>￠15</v>
          </cell>
          <cell r="E493" t="str">
            <v>개</v>
          </cell>
          <cell r="G493">
            <v>380</v>
          </cell>
        </row>
        <row r="494">
          <cell r="A494" t="str">
            <v>O0552</v>
          </cell>
          <cell r="B494" t="str">
            <v>동니플</v>
          </cell>
          <cell r="C494" t="str">
            <v>￠20</v>
          </cell>
          <cell r="E494" t="str">
            <v>개</v>
          </cell>
          <cell r="G494">
            <v>740</v>
          </cell>
        </row>
        <row r="495">
          <cell r="A495" t="str">
            <v>O0553</v>
          </cell>
          <cell r="B495" t="str">
            <v>동니플</v>
          </cell>
          <cell r="C495" t="str">
            <v>￠25</v>
          </cell>
          <cell r="E495" t="str">
            <v>개</v>
          </cell>
          <cell r="G495">
            <v>1150</v>
          </cell>
        </row>
        <row r="496">
          <cell r="A496" t="str">
            <v>O0554</v>
          </cell>
          <cell r="B496" t="str">
            <v>동니플</v>
          </cell>
          <cell r="C496" t="str">
            <v>￠32</v>
          </cell>
          <cell r="E496" t="str">
            <v>개</v>
          </cell>
          <cell r="G496">
            <v>2130</v>
          </cell>
        </row>
        <row r="498">
          <cell r="A498" t="str">
            <v>O0601</v>
          </cell>
          <cell r="B498" t="str">
            <v>CxM</v>
          </cell>
          <cell r="C498" t="str">
            <v>￠15</v>
          </cell>
          <cell r="E498" t="str">
            <v>개</v>
          </cell>
          <cell r="G498">
            <v>360</v>
          </cell>
        </row>
        <row r="499">
          <cell r="A499" t="str">
            <v>O0602</v>
          </cell>
          <cell r="B499" t="str">
            <v>CxM</v>
          </cell>
          <cell r="C499" t="str">
            <v>￠20</v>
          </cell>
          <cell r="E499" t="str">
            <v>개</v>
          </cell>
          <cell r="G499">
            <v>710</v>
          </cell>
        </row>
        <row r="500">
          <cell r="A500" t="str">
            <v>O0603</v>
          </cell>
          <cell r="B500" t="str">
            <v>CxM</v>
          </cell>
          <cell r="C500" t="str">
            <v>￠25</v>
          </cell>
          <cell r="E500" t="str">
            <v>개</v>
          </cell>
          <cell r="G500">
            <v>1110</v>
          </cell>
        </row>
        <row r="501">
          <cell r="A501" t="str">
            <v>O0604</v>
          </cell>
          <cell r="B501" t="str">
            <v>CxM</v>
          </cell>
          <cell r="C501" t="str">
            <v>￠32</v>
          </cell>
          <cell r="E501" t="str">
            <v>개</v>
          </cell>
          <cell r="G501">
            <v>2010</v>
          </cell>
        </row>
        <row r="503">
          <cell r="A503" t="str">
            <v>O0611</v>
          </cell>
          <cell r="B503" t="str">
            <v>CxF</v>
          </cell>
          <cell r="C503" t="str">
            <v>￠15</v>
          </cell>
          <cell r="E503" t="str">
            <v>개</v>
          </cell>
          <cell r="G503">
            <v>510</v>
          </cell>
        </row>
        <row r="504">
          <cell r="A504" t="str">
            <v>O0612</v>
          </cell>
          <cell r="B504" t="str">
            <v>CxF</v>
          </cell>
          <cell r="C504" t="str">
            <v>￠20</v>
          </cell>
          <cell r="E504" t="str">
            <v>개</v>
          </cell>
          <cell r="G504">
            <v>890</v>
          </cell>
        </row>
        <row r="505">
          <cell r="A505" t="str">
            <v>O0613</v>
          </cell>
          <cell r="B505" t="str">
            <v>CxF</v>
          </cell>
          <cell r="C505" t="str">
            <v>￠25</v>
          </cell>
          <cell r="E505" t="str">
            <v>개</v>
          </cell>
          <cell r="G505">
            <v>2010</v>
          </cell>
        </row>
        <row r="506">
          <cell r="A506" t="str">
            <v>O0614</v>
          </cell>
          <cell r="B506" t="str">
            <v>CxF</v>
          </cell>
          <cell r="C506" t="str">
            <v>￠32</v>
          </cell>
          <cell r="E506" t="str">
            <v>개</v>
          </cell>
          <cell r="G506">
            <v>3360</v>
          </cell>
        </row>
        <row r="508">
          <cell r="A508" t="str">
            <v>O0701</v>
          </cell>
          <cell r="B508" t="str">
            <v>백강관</v>
          </cell>
          <cell r="C508" t="str">
            <v>￠15</v>
          </cell>
          <cell r="E508" t="str">
            <v>M</v>
          </cell>
          <cell r="G508">
            <v>919</v>
          </cell>
        </row>
        <row r="509">
          <cell r="A509" t="str">
            <v>O0702</v>
          </cell>
          <cell r="B509" t="str">
            <v>백강관</v>
          </cell>
          <cell r="C509" t="str">
            <v>￠20</v>
          </cell>
          <cell r="E509" t="str">
            <v>M</v>
          </cell>
          <cell r="G509">
            <v>1159</v>
          </cell>
        </row>
        <row r="510">
          <cell r="A510" t="str">
            <v>O0703</v>
          </cell>
          <cell r="B510" t="str">
            <v>백강관</v>
          </cell>
          <cell r="C510" t="str">
            <v>￠25</v>
          </cell>
          <cell r="E510" t="str">
            <v>M</v>
          </cell>
          <cell r="G510">
            <v>1650</v>
          </cell>
        </row>
        <row r="511">
          <cell r="A511" t="str">
            <v>O0704</v>
          </cell>
          <cell r="B511" t="str">
            <v>백강관</v>
          </cell>
          <cell r="C511" t="str">
            <v>￠32</v>
          </cell>
          <cell r="E511" t="str">
            <v>M</v>
          </cell>
          <cell r="G511">
            <v>1994</v>
          </cell>
        </row>
        <row r="513">
          <cell r="A513" t="str">
            <v>O0711</v>
          </cell>
          <cell r="B513" t="str">
            <v>백엘보</v>
          </cell>
          <cell r="C513" t="str">
            <v>￠15</v>
          </cell>
          <cell r="E513" t="str">
            <v>개</v>
          </cell>
          <cell r="G513">
            <v>270</v>
          </cell>
        </row>
        <row r="514">
          <cell r="A514" t="str">
            <v>O0712</v>
          </cell>
          <cell r="B514" t="str">
            <v>백엘보</v>
          </cell>
          <cell r="C514" t="str">
            <v>￠20</v>
          </cell>
          <cell r="E514" t="str">
            <v>개</v>
          </cell>
          <cell r="G514">
            <v>397</v>
          </cell>
        </row>
        <row r="515">
          <cell r="A515" t="str">
            <v>O0713</v>
          </cell>
          <cell r="B515" t="str">
            <v>백엘보</v>
          </cell>
          <cell r="C515" t="str">
            <v>￠25</v>
          </cell>
          <cell r="E515" t="str">
            <v>개</v>
          </cell>
          <cell r="G515">
            <v>637</v>
          </cell>
        </row>
        <row r="516">
          <cell r="A516" t="str">
            <v>O0714</v>
          </cell>
          <cell r="B516" t="str">
            <v>백엘보</v>
          </cell>
          <cell r="C516" t="str">
            <v>￠32</v>
          </cell>
          <cell r="E516" t="str">
            <v>개</v>
          </cell>
          <cell r="G516">
            <v>981</v>
          </cell>
        </row>
        <row r="518">
          <cell r="A518" t="str">
            <v>O0721</v>
          </cell>
          <cell r="B518" t="str">
            <v>백티</v>
          </cell>
          <cell r="C518" t="str">
            <v>￠15</v>
          </cell>
          <cell r="E518" t="str">
            <v>개</v>
          </cell>
          <cell r="G518">
            <v>402</v>
          </cell>
        </row>
        <row r="519">
          <cell r="A519" t="str">
            <v>O0722</v>
          </cell>
          <cell r="B519" t="str">
            <v>백티</v>
          </cell>
          <cell r="C519" t="str">
            <v>￠20</v>
          </cell>
          <cell r="E519" t="str">
            <v>개</v>
          </cell>
          <cell r="G519">
            <v>588</v>
          </cell>
        </row>
        <row r="520">
          <cell r="A520" t="str">
            <v>O0723</v>
          </cell>
          <cell r="B520" t="str">
            <v>백티</v>
          </cell>
          <cell r="C520" t="str">
            <v>￠25</v>
          </cell>
          <cell r="E520" t="str">
            <v>개</v>
          </cell>
          <cell r="G520">
            <v>883</v>
          </cell>
        </row>
        <row r="521">
          <cell r="A521" t="str">
            <v>O0724</v>
          </cell>
          <cell r="B521" t="str">
            <v>백티</v>
          </cell>
          <cell r="C521" t="str">
            <v>￠32</v>
          </cell>
          <cell r="E521" t="str">
            <v>개</v>
          </cell>
          <cell r="G521">
            <v>1218</v>
          </cell>
        </row>
        <row r="523">
          <cell r="A523" t="str">
            <v>O0731</v>
          </cell>
          <cell r="B523" t="str">
            <v>백유니온</v>
          </cell>
          <cell r="C523" t="str">
            <v>￠15</v>
          </cell>
          <cell r="E523" t="str">
            <v>개</v>
          </cell>
          <cell r="G523">
            <v>1237</v>
          </cell>
        </row>
        <row r="524">
          <cell r="A524" t="str">
            <v>O0732</v>
          </cell>
          <cell r="B524" t="str">
            <v>백유니온</v>
          </cell>
          <cell r="C524" t="str">
            <v>￠20</v>
          </cell>
          <cell r="E524" t="str">
            <v>개</v>
          </cell>
          <cell r="G524">
            <v>1350</v>
          </cell>
        </row>
        <row r="525">
          <cell r="A525" t="str">
            <v>O0733</v>
          </cell>
          <cell r="B525" t="str">
            <v>백유니온</v>
          </cell>
          <cell r="C525" t="str">
            <v>￠25</v>
          </cell>
          <cell r="E525" t="str">
            <v>개</v>
          </cell>
          <cell r="G525">
            <v>1889</v>
          </cell>
        </row>
        <row r="526">
          <cell r="A526" t="str">
            <v>O0734</v>
          </cell>
          <cell r="B526" t="str">
            <v>백유니온</v>
          </cell>
          <cell r="C526" t="str">
            <v>￠32</v>
          </cell>
          <cell r="E526" t="str">
            <v>개</v>
          </cell>
          <cell r="G526">
            <v>2394</v>
          </cell>
        </row>
        <row r="528">
          <cell r="A528" t="str">
            <v>O0741</v>
          </cell>
          <cell r="B528" t="str">
            <v>백레듀샤</v>
          </cell>
          <cell r="C528" t="str">
            <v>￠20</v>
          </cell>
          <cell r="E528" t="str">
            <v>개</v>
          </cell>
          <cell r="G528">
            <v>326</v>
          </cell>
        </row>
        <row r="529">
          <cell r="A529" t="str">
            <v>O0742</v>
          </cell>
          <cell r="B529" t="str">
            <v>백레듀샤</v>
          </cell>
          <cell r="C529" t="str">
            <v>￠25</v>
          </cell>
          <cell r="E529" t="str">
            <v>개</v>
          </cell>
          <cell r="G529">
            <v>528</v>
          </cell>
        </row>
        <row r="530">
          <cell r="A530" t="str">
            <v>O0743</v>
          </cell>
          <cell r="B530" t="str">
            <v>백레듀샤</v>
          </cell>
          <cell r="C530" t="str">
            <v>￠32</v>
          </cell>
          <cell r="E530" t="str">
            <v>개</v>
          </cell>
          <cell r="G530">
            <v>676</v>
          </cell>
        </row>
        <row r="532">
          <cell r="A532" t="str">
            <v>O0751</v>
          </cell>
          <cell r="B532" t="str">
            <v>백플러그</v>
          </cell>
          <cell r="C532" t="str">
            <v>￠15</v>
          </cell>
          <cell r="E532" t="str">
            <v>개</v>
          </cell>
          <cell r="G532">
            <v>197</v>
          </cell>
        </row>
        <row r="533">
          <cell r="A533" t="str">
            <v>O0752</v>
          </cell>
          <cell r="B533" t="str">
            <v>백플러그</v>
          </cell>
          <cell r="C533" t="str">
            <v>￠25</v>
          </cell>
          <cell r="E533" t="str">
            <v>개</v>
          </cell>
          <cell r="G533">
            <v>359</v>
          </cell>
        </row>
        <row r="535">
          <cell r="A535" t="str">
            <v>O0761</v>
          </cell>
          <cell r="B535" t="str">
            <v>백니플</v>
          </cell>
          <cell r="C535" t="str">
            <v>￠15</v>
          </cell>
          <cell r="E535" t="str">
            <v>개</v>
          </cell>
          <cell r="G535">
            <v>329</v>
          </cell>
        </row>
        <row r="536">
          <cell r="A536" t="str">
            <v>O0762</v>
          </cell>
          <cell r="B536" t="str">
            <v>백니플</v>
          </cell>
          <cell r="C536" t="str">
            <v>￠20</v>
          </cell>
          <cell r="E536" t="str">
            <v>개</v>
          </cell>
          <cell r="G536">
            <v>380</v>
          </cell>
        </row>
        <row r="537">
          <cell r="A537" t="str">
            <v>O0763</v>
          </cell>
          <cell r="B537" t="str">
            <v>백니플</v>
          </cell>
          <cell r="C537" t="str">
            <v>￠25</v>
          </cell>
          <cell r="E537" t="str">
            <v>개</v>
          </cell>
          <cell r="G537">
            <v>544</v>
          </cell>
        </row>
        <row r="538">
          <cell r="A538" t="str">
            <v>O0764</v>
          </cell>
          <cell r="B538" t="str">
            <v>백니플</v>
          </cell>
          <cell r="C538" t="str">
            <v>￠32</v>
          </cell>
          <cell r="E538" t="str">
            <v>개</v>
          </cell>
          <cell r="G538">
            <v>694</v>
          </cell>
        </row>
        <row r="540">
          <cell r="A540" t="str">
            <v>O0771</v>
          </cell>
          <cell r="B540" t="str">
            <v>백캡</v>
          </cell>
          <cell r="C540" t="str">
            <v>￠15</v>
          </cell>
          <cell r="E540" t="str">
            <v>개</v>
          </cell>
          <cell r="G540">
            <v>213</v>
          </cell>
        </row>
        <row r="542">
          <cell r="A542" t="str">
            <v>O0801</v>
          </cell>
          <cell r="B542" t="str">
            <v>볼탭</v>
          </cell>
          <cell r="C542" t="str">
            <v>￠15</v>
          </cell>
          <cell r="E542" t="str">
            <v>조</v>
          </cell>
          <cell r="G542">
            <v>2000</v>
          </cell>
        </row>
        <row r="543">
          <cell r="A543" t="str">
            <v>O0802</v>
          </cell>
          <cell r="B543" t="str">
            <v>볼탭</v>
          </cell>
          <cell r="C543" t="str">
            <v>￠20</v>
          </cell>
          <cell r="E543" t="str">
            <v>조</v>
          </cell>
          <cell r="G543">
            <v>2800</v>
          </cell>
        </row>
        <row r="544">
          <cell r="A544" t="str">
            <v>O0803</v>
          </cell>
          <cell r="B544" t="str">
            <v>볼탭</v>
          </cell>
          <cell r="C544" t="str">
            <v>￠25</v>
          </cell>
          <cell r="E544" t="str">
            <v>조</v>
          </cell>
          <cell r="G544">
            <v>4240</v>
          </cell>
        </row>
        <row r="546">
          <cell r="A546" t="str">
            <v>O0901</v>
          </cell>
          <cell r="B546" t="str">
            <v>게이트밸브</v>
          </cell>
          <cell r="C546" t="str">
            <v>￠15-청동</v>
          </cell>
          <cell r="E546" t="str">
            <v>조</v>
          </cell>
          <cell r="G546">
            <v>2490</v>
          </cell>
        </row>
        <row r="547">
          <cell r="A547" t="str">
            <v>O0902</v>
          </cell>
          <cell r="B547" t="str">
            <v>게이트밸브</v>
          </cell>
          <cell r="C547" t="str">
            <v>￠20-청동</v>
          </cell>
          <cell r="E547" t="str">
            <v>조</v>
          </cell>
          <cell r="G547">
            <v>3120</v>
          </cell>
        </row>
        <row r="548">
          <cell r="A548" t="str">
            <v>O0903</v>
          </cell>
          <cell r="B548" t="str">
            <v>게이트밸브</v>
          </cell>
          <cell r="C548" t="str">
            <v>￠25-청동</v>
          </cell>
          <cell r="E548" t="str">
            <v>조</v>
          </cell>
          <cell r="G548">
            <v>4940</v>
          </cell>
        </row>
        <row r="549">
          <cell r="A549" t="str">
            <v>O0904</v>
          </cell>
          <cell r="B549" t="str">
            <v>게이트밸브</v>
          </cell>
          <cell r="C549" t="str">
            <v>￠32-청동</v>
          </cell>
          <cell r="E549" t="str">
            <v>조</v>
          </cell>
          <cell r="G549">
            <v>6500</v>
          </cell>
        </row>
        <row r="551">
          <cell r="A551" t="str">
            <v>O0911</v>
          </cell>
          <cell r="B551" t="str">
            <v>앵글밸브</v>
          </cell>
          <cell r="C551" t="str">
            <v>￠15-청동</v>
          </cell>
          <cell r="E551" t="str">
            <v>조</v>
          </cell>
          <cell r="G551">
            <v>3850</v>
          </cell>
        </row>
        <row r="552">
          <cell r="A552" t="str">
            <v>O0912</v>
          </cell>
          <cell r="B552" t="str">
            <v>앵글밸브</v>
          </cell>
          <cell r="C552" t="str">
            <v>￠20-청동</v>
          </cell>
          <cell r="E552" t="str">
            <v>조</v>
          </cell>
          <cell r="G552">
            <v>5779</v>
          </cell>
        </row>
        <row r="554">
          <cell r="A554" t="str">
            <v>O0921</v>
          </cell>
          <cell r="B554" t="str">
            <v>체크밸브</v>
          </cell>
          <cell r="C554" t="str">
            <v>￠15-청동</v>
          </cell>
          <cell r="E554" t="str">
            <v>조</v>
          </cell>
          <cell r="G554">
            <v>2890</v>
          </cell>
        </row>
        <row r="555">
          <cell r="A555" t="str">
            <v>O0922</v>
          </cell>
          <cell r="B555" t="str">
            <v>체크밸브</v>
          </cell>
          <cell r="C555" t="str">
            <v>￠25-청동</v>
          </cell>
          <cell r="E555" t="str">
            <v>조</v>
          </cell>
          <cell r="G555">
            <v>6920</v>
          </cell>
        </row>
        <row r="557">
          <cell r="A557" t="str">
            <v>O1001</v>
          </cell>
          <cell r="B557" t="str">
            <v>혼합수전</v>
          </cell>
          <cell r="C557" t="str">
            <v>￠15</v>
          </cell>
          <cell r="E557" t="str">
            <v>조</v>
          </cell>
          <cell r="G557">
            <v>49450</v>
          </cell>
        </row>
        <row r="558">
          <cell r="A558" t="str">
            <v>O1002</v>
          </cell>
          <cell r="B558" t="str">
            <v>압력계</v>
          </cell>
          <cell r="C558" t="str">
            <v>￠100</v>
          </cell>
          <cell r="E558" t="str">
            <v>개</v>
          </cell>
          <cell r="G558">
            <v>5400</v>
          </cell>
        </row>
        <row r="559">
          <cell r="A559" t="str">
            <v>O1101</v>
          </cell>
          <cell r="B559" t="str">
            <v>스트레이너</v>
          </cell>
          <cell r="C559" t="str">
            <v>￠25-청동</v>
          </cell>
          <cell r="E559" t="str">
            <v>조</v>
          </cell>
          <cell r="G559">
            <v>20000</v>
          </cell>
        </row>
        <row r="560">
          <cell r="A560" t="str">
            <v>O1102</v>
          </cell>
          <cell r="B560" t="str">
            <v>스트레이너</v>
          </cell>
          <cell r="C560" t="str">
            <v>￠32-청동</v>
          </cell>
          <cell r="E560" t="str">
            <v>조</v>
          </cell>
          <cell r="G560">
            <v>27000</v>
          </cell>
        </row>
        <row r="562">
          <cell r="A562" t="str">
            <v>O1201</v>
          </cell>
          <cell r="B562" t="str">
            <v>주철관</v>
          </cell>
          <cell r="C562" t="str">
            <v>￠100x1000</v>
          </cell>
          <cell r="E562" t="str">
            <v>개</v>
          </cell>
          <cell r="G562">
            <v>23030</v>
          </cell>
        </row>
        <row r="563">
          <cell r="A563" t="str">
            <v>O1202</v>
          </cell>
          <cell r="B563" t="str">
            <v>주철관</v>
          </cell>
          <cell r="C563" t="str">
            <v>￠75x1000</v>
          </cell>
          <cell r="E563" t="str">
            <v>개</v>
          </cell>
          <cell r="G563">
            <v>18190</v>
          </cell>
        </row>
        <row r="564">
          <cell r="A564" t="str">
            <v>O1203</v>
          </cell>
          <cell r="B564" t="str">
            <v>주철관</v>
          </cell>
          <cell r="C564" t="str">
            <v>￠50x1000</v>
          </cell>
          <cell r="E564" t="str">
            <v>개</v>
          </cell>
          <cell r="G564">
            <v>13430</v>
          </cell>
        </row>
        <row r="565">
          <cell r="A565" t="str">
            <v>O1204</v>
          </cell>
          <cell r="B565" t="str">
            <v>주철관</v>
          </cell>
          <cell r="C565" t="str">
            <v>￠50x400</v>
          </cell>
          <cell r="E565" t="str">
            <v>개</v>
          </cell>
          <cell r="G565">
            <v>6460</v>
          </cell>
        </row>
        <row r="566">
          <cell r="A566" t="str">
            <v>O1205</v>
          </cell>
          <cell r="B566" t="str">
            <v>주철관</v>
          </cell>
          <cell r="C566" t="str">
            <v>￠75x1600</v>
          </cell>
          <cell r="E566" t="str">
            <v>개</v>
          </cell>
          <cell r="G566">
            <v>27600</v>
          </cell>
        </row>
        <row r="567">
          <cell r="A567" t="str">
            <v>O1211</v>
          </cell>
          <cell r="B567" t="str">
            <v>Y관(주철관)</v>
          </cell>
          <cell r="C567" t="str">
            <v>￠100</v>
          </cell>
          <cell r="E567" t="str">
            <v>개</v>
          </cell>
          <cell r="G567">
            <v>15470</v>
          </cell>
        </row>
        <row r="568">
          <cell r="A568" t="str">
            <v>O1212</v>
          </cell>
          <cell r="B568" t="str">
            <v>Y관(주철관)</v>
          </cell>
          <cell r="C568" t="str">
            <v>￠75</v>
          </cell>
          <cell r="E568" t="str">
            <v>개</v>
          </cell>
          <cell r="G568">
            <v>11220</v>
          </cell>
        </row>
        <row r="570">
          <cell r="A570" t="str">
            <v>O1221</v>
          </cell>
          <cell r="B570" t="str">
            <v>90。곡관(주철관)</v>
          </cell>
          <cell r="C570" t="str">
            <v>￠100,90</v>
          </cell>
          <cell r="E570" t="str">
            <v>개</v>
          </cell>
          <cell r="G570">
            <v>11050</v>
          </cell>
        </row>
        <row r="571">
          <cell r="A571" t="str">
            <v>O1222</v>
          </cell>
          <cell r="B571" t="str">
            <v>90。곡관(주철관)</v>
          </cell>
          <cell r="C571" t="str">
            <v>￠75,90</v>
          </cell>
          <cell r="E571" t="str">
            <v>개</v>
          </cell>
          <cell r="G571">
            <v>5520</v>
          </cell>
        </row>
        <row r="572">
          <cell r="A572" t="str">
            <v>O1223</v>
          </cell>
          <cell r="B572" t="str">
            <v>90。곡관(주철관)</v>
          </cell>
          <cell r="C572" t="str">
            <v>￠75,45</v>
          </cell>
          <cell r="E572" t="str">
            <v>개</v>
          </cell>
          <cell r="G572">
            <v>5270</v>
          </cell>
        </row>
        <row r="574">
          <cell r="A574" t="str">
            <v>O1231</v>
          </cell>
          <cell r="B574" t="str">
            <v>배수용 확대관</v>
          </cell>
          <cell r="C574" t="str">
            <v>￠100x75</v>
          </cell>
          <cell r="E574" t="str">
            <v xml:space="preserve">개 </v>
          </cell>
          <cell r="G574">
            <v>6200</v>
          </cell>
        </row>
        <row r="575">
          <cell r="A575" t="str">
            <v>O1232</v>
          </cell>
          <cell r="B575" t="str">
            <v>배수용 확대관</v>
          </cell>
          <cell r="C575" t="str">
            <v>￠75x50</v>
          </cell>
          <cell r="E575" t="str">
            <v xml:space="preserve">개 </v>
          </cell>
          <cell r="G575">
            <v>3990</v>
          </cell>
        </row>
        <row r="577">
          <cell r="A577" t="str">
            <v>O1241</v>
          </cell>
          <cell r="B577" t="str">
            <v>배수용 T관</v>
          </cell>
          <cell r="C577" t="str">
            <v>￠100</v>
          </cell>
          <cell r="G577">
            <v>10000</v>
          </cell>
        </row>
        <row r="578">
          <cell r="A578" t="str">
            <v>O1242</v>
          </cell>
          <cell r="B578" t="str">
            <v>배수용 T관</v>
          </cell>
          <cell r="C578" t="str">
            <v>￠75</v>
          </cell>
          <cell r="G578">
            <v>7200</v>
          </cell>
        </row>
        <row r="580">
          <cell r="A580" t="str">
            <v>O1251</v>
          </cell>
          <cell r="B580" t="str">
            <v>배수용 연관</v>
          </cell>
          <cell r="C580" t="str">
            <v>￠100</v>
          </cell>
          <cell r="E580" t="str">
            <v>개</v>
          </cell>
          <cell r="G580">
            <v>11000</v>
          </cell>
        </row>
        <row r="581">
          <cell r="A581" t="str">
            <v>O1252</v>
          </cell>
          <cell r="B581" t="str">
            <v>배수용 연관</v>
          </cell>
          <cell r="C581" t="str">
            <v>￠75</v>
          </cell>
          <cell r="E581" t="str">
            <v>개</v>
          </cell>
          <cell r="G581">
            <v>8300</v>
          </cell>
        </row>
        <row r="582">
          <cell r="A582" t="str">
            <v>O1253</v>
          </cell>
          <cell r="B582" t="str">
            <v>배수용 연관</v>
          </cell>
          <cell r="C582" t="str">
            <v>￠50</v>
          </cell>
          <cell r="E582" t="str">
            <v>개</v>
          </cell>
          <cell r="G582">
            <v>5700</v>
          </cell>
        </row>
        <row r="584">
          <cell r="A584" t="str">
            <v>O1301</v>
          </cell>
          <cell r="B584" t="str">
            <v>F D바닥소재구</v>
          </cell>
          <cell r="C584" t="str">
            <v>￠50</v>
          </cell>
          <cell r="E584" t="str">
            <v>개</v>
          </cell>
          <cell r="G584">
            <v>5270</v>
          </cell>
        </row>
        <row r="585">
          <cell r="A585" t="str">
            <v>O1302</v>
          </cell>
          <cell r="B585" t="str">
            <v>C O     소재구</v>
          </cell>
          <cell r="C585" t="str">
            <v>￠100</v>
          </cell>
          <cell r="E585" t="str">
            <v>개</v>
          </cell>
          <cell r="G585">
            <v>5180</v>
          </cell>
        </row>
        <row r="586">
          <cell r="A586" t="str">
            <v>O1303</v>
          </cell>
          <cell r="B586" t="str">
            <v>C O     소재구</v>
          </cell>
          <cell r="C586" t="str">
            <v>￠50</v>
          </cell>
          <cell r="E586" t="str">
            <v>개</v>
          </cell>
          <cell r="G586">
            <v>3990</v>
          </cell>
        </row>
        <row r="587">
          <cell r="A587" t="str">
            <v>O1304</v>
          </cell>
          <cell r="B587" t="str">
            <v>C O     소재구</v>
          </cell>
          <cell r="C587" t="str">
            <v>￠75</v>
          </cell>
          <cell r="E587" t="str">
            <v>개</v>
          </cell>
          <cell r="G587">
            <v>4500</v>
          </cell>
        </row>
        <row r="589">
          <cell r="A589" t="str">
            <v>O1401</v>
          </cell>
          <cell r="B589" t="str">
            <v>물탱크(보온)</v>
          </cell>
          <cell r="E589" t="str">
            <v>조</v>
          </cell>
          <cell r="G589">
            <v>200000</v>
          </cell>
        </row>
        <row r="590">
          <cell r="A590" t="str">
            <v>O1402</v>
          </cell>
          <cell r="B590" t="str">
            <v>팽창탱크(STS)</v>
          </cell>
          <cell r="C590" t="str">
            <v>0.4x0.35x0.3</v>
          </cell>
          <cell r="E590" t="str">
            <v>대</v>
          </cell>
          <cell r="G590">
            <v>65000</v>
          </cell>
        </row>
        <row r="592">
          <cell r="A592" t="str">
            <v>O1501</v>
          </cell>
          <cell r="B592" t="str">
            <v>관보온</v>
          </cell>
          <cell r="C592" t="str">
            <v>￠15-25t</v>
          </cell>
          <cell r="E592" t="str">
            <v>M</v>
          </cell>
          <cell r="G592">
            <v>275</v>
          </cell>
        </row>
        <row r="593">
          <cell r="A593" t="str">
            <v>O1502</v>
          </cell>
          <cell r="B593" t="str">
            <v>관보온</v>
          </cell>
          <cell r="C593" t="str">
            <v>￠25-25t</v>
          </cell>
          <cell r="E593" t="str">
            <v>M</v>
          </cell>
          <cell r="G593">
            <v>390</v>
          </cell>
        </row>
        <row r="594">
          <cell r="A594" t="str">
            <v>O1503</v>
          </cell>
          <cell r="B594" t="str">
            <v>관보온</v>
          </cell>
          <cell r="C594" t="str">
            <v>￠32-25t</v>
          </cell>
          <cell r="E594" t="str">
            <v>M</v>
          </cell>
          <cell r="G594">
            <v>468</v>
          </cell>
        </row>
        <row r="596">
          <cell r="A596" t="str">
            <v>O1601</v>
          </cell>
          <cell r="B596" t="str">
            <v>정화조</v>
          </cell>
          <cell r="C596" t="str">
            <v>5인용</v>
          </cell>
          <cell r="E596" t="str">
            <v>조</v>
          </cell>
          <cell r="G596">
            <v>180000</v>
          </cell>
        </row>
        <row r="597">
          <cell r="A597" t="str">
            <v>O1602</v>
          </cell>
          <cell r="B597" t="str">
            <v>정화조</v>
          </cell>
          <cell r="C597" t="str">
            <v>10인용</v>
          </cell>
          <cell r="E597" t="str">
            <v>조</v>
          </cell>
          <cell r="G597">
            <v>220000</v>
          </cell>
        </row>
        <row r="598">
          <cell r="A598" t="str">
            <v>O1603</v>
          </cell>
          <cell r="B598" t="str">
            <v>이동식화장실</v>
          </cell>
          <cell r="E598" t="str">
            <v>대</v>
          </cell>
          <cell r="G598">
            <v>550000</v>
          </cell>
        </row>
        <row r="600">
          <cell r="A600" t="str">
            <v>O1701</v>
          </cell>
          <cell r="B600" t="str">
            <v>동용접</v>
          </cell>
          <cell r="E600" t="str">
            <v>g</v>
          </cell>
          <cell r="G600">
            <v>20.8</v>
          </cell>
        </row>
        <row r="601">
          <cell r="A601" t="str">
            <v>O1702</v>
          </cell>
          <cell r="B601" t="str">
            <v>프락스</v>
          </cell>
          <cell r="E601" t="str">
            <v>g</v>
          </cell>
          <cell r="G601">
            <v>13</v>
          </cell>
        </row>
        <row r="603">
          <cell r="A603" t="str">
            <v>O1801</v>
          </cell>
          <cell r="B603" t="str">
            <v>연</v>
          </cell>
          <cell r="E603" t="str">
            <v>kg</v>
          </cell>
          <cell r="G603">
            <v>720</v>
          </cell>
        </row>
        <row r="604">
          <cell r="A604" t="str">
            <v>O1802</v>
          </cell>
          <cell r="B604" t="str">
            <v>양</v>
          </cell>
          <cell r="E604" t="str">
            <v>kg</v>
          </cell>
          <cell r="G604">
            <v>533</v>
          </cell>
        </row>
        <row r="605">
          <cell r="A605" t="str">
            <v>O1803</v>
          </cell>
          <cell r="B605" t="str">
            <v>콜탈</v>
          </cell>
          <cell r="E605" t="str">
            <v>kg</v>
          </cell>
          <cell r="G605">
            <v>206</v>
          </cell>
        </row>
        <row r="606">
          <cell r="A606" t="str">
            <v>O1804</v>
          </cell>
          <cell r="B606" t="str">
            <v>목탄</v>
          </cell>
          <cell r="E606" t="str">
            <v>kg</v>
          </cell>
          <cell r="G606">
            <v>400</v>
          </cell>
        </row>
        <row r="608">
          <cell r="A608" t="str">
            <v>O1901</v>
          </cell>
          <cell r="B608" t="str">
            <v>수중펌프(우물용)</v>
          </cell>
          <cell r="C608" t="str">
            <v>￠32 2.2KW</v>
          </cell>
          <cell r="E608" t="str">
            <v>조</v>
          </cell>
          <cell r="G608">
            <v>1300000</v>
          </cell>
        </row>
        <row r="609">
          <cell r="A609" t="str">
            <v>O1902</v>
          </cell>
          <cell r="B609" t="str">
            <v>태양열온수기</v>
          </cell>
          <cell r="E609" t="str">
            <v>대</v>
          </cell>
          <cell r="G609">
            <v>4200000</v>
          </cell>
        </row>
        <row r="610">
          <cell r="A610" t="str">
            <v>O1903</v>
          </cell>
          <cell r="B610" t="str">
            <v>수중펌프(우물용)</v>
          </cell>
          <cell r="C610" t="str">
            <v>￠50 2.2KW</v>
          </cell>
          <cell r="E610" t="str">
            <v>조</v>
          </cell>
          <cell r="G610">
            <v>1800000</v>
          </cell>
        </row>
        <row r="611">
          <cell r="A611" t="str">
            <v>O1904</v>
          </cell>
          <cell r="B611" t="str">
            <v>전기히터</v>
          </cell>
          <cell r="C611" t="str">
            <v>HCEU-05</v>
          </cell>
          <cell r="E611" t="str">
            <v>대</v>
          </cell>
          <cell r="G611">
            <v>560000</v>
          </cell>
        </row>
        <row r="612">
          <cell r="A612" t="str">
            <v>O1905</v>
          </cell>
          <cell r="B612" t="str">
            <v>AL방열기</v>
          </cell>
          <cell r="C612" t="str">
            <v>AR-450</v>
          </cell>
          <cell r="E612" t="str">
            <v>매</v>
          </cell>
          <cell r="G612">
            <v>3700</v>
          </cell>
        </row>
        <row r="613">
          <cell r="A613" t="str">
            <v>O1906</v>
          </cell>
          <cell r="B613" t="str">
            <v>자동공기변</v>
          </cell>
          <cell r="C613" t="str">
            <v>￠15</v>
          </cell>
          <cell r="E613" t="str">
            <v>개</v>
          </cell>
          <cell r="G613">
            <v>21000</v>
          </cell>
        </row>
        <row r="614">
          <cell r="A614" t="str">
            <v>O1907</v>
          </cell>
          <cell r="B614" t="str">
            <v>자동공기변</v>
          </cell>
          <cell r="C614" t="str">
            <v>￠9</v>
          </cell>
          <cell r="E614" t="str">
            <v>개</v>
          </cell>
          <cell r="G614">
            <v>21000</v>
          </cell>
        </row>
        <row r="615">
          <cell r="A615" t="str">
            <v>O1908</v>
          </cell>
          <cell r="B615" t="str">
            <v>기름탱크</v>
          </cell>
          <cell r="C615" t="str">
            <v>500ℓ</v>
          </cell>
          <cell r="E615" t="str">
            <v>기</v>
          </cell>
          <cell r="G615">
            <v>50000</v>
          </cell>
        </row>
        <row r="616">
          <cell r="A616" t="str">
            <v>O1909</v>
          </cell>
          <cell r="B616" t="str">
            <v>환풍기</v>
          </cell>
          <cell r="C616" t="str">
            <v>EKS-300AT</v>
          </cell>
          <cell r="E616" t="str">
            <v>대</v>
          </cell>
          <cell r="G616">
            <v>25000</v>
          </cell>
        </row>
        <row r="618">
          <cell r="B618" t="str">
            <v>P-전기공사</v>
          </cell>
        </row>
        <row r="619">
          <cell r="A619" t="str">
            <v>P0101</v>
          </cell>
          <cell r="B619" t="str">
            <v>전선관</v>
          </cell>
          <cell r="C619" t="str">
            <v>ST. 36mm</v>
          </cell>
          <cell r="E619" t="str">
            <v>M</v>
          </cell>
          <cell r="G619">
            <v>1920</v>
          </cell>
        </row>
        <row r="620">
          <cell r="A620" t="str">
            <v>P0102</v>
          </cell>
          <cell r="B620" t="str">
            <v>전선관</v>
          </cell>
          <cell r="C620" t="str">
            <v>ST. 22mm</v>
          </cell>
          <cell r="E620" t="str">
            <v>M</v>
          </cell>
          <cell r="G620">
            <v>1192</v>
          </cell>
        </row>
        <row r="621">
          <cell r="A621" t="str">
            <v>P0103</v>
          </cell>
          <cell r="B621" t="str">
            <v>전선관</v>
          </cell>
          <cell r="C621" t="str">
            <v>ST. 16mm</v>
          </cell>
          <cell r="E621" t="str">
            <v>M</v>
          </cell>
          <cell r="G621">
            <v>932</v>
          </cell>
        </row>
        <row r="622">
          <cell r="A622" t="str">
            <v>P0104</v>
          </cell>
          <cell r="B622" t="str">
            <v>전선관</v>
          </cell>
          <cell r="C622" t="str">
            <v>PE. 16mm</v>
          </cell>
          <cell r="E622" t="str">
            <v>M</v>
          </cell>
          <cell r="G622">
            <v>285</v>
          </cell>
        </row>
        <row r="623">
          <cell r="A623" t="str">
            <v>P0105</v>
          </cell>
          <cell r="B623" t="str">
            <v>가요전선관</v>
          </cell>
          <cell r="C623" t="str">
            <v>16mm</v>
          </cell>
          <cell r="E623" t="str">
            <v>M</v>
          </cell>
          <cell r="G623">
            <v>1350</v>
          </cell>
        </row>
        <row r="625">
          <cell r="A625" t="str">
            <v>P0201</v>
          </cell>
          <cell r="B625" t="str">
            <v>후렉스블콘넥타</v>
          </cell>
          <cell r="C625" t="str">
            <v>16mm</v>
          </cell>
          <cell r="E625" t="str">
            <v>개</v>
          </cell>
          <cell r="G625">
            <v>900</v>
          </cell>
        </row>
        <row r="626">
          <cell r="A626" t="str">
            <v>P0202</v>
          </cell>
          <cell r="B626" t="str">
            <v>후렉시블죠인트</v>
          </cell>
          <cell r="C626" t="str">
            <v>￠25</v>
          </cell>
          <cell r="E626" t="str">
            <v>개</v>
          </cell>
          <cell r="G626">
            <v>16250</v>
          </cell>
        </row>
        <row r="627">
          <cell r="A627" t="str">
            <v>P0301</v>
          </cell>
          <cell r="B627" t="str">
            <v>웨샤캡</v>
          </cell>
          <cell r="C627" t="str">
            <v>ST. 36mm</v>
          </cell>
          <cell r="E627" t="str">
            <v>개</v>
          </cell>
          <cell r="G627">
            <v>2752</v>
          </cell>
        </row>
        <row r="628">
          <cell r="A628" t="str">
            <v>P0302</v>
          </cell>
          <cell r="B628" t="str">
            <v>웨샤캡</v>
          </cell>
          <cell r="C628" t="str">
            <v>ST. 22mm</v>
          </cell>
          <cell r="E628" t="str">
            <v>개</v>
          </cell>
          <cell r="G628">
            <v>1809</v>
          </cell>
        </row>
        <row r="630">
          <cell r="A630" t="str">
            <v>P0401</v>
          </cell>
          <cell r="B630" t="str">
            <v>노말밴드</v>
          </cell>
          <cell r="C630" t="str">
            <v>ST. 36mm</v>
          </cell>
          <cell r="E630" t="str">
            <v>개</v>
          </cell>
          <cell r="G630">
            <v>2500</v>
          </cell>
        </row>
        <row r="632">
          <cell r="A632" t="str">
            <v>P0501</v>
          </cell>
          <cell r="B632" t="str">
            <v>카프링</v>
          </cell>
          <cell r="C632" t="str">
            <v>ST. 36mm</v>
          </cell>
          <cell r="E632" t="str">
            <v>개</v>
          </cell>
          <cell r="G632">
            <v>577</v>
          </cell>
        </row>
        <row r="633">
          <cell r="A633" t="str">
            <v>P0502</v>
          </cell>
          <cell r="B633" t="str">
            <v>카프링</v>
          </cell>
          <cell r="C633" t="str">
            <v>ST. 22mm</v>
          </cell>
          <cell r="E633" t="str">
            <v>개</v>
          </cell>
          <cell r="G633">
            <v>326</v>
          </cell>
        </row>
        <row r="634">
          <cell r="A634" t="str">
            <v>P0503</v>
          </cell>
          <cell r="B634" t="str">
            <v>카프링</v>
          </cell>
          <cell r="C634" t="str">
            <v>ST. 16mm</v>
          </cell>
          <cell r="E634" t="str">
            <v>개</v>
          </cell>
          <cell r="G634">
            <v>244</v>
          </cell>
        </row>
        <row r="636">
          <cell r="A636" t="str">
            <v>P0601</v>
          </cell>
          <cell r="B636" t="str">
            <v>부싱＆록크너트</v>
          </cell>
          <cell r="C636" t="str">
            <v>ST. 22mm</v>
          </cell>
          <cell r="E636" t="str">
            <v>개</v>
          </cell>
          <cell r="G636">
            <v>205</v>
          </cell>
        </row>
        <row r="637">
          <cell r="A637" t="str">
            <v>P0602</v>
          </cell>
          <cell r="B637" t="str">
            <v>부싱＆록크너트</v>
          </cell>
          <cell r="C637" t="str">
            <v>ST. 16mm</v>
          </cell>
          <cell r="E637" t="str">
            <v>개</v>
          </cell>
          <cell r="G637">
            <v>150</v>
          </cell>
        </row>
        <row r="639">
          <cell r="A639" t="str">
            <v>P0701</v>
          </cell>
          <cell r="B639" t="str">
            <v>전선관박스</v>
          </cell>
          <cell r="C639" t="str">
            <v>각종</v>
          </cell>
          <cell r="E639" t="str">
            <v>개</v>
          </cell>
          <cell r="G639">
            <v>630</v>
          </cell>
        </row>
        <row r="641">
          <cell r="A641" t="str">
            <v>P0801</v>
          </cell>
          <cell r="B641" t="str">
            <v>케이블</v>
          </cell>
          <cell r="C641" t="str">
            <v>600V EV14x2C</v>
          </cell>
          <cell r="E641" t="str">
            <v>M</v>
          </cell>
          <cell r="G641">
            <v>1904</v>
          </cell>
        </row>
        <row r="642">
          <cell r="A642" t="str">
            <v>P0802</v>
          </cell>
          <cell r="B642" t="str">
            <v>케이블</v>
          </cell>
          <cell r="C642" t="str">
            <v>600V EV3.5x2C</v>
          </cell>
          <cell r="E642" t="str">
            <v>M</v>
          </cell>
          <cell r="G642">
            <v>632</v>
          </cell>
        </row>
        <row r="643">
          <cell r="A643" t="str">
            <v>P0803</v>
          </cell>
          <cell r="B643" t="str">
            <v>동축케이블</v>
          </cell>
          <cell r="C643" t="str">
            <v>7C-2C</v>
          </cell>
          <cell r="E643" t="str">
            <v>M</v>
          </cell>
          <cell r="G643">
            <v>775</v>
          </cell>
        </row>
        <row r="645">
          <cell r="A645" t="str">
            <v>P0901</v>
          </cell>
          <cell r="B645" t="str">
            <v>전화선</v>
          </cell>
          <cell r="C645" t="str">
            <v>0.8x2C</v>
          </cell>
          <cell r="E645" t="str">
            <v>M</v>
          </cell>
          <cell r="G645">
            <v>70</v>
          </cell>
        </row>
        <row r="646">
          <cell r="A646" t="str">
            <v>P0902</v>
          </cell>
          <cell r="B646" t="str">
            <v>전선</v>
          </cell>
          <cell r="C646" t="str">
            <v>IV 8Sq</v>
          </cell>
          <cell r="E646" t="str">
            <v>M</v>
          </cell>
          <cell r="G646">
            <v>333</v>
          </cell>
        </row>
        <row r="647">
          <cell r="A647" t="str">
            <v>P0903</v>
          </cell>
          <cell r="B647" t="str">
            <v>전선</v>
          </cell>
          <cell r="C647" t="str">
            <v>IV 5.5Sq</v>
          </cell>
          <cell r="E647" t="str">
            <v>M</v>
          </cell>
          <cell r="G647">
            <v>233</v>
          </cell>
        </row>
        <row r="648">
          <cell r="A648" t="str">
            <v>P0904</v>
          </cell>
          <cell r="B648" t="str">
            <v>전선</v>
          </cell>
          <cell r="C648" t="str">
            <v>IV 2mm</v>
          </cell>
          <cell r="E648" t="str">
            <v>M</v>
          </cell>
          <cell r="G648">
            <v>129</v>
          </cell>
        </row>
        <row r="650">
          <cell r="A650" t="str">
            <v>P1001</v>
          </cell>
          <cell r="B650" t="str">
            <v>철주</v>
          </cell>
          <cell r="C650" t="str">
            <v>아연도 4mm</v>
          </cell>
          <cell r="E650" t="str">
            <v>본</v>
          </cell>
          <cell r="G650">
            <v>40000</v>
          </cell>
        </row>
        <row r="651">
          <cell r="A651" t="str">
            <v>P1002</v>
          </cell>
          <cell r="B651" t="str">
            <v>앙카볼트</v>
          </cell>
          <cell r="C651" t="str">
            <v>M22-400</v>
          </cell>
          <cell r="E651" t="str">
            <v>개</v>
          </cell>
          <cell r="G651">
            <v>1630</v>
          </cell>
        </row>
        <row r="652">
          <cell r="A652" t="str">
            <v>P1003</v>
          </cell>
          <cell r="B652" t="str">
            <v>접지봉</v>
          </cell>
          <cell r="C652" t="str">
            <v>￠16x1800</v>
          </cell>
          <cell r="E652" t="str">
            <v>등</v>
          </cell>
          <cell r="G652">
            <v>3700</v>
          </cell>
        </row>
        <row r="653">
          <cell r="A653" t="str">
            <v>P1004</v>
          </cell>
          <cell r="B653" t="str">
            <v>접지콘넥트</v>
          </cell>
          <cell r="C653" t="str">
            <v>14 Sq</v>
          </cell>
          <cell r="E653" t="str">
            <v>등</v>
          </cell>
          <cell r="G653">
            <v>600</v>
          </cell>
        </row>
        <row r="654">
          <cell r="A654" t="str">
            <v>P1005</v>
          </cell>
          <cell r="B654" t="str">
            <v>계량지함</v>
          </cell>
          <cell r="C654" t="str">
            <v>PVC</v>
          </cell>
          <cell r="E654" t="str">
            <v>면</v>
          </cell>
          <cell r="G654">
            <v>17000</v>
          </cell>
        </row>
        <row r="655">
          <cell r="A655" t="str">
            <v>P1006</v>
          </cell>
          <cell r="B655" t="str">
            <v>분전함</v>
          </cell>
          <cell r="C655" t="str">
            <v>PVC 5회로</v>
          </cell>
          <cell r="E655" t="str">
            <v>면</v>
          </cell>
          <cell r="G655">
            <v>25000</v>
          </cell>
        </row>
        <row r="657">
          <cell r="A657" t="str">
            <v>P1011</v>
          </cell>
          <cell r="B657" t="str">
            <v>TV . 안테나</v>
          </cell>
          <cell r="C657" t="str">
            <v>스텐레스</v>
          </cell>
          <cell r="E657" t="str">
            <v>set</v>
          </cell>
          <cell r="G657">
            <v>120000</v>
          </cell>
        </row>
        <row r="659">
          <cell r="A659" t="str">
            <v>P1101</v>
          </cell>
          <cell r="B659" t="str">
            <v>샹데리아</v>
          </cell>
          <cell r="C659" t="str">
            <v>IL 60Wx3EA</v>
          </cell>
          <cell r="E659" t="str">
            <v>등</v>
          </cell>
          <cell r="G659">
            <v>70000</v>
          </cell>
        </row>
        <row r="660">
          <cell r="A660" t="str">
            <v>P1102</v>
          </cell>
          <cell r="B660" t="str">
            <v>형광등</v>
          </cell>
          <cell r="C660" t="str">
            <v>매입 FL40Wx2</v>
          </cell>
          <cell r="E660" t="str">
            <v>등</v>
          </cell>
          <cell r="G660">
            <v>48000</v>
          </cell>
        </row>
        <row r="661">
          <cell r="A661" t="str">
            <v>P1103</v>
          </cell>
          <cell r="B661" t="str">
            <v>셔크라인</v>
          </cell>
          <cell r="C661" t="str">
            <v>32Wx2</v>
          </cell>
          <cell r="E661" t="str">
            <v>등</v>
          </cell>
          <cell r="G661">
            <v>15000</v>
          </cell>
        </row>
        <row r="662">
          <cell r="A662" t="str">
            <v>P1104</v>
          </cell>
          <cell r="B662" t="str">
            <v>셔크라인</v>
          </cell>
          <cell r="C662" t="str">
            <v>32Wx1</v>
          </cell>
          <cell r="E662" t="str">
            <v>등</v>
          </cell>
          <cell r="G662">
            <v>10180</v>
          </cell>
        </row>
        <row r="663">
          <cell r="A663" t="str">
            <v>P1105</v>
          </cell>
          <cell r="B663" t="str">
            <v>백열등</v>
          </cell>
          <cell r="C663" t="str">
            <v>직부</v>
          </cell>
          <cell r="E663" t="str">
            <v>등</v>
          </cell>
          <cell r="G663">
            <v>8000</v>
          </cell>
        </row>
        <row r="664">
          <cell r="A664" t="str">
            <v>P1106</v>
          </cell>
          <cell r="B664" t="str">
            <v>백열등</v>
          </cell>
          <cell r="C664" t="str">
            <v>벽부</v>
          </cell>
          <cell r="E664" t="str">
            <v>등</v>
          </cell>
          <cell r="G664">
            <v>13000</v>
          </cell>
        </row>
        <row r="666">
          <cell r="A666" t="str">
            <v>P1201</v>
          </cell>
          <cell r="B666" t="str">
            <v>콘센트</v>
          </cell>
          <cell r="C666" t="str">
            <v>2구접지</v>
          </cell>
          <cell r="E666" t="str">
            <v>개</v>
          </cell>
          <cell r="G666">
            <v>1112</v>
          </cell>
        </row>
        <row r="667">
          <cell r="A667" t="str">
            <v>P1202</v>
          </cell>
          <cell r="B667" t="str">
            <v>전화콘센트</v>
          </cell>
          <cell r="C667" t="str">
            <v>4구용</v>
          </cell>
          <cell r="E667" t="str">
            <v>개</v>
          </cell>
          <cell r="G667">
            <v>879</v>
          </cell>
        </row>
        <row r="669">
          <cell r="A669" t="str">
            <v>P1301</v>
          </cell>
          <cell r="B669" t="str">
            <v>덤블러 SW</v>
          </cell>
          <cell r="C669" t="str">
            <v>1 개연</v>
          </cell>
          <cell r="E669" t="str">
            <v>개</v>
          </cell>
          <cell r="G669">
            <v>2468</v>
          </cell>
        </row>
        <row r="670">
          <cell r="A670" t="str">
            <v>P1302</v>
          </cell>
          <cell r="B670" t="str">
            <v>덤블러 SW</v>
          </cell>
          <cell r="C670" t="str">
            <v>2 개연</v>
          </cell>
          <cell r="E670" t="str">
            <v>개</v>
          </cell>
          <cell r="G670">
            <v>3240</v>
          </cell>
        </row>
        <row r="672">
          <cell r="A672" t="str">
            <v>P1401</v>
          </cell>
          <cell r="B672" t="str">
            <v>TV 직렬유니트</v>
          </cell>
          <cell r="E672" t="str">
            <v>개</v>
          </cell>
          <cell r="G672">
            <v>2183</v>
          </cell>
        </row>
        <row r="674">
          <cell r="B674" t="str">
            <v>Q-기타공사</v>
          </cell>
        </row>
        <row r="675">
          <cell r="A675" t="str">
            <v>Q0101</v>
          </cell>
          <cell r="B675" t="str">
            <v>아세칠렌</v>
          </cell>
          <cell r="C675" t="str">
            <v>3KG B급</v>
          </cell>
          <cell r="E675" t="str">
            <v>g</v>
          </cell>
          <cell r="G675">
            <v>6</v>
          </cell>
        </row>
        <row r="676">
          <cell r="A676" t="str">
            <v>Q0102</v>
          </cell>
          <cell r="B676" t="str">
            <v>산소</v>
          </cell>
          <cell r="E676" t="str">
            <v>ℓ</v>
          </cell>
          <cell r="G676">
            <v>0.92</v>
          </cell>
        </row>
        <row r="677">
          <cell r="A677" t="str">
            <v>Q0103</v>
          </cell>
          <cell r="B677" t="str">
            <v>휘발유</v>
          </cell>
          <cell r="E677" t="str">
            <v>ℓ</v>
          </cell>
          <cell r="G677">
            <v>1060.22</v>
          </cell>
        </row>
        <row r="678">
          <cell r="A678" t="str">
            <v>Q0104</v>
          </cell>
          <cell r="B678" t="str">
            <v>경유</v>
          </cell>
          <cell r="E678" t="str">
            <v>ℓ</v>
          </cell>
          <cell r="G678">
            <v>463.4</v>
          </cell>
        </row>
        <row r="679">
          <cell r="A679" t="str">
            <v>Q0105</v>
          </cell>
          <cell r="B679" t="str">
            <v>중유</v>
          </cell>
          <cell r="C679" t="str">
            <v>박리제</v>
          </cell>
          <cell r="E679" t="str">
            <v>ℓ</v>
          </cell>
          <cell r="G679">
            <v>192</v>
          </cell>
        </row>
        <row r="680">
          <cell r="A680" t="str">
            <v>Q0106</v>
          </cell>
          <cell r="B680" t="str">
            <v>방카 C DB</v>
          </cell>
          <cell r="E680" t="str">
            <v>ℓ</v>
          </cell>
          <cell r="G680">
            <v>157</v>
          </cell>
        </row>
        <row r="682">
          <cell r="A682" t="str">
            <v>Q0201</v>
          </cell>
          <cell r="B682" t="str">
            <v>용접봉</v>
          </cell>
          <cell r="C682" t="str">
            <v>스텐레스강용</v>
          </cell>
          <cell r="E682" t="str">
            <v>KG</v>
          </cell>
          <cell r="G682">
            <v>5690</v>
          </cell>
        </row>
        <row r="683">
          <cell r="A683" t="str">
            <v>Q0202</v>
          </cell>
          <cell r="B683" t="str">
            <v>용접봉</v>
          </cell>
          <cell r="C683" t="str">
            <v>산소</v>
          </cell>
          <cell r="E683" t="str">
            <v>KG</v>
          </cell>
          <cell r="G683">
            <v>486</v>
          </cell>
        </row>
        <row r="684">
          <cell r="A684" t="str">
            <v>Q0203</v>
          </cell>
          <cell r="B684" t="str">
            <v>전기용접봉</v>
          </cell>
          <cell r="C684" t="str">
            <v>3.2D</v>
          </cell>
          <cell r="E684" t="str">
            <v>KG</v>
          </cell>
          <cell r="G684">
            <v>1820</v>
          </cell>
        </row>
        <row r="685">
          <cell r="A685" t="str">
            <v>Q0204</v>
          </cell>
          <cell r="B685" t="str">
            <v>용접기손료</v>
          </cell>
          <cell r="E685" t="str">
            <v>시간</v>
          </cell>
          <cell r="H685">
            <v>93</v>
          </cell>
        </row>
        <row r="686">
          <cell r="A686" t="str">
            <v>Q0205</v>
          </cell>
          <cell r="B686" t="str">
            <v>전력소요량</v>
          </cell>
          <cell r="E686" t="str">
            <v>kwh</v>
          </cell>
          <cell r="H686">
            <v>61.6</v>
          </cell>
        </row>
        <row r="687">
          <cell r="A687" t="str">
            <v>Q0206</v>
          </cell>
          <cell r="B687" t="str">
            <v>AL안전사다리</v>
          </cell>
          <cell r="C687" t="str">
            <v>5000mm</v>
          </cell>
          <cell r="E687" t="str">
            <v>대</v>
          </cell>
          <cell r="G687">
            <v>235000</v>
          </cell>
        </row>
        <row r="689">
          <cell r="B689" t="str">
            <v>우물파기</v>
          </cell>
        </row>
        <row r="690">
          <cell r="A690" t="str">
            <v>Q0301</v>
          </cell>
          <cell r="B690" t="str">
            <v>코아튜브</v>
          </cell>
          <cell r="E690" t="str">
            <v>개</v>
          </cell>
          <cell r="G690">
            <v>195000</v>
          </cell>
        </row>
        <row r="691">
          <cell r="A691" t="str">
            <v>Q0302</v>
          </cell>
          <cell r="B691" t="str">
            <v>메탈크라운비트</v>
          </cell>
          <cell r="E691" t="str">
            <v>개</v>
          </cell>
          <cell r="G691">
            <v>11000</v>
          </cell>
        </row>
        <row r="692">
          <cell r="A692" t="str">
            <v>Q0303</v>
          </cell>
          <cell r="B692" t="str">
            <v>메탈리빙쉘비트</v>
          </cell>
          <cell r="E692" t="str">
            <v>개</v>
          </cell>
          <cell r="G692">
            <v>9000</v>
          </cell>
        </row>
        <row r="693">
          <cell r="A693" t="str">
            <v>Q0304</v>
          </cell>
          <cell r="B693" t="str">
            <v>코아리프티</v>
          </cell>
          <cell r="E693" t="str">
            <v>개</v>
          </cell>
          <cell r="G693">
            <v>6200</v>
          </cell>
        </row>
        <row r="694">
          <cell r="A694" t="str">
            <v>Q0305</v>
          </cell>
          <cell r="B694" t="str">
            <v>디젤엔진</v>
          </cell>
          <cell r="C694" t="str">
            <v>15HP</v>
          </cell>
          <cell r="E694" t="str">
            <v>hr</v>
          </cell>
          <cell r="G694">
            <v>668.8</v>
          </cell>
        </row>
        <row r="696">
          <cell r="A696" t="str">
            <v>Q0307</v>
          </cell>
          <cell r="B696" t="str">
            <v>보오링기계</v>
          </cell>
          <cell r="C696" t="str">
            <v>50x300</v>
          </cell>
          <cell r="E696" t="str">
            <v>hr</v>
          </cell>
          <cell r="H696">
            <v>3371.1</v>
          </cell>
        </row>
        <row r="697">
          <cell r="A697" t="str">
            <v>Q0308</v>
          </cell>
          <cell r="B697" t="str">
            <v>디젤엔진</v>
          </cell>
          <cell r="C697" t="str">
            <v>15HP</v>
          </cell>
          <cell r="E697" t="str">
            <v>hr</v>
          </cell>
          <cell r="H697">
            <v>668.8</v>
          </cell>
        </row>
        <row r="699">
          <cell r="B699" t="str">
            <v>R-조경공사</v>
          </cell>
        </row>
        <row r="700">
          <cell r="A700" t="str">
            <v>R0101</v>
          </cell>
          <cell r="B700" t="str">
            <v>가이즈까향</v>
          </cell>
          <cell r="C700" t="str">
            <v>1.5(H)x0.5(W)</v>
          </cell>
          <cell r="E700" t="str">
            <v>주</v>
          </cell>
          <cell r="G700">
            <v>13400</v>
          </cell>
        </row>
        <row r="701">
          <cell r="A701" t="str">
            <v>R0102</v>
          </cell>
          <cell r="B701" t="str">
            <v>감나무</v>
          </cell>
          <cell r="C701" t="str">
            <v>2.5(H)x7Cm</v>
          </cell>
          <cell r="E701" t="str">
            <v>주</v>
          </cell>
          <cell r="G701">
            <v>46200</v>
          </cell>
        </row>
        <row r="702">
          <cell r="A702" t="str">
            <v>R0103</v>
          </cell>
          <cell r="B702" t="str">
            <v>개나리</v>
          </cell>
          <cell r="C702" t="str">
            <v>3가지</v>
          </cell>
          <cell r="E702" t="str">
            <v>주</v>
          </cell>
          <cell r="G702">
            <v>710</v>
          </cell>
        </row>
        <row r="703">
          <cell r="A703" t="str">
            <v>R0104</v>
          </cell>
          <cell r="B703" t="str">
            <v>대추나무</v>
          </cell>
          <cell r="C703" t="str">
            <v>2.5(H)x4Cm</v>
          </cell>
          <cell r="E703" t="str">
            <v>주</v>
          </cell>
          <cell r="G703">
            <v>13400</v>
          </cell>
        </row>
        <row r="704">
          <cell r="A704" t="str">
            <v>R0105</v>
          </cell>
          <cell r="B704" t="str">
            <v>목련</v>
          </cell>
          <cell r="C704" t="str">
            <v>2.0(H)x5Cm</v>
          </cell>
          <cell r="E704" t="str">
            <v>주</v>
          </cell>
          <cell r="G704">
            <v>20200</v>
          </cell>
        </row>
        <row r="705">
          <cell r="A705" t="str">
            <v>R0106</v>
          </cell>
          <cell r="B705" t="str">
            <v>무궁화</v>
          </cell>
          <cell r="C705" t="str">
            <v>1.0(H)x0.3(W)</v>
          </cell>
          <cell r="E705" t="str">
            <v>주</v>
          </cell>
          <cell r="G705">
            <v>800</v>
          </cell>
        </row>
        <row r="706">
          <cell r="A706" t="str">
            <v>R0107</v>
          </cell>
          <cell r="B706" t="str">
            <v>백철죽</v>
          </cell>
          <cell r="C706" t="str">
            <v>0.3(H)x0.4(W)</v>
          </cell>
          <cell r="E706" t="str">
            <v>주</v>
          </cell>
          <cell r="G706">
            <v>2000</v>
          </cell>
        </row>
        <row r="707">
          <cell r="A707" t="str">
            <v>R0108</v>
          </cell>
          <cell r="B707" t="str">
            <v>사철나무</v>
          </cell>
          <cell r="C707" t="str">
            <v>1.2(H)x0.4(W)</v>
          </cell>
          <cell r="E707" t="str">
            <v>주</v>
          </cell>
          <cell r="G707">
            <v>2300</v>
          </cell>
        </row>
        <row r="708">
          <cell r="A708" t="str">
            <v>R0109</v>
          </cell>
          <cell r="B708" t="str">
            <v>살구나무</v>
          </cell>
          <cell r="C708" t="str">
            <v>2.5(H)x6Cm</v>
          </cell>
          <cell r="E708" t="str">
            <v>주</v>
          </cell>
          <cell r="G708">
            <v>22400</v>
          </cell>
        </row>
        <row r="709">
          <cell r="A709" t="str">
            <v>R0110</v>
          </cell>
          <cell r="B709" t="str">
            <v>소나무</v>
          </cell>
          <cell r="C709" t="str">
            <v>3.0(H)x1.5(W)</v>
          </cell>
          <cell r="E709" t="str">
            <v>주</v>
          </cell>
          <cell r="G709">
            <v>190000</v>
          </cell>
        </row>
        <row r="710">
          <cell r="A710" t="str">
            <v>R0111</v>
          </cell>
          <cell r="B710" t="str">
            <v>앵두나무</v>
          </cell>
          <cell r="C710" t="str">
            <v>1.2(H)x0.6(W)</v>
          </cell>
          <cell r="E710" t="str">
            <v>주</v>
          </cell>
          <cell r="G710">
            <v>11700</v>
          </cell>
        </row>
        <row r="711">
          <cell r="A711" t="str">
            <v>R0112</v>
          </cell>
          <cell r="B711" t="str">
            <v>은행나무</v>
          </cell>
          <cell r="C711" t="str">
            <v>2.5(H)x4.0(W)</v>
          </cell>
          <cell r="E711" t="str">
            <v>주</v>
          </cell>
          <cell r="G711">
            <v>22000</v>
          </cell>
        </row>
        <row r="712">
          <cell r="A712" t="str">
            <v>R0113</v>
          </cell>
          <cell r="B712" t="str">
            <v>잦나무</v>
          </cell>
          <cell r="C712" t="str">
            <v>1.0(H)x0.3(W)</v>
          </cell>
          <cell r="E712" t="str">
            <v>주</v>
          </cell>
          <cell r="G712">
            <v>2600</v>
          </cell>
        </row>
        <row r="713">
          <cell r="A713" t="str">
            <v>R0114</v>
          </cell>
          <cell r="B713" t="str">
            <v>장미</v>
          </cell>
          <cell r="C713" t="str">
            <v>1.0(H)x2가지</v>
          </cell>
          <cell r="E713" t="str">
            <v>주</v>
          </cell>
          <cell r="G713">
            <v>1800</v>
          </cell>
        </row>
        <row r="714">
          <cell r="A714" t="str">
            <v>R0115</v>
          </cell>
          <cell r="B714" t="str">
            <v>진달래</v>
          </cell>
          <cell r="C714" t="str">
            <v>0.4(H)x0.4(W)</v>
          </cell>
          <cell r="E714" t="str">
            <v>주</v>
          </cell>
          <cell r="G714">
            <v>1800</v>
          </cell>
        </row>
        <row r="715">
          <cell r="A715" t="str">
            <v>R0116</v>
          </cell>
          <cell r="B715" t="str">
            <v>히말리아시아</v>
          </cell>
          <cell r="C715" t="str">
            <v>2.0H)x0.8(W)</v>
          </cell>
          <cell r="E715" t="str">
            <v>주</v>
          </cell>
          <cell r="G715">
            <v>13000</v>
          </cell>
        </row>
        <row r="716">
          <cell r="B716" t="str">
            <v>회양목</v>
          </cell>
          <cell r="C716" t="str">
            <v>0.15(H)x0.15(W)</v>
          </cell>
          <cell r="E716" t="str">
            <v>주</v>
          </cell>
          <cell r="G716">
            <v>1400</v>
          </cell>
        </row>
        <row r="718">
          <cell r="B718" t="str">
            <v>S-토목공통단가</v>
          </cell>
        </row>
        <row r="719">
          <cell r="A719" t="str">
            <v>S0101</v>
          </cell>
          <cell r="B719" t="str">
            <v>시멘트</v>
          </cell>
          <cell r="E719" t="str">
            <v>kg</v>
          </cell>
          <cell r="F719">
            <v>5.867</v>
          </cell>
          <cell r="G719">
            <v>2.4E-2</v>
          </cell>
          <cell r="H719">
            <v>0.128</v>
          </cell>
        </row>
        <row r="720">
          <cell r="A720" t="str">
            <v>S0102</v>
          </cell>
          <cell r="B720" t="str">
            <v>모래</v>
          </cell>
          <cell r="E720" t="str">
            <v>㎥</v>
          </cell>
          <cell r="F720">
            <v>5328</v>
          </cell>
          <cell r="G720">
            <v>9193</v>
          </cell>
          <cell r="H720">
            <v>1560</v>
          </cell>
        </row>
        <row r="721">
          <cell r="A721" t="str">
            <v>S0103</v>
          </cell>
          <cell r="B721" t="str">
            <v>막자갈</v>
          </cell>
          <cell r="E721" t="str">
            <v>㎥</v>
          </cell>
          <cell r="F721">
            <v>6239</v>
          </cell>
          <cell r="G721">
            <v>6364</v>
          </cell>
          <cell r="H721">
            <v>1649</v>
          </cell>
        </row>
        <row r="722">
          <cell r="A722" t="str">
            <v>S0104</v>
          </cell>
          <cell r="B722" t="str">
            <v>자갈</v>
          </cell>
          <cell r="E722" t="str">
            <v>㎥</v>
          </cell>
          <cell r="F722">
            <v>6239</v>
          </cell>
          <cell r="G722">
            <v>6364</v>
          </cell>
          <cell r="H722">
            <v>1649</v>
          </cell>
        </row>
        <row r="723">
          <cell r="A723" t="str">
            <v>S0105</v>
          </cell>
          <cell r="B723" t="str">
            <v>잡석</v>
          </cell>
          <cell r="E723" t="str">
            <v>㎥</v>
          </cell>
          <cell r="F723">
            <v>6239</v>
          </cell>
          <cell r="G723">
            <v>6364</v>
          </cell>
          <cell r="H723">
            <v>1649</v>
          </cell>
        </row>
        <row r="724">
          <cell r="A724" t="str">
            <v>S0106</v>
          </cell>
        </row>
        <row r="725">
          <cell r="A725" t="str">
            <v>S0107</v>
          </cell>
          <cell r="B725" t="str">
            <v>레미콘타설</v>
          </cell>
          <cell r="C725" t="str">
            <v>25-210-8</v>
          </cell>
          <cell r="E725" t="str">
            <v>㎥</v>
          </cell>
          <cell r="F725">
            <v>23044</v>
          </cell>
          <cell r="G725">
            <v>181</v>
          </cell>
          <cell r="H725">
            <v>30</v>
          </cell>
        </row>
        <row r="726">
          <cell r="A726" t="str">
            <v>S0108</v>
          </cell>
          <cell r="B726" t="str">
            <v>레미콘타설</v>
          </cell>
          <cell r="C726" t="str">
            <v>25-160-8</v>
          </cell>
          <cell r="E726" t="str">
            <v>㎥</v>
          </cell>
          <cell r="F726">
            <v>20865</v>
          </cell>
          <cell r="G726">
            <v>181</v>
          </cell>
          <cell r="H726">
            <v>30</v>
          </cell>
        </row>
        <row r="727">
          <cell r="A727" t="str">
            <v>S0109</v>
          </cell>
          <cell r="B727" t="str">
            <v>철근가공조립</v>
          </cell>
          <cell r="E727" t="str">
            <v>ton</v>
          </cell>
          <cell r="F727">
            <v>391389</v>
          </cell>
          <cell r="G727">
            <v>4531</v>
          </cell>
          <cell r="H727">
            <v>9953</v>
          </cell>
        </row>
        <row r="728">
          <cell r="A728" t="str">
            <v>S0110</v>
          </cell>
          <cell r="B728" t="str">
            <v>지급자재단가</v>
          </cell>
        </row>
        <row r="729">
          <cell r="A729" t="str">
            <v>S0111</v>
          </cell>
          <cell r="B729" t="str">
            <v>양회</v>
          </cell>
          <cell r="E729" t="str">
            <v>대</v>
          </cell>
          <cell r="G729">
            <v>2304</v>
          </cell>
        </row>
        <row r="730">
          <cell r="A730" t="str">
            <v>S0112</v>
          </cell>
        </row>
        <row r="731">
          <cell r="A731" t="str">
            <v>S0113</v>
          </cell>
          <cell r="B731" t="str">
            <v>철근</v>
          </cell>
          <cell r="C731" t="str">
            <v>D10</v>
          </cell>
          <cell r="E731" t="str">
            <v>kg</v>
          </cell>
          <cell r="G731">
            <v>385.93</v>
          </cell>
        </row>
        <row r="732">
          <cell r="A732" t="str">
            <v>S0114</v>
          </cell>
          <cell r="C732" t="str">
            <v>D13</v>
          </cell>
          <cell r="E732" t="str">
            <v>kg</v>
          </cell>
          <cell r="G732">
            <v>380.07</v>
          </cell>
        </row>
        <row r="733">
          <cell r="A733" t="str">
            <v>S0115</v>
          </cell>
          <cell r="C733" t="str">
            <v>D16이상</v>
          </cell>
          <cell r="E733" t="str">
            <v>kg</v>
          </cell>
          <cell r="G733">
            <v>375.57</v>
          </cell>
        </row>
        <row r="734">
          <cell r="A734" t="str">
            <v>S0116</v>
          </cell>
        </row>
        <row r="735">
          <cell r="A735" t="str">
            <v>S0117</v>
          </cell>
          <cell r="B735" t="str">
            <v>레미콘</v>
          </cell>
          <cell r="C735" t="str">
            <v>25-210-8</v>
          </cell>
          <cell r="E735" t="str">
            <v>㎥</v>
          </cell>
          <cell r="G735">
            <v>49300</v>
          </cell>
        </row>
        <row r="736">
          <cell r="A736" t="str">
            <v>S0118</v>
          </cell>
          <cell r="C736" t="str">
            <v>25-180-8</v>
          </cell>
          <cell r="E736" t="str">
            <v>㎥</v>
          </cell>
          <cell r="G736">
            <v>48250</v>
          </cell>
        </row>
        <row r="737">
          <cell r="A737" t="str">
            <v>S0119</v>
          </cell>
          <cell r="C737" t="str">
            <v>40-160-8</v>
          </cell>
          <cell r="E737" t="str">
            <v>㎥</v>
          </cell>
          <cell r="G737">
            <v>46320</v>
          </cell>
        </row>
        <row r="738">
          <cell r="A738" t="str">
            <v>S0120</v>
          </cell>
        </row>
        <row r="739">
          <cell r="A739" t="str">
            <v>S0121</v>
          </cell>
        </row>
        <row r="740">
          <cell r="A740" t="str">
            <v>S0122</v>
          </cell>
          <cell r="B740" t="str">
            <v>터파기</v>
          </cell>
          <cell r="E740" t="str">
            <v>㎥</v>
          </cell>
          <cell r="F740">
            <v>196</v>
          </cell>
          <cell r="G740">
            <v>199</v>
          </cell>
          <cell r="H740">
            <v>248</v>
          </cell>
        </row>
        <row r="741">
          <cell r="A741" t="str">
            <v>S0123</v>
          </cell>
          <cell r="B741" t="str">
            <v>잔토처리</v>
          </cell>
          <cell r="E741" t="str">
            <v>㎥</v>
          </cell>
          <cell r="F741">
            <v>360</v>
          </cell>
          <cell r="G741">
            <v>266</v>
          </cell>
          <cell r="H741">
            <v>290</v>
          </cell>
        </row>
        <row r="742">
          <cell r="A742" t="str">
            <v>S0124</v>
          </cell>
          <cell r="B742" t="str">
            <v>되메우기</v>
          </cell>
          <cell r="E742" t="str">
            <v>㎥</v>
          </cell>
          <cell r="F742">
            <v>157</v>
          </cell>
          <cell r="G742">
            <v>69</v>
          </cell>
          <cell r="H742">
            <v>148</v>
          </cell>
        </row>
        <row r="743">
          <cell r="A743" t="str">
            <v>S0125</v>
          </cell>
          <cell r="B743" t="str">
            <v>잡석깔기</v>
          </cell>
          <cell r="E743" t="str">
            <v>㎥</v>
          </cell>
          <cell r="F743">
            <v>36169</v>
          </cell>
          <cell r="G743">
            <v>15795</v>
          </cell>
          <cell r="H743">
            <v>5076</v>
          </cell>
        </row>
        <row r="744">
          <cell r="A744" t="str">
            <v>S0126</v>
          </cell>
        </row>
        <row r="745">
          <cell r="A745" t="str">
            <v>S0127</v>
          </cell>
        </row>
        <row r="746">
          <cell r="A746" t="str">
            <v>S0128</v>
          </cell>
        </row>
        <row r="747">
          <cell r="A747" t="str">
            <v>S0129</v>
          </cell>
        </row>
        <row r="748">
          <cell r="A748" t="str">
            <v>S0130</v>
          </cell>
        </row>
        <row r="749">
          <cell r="A749" t="str">
            <v>S0131</v>
          </cell>
        </row>
        <row r="750">
          <cell r="A750" t="str">
            <v>S0132</v>
          </cell>
        </row>
        <row r="751">
          <cell r="A751" t="str">
            <v>S0133</v>
          </cell>
        </row>
        <row r="752">
          <cell r="A752" t="str">
            <v>S0134</v>
          </cell>
        </row>
        <row r="753">
          <cell r="A753" t="str">
            <v>S0135</v>
          </cell>
        </row>
        <row r="754">
          <cell r="A754" t="str">
            <v>629</v>
          </cell>
        </row>
        <row r="755">
          <cell r="A755" t="str">
            <v>630</v>
          </cell>
        </row>
        <row r="756">
          <cell r="A756" t="str">
            <v>631</v>
          </cell>
        </row>
        <row r="757">
          <cell r="A757" t="str">
            <v>632</v>
          </cell>
        </row>
        <row r="758">
          <cell r="A758" t="str">
            <v>633</v>
          </cell>
        </row>
        <row r="759">
          <cell r="A759" t="str">
            <v>634</v>
          </cell>
        </row>
        <row r="760">
          <cell r="A760" t="str">
            <v>635</v>
          </cell>
        </row>
        <row r="761">
          <cell r="A761" t="str">
            <v>636</v>
          </cell>
        </row>
        <row r="762">
          <cell r="A762" t="str">
            <v>637</v>
          </cell>
        </row>
        <row r="763">
          <cell r="A763" t="str">
            <v>638</v>
          </cell>
        </row>
        <row r="764">
          <cell r="A764" t="str">
            <v>639</v>
          </cell>
        </row>
        <row r="765">
          <cell r="A765" t="str">
            <v>640</v>
          </cell>
        </row>
        <row r="766">
          <cell r="A766" t="str">
            <v>641</v>
          </cell>
        </row>
        <row r="767">
          <cell r="A767" t="str">
            <v>642</v>
          </cell>
        </row>
        <row r="768">
          <cell r="A768" t="str">
            <v>643</v>
          </cell>
        </row>
        <row r="769">
          <cell r="A769" t="str">
            <v>644</v>
          </cell>
        </row>
        <row r="770">
          <cell r="A770" t="str">
            <v>645</v>
          </cell>
        </row>
        <row r="771">
          <cell r="A771" t="str">
            <v>646</v>
          </cell>
        </row>
        <row r="772">
          <cell r="A772" t="str">
            <v>647</v>
          </cell>
        </row>
        <row r="773">
          <cell r="A773" t="str">
            <v>648</v>
          </cell>
        </row>
        <row r="774">
          <cell r="A774" t="str">
            <v>649</v>
          </cell>
        </row>
        <row r="775">
          <cell r="A775" t="str">
            <v>650</v>
          </cell>
        </row>
        <row r="776">
          <cell r="A776" t="str">
            <v>651</v>
          </cell>
        </row>
        <row r="777">
          <cell r="A777" t="str">
            <v>652</v>
          </cell>
        </row>
        <row r="778">
          <cell r="A778" t="str">
            <v>653</v>
          </cell>
        </row>
        <row r="779">
          <cell r="A779" t="str">
            <v>654</v>
          </cell>
        </row>
        <row r="780">
          <cell r="A780" t="str">
            <v>655</v>
          </cell>
        </row>
        <row r="781">
          <cell r="A781" t="str">
            <v>656</v>
          </cell>
        </row>
        <row r="782">
          <cell r="A782" t="str">
            <v>657</v>
          </cell>
        </row>
        <row r="783">
          <cell r="A783" t="str">
            <v>658</v>
          </cell>
        </row>
        <row r="784">
          <cell r="A784" t="str">
            <v>659</v>
          </cell>
        </row>
        <row r="785">
          <cell r="A785" t="str">
            <v>660</v>
          </cell>
        </row>
        <row r="786">
          <cell r="A786" t="str">
            <v>661</v>
          </cell>
        </row>
        <row r="787">
          <cell r="A787" t="str">
            <v>662</v>
          </cell>
        </row>
        <row r="788">
          <cell r="A788" t="str">
            <v>663</v>
          </cell>
        </row>
        <row r="789">
          <cell r="A789" t="str">
            <v>664</v>
          </cell>
        </row>
        <row r="790">
          <cell r="A790" t="str">
            <v>665</v>
          </cell>
        </row>
        <row r="791">
          <cell r="A791" t="str">
            <v>666</v>
          </cell>
        </row>
        <row r="792">
          <cell r="A792" t="str">
            <v>667</v>
          </cell>
        </row>
        <row r="793">
          <cell r="A793" t="str">
            <v>668</v>
          </cell>
        </row>
        <row r="794">
          <cell r="A794" t="str">
            <v>669</v>
          </cell>
        </row>
        <row r="795">
          <cell r="A795" t="str">
            <v>670</v>
          </cell>
        </row>
        <row r="796">
          <cell r="A796" t="str">
            <v>671</v>
          </cell>
        </row>
        <row r="797">
          <cell r="A797" t="str">
            <v>672</v>
          </cell>
        </row>
        <row r="798">
          <cell r="A798" t="str">
            <v>673</v>
          </cell>
        </row>
        <row r="799">
          <cell r="A799" t="str">
            <v>674</v>
          </cell>
        </row>
        <row r="800">
          <cell r="A800" t="str">
            <v>675</v>
          </cell>
        </row>
        <row r="801">
          <cell r="A801" t="str">
            <v>676</v>
          </cell>
        </row>
        <row r="802">
          <cell r="A802" t="str">
            <v>677</v>
          </cell>
        </row>
        <row r="803">
          <cell r="A803" t="str">
            <v>678</v>
          </cell>
        </row>
        <row r="804">
          <cell r="A804" t="str">
            <v>679</v>
          </cell>
        </row>
        <row r="805">
          <cell r="A805" t="str">
            <v>680</v>
          </cell>
        </row>
        <row r="806">
          <cell r="A806" t="str">
            <v>681</v>
          </cell>
        </row>
        <row r="807">
          <cell r="A807" t="str">
            <v>682</v>
          </cell>
        </row>
        <row r="808">
          <cell r="A808" t="str">
            <v>683</v>
          </cell>
        </row>
        <row r="809">
          <cell r="A809" t="str">
            <v>684</v>
          </cell>
        </row>
        <row r="810">
          <cell r="A810" t="str">
            <v>685</v>
          </cell>
        </row>
        <row r="811">
          <cell r="A811" t="str">
            <v>686</v>
          </cell>
        </row>
        <row r="812">
          <cell r="A812" t="str">
            <v>687</v>
          </cell>
        </row>
        <row r="813">
          <cell r="A813" t="str">
            <v>688</v>
          </cell>
        </row>
        <row r="814">
          <cell r="A814" t="str">
            <v>689</v>
          </cell>
        </row>
        <row r="815">
          <cell r="A815" t="str">
            <v>690</v>
          </cell>
        </row>
        <row r="816">
          <cell r="A816" t="str">
            <v>691</v>
          </cell>
        </row>
        <row r="817">
          <cell r="A817" t="str">
            <v>692</v>
          </cell>
        </row>
        <row r="818">
          <cell r="A818" t="str">
            <v>693</v>
          </cell>
        </row>
        <row r="819">
          <cell r="A819" t="str">
            <v>694</v>
          </cell>
        </row>
        <row r="820">
          <cell r="A820" t="str">
            <v>695</v>
          </cell>
        </row>
        <row r="821">
          <cell r="A821" t="str">
            <v>696</v>
          </cell>
        </row>
        <row r="822">
          <cell r="A822" t="str">
            <v>697</v>
          </cell>
        </row>
        <row r="823">
          <cell r="A823" t="str">
            <v>698</v>
          </cell>
        </row>
        <row r="824">
          <cell r="A824" t="str">
            <v>699</v>
          </cell>
        </row>
        <row r="825">
          <cell r="A825" t="str">
            <v>700</v>
          </cell>
        </row>
        <row r="826">
          <cell r="A826" t="str">
            <v>701</v>
          </cell>
        </row>
        <row r="827">
          <cell r="A827" t="str">
            <v>702</v>
          </cell>
        </row>
        <row r="828">
          <cell r="A828" t="str">
            <v>703</v>
          </cell>
        </row>
        <row r="829">
          <cell r="A829" t="str">
            <v>704</v>
          </cell>
        </row>
        <row r="830">
          <cell r="A830" t="str">
            <v>705</v>
          </cell>
        </row>
        <row r="831">
          <cell r="A831" t="str">
            <v>706</v>
          </cell>
        </row>
        <row r="832">
          <cell r="A832" t="str">
            <v>707</v>
          </cell>
        </row>
        <row r="833">
          <cell r="A833" t="str">
            <v>708</v>
          </cell>
        </row>
        <row r="834">
          <cell r="A834" t="str">
            <v>709</v>
          </cell>
        </row>
        <row r="835">
          <cell r="A835" t="str">
            <v>710</v>
          </cell>
        </row>
        <row r="836">
          <cell r="A836" t="str">
            <v>711</v>
          </cell>
        </row>
        <row r="837">
          <cell r="A837" t="str">
            <v>712</v>
          </cell>
        </row>
        <row r="838">
          <cell r="A838" t="str">
            <v>713</v>
          </cell>
        </row>
        <row r="839">
          <cell r="A839" t="str">
            <v>714</v>
          </cell>
        </row>
        <row r="840">
          <cell r="A840" t="str">
            <v>715</v>
          </cell>
        </row>
        <row r="841">
          <cell r="A841" t="str">
            <v>716</v>
          </cell>
        </row>
        <row r="842">
          <cell r="A842" t="str">
            <v>717</v>
          </cell>
        </row>
        <row r="843">
          <cell r="A843" t="str">
            <v>718</v>
          </cell>
        </row>
        <row r="844">
          <cell r="A844" t="str">
            <v>719</v>
          </cell>
        </row>
        <row r="845">
          <cell r="A845" t="str">
            <v>720</v>
          </cell>
        </row>
        <row r="846">
          <cell r="A846" t="str">
            <v>721</v>
          </cell>
        </row>
        <row r="847">
          <cell r="A847" t="str">
            <v>722</v>
          </cell>
        </row>
        <row r="848">
          <cell r="A848" t="str">
            <v>723</v>
          </cell>
        </row>
        <row r="849">
          <cell r="A849" t="str">
            <v>724</v>
          </cell>
        </row>
        <row r="850">
          <cell r="A850" t="str">
            <v>725</v>
          </cell>
        </row>
        <row r="851">
          <cell r="A851" t="str">
            <v>726</v>
          </cell>
        </row>
        <row r="852">
          <cell r="A852" t="str">
            <v>727</v>
          </cell>
        </row>
        <row r="853">
          <cell r="A853" t="str">
            <v>728</v>
          </cell>
        </row>
        <row r="854">
          <cell r="A854" t="str">
            <v>729</v>
          </cell>
        </row>
        <row r="855">
          <cell r="A855" t="str">
            <v>730</v>
          </cell>
        </row>
        <row r="856">
          <cell r="A856" t="str">
            <v>731</v>
          </cell>
        </row>
        <row r="857">
          <cell r="A857" t="str">
            <v>732</v>
          </cell>
        </row>
        <row r="858">
          <cell r="A858" t="str">
            <v>733</v>
          </cell>
        </row>
        <row r="859">
          <cell r="A859" t="str">
            <v>734</v>
          </cell>
        </row>
        <row r="860">
          <cell r="A860" t="str">
            <v>735</v>
          </cell>
        </row>
        <row r="861">
          <cell r="A861" t="str">
            <v>736</v>
          </cell>
        </row>
        <row r="862">
          <cell r="A862" t="str">
            <v>737</v>
          </cell>
        </row>
        <row r="863">
          <cell r="A863" t="str">
            <v>738</v>
          </cell>
        </row>
        <row r="864">
          <cell r="A864" t="str">
            <v>739</v>
          </cell>
        </row>
        <row r="865">
          <cell r="A865" t="str">
            <v>740</v>
          </cell>
        </row>
        <row r="866">
          <cell r="A866" t="str">
            <v>741</v>
          </cell>
        </row>
        <row r="867">
          <cell r="A867" t="str">
            <v>742</v>
          </cell>
        </row>
        <row r="868">
          <cell r="A868" t="str">
            <v>743</v>
          </cell>
        </row>
        <row r="869">
          <cell r="A869" t="str">
            <v>744</v>
          </cell>
        </row>
        <row r="870">
          <cell r="A870" t="str">
            <v>745</v>
          </cell>
        </row>
        <row r="871">
          <cell r="A871" t="str">
            <v>746</v>
          </cell>
        </row>
        <row r="872">
          <cell r="A872" t="str">
            <v>747</v>
          </cell>
        </row>
        <row r="873">
          <cell r="A873" t="str">
            <v>748</v>
          </cell>
        </row>
        <row r="874">
          <cell r="A874" t="str">
            <v>749</v>
          </cell>
        </row>
        <row r="875">
          <cell r="A875" t="str">
            <v>750</v>
          </cell>
        </row>
        <row r="876">
          <cell r="A876" t="str">
            <v>751</v>
          </cell>
        </row>
        <row r="877">
          <cell r="A877" t="str">
            <v>752</v>
          </cell>
        </row>
        <row r="878">
          <cell r="A878" t="str">
            <v>753</v>
          </cell>
        </row>
        <row r="879">
          <cell r="A879" t="str">
            <v>754</v>
          </cell>
        </row>
        <row r="880">
          <cell r="A880" t="str">
            <v>755</v>
          </cell>
        </row>
        <row r="881">
          <cell r="A881" t="str">
            <v>756</v>
          </cell>
        </row>
        <row r="882">
          <cell r="A882" t="str">
            <v>757</v>
          </cell>
        </row>
        <row r="883">
          <cell r="A883" t="str">
            <v>758</v>
          </cell>
        </row>
        <row r="884">
          <cell r="A884" t="str">
            <v>759</v>
          </cell>
        </row>
        <row r="885">
          <cell r="A885" t="str">
            <v>760</v>
          </cell>
        </row>
        <row r="886">
          <cell r="A886" t="str">
            <v>761</v>
          </cell>
        </row>
        <row r="887">
          <cell r="A887" t="str">
            <v>762</v>
          </cell>
        </row>
        <row r="888">
          <cell r="A888" t="str">
            <v>763</v>
          </cell>
        </row>
        <row r="889">
          <cell r="A889" t="str">
            <v>764</v>
          </cell>
        </row>
        <row r="890">
          <cell r="A890" t="str">
            <v>765</v>
          </cell>
        </row>
        <row r="891">
          <cell r="A891" t="str">
            <v>766</v>
          </cell>
        </row>
        <row r="892">
          <cell r="A892" t="str">
            <v>767</v>
          </cell>
        </row>
        <row r="893">
          <cell r="A893" t="str">
            <v>768</v>
          </cell>
        </row>
        <row r="894">
          <cell r="A894" t="str">
            <v>769</v>
          </cell>
        </row>
        <row r="895">
          <cell r="A895" t="str">
            <v>770</v>
          </cell>
        </row>
        <row r="896">
          <cell r="A896" t="str">
            <v>771</v>
          </cell>
        </row>
        <row r="897">
          <cell r="A897" t="str">
            <v>772</v>
          </cell>
        </row>
        <row r="898">
          <cell r="A898" t="str">
            <v>773</v>
          </cell>
        </row>
        <row r="899">
          <cell r="A899" t="str">
            <v>774</v>
          </cell>
        </row>
        <row r="900">
          <cell r="A900" t="str">
            <v>775</v>
          </cell>
        </row>
        <row r="901">
          <cell r="A901" t="str">
            <v>776</v>
          </cell>
        </row>
        <row r="902">
          <cell r="A902" t="str">
            <v>777</v>
          </cell>
        </row>
        <row r="903">
          <cell r="A903" t="str">
            <v>778</v>
          </cell>
        </row>
        <row r="904">
          <cell r="A904" t="str">
            <v>779</v>
          </cell>
        </row>
        <row r="905">
          <cell r="A905" t="str">
            <v>780</v>
          </cell>
        </row>
        <row r="906">
          <cell r="A906" t="str">
            <v>781</v>
          </cell>
        </row>
        <row r="907">
          <cell r="A907" t="str">
            <v>782</v>
          </cell>
        </row>
        <row r="908">
          <cell r="A908" t="str">
            <v>783</v>
          </cell>
        </row>
        <row r="909">
          <cell r="A909" t="str">
            <v>784</v>
          </cell>
        </row>
        <row r="910">
          <cell r="A910" t="str">
            <v>785</v>
          </cell>
        </row>
        <row r="911">
          <cell r="A911" t="str">
            <v>786</v>
          </cell>
        </row>
        <row r="912">
          <cell r="A912" t="str">
            <v>787</v>
          </cell>
        </row>
        <row r="913">
          <cell r="A913" t="str">
            <v>788</v>
          </cell>
        </row>
        <row r="914">
          <cell r="A914" t="str">
            <v>789</v>
          </cell>
        </row>
        <row r="915">
          <cell r="A915" t="str">
            <v>790</v>
          </cell>
        </row>
        <row r="916">
          <cell r="A916" t="str">
            <v>791</v>
          </cell>
        </row>
        <row r="917">
          <cell r="A917" t="str">
            <v>792</v>
          </cell>
        </row>
        <row r="918">
          <cell r="A918" t="str">
            <v>793</v>
          </cell>
        </row>
        <row r="919">
          <cell r="A919" t="str">
            <v>794</v>
          </cell>
        </row>
        <row r="920">
          <cell r="A920" t="str">
            <v>795</v>
          </cell>
        </row>
        <row r="921">
          <cell r="A921" t="str">
            <v>796</v>
          </cell>
        </row>
        <row r="922">
          <cell r="A922" t="str">
            <v>797</v>
          </cell>
        </row>
        <row r="923">
          <cell r="A923" t="str">
            <v>798</v>
          </cell>
        </row>
        <row r="924">
          <cell r="A924" t="str">
            <v>799</v>
          </cell>
        </row>
        <row r="925">
          <cell r="A925" t="str">
            <v>800</v>
          </cell>
        </row>
        <row r="926">
          <cell r="A926" t="str">
            <v>801</v>
          </cell>
        </row>
        <row r="927">
          <cell r="A927" t="str">
            <v>802</v>
          </cell>
        </row>
        <row r="928">
          <cell r="A928" t="str">
            <v>803</v>
          </cell>
        </row>
        <row r="929">
          <cell r="A929" t="str">
            <v>804</v>
          </cell>
        </row>
        <row r="930">
          <cell r="A930" t="str">
            <v>805</v>
          </cell>
        </row>
        <row r="931">
          <cell r="A931" t="str">
            <v>806</v>
          </cell>
        </row>
        <row r="932">
          <cell r="A932" t="str">
            <v>807</v>
          </cell>
        </row>
        <row r="933">
          <cell r="A933" t="str">
            <v>808</v>
          </cell>
        </row>
        <row r="934">
          <cell r="A934" t="str">
            <v>809</v>
          </cell>
        </row>
        <row r="935">
          <cell r="A935" t="str">
            <v>810</v>
          </cell>
        </row>
        <row r="936">
          <cell r="A936" t="str">
            <v>811</v>
          </cell>
        </row>
        <row r="937">
          <cell r="A937" t="str">
            <v>812</v>
          </cell>
        </row>
        <row r="938">
          <cell r="A938" t="str">
            <v>813</v>
          </cell>
        </row>
        <row r="939">
          <cell r="A939" t="str">
            <v>814</v>
          </cell>
        </row>
        <row r="940">
          <cell r="A940" t="str">
            <v>815</v>
          </cell>
        </row>
        <row r="941">
          <cell r="A941" t="str">
            <v>816</v>
          </cell>
        </row>
        <row r="942">
          <cell r="A942" t="str">
            <v>817</v>
          </cell>
        </row>
        <row r="943">
          <cell r="A943" t="str">
            <v>818</v>
          </cell>
        </row>
        <row r="944">
          <cell r="A944" t="str">
            <v>819</v>
          </cell>
        </row>
        <row r="945">
          <cell r="A945" t="str">
            <v>820</v>
          </cell>
        </row>
        <row r="946">
          <cell r="A946" t="str">
            <v>821</v>
          </cell>
        </row>
        <row r="947">
          <cell r="A947" t="str">
            <v>822</v>
          </cell>
        </row>
        <row r="948">
          <cell r="A948" t="str">
            <v>823</v>
          </cell>
        </row>
        <row r="949">
          <cell r="A949" t="str">
            <v>824</v>
          </cell>
        </row>
        <row r="950">
          <cell r="A950" t="str">
            <v>825</v>
          </cell>
        </row>
        <row r="951">
          <cell r="A951" t="str">
            <v>826</v>
          </cell>
        </row>
        <row r="952">
          <cell r="A952" t="str">
            <v>827</v>
          </cell>
        </row>
        <row r="953">
          <cell r="A953" t="str">
            <v>828</v>
          </cell>
        </row>
        <row r="954">
          <cell r="A954" t="str">
            <v>829</v>
          </cell>
        </row>
        <row r="955">
          <cell r="A955" t="str">
            <v>830</v>
          </cell>
        </row>
        <row r="956">
          <cell r="A956" t="str">
            <v>831</v>
          </cell>
        </row>
        <row r="957">
          <cell r="A957" t="str">
            <v>832</v>
          </cell>
        </row>
        <row r="958">
          <cell r="A958" t="str">
            <v>833</v>
          </cell>
        </row>
        <row r="959">
          <cell r="A959" t="str">
            <v>834</v>
          </cell>
        </row>
        <row r="960">
          <cell r="A960" t="str">
            <v>835</v>
          </cell>
        </row>
        <row r="961">
          <cell r="A961" t="str">
            <v>836</v>
          </cell>
        </row>
        <row r="962">
          <cell r="A962" t="str">
            <v>837</v>
          </cell>
        </row>
        <row r="963">
          <cell r="A963" t="str">
            <v>838</v>
          </cell>
        </row>
        <row r="964">
          <cell r="A964" t="str">
            <v>839</v>
          </cell>
        </row>
        <row r="965">
          <cell r="A965" t="str">
            <v>840</v>
          </cell>
        </row>
        <row r="966">
          <cell r="A966" t="str">
            <v>841</v>
          </cell>
        </row>
        <row r="967">
          <cell r="A967" t="str">
            <v>842</v>
          </cell>
        </row>
        <row r="968">
          <cell r="A968" t="str">
            <v>843</v>
          </cell>
        </row>
        <row r="969">
          <cell r="A969" t="str">
            <v>844</v>
          </cell>
        </row>
        <row r="970">
          <cell r="A970" t="str">
            <v>845</v>
          </cell>
        </row>
        <row r="971">
          <cell r="A971" t="str">
            <v>846</v>
          </cell>
        </row>
        <row r="972">
          <cell r="A972" t="str">
            <v>847</v>
          </cell>
        </row>
        <row r="973">
          <cell r="A973" t="str">
            <v>848</v>
          </cell>
        </row>
        <row r="974">
          <cell r="A974" t="str">
            <v>849</v>
          </cell>
        </row>
        <row r="975">
          <cell r="A975" t="str">
            <v>850</v>
          </cell>
        </row>
        <row r="976">
          <cell r="A976" t="str">
            <v>851</v>
          </cell>
        </row>
        <row r="977">
          <cell r="A977" t="str">
            <v>852</v>
          </cell>
        </row>
        <row r="978">
          <cell r="A978" t="str">
            <v>853</v>
          </cell>
        </row>
        <row r="979">
          <cell r="A979" t="str">
            <v>854</v>
          </cell>
        </row>
        <row r="980">
          <cell r="A980" t="str">
            <v>855</v>
          </cell>
        </row>
        <row r="981">
          <cell r="A981" t="str">
            <v>856</v>
          </cell>
        </row>
        <row r="982">
          <cell r="A982" t="str">
            <v>857</v>
          </cell>
        </row>
        <row r="983">
          <cell r="A983" t="str">
            <v>858</v>
          </cell>
        </row>
        <row r="984">
          <cell r="A984" t="str">
            <v>859</v>
          </cell>
        </row>
        <row r="985">
          <cell r="A985" t="str">
            <v>860</v>
          </cell>
        </row>
        <row r="986">
          <cell r="A986" t="str">
            <v>861</v>
          </cell>
        </row>
        <row r="987">
          <cell r="A987" t="str">
            <v>862</v>
          </cell>
        </row>
        <row r="988">
          <cell r="A988" t="str">
            <v>863</v>
          </cell>
        </row>
        <row r="989">
          <cell r="A989" t="str">
            <v>864</v>
          </cell>
        </row>
        <row r="990">
          <cell r="A990" t="str">
            <v>865</v>
          </cell>
        </row>
        <row r="991">
          <cell r="A991" t="str">
            <v>866</v>
          </cell>
        </row>
        <row r="992">
          <cell r="A992" t="str">
            <v>867</v>
          </cell>
        </row>
        <row r="993">
          <cell r="A993" t="str">
            <v>868</v>
          </cell>
        </row>
        <row r="994">
          <cell r="A994" t="str">
            <v>869</v>
          </cell>
        </row>
        <row r="995">
          <cell r="A995" t="str">
            <v>870</v>
          </cell>
        </row>
        <row r="996">
          <cell r="A996" t="str">
            <v>871</v>
          </cell>
        </row>
        <row r="997">
          <cell r="A997" t="str">
            <v>872</v>
          </cell>
        </row>
        <row r="998">
          <cell r="A998" t="str">
            <v>873</v>
          </cell>
        </row>
        <row r="999">
          <cell r="A999" t="str">
            <v>874</v>
          </cell>
        </row>
        <row r="1000">
          <cell r="A1000" t="str">
            <v>875</v>
          </cell>
        </row>
        <row r="1001">
          <cell r="A1001" t="str">
            <v>876</v>
          </cell>
        </row>
        <row r="1002">
          <cell r="A1002" t="str">
            <v>877</v>
          </cell>
        </row>
        <row r="1003">
          <cell r="A1003" t="str">
            <v>878</v>
          </cell>
        </row>
        <row r="1004">
          <cell r="A1004" t="str">
            <v>879</v>
          </cell>
        </row>
        <row r="1005">
          <cell r="A1005" t="str">
            <v>880</v>
          </cell>
        </row>
        <row r="1006">
          <cell r="A1006" t="str">
            <v>881</v>
          </cell>
        </row>
        <row r="1007">
          <cell r="A1007" t="str">
            <v>882</v>
          </cell>
        </row>
        <row r="1008">
          <cell r="A1008" t="str">
            <v>883</v>
          </cell>
        </row>
        <row r="1009">
          <cell r="A1009" t="str">
            <v>884</v>
          </cell>
        </row>
        <row r="1010">
          <cell r="A1010" t="str">
            <v>885</v>
          </cell>
        </row>
        <row r="1011">
          <cell r="A1011" t="str">
            <v>886</v>
          </cell>
        </row>
        <row r="1012">
          <cell r="A1012" t="str">
            <v>887</v>
          </cell>
        </row>
        <row r="1013">
          <cell r="A1013" t="str">
            <v>888</v>
          </cell>
        </row>
        <row r="1014">
          <cell r="A1014" t="str">
            <v>889</v>
          </cell>
        </row>
        <row r="1015">
          <cell r="A1015" t="str">
            <v>890</v>
          </cell>
        </row>
        <row r="1016">
          <cell r="A1016" t="str">
            <v>891</v>
          </cell>
        </row>
        <row r="1017">
          <cell r="A1017" t="str">
            <v>892</v>
          </cell>
        </row>
        <row r="1018">
          <cell r="A1018" t="str">
            <v>893</v>
          </cell>
        </row>
        <row r="1019">
          <cell r="A1019" t="str">
            <v>894</v>
          </cell>
        </row>
        <row r="1020">
          <cell r="A1020" t="str">
            <v>895</v>
          </cell>
        </row>
        <row r="1021">
          <cell r="A1021" t="str">
            <v>896</v>
          </cell>
        </row>
        <row r="1022">
          <cell r="A1022" t="str">
            <v>897</v>
          </cell>
        </row>
        <row r="1023">
          <cell r="A1023" t="str">
            <v>898</v>
          </cell>
        </row>
        <row r="1024">
          <cell r="A1024" t="str">
            <v>899</v>
          </cell>
        </row>
        <row r="1025">
          <cell r="A1025" t="str">
            <v>900</v>
          </cell>
        </row>
        <row r="1026">
          <cell r="A1026" t="str">
            <v>901</v>
          </cell>
        </row>
        <row r="1027">
          <cell r="A1027" t="str">
            <v>902</v>
          </cell>
        </row>
        <row r="1028">
          <cell r="A1028" t="str">
            <v>903</v>
          </cell>
        </row>
        <row r="1029">
          <cell r="A1029" t="str">
            <v>904</v>
          </cell>
        </row>
        <row r="1030">
          <cell r="A1030" t="str">
            <v>905</v>
          </cell>
        </row>
        <row r="1031">
          <cell r="A1031" t="str">
            <v>906</v>
          </cell>
        </row>
        <row r="1032">
          <cell r="A1032" t="str">
            <v>907</v>
          </cell>
        </row>
        <row r="1033">
          <cell r="A1033" t="str">
            <v>908</v>
          </cell>
        </row>
        <row r="1034">
          <cell r="A1034" t="str">
            <v>909</v>
          </cell>
        </row>
        <row r="1035">
          <cell r="A1035" t="str">
            <v>910</v>
          </cell>
        </row>
        <row r="1036">
          <cell r="A1036" t="str">
            <v>911</v>
          </cell>
        </row>
        <row r="1037">
          <cell r="A1037" t="str">
            <v>912</v>
          </cell>
        </row>
        <row r="1038">
          <cell r="A1038" t="str">
            <v>913</v>
          </cell>
        </row>
        <row r="1039">
          <cell r="A1039" t="str">
            <v>914</v>
          </cell>
        </row>
        <row r="1040">
          <cell r="A1040" t="str">
            <v>915</v>
          </cell>
        </row>
        <row r="1041">
          <cell r="A1041" t="str">
            <v>916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대"/>
      <sheetName val="자재"/>
      <sheetName val="정지총"/>
      <sheetName val="보통지균"/>
      <sheetName val="특별지균"/>
      <sheetName val="표토처리"/>
      <sheetName val="석력제거"/>
      <sheetName val="논두렁쌓기"/>
      <sheetName val="논두렁계산"/>
      <sheetName val="노선총공사비"/>
      <sheetName val="용수지거토공"/>
      <sheetName val="용수지거구조물"/>
      <sheetName val="배수지선토공"/>
      <sheetName val="배수지선구조물"/>
      <sheetName val="배수지거토공"/>
      <sheetName val="배수지거구조물"/>
      <sheetName val="도로공사비"/>
      <sheetName val="도로토공"/>
      <sheetName val="사리부설"/>
      <sheetName val="부대공사공사비"/>
      <sheetName val="헐기집계"/>
      <sheetName val="헐기계산"/>
      <sheetName val="시험물량"/>
      <sheetName val="단가일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지선총"/>
      <sheetName val="배수지선토공공사비"/>
      <sheetName val="사리부설조서"/>
      <sheetName val="공사비명세서"/>
      <sheetName val="자재집계"/>
      <sheetName val="총괄"/>
      <sheetName val="개거"/>
      <sheetName val="PC호안바닥"/>
      <sheetName val="개거(내역)"/>
      <sheetName val="암거"/>
      <sheetName val="암거(내역)"/>
      <sheetName val="유말공"/>
      <sheetName val="유말공(내역)"/>
      <sheetName val="자료"/>
      <sheetName val="토공단가"/>
      <sheetName val="단가일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기소요대수조서"/>
      <sheetName val="헐기집계"/>
      <sheetName val="경지헐기"/>
      <sheetName val="배수헐기"/>
      <sheetName val="공동이용집계"/>
      <sheetName val="공동이용내용"/>
      <sheetName val="시험횟수"/>
      <sheetName val="시험대상물량"/>
      <sheetName val="적용기준"/>
      <sheetName val="단가(경지정리)"/>
      <sheetName val="단가(배수개선)"/>
    </sheetNames>
    <sheetDataSet>
      <sheetData sheetId="0" refreshError="1"/>
      <sheetData sheetId="1" refreshError="1"/>
      <sheetData sheetId="2">
        <row r="172">
          <cell r="J172" t="str">
            <v>구   분</v>
          </cell>
          <cell r="N172" t="str">
            <v>철근 콘크리트</v>
          </cell>
          <cell r="S172" t="str">
            <v>무근콘크리트</v>
          </cell>
        </row>
        <row r="173">
          <cell r="J173" t="str">
            <v>농   로</v>
          </cell>
          <cell r="S173">
            <v>13.84</v>
          </cell>
        </row>
        <row r="174">
          <cell r="J174" t="str">
            <v>수로관</v>
          </cell>
          <cell r="N174">
            <v>19.2</v>
          </cell>
          <cell r="S174">
            <v>103.98</v>
          </cell>
        </row>
        <row r="175">
          <cell r="J175" t="str">
            <v>분수관</v>
          </cell>
          <cell r="N175">
            <v>3.8400000000000003</v>
          </cell>
          <cell r="S175">
            <v>14.8</v>
          </cell>
        </row>
        <row r="176">
          <cell r="J176" t="str">
            <v>유말공</v>
          </cell>
          <cell r="N176">
            <v>0.66</v>
          </cell>
          <cell r="S176">
            <v>1.62</v>
          </cell>
        </row>
        <row r="177">
          <cell r="J177" t="str">
            <v>급수관</v>
          </cell>
        </row>
        <row r="178">
          <cell r="J178" t="str">
            <v>계</v>
          </cell>
          <cell r="N178">
            <v>23.7</v>
          </cell>
          <cell r="S178">
            <v>134.24</v>
          </cell>
        </row>
      </sheetData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(경지)"/>
      <sheetName val="명세서(경지)"/>
      <sheetName val="자재집계(병행)"/>
      <sheetName val="명세서(병행)"/>
      <sheetName val="단가"/>
    </sheetNames>
    <sheetDataSet>
      <sheetData sheetId="0" refreshError="1">
        <row r="2">
          <cell r="B2" t="str">
            <v>공  종</v>
          </cell>
          <cell r="C2" t="str">
            <v>재  료</v>
          </cell>
          <cell r="D2" t="str">
            <v>단위</v>
          </cell>
          <cell r="E2" t="str">
            <v>용수지선</v>
          </cell>
          <cell r="F2" t="str">
            <v>용수지거</v>
          </cell>
          <cell r="G2" t="str">
            <v>배수지거</v>
          </cell>
          <cell r="J2" t="str">
            <v>소계</v>
          </cell>
          <cell r="K2" t="str">
            <v>할증(%)</v>
          </cell>
          <cell r="L2" t="str">
            <v>합계</v>
          </cell>
          <cell r="M2" t="str">
            <v>비고</v>
          </cell>
        </row>
        <row r="3">
          <cell r="B3" t="str">
            <v>레    미    콘</v>
          </cell>
          <cell r="C3" t="str">
            <v>소  계</v>
          </cell>
          <cell r="D3" t="str">
            <v>㎥</v>
          </cell>
          <cell r="E3">
            <v>1287.8699999999999</v>
          </cell>
          <cell r="F3">
            <v>425.84</v>
          </cell>
          <cell r="G3">
            <v>0</v>
          </cell>
          <cell r="J3">
            <v>1713.7099999999998</v>
          </cell>
          <cell r="L3">
            <v>1734</v>
          </cell>
        </row>
        <row r="4">
          <cell r="A4">
            <v>100</v>
          </cell>
          <cell r="B4" t="str">
            <v>레미콘</v>
          </cell>
          <cell r="C4" t="str">
            <v>B-240-25</v>
          </cell>
          <cell r="D4" t="str">
            <v>㎥</v>
          </cell>
          <cell r="E4">
            <v>1144.83</v>
          </cell>
          <cell r="F4">
            <v>212.92</v>
          </cell>
          <cell r="G4" t="str">
            <v/>
          </cell>
          <cell r="J4">
            <v>1357.75</v>
          </cell>
          <cell r="K4">
            <v>1</v>
          </cell>
          <cell r="L4">
            <v>1371</v>
          </cell>
        </row>
        <row r="5">
          <cell r="A5">
            <v>200</v>
          </cell>
          <cell r="B5" t="str">
            <v>레미콘</v>
          </cell>
          <cell r="C5" t="str">
            <v>B-160-25</v>
          </cell>
          <cell r="D5" t="str">
            <v>㎥</v>
          </cell>
          <cell r="E5">
            <v>143.04</v>
          </cell>
          <cell r="F5">
            <v>212.92</v>
          </cell>
          <cell r="G5" t="str">
            <v/>
          </cell>
          <cell r="J5">
            <v>355.96</v>
          </cell>
          <cell r="K5">
            <v>2</v>
          </cell>
          <cell r="L5">
            <v>363</v>
          </cell>
        </row>
        <row r="6">
          <cell r="B6" t="str">
            <v>철           근</v>
          </cell>
          <cell r="C6" t="str">
            <v>소  계</v>
          </cell>
          <cell r="D6" t="str">
            <v>kg</v>
          </cell>
          <cell r="E6">
            <v>41067.72</v>
          </cell>
          <cell r="F6">
            <v>8145</v>
          </cell>
          <cell r="G6">
            <v>0</v>
          </cell>
          <cell r="J6">
            <v>49212.72</v>
          </cell>
          <cell r="L6">
            <v>50687</v>
          </cell>
        </row>
        <row r="7">
          <cell r="A7">
            <v>300</v>
          </cell>
          <cell r="B7" t="str">
            <v>철근</v>
          </cell>
          <cell r="C7" t="str">
            <v>D10</v>
          </cell>
          <cell r="D7" t="str">
            <v>kg</v>
          </cell>
          <cell r="E7">
            <v>23296.720000000001</v>
          </cell>
          <cell r="F7">
            <v>7564</v>
          </cell>
          <cell r="G7" t="str">
            <v/>
          </cell>
          <cell r="J7">
            <v>30860.720000000001</v>
          </cell>
          <cell r="K7">
            <v>3</v>
          </cell>
          <cell r="L7">
            <v>31786</v>
          </cell>
        </row>
        <row r="8">
          <cell r="A8">
            <v>400</v>
          </cell>
          <cell r="B8" t="str">
            <v>철근</v>
          </cell>
          <cell r="C8" t="str">
            <v>D13</v>
          </cell>
          <cell r="D8" t="str">
            <v>kg</v>
          </cell>
          <cell r="E8">
            <v>17082</v>
          </cell>
          <cell r="F8">
            <v>581</v>
          </cell>
          <cell r="G8" t="str">
            <v/>
          </cell>
          <cell r="J8">
            <v>17663</v>
          </cell>
          <cell r="K8">
            <v>3</v>
          </cell>
          <cell r="L8">
            <v>18192</v>
          </cell>
        </row>
        <row r="9">
          <cell r="A9">
            <v>500</v>
          </cell>
          <cell r="B9" t="str">
            <v>철근</v>
          </cell>
          <cell r="C9" t="str">
            <v>D16~D32</v>
          </cell>
          <cell r="D9" t="str">
            <v>kg</v>
          </cell>
          <cell r="E9">
            <v>689</v>
          </cell>
          <cell r="F9">
            <v>0</v>
          </cell>
          <cell r="G9" t="str">
            <v/>
          </cell>
          <cell r="J9">
            <v>689</v>
          </cell>
          <cell r="K9">
            <v>3</v>
          </cell>
          <cell r="L9">
            <v>709</v>
          </cell>
        </row>
        <row r="10">
          <cell r="B10" t="str">
            <v>수    로    관</v>
          </cell>
          <cell r="C10" t="str">
            <v>소  계</v>
          </cell>
          <cell r="D10" t="str">
            <v>본</v>
          </cell>
          <cell r="E10">
            <v>268</v>
          </cell>
          <cell r="F10">
            <v>3787</v>
          </cell>
          <cell r="G10">
            <v>787</v>
          </cell>
          <cell r="J10">
            <v>4842</v>
          </cell>
          <cell r="L10">
            <v>4986</v>
          </cell>
        </row>
        <row r="11">
          <cell r="A11">
            <v>87</v>
          </cell>
          <cell r="B11" t="str">
            <v>수로관</v>
          </cell>
          <cell r="C11" t="str">
            <v>800*700</v>
          </cell>
          <cell r="D11" t="str">
            <v>본</v>
          </cell>
          <cell r="E11">
            <v>268</v>
          </cell>
          <cell r="F11" t="str">
            <v/>
          </cell>
          <cell r="G11" t="str">
            <v/>
          </cell>
          <cell r="J11">
            <v>268</v>
          </cell>
          <cell r="K11">
            <v>3</v>
          </cell>
          <cell r="L11">
            <v>276</v>
          </cell>
        </row>
        <row r="12">
          <cell r="A12">
            <v>84</v>
          </cell>
          <cell r="B12" t="str">
            <v>수로관</v>
          </cell>
          <cell r="C12" t="str">
            <v>600*600</v>
          </cell>
          <cell r="D12" t="str">
            <v>본</v>
          </cell>
          <cell r="E12" t="str">
            <v/>
          </cell>
          <cell r="F12">
            <v>3378</v>
          </cell>
          <cell r="G12" t="str">
            <v/>
          </cell>
          <cell r="J12">
            <v>3378</v>
          </cell>
          <cell r="K12">
            <v>3</v>
          </cell>
          <cell r="L12">
            <v>3479</v>
          </cell>
        </row>
        <row r="13">
          <cell r="A13">
            <v>82</v>
          </cell>
          <cell r="B13" t="str">
            <v>수로관</v>
          </cell>
          <cell r="C13" t="str">
            <v>500*500</v>
          </cell>
          <cell r="D13" t="str">
            <v>본</v>
          </cell>
          <cell r="E13" t="str">
            <v/>
          </cell>
          <cell r="F13">
            <v>409</v>
          </cell>
          <cell r="G13" t="str">
            <v/>
          </cell>
          <cell r="J13">
            <v>409</v>
          </cell>
          <cell r="K13">
            <v>3</v>
          </cell>
          <cell r="L13">
            <v>421</v>
          </cell>
        </row>
        <row r="14">
          <cell r="A14">
            <v>80</v>
          </cell>
          <cell r="B14" t="str">
            <v>수로관</v>
          </cell>
          <cell r="C14" t="str">
            <v>400*400</v>
          </cell>
          <cell r="D14" t="str">
            <v>본</v>
          </cell>
          <cell r="E14" t="str">
            <v/>
          </cell>
          <cell r="F14" t="str">
            <v/>
          </cell>
          <cell r="G14">
            <v>787</v>
          </cell>
          <cell r="J14">
            <v>787</v>
          </cell>
          <cell r="K14">
            <v>3</v>
          </cell>
          <cell r="L14">
            <v>810</v>
          </cell>
        </row>
        <row r="15">
          <cell r="B15" t="str">
            <v>흄          관</v>
          </cell>
          <cell r="C15" t="str">
            <v>소  계</v>
          </cell>
          <cell r="D15" t="str">
            <v>본</v>
          </cell>
          <cell r="E15">
            <v>274</v>
          </cell>
          <cell r="F15">
            <v>0</v>
          </cell>
          <cell r="G15">
            <v>0</v>
          </cell>
          <cell r="J15">
            <v>274</v>
          </cell>
          <cell r="L15">
            <v>282</v>
          </cell>
        </row>
        <row r="16">
          <cell r="A16">
            <v>76</v>
          </cell>
          <cell r="B16" t="str">
            <v>흄관</v>
          </cell>
          <cell r="C16" t="str">
            <v>D=1.0</v>
          </cell>
          <cell r="D16" t="str">
            <v>본</v>
          </cell>
          <cell r="E16">
            <v>4</v>
          </cell>
          <cell r="F16" t="str">
            <v/>
          </cell>
          <cell r="G16" t="str">
            <v/>
          </cell>
          <cell r="J16">
            <v>4</v>
          </cell>
          <cell r="K16">
            <v>3</v>
          </cell>
          <cell r="L16">
            <v>4</v>
          </cell>
        </row>
        <row r="17">
          <cell r="A17">
            <v>87</v>
          </cell>
          <cell r="B17" t="str">
            <v>흄관</v>
          </cell>
          <cell r="C17" t="str">
            <v>D=0.8</v>
          </cell>
          <cell r="D17" t="str">
            <v>본</v>
          </cell>
          <cell r="E17">
            <v>268</v>
          </cell>
          <cell r="F17" t="str">
            <v/>
          </cell>
          <cell r="G17" t="str">
            <v/>
          </cell>
          <cell r="J17">
            <v>268</v>
          </cell>
          <cell r="K17">
            <v>3</v>
          </cell>
          <cell r="L17">
            <v>276</v>
          </cell>
        </row>
        <row r="18">
          <cell r="A18">
            <v>92</v>
          </cell>
          <cell r="B18" t="str">
            <v>흄관</v>
          </cell>
          <cell r="C18" t="str">
            <v>D=0.7</v>
          </cell>
          <cell r="D18" t="str">
            <v>본</v>
          </cell>
          <cell r="E18">
            <v>1</v>
          </cell>
          <cell r="F18" t="str">
            <v/>
          </cell>
          <cell r="G18" t="str">
            <v/>
          </cell>
          <cell r="J18">
            <v>1</v>
          </cell>
          <cell r="K18">
            <v>3</v>
          </cell>
          <cell r="L18">
            <v>1</v>
          </cell>
        </row>
        <row r="19">
          <cell r="A19">
            <v>95</v>
          </cell>
          <cell r="B19" t="str">
            <v>흄관</v>
          </cell>
          <cell r="C19" t="str">
            <v>D=0.6</v>
          </cell>
          <cell r="D19" t="str">
            <v>본</v>
          </cell>
          <cell r="E19">
            <v>1</v>
          </cell>
          <cell r="F19" t="str">
            <v/>
          </cell>
          <cell r="G19" t="str">
            <v/>
          </cell>
          <cell r="J19">
            <v>1</v>
          </cell>
          <cell r="K19">
            <v>3</v>
          </cell>
          <cell r="L19">
            <v>1</v>
          </cell>
        </row>
        <row r="20">
          <cell r="B20" t="str">
            <v>흄관</v>
          </cell>
          <cell r="C20" t="str">
            <v>D=0.5</v>
          </cell>
          <cell r="D20" t="str">
            <v>본</v>
          </cell>
          <cell r="E20" t="str">
            <v/>
          </cell>
          <cell r="F20" t="str">
            <v/>
          </cell>
          <cell r="G20" t="str">
            <v/>
          </cell>
          <cell r="J20">
            <v>0</v>
          </cell>
          <cell r="K20">
            <v>3</v>
          </cell>
          <cell r="L20">
            <v>0</v>
          </cell>
        </row>
        <row r="21">
          <cell r="B21" t="str">
            <v>조립식 면벽</v>
          </cell>
          <cell r="C21" t="str">
            <v>소  계</v>
          </cell>
          <cell r="D21" t="str">
            <v>본</v>
          </cell>
          <cell r="E21">
            <v>1</v>
          </cell>
          <cell r="F21">
            <v>15</v>
          </cell>
          <cell r="G21">
            <v>0</v>
          </cell>
          <cell r="J21">
            <v>16</v>
          </cell>
          <cell r="L21">
            <v>16</v>
          </cell>
        </row>
        <row r="22">
          <cell r="A22">
            <v>93</v>
          </cell>
          <cell r="B22" t="str">
            <v>조립식 면벽</v>
          </cell>
          <cell r="C22" t="str">
            <v>D=1.0</v>
          </cell>
          <cell r="D22" t="str">
            <v>본</v>
          </cell>
          <cell r="E22" t="str">
            <v/>
          </cell>
          <cell r="F22" t="str">
            <v/>
          </cell>
          <cell r="G22" t="str">
            <v/>
          </cell>
          <cell r="J22">
            <v>0</v>
          </cell>
          <cell r="L22">
            <v>0</v>
          </cell>
        </row>
        <row r="23">
          <cell r="A23">
            <v>92</v>
          </cell>
          <cell r="B23" t="str">
            <v>조립식 면벽</v>
          </cell>
          <cell r="C23" t="str">
            <v>D=0.8</v>
          </cell>
          <cell r="D23" t="str">
            <v>본</v>
          </cell>
          <cell r="E23">
            <v>1</v>
          </cell>
          <cell r="F23" t="str">
            <v/>
          </cell>
          <cell r="G23" t="str">
            <v/>
          </cell>
          <cell r="J23">
            <v>1</v>
          </cell>
          <cell r="L23">
            <v>1</v>
          </cell>
        </row>
        <row r="24">
          <cell r="A24">
            <v>91</v>
          </cell>
          <cell r="B24" t="str">
            <v>조립식 면벽</v>
          </cell>
          <cell r="C24" t="str">
            <v>D=0.6</v>
          </cell>
          <cell r="D24" t="str">
            <v>본</v>
          </cell>
          <cell r="E24" t="str">
            <v/>
          </cell>
          <cell r="F24">
            <v>15</v>
          </cell>
          <cell r="G24" t="str">
            <v/>
          </cell>
          <cell r="J24">
            <v>15</v>
          </cell>
          <cell r="L24">
            <v>15</v>
          </cell>
        </row>
        <row r="25">
          <cell r="B25" t="str">
            <v>조립식 유말공</v>
          </cell>
          <cell r="C25" t="str">
            <v>소  계</v>
          </cell>
          <cell r="D25" t="str">
            <v>본</v>
          </cell>
          <cell r="E25">
            <v>1</v>
          </cell>
          <cell r="F25">
            <v>15</v>
          </cell>
          <cell r="G25">
            <v>0</v>
          </cell>
          <cell r="J25">
            <v>16</v>
          </cell>
          <cell r="L25">
            <v>16</v>
          </cell>
        </row>
        <row r="26">
          <cell r="A26">
            <v>96</v>
          </cell>
          <cell r="B26" t="str">
            <v>조립식 유말공</v>
          </cell>
          <cell r="C26" t="str">
            <v>D=1.0</v>
          </cell>
          <cell r="D26" t="str">
            <v>본</v>
          </cell>
          <cell r="E26" t="str">
            <v/>
          </cell>
          <cell r="F26" t="str">
            <v/>
          </cell>
          <cell r="G26" t="str">
            <v/>
          </cell>
          <cell r="J26">
            <v>0</v>
          </cell>
          <cell r="L26">
            <v>0</v>
          </cell>
        </row>
        <row r="27">
          <cell r="A27">
            <v>95</v>
          </cell>
          <cell r="B27" t="str">
            <v>조립식 유말공</v>
          </cell>
          <cell r="C27" t="str">
            <v>D=0.8</v>
          </cell>
          <cell r="D27" t="str">
            <v>본</v>
          </cell>
          <cell r="E27">
            <v>1</v>
          </cell>
          <cell r="F27" t="str">
            <v/>
          </cell>
          <cell r="G27" t="str">
            <v/>
          </cell>
          <cell r="J27">
            <v>1</v>
          </cell>
          <cell r="L27">
            <v>1</v>
          </cell>
        </row>
        <row r="28">
          <cell r="A28">
            <v>94</v>
          </cell>
          <cell r="B28" t="str">
            <v>조립식 유말공</v>
          </cell>
          <cell r="C28" t="str">
            <v>D=0.6</v>
          </cell>
          <cell r="D28" t="str">
            <v>본</v>
          </cell>
          <cell r="E28" t="str">
            <v/>
          </cell>
          <cell r="F28">
            <v>15</v>
          </cell>
          <cell r="G28" t="str">
            <v/>
          </cell>
          <cell r="J28">
            <v>15</v>
          </cell>
          <cell r="L28">
            <v>15</v>
          </cell>
        </row>
        <row r="29">
          <cell r="A29">
            <v>106</v>
          </cell>
          <cell r="B29" t="str">
            <v>급수관(고강도PE)</v>
          </cell>
          <cell r="C29" t="str">
            <v>D-0.15</v>
          </cell>
          <cell r="D29" t="str">
            <v>m</v>
          </cell>
          <cell r="E29" t="str">
            <v/>
          </cell>
          <cell r="F29">
            <v>334</v>
          </cell>
          <cell r="G29" t="str">
            <v/>
          </cell>
          <cell r="J29">
            <v>334</v>
          </cell>
        </row>
        <row r="30">
          <cell r="A30">
            <v>107</v>
          </cell>
          <cell r="B30" t="str">
            <v>배수관(고강도PE)</v>
          </cell>
          <cell r="C30" t="str">
            <v>D-0.20</v>
          </cell>
          <cell r="D30" t="str">
            <v>m</v>
          </cell>
          <cell r="E30" t="str">
            <v/>
          </cell>
          <cell r="F30" t="str">
            <v/>
          </cell>
          <cell r="G30" t="str">
            <v/>
          </cell>
          <cell r="J30">
            <v>0</v>
          </cell>
        </row>
        <row r="31">
          <cell r="A31">
            <v>108</v>
          </cell>
          <cell r="B31" t="str">
            <v>자동식급수개폐기</v>
          </cell>
          <cell r="C31" t="str">
            <v>150mm</v>
          </cell>
          <cell r="D31" t="str">
            <v xml:space="preserve"> 개 </v>
          </cell>
          <cell r="E31" t="str">
            <v/>
          </cell>
          <cell r="F31">
            <v>149</v>
          </cell>
          <cell r="G31" t="str">
            <v/>
          </cell>
          <cell r="J31">
            <v>149</v>
          </cell>
        </row>
        <row r="32">
          <cell r="A32" t="str">
            <v xml:space="preserve"> </v>
          </cell>
          <cell r="E32" t="str">
            <v/>
          </cell>
          <cell r="F32" t="str">
            <v/>
          </cell>
          <cell r="G32" t="str">
            <v/>
          </cell>
        </row>
        <row r="33">
          <cell r="A33" t="str">
            <v xml:space="preserve"> </v>
          </cell>
          <cell r="E33" t="str">
            <v/>
          </cell>
          <cell r="F33" t="str">
            <v/>
          </cell>
          <cell r="G33" t="str">
            <v/>
          </cell>
        </row>
        <row r="34">
          <cell r="A34" t="str">
            <v xml:space="preserve"> </v>
          </cell>
          <cell r="E34" t="str">
            <v/>
          </cell>
          <cell r="F34" t="str">
            <v/>
          </cell>
          <cell r="G34" t="str">
            <v/>
          </cell>
        </row>
        <row r="35">
          <cell r="A35" t="str">
            <v xml:space="preserve"> </v>
          </cell>
          <cell r="E35" t="str">
            <v/>
          </cell>
          <cell r="F35" t="str">
            <v/>
          </cell>
          <cell r="G35" t="str">
            <v/>
          </cell>
        </row>
        <row r="36">
          <cell r="A36" t="str">
            <v xml:space="preserve"> </v>
          </cell>
          <cell r="E36" t="str">
            <v/>
          </cell>
          <cell r="F36" t="str">
            <v/>
          </cell>
          <cell r="G36" t="str">
            <v/>
          </cell>
        </row>
        <row r="37">
          <cell r="A37" t="str">
            <v xml:space="preserve"> </v>
          </cell>
          <cell r="E37" t="str">
            <v/>
          </cell>
          <cell r="F37" t="str">
            <v/>
          </cell>
          <cell r="G37" t="str">
            <v/>
          </cell>
        </row>
        <row r="38">
          <cell r="A38" t="str">
            <v xml:space="preserve"> </v>
          </cell>
          <cell r="E38" t="str">
            <v/>
          </cell>
          <cell r="F38" t="str">
            <v/>
          </cell>
          <cell r="G38" t="str">
            <v/>
          </cell>
        </row>
        <row r="39">
          <cell r="A39" t="str">
            <v xml:space="preserve"> </v>
          </cell>
          <cell r="E39" t="str">
            <v/>
          </cell>
          <cell r="F39" t="str">
            <v/>
          </cell>
          <cell r="G39" t="str">
            <v/>
          </cell>
        </row>
        <row r="40">
          <cell r="A40" t="str">
            <v xml:space="preserve"> </v>
          </cell>
          <cell r="E40" t="str">
            <v/>
          </cell>
          <cell r="F40" t="str">
            <v/>
          </cell>
          <cell r="G40" t="str">
            <v/>
          </cell>
        </row>
      </sheetData>
      <sheetData sheetId="1"/>
      <sheetData sheetId="2" refreshError="1">
        <row r="2">
          <cell r="B2" t="str">
            <v>공  종</v>
          </cell>
          <cell r="C2" t="str">
            <v>재  료</v>
          </cell>
          <cell r="D2" t="str">
            <v>단위</v>
          </cell>
          <cell r="E2" t="str">
            <v>배수지선</v>
          </cell>
          <cell r="F2" t="str">
            <v>배수지거</v>
          </cell>
          <cell r="J2" t="str">
            <v>소계</v>
          </cell>
          <cell r="K2" t="str">
            <v>할증(%)</v>
          </cell>
          <cell r="L2" t="str">
            <v>합계</v>
          </cell>
          <cell r="M2" t="str">
            <v>비고</v>
          </cell>
        </row>
        <row r="3">
          <cell r="B3" t="str">
            <v>레    미    콘</v>
          </cell>
          <cell r="C3" t="str">
            <v>소  계</v>
          </cell>
          <cell r="D3" t="str">
            <v>㎥</v>
          </cell>
          <cell r="E3">
            <v>574.29</v>
          </cell>
          <cell r="F3">
            <v>272.05</v>
          </cell>
          <cell r="J3">
            <v>846.33999999999992</v>
          </cell>
          <cell r="L3">
            <v>855</v>
          </cell>
        </row>
        <row r="4">
          <cell r="A4">
            <v>1</v>
          </cell>
          <cell r="B4" t="str">
            <v>레미콘</v>
          </cell>
          <cell r="C4" t="str">
            <v>B-240-25</v>
          </cell>
          <cell r="D4" t="str">
            <v>㎥</v>
          </cell>
          <cell r="E4">
            <v>525.98</v>
          </cell>
          <cell r="F4">
            <v>267.10000000000002</v>
          </cell>
          <cell r="J4">
            <v>793.08</v>
          </cell>
          <cell r="K4">
            <v>1</v>
          </cell>
          <cell r="L4">
            <v>801</v>
          </cell>
        </row>
        <row r="5">
          <cell r="A5">
            <v>2</v>
          </cell>
          <cell r="B5" t="str">
            <v>레미콘</v>
          </cell>
          <cell r="C5" t="str">
            <v>B-160-25</v>
          </cell>
          <cell r="D5" t="str">
            <v>㎥</v>
          </cell>
          <cell r="E5">
            <v>48.31</v>
          </cell>
          <cell r="F5">
            <v>4.95</v>
          </cell>
          <cell r="J5">
            <v>53.260000000000005</v>
          </cell>
          <cell r="K5">
            <v>2</v>
          </cell>
          <cell r="L5">
            <v>54</v>
          </cell>
        </row>
        <row r="6">
          <cell r="B6" t="str">
            <v>철           근</v>
          </cell>
          <cell r="C6" t="str">
            <v>소  계</v>
          </cell>
          <cell r="D6" t="str">
            <v>kg</v>
          </cell>
          <cell r="E6">
            <v>40452</v>
          </cell>
          <cell r="F6">
            <v>20423</v>
          </cell>
          <cell r="J6">
            <v>60875</v>
          </cell>
          <cell r="L6">
            <v>62701</v>
          </cell>
        </row>
        <row r="7">
          <cell r="A7">
            <v>3</v>
          </cell>
          <cell r="B7" t="str">
            <v>철근</v>
          </cell>
          <cell r="C7" t="str">
            <v>D10</v>
          </cell>
          <cell r="D7" t="str">
            <v>kg</v>
          </cell>
          <cell r="E7">
            <v>0</v>
          </cell>
          <cell r="F7">
            <v>2834</v>
          </cell>
          <cell r="J7">
            <v>2834</v>
          </cell>
          <cell r="K7">
            <v>3</v>
          </cell>
          <cell r="L7">
            <v>2919</v>
          </cell>
        </row>
        <row r="8">
          <cell r="A8">
            <v>4</v>
          </cell>
          <cell r="B8" t="str">
            <v>철근</v>
          </cell>
          <cell r="C8" t="str">
            <v>D13</v>
          </cell>
          <cell r="D8" t="str">
            <v>kg</v>
          </cell>
          <cell r="E8">
            <v>17434</v>
          </cell>
          <cell r="F8">
            <v>16503</v>
          </cell>
          <cell r="J8">
            <v>33937</v>
          </cell>
          <cell r="K8">
            <v>3</v>
          </cell>
          <cell r="L8">
            <v>34955</v>
          </cell>
        </row>
        <row r="9">
          <cell r="A9">
            <v>5</v>
          </cell>
          <cell r="B9" t="str">
            <v>철근</v>
          </cell>
          <cell r="C9" t="str">
            <v>D16~D32</v>
          </cell>
          <cell r="D9" t="str">
            <v>kg</v>
          </cell>
          <cell r="E9">
            <v>23018</v>
          </cell>
          <cell r="F9">
            <v>1086</v>
          </cell>
          <cell r="J9">
            <v>24104</v>
          </cell>
          <cell r="K9">
            <v>3</v>
          </cell>
          <cell r="L9">
            <v>24827</v>
          </cell>
        </row>
        <row r="10">
          <cell r="B10" t="str">
            <v>조립식배수로관</v>
          </cell>
          <cell r="C10" t="str">
            <v>소  계</v>
          </cell>
          <cell r="D10" t="str">
            <v>본</v>
          </cell>
          <cell r="E10">
            <v>0</v>
          </cell>
          <cell r="F10">
            <v>2281</v>
          </cell>
          <cell r="J10">
            <v>2281</v>
          </cell>
          <cell r="L10">
            <v>2349</v>
          </cell>
        </row>
        <row r="11">
          <cell r="A11">
            <v>90</v>
          </cell>
          <cell r="B11" t="str">
            <v>조립식배수로관</v>
          </cell>
          <cell r="C11" t="str">
            <v>900*1000</v>
          </cell>
          <cell r="D11" t="str">
            <v>본</v>
          </cell>
          <cell r="E11" t="str">
            <v/>
          </cell>
          <cell r="F11">
            <v>1811</v>
          </cell>
          <cell r="J11">
            <v>1811</v>
          </cell>
          <cell r="K11">
            <v>3</v>
          </cell>
          <cell r="L11">
            <v>1865</v>
          </cell>
        </row>
        <row r="12">
          <cell r="A12">
            <v>89</v>
          </cell>
          <cell r="B12" t="str">
            <v>조립식배수로관</v>
          </cell>
          <cell r="C12" t="str">
            <v>800*800</v>
          </cell>
          <cell r="D12" t="str">
            <v>본</v>
          </cell>
          <cell r="E12" t="str">
            <v/>
          </cell>
          <cell r="F12">
            <v>470</v>
          </cell>
          <cell r="J12">
            <v>470</v>
          </cell>
          <cell r="K12">
            <v>3</v>
          </cell>
          <cell r="L12">
            <v>484</v>
          </cell>
        </row>
        <row r="13">
          <cell r="B13" t="str">
            <v>수    로    관</v>
          </cell>
          <cell r="C13" t="str">
            <v>소  계</v>
          </cell>
          <cell r="D13" t="str">
            <v>본</v>
          </cell>
          <cell r="E13">
            <v>0</v>
          </cell>
          <cell r="F13">
            <v>499</v>
          </cell>
          <cell r="J13">
            <v>499</v>
          </cell>
          <cell r="L13">
            <v>513</v>
          </cell>
        </row>
        <row r="14">
          <cell r="A14">
            <v>87</v>
          </cell>
          <cell r="B14" t="str">
            <v>수로관</v>
          </cell>
          <cell r="C14" t="str">
            <v>800*700</v>
          </cell>
          <cell r="D14" t="str">
            <v>본</v>
          </cell>
          <cell r="E14" t="str">
            <v/>
          </cell>
          <cell r="F14" t="str">
            <v/>
          </cell>
          <cell r="J14">
            <v>0</v>
          </cell>
          <cell r="K14">
            <v>3</v>
          </cell>
          <cell r="L14">
            <v>0</v>
          </cell>
        </row>
        <row r="15">
          <cell r="A15">
            <v>84</v>
          </cell>
          <cell r="B15" t="str">
            <v>수로관</v>
          </cell>
          <cell r="C15" t="str">
            <v>600*600</v>
          </cell>
          <cell r="D15" t="str">
            <v>본</v>
          </cell>
          <cell r="E15" t="str">
            <v/>
          </cell>
          <cell r="F15">
            <v>499</v>
          </cell>
          <cell r="J15">
            <v>499</v>
          </cell>
          <cell r="K15">
            <v>3</v>
          </cell>
          <cell r="L15">
            <v>513</v>
          </cell>
        </row>
        <row r="16">
          <cell r="A16">
            <v>82</v>
          </cell>
          <cell r="B16" t="str">
            <v>수로관</v>
          </cell>
          <cell r="C16" t="str">
            <v>500*500</v>
          </cell>
          <cell r="D16" t="str">
            <v>본</v>
          </cell>
          <cell r="E16" t="str">
            <v/>
          </cell>
          <cell r="F16" t="str">
            <v/>
          </cell>
          <cell r="J16">
            <v>0</v>
          </cell>
          <cell r="K16">
            <v>3</v>
          </cell>
          <cell r="L16">
            <v>0</v>
          </cell>
        </row>
        <row r="17">
          <cell r="A17">
            <v>80</v>
          </cell>
          <cell r="B17" t="str">
            <v>수로관</v>
          </cell>
          <cell r="C17" t="str">
            <v>400*400</v>
          </cell>
          <cell r="D17" t="str">
            <v>본</v>
          </cell>
          <cell r="E17" t="str">
            <v/>
          </cell>
          <cell r="F17" t="str">
            <v/>
          </cell>
          <cell r="J17">
            <v>0</v>
          </cell>
          <cell r="K17">
            <v>3</v>
          </cell>
          <cell r="L17">
            <v>0</v>
          </cell>
        </row>
        <row r="18">
          <cell r="B18" t="str">
            <v>PC 호안라이닝</v>
          </cell>
          <cell r="C18" t="str">
            <v>소  계</v>
          </cell>
          <cell r="D18" t="str">
            <v>본</v>
          </cell>
          <cell r="E18">
            <v>1510</v>
          </cell>
          <cell r="F18">
            <v>1764</v>
          </cell>
          <cell r="J18">
            <v>3274</v>
          </cell>
          <cell r="L18">
            <v>3370</v>
          </cell>
        </row>
        <row r="19">
          <cell r="A19">
            <v>25</v>
          </cell>
          <cell r="B19" t="str">
            <v>PC 호안라이닝</v>
          </cell>
          <cell r="C19" t="str">
            <v>H=1.0</v>
          </cell>
          <cell r="D19" t="str">
            <v>본</v>
          </cell>
          <cell r="E19" t="str">
            <v/>
          </cell>
          <cell r="F19">
            <v>1764</v>
          </cell>
          <cell r="J19">
            <v>1764</v>
          </cell>
          <cell r="K19">
            <v>3</v>
          </cell>
          <cell r="L19">
            <v>1816</v>
          </cell>
        </row>
        <row r="20">
          <cell r="A20">
            <v>26</v>
          </cell>
          <cell r="B20" t="str">
            <v>PC 호안라이닝</v>
          </cell>
          <cell r="C20" t="str">
            <v>H=1.4</v>
          </cell>
          <cell r="D20" t="str">
            <v>본</v>
          </cell>
          <cell r="E20">
            <v>461</v>
          </cell>
          <cell r="F20" t="str">
            <v/>
          </cell>
          <cell r="J20">
            <v>461</v>
          </cell>
          <cell r="K20">
            <v>3</v>
          </cell>
          <cell r="L20">
            <v>474</v>
          </cell>
        </row>
        <row r="21">
          <cell r="A21">
            <v>27</v>
          </cell>
          <cell r="B21" t="str">
            <v>PC 호안라이닝</v>
          </cell>
          <cell r="C21" t="str">
            <v>H=1.6</v>
          </cell>
          <cell r="D21" t="str">
            <v>본</v>
          </cell>
          <cell r="E21">
            <v>1049</v>
          </cell>
          <cell r="F21" t="str">
            <v/>
          </cell>
          <cell r="J21">
            <v>1049</v>
          </cell>
          <cell r="K21">
            <v>3</v>
          </cell>
          <cell r="L21">
            <v>1080</v>
          </cell>
        </row>
        <row r="22">
          <cell r="B22" t="str">
            <v>흄          관</v>
          </cell>
          <cell r="C22" t="str">
            <v>소  계</v>
          </cell>
          <cell r="D22" t="str">
            <v>본</v>
          </cell>
          <cell r="E22">
            <v>0</v>
          </cell>
          <cell r="F22">
            <v>44</v>
          </cell>
          <cell r="J22">
            <v>44</v>
          </cell>
          <cell r="L22">
            <v>44</v>
          </cell>
        </row>
        <row r="23">
          <cell r="A23">
            <v>78</v>
          </cell>
          <cell r="B23" t="str">
            <v>흄관</v>
          </cell>
          <cell r="C23" t="str">
            <v>D=1.0</v>
          </cell>
          <cell r="D23" t="str">
            <v>본</v>
          </cell>
          <cell r="E23" t="str">
            <v/>
          </cell>
          <cell r="F23">
            <v>21</v>
          </cell>
          <cell r="J23">
            <v>21</v>
          </cell>
          <cell r="K23">
            <v>3</v>
          </cell>
          <cell r="L23">
            <v>21</v>
          </cell>
        </row>
        <row r="24">
          <cell r="A24">
            <v>76</v>
          </cell>
          <cell r="B24" t="str">
            <v>흄관</v>
          </cell>
          <cell r="C24" t="str">
            <v>D=0.8</v>
          </cell>
          <cell r="D24" t="str">
            <v>본</v>
          </cell>
          <cell r="E24" t="str">
            <v/>
          </cell>
          <cell r="F24">
            <v>10</v>
          </cell>
          <cell r="J24">
            <v>10</v>
          </cell>
          <cell r="K24">
            <v>3</v>
          </cell>
          <cell r="L24">
            <v>10</v>
          </cell>
        </row>
        <row r="25">
          <cell r="A25">
            <v>75</v>
          </cell>
          <cell r="B25" t="str">
            <v>흄관</v>
          </cell>
          <cell r="C25" t="str">
            <v>D=0.7</v>
          </cell>
          <cell r="D25" t="str">
            <v>본</v>
          </cell>
          <cell r="E25" t="str">
            <v/>
          </cell>
          <cell r="F25" t="str">
            <v/>
          </cell>
          <cell r="J25">
            <v>0</v>
          </cell>
          <cell r="K25">
            <v>3</v>
          </cell>
          <cell r="L25">
            <v>0</v>
          </cell>
        </row>
        <row r="26">
          <cell r="A26">
            <v>74</v>
          </cell>
          <cell r="B26" t="str">
            <v>흄관</v>
          </cell>
          <cell r="C26" t="str">
            <v>D=0.6</v>
          </cell>
          <cell r="D26" t="str">
            <v>본</v>
          </cell>
          <cell r="E26" t="str">
            <v/>
          </cell>
          <cell r="F26">
            <v>13</v>
          </cell>
          <cell r="J26">
            <v>13</v>
          </cell>
          <cell r="K26">
            <v>3</v>
          </cell>
          <cell r="L26">
            <v>13</v>
          </cell>
        </row>
        <row r="27">
          <cell r="A27">
            <v>73</v>
          </cell>
          <cell r="B27" t="str">
            <v>흄관</v>
          </cell>
          <cell r="C27" t="str">
            <v>D=0.5</v>
          </cell>
          <cell r="D27" t="str">
            <v>본</v>
          </cell>
          <cell r="E27" t="str">
            <v/>
          </cell>
          <cell r="F27" t="str">
            <v/>
          </cell>
          <cell r="J27">
            <v>0</v>
          </cell>
          <cell r="K27">
            <v>3</v>
          </cell>
          <cell r="L27">
            <v>0</v>
          </cell>
        </row>
        <row r="28">
          <cell r="B28" t="str">
            <v>조립식 면벽</v>
          </cell>
          <cell r="C28" t="str">
            <v>소  계</v>
          </cell>
          <cell r="D28" t="str">
            <v>본</v>
          </cell>
          <cell r="E28">
            <v>0</v>
          </cell>
          <cell r="F28">
            <v>15</v>
          </cell>
          <cell r="J28">
            <v>15</v>
          </cell>
          <cell r="L28">
            <v>15</v>
          </cell>
        </row>
        <row r="29">
          <cell r="A29">
            <v>93</v>
          </cell>
          <cell r="B29" t="str">
            <v>조립식 면벽</v>
          </cell>
          <cell r="C29" t="str">
            <v>D=1.0</v>
          </cell>
          <cell r="D29" t="str">
            <v>본</v>
          </cell>
          <cell r="E29" t="str">
            <v/>
          </cell>
          <cell r="F29">
            <v>8</v>
          </cell>
          <cell r="J29">
            <v>8</v>
          </cell>
          <cell r="L29">
            <v>8</v>
          </cell>
        </row>
        <row r="30">
          <cell r="A30">
            <v>92</v>
          </cell>
          <cell r="B30" t="str">
            <v>조립식 면벽</v>
          </cell>
          <cell r="C30" t="str">
            <v>D=0.8</v>
          </cell>
          <cell r="D30" t="str">
            <v>본</v>
          </cell>
          <cell r="E30" t="str">
            <v/>
          </cell>
          <cell r="F30">
            <v>3</v>
          </cell>
          <cell r="J30">
            <v>3</v>
          </cell>
          <cell r="L30">
            <v>3</v>
          </cell>
        </row>
        <row r="31">
          <cell r="A31">
            <v>91</v>
          </cell>
          <cell r="B31" t="str">
            <v>조립식 면벽</v>
          </cell>
          <cell r="C31" t="str">
            <v>D=0.6</v>
          </cell>
          <cell r="D31" t="str">
            <v>본</v>
          </cell>
          <cell r="E31" t="str">
            <v/>
          </cell>
          <cell r="F31">
            <v>4</v>
          </cell>
          <cell r="J31">
            <v>4</v>
          </cell>
          <cell r="L31">
            <v>4</v>
          </cell>
        </row>
        <row r="32">
          <cell r="B32" t="str">
            <v>조립식 유말공</v>
          </cell>
          <cell r="C32" t="str">
            <v>소  계</v>
          </cell>
          <cell r="D32" t="str">
            <v>본</v>
          </cell>
          <cell r="E32">
            <v>0</v>
          </cell>
          <cell r="F32">
            <v>15</v>
          </cell>
          <cell r="J32">
            <v>15</v>
          </cell>
          <cell r="L32">
            <v>15</v>
          </cell>
        </row>
        <row r="33">
          <cell r="A33">
            <v>96</v>
          </cell>
          <cell r="B33" t="str">
            <v>조립식 유말공</v>
          </cell>
          <cell r="C33" t="str">
            <v>D=1.0</v>
          </cell>
          <cell r="D33" t="str">
            <v>본</v>
          </cell>
          <cell r="E33" t="str">
            <v/>
          </cell>
          <cell r="F33">
            <v>8</v>
          </cell>
          <cell r="J33">
            <v>8</v>
          </cell>
          <cell r="L33">
            <v>8</v>
          </cell>
        </row>
        <row r="34">
          <cell r="A34">
            <v>95</v>
          </cell>
          <cell r="B34" t="str">
            <v>조립식 유말공</v>
          </cell>
          <cell r="C34" t="str">
            <v>D=0.8</v>
          </cell>
          <cell r="D34" t="str">
            <v>본</v>
          </cell>
          <cell r="E34" t="str">
            <v/>
          </cell>
          <cell r="F34">
            <v>3</v>
          </cell>
          <cell r="J34">
            <v>3</v>
          </cell>
          <cell r="L34">
            <v>3</v>
          </cell>
        </row>
        <row r="35">
          <cell r="A35">
            <v>94</v>
          </cell>
          <cell r="B35" t="str">
            <v>조립식 유말공</v>
          </cell>
          <cell r="C35" t="str">
            <v>D=0.6</v>
          </cell>
          <cell r="D35" t="str">
            <v>본</v>
          </cell>
          <cell r="E35" t="str">
            <v/>
          </cell>
          <cell r="F35">
            <v>4</v>
          </cell>
          <cell r="J35">
            <v>4</v>
          </cell>
          <cell r="L35">
            <v>4</v>
          </cell>
        </row>
        <row r="36">
          <cell r="A36">
            <v>23</v>
          </cell>
          <cell r="B36" t="str">
            <v>배수관(고강도PE)</v>
          </cell>
          <cell r="C36" t="str">
            <v>D-0.20</v>
          </cell>
          <cell r="D36" t="str">
            <v>m</v>
          </cell>
          <cell r="E36" t="str">
            <v/>
          </cell>
          <cell r="F36">
            <v>576</v>
          </cell>
          <cell r="J36">
            <v>576</v>
          </cell>
          <cell r="L36">
            <v>576</v>
          </cell>
        </row>
        <row r="37">
          <cell r="A37" t="str">
            <v xml:space="preserve"> </v>
          </cell>
          <cell r="E37" t="str">
            <v/>
          </cell>
          <cell r="F37" t="str">
            <v/>
          </cell>
        </row>
        <row r="38">
          <cell r="A38" t="str">
            <v xml:space="preserve"> </v>
          </cell>
          <cell r="E38" t="str">
            <v/>
          </cell>
          <cell r="F38" t="str">
            <v/>
          </cell>
        </row>
        <row r="39">
          <cell r="A39" t="str">
            <v xml:space="preserve"> </v>
          </cell>
          <cell r="E39" t="str">
            <v/>
          </cell>
          <cell r="F39" t="str">
            <v/>
          </cell>
        </row>
        <row r="40">
          <cell r="A40" t="str">
            <v xml:space="preserve"> </v>
          </cell>
          <cell r="E40" t="str">
            <v/>
          </cell>
          <cell r="F40" t="str">
            <v/>
          </cell>
        </row>
        <row r="41">
          <cell r="A41" t="str">
            <v xml:space="preserve"> </v>
          </cell>
          <cell r="E41" t="str">
            <v/>
          </cell>
          <cell r="F41" t="str">
            <v/>
          </cell>
        </row>
        <row r="42">
          <cell r="A42" t="str">
            <v xml:space="preserve"> </v>
          </cell>
          <cell r="E42" t="str">
            <v/>
          </cell>
          <cell r="F42" t="str">
            <v/>
          </cell>
        </row>
        <row r="43">
          <cell r="A43" t="str">
            <v xml:space="preserve"> </v>
          </cell>
          <cell r="E43" t="str">
            <v/>
          </cell>
          <cell r="F43" t="str">
            <v/>
          </cell>
        </row>
        <row r="44">
          <cell r="A44" t="str">
            <v xml:space="preserve"> </v>
          </cell>
          <cell r="E44" t="str">
            <v/>
          </cell>
          <cell r="F44" t="str">
            <v/>
          </cell>
        </row>
        <row r="45">
          <cell r="A45" t="str">
            <v xml:space="preserve"> </v>
          </cell>
          <cell r="E45" t="str">
            <v/>
          </cell>
          <cell r="F45" t="str">
            <v/>
          </cell>
        </row>
        <row r="46">
          <cell r="A46" t="str">
            <v xml:space="preserve"> </v>
          </cell>
          <cell r="E46" t="str">
            <v/>
          </cell>
          <cell r="F46" t="str">
            <v/>
          </cell>
        </row>
        <row r="47">
          <cell r="A47" t="str">
            <v xml:space="preserve"> </v>
          </cell>
          <cell r="E47" t="str">
            <v/>
          </cell>
          <cell r="F47" t="str">
            <v/>
          </cell>
        </row>
      </sheetData>
      <sheetData sheetId="3"/>
      <sheetData sheetId="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공사요율"/>
      <sheetName val="여수토공사비"/>
      <sheetName val="취수탑공사비"/>
      <sheetName val="도로토공공사비"/>
      <sheetName val="가설공사비"/>
      <sheetName val="도로구조공사비"/>
      <sheetName val="가제당공사비"/>
      <sheetName val="본제당공사비"/>
      <sheetName val="복통공사비"/>
      <sheetName val="진입도로공사비"/>
      <sheetName val="기초처리공사비"/>
      <sheetName val="자재대"/>
      <sheetName val="가설공사"/>
      <sheetName val="부대공사"/>
      <sheetName val="중기운반비"/>
      <sheetName val="중기작업시간(평야부)"/>
      <sheetName val="중기작업시간(수원공"/>
      <sheetName val="중기대수"/>
      <sheetName val="토취장복구"/>
      <sheetName val="복구면적"/>
      <sheetName val="시험비"/>
    </sheetNames>
    <sheetDataSet>
      <sheetData sheetId="0"/>
      <sheetData sheetId="1"/>
      <sheetData sheetId="2">
        <row r="66">
          <cell r="H66">
            <v>614489601</v>
          </cell>
          <cell r="J66">
            <v>105472673</v>
          </cell>
          <cell r="L66">
            <v>50169978</v>
          </cell>
        </row>
      </sheetData>
      <sheetData sheetId="3"/>
      <sheetData sheetId="4">
        <row r="20">
          <cell r="H20">
            <v>56162056</v>
          </cell>
          <cell r="J20">
            <v>20267106</v>
          </cell>
          <cell r="L20">
            <v>16349738</v>
          </cell>
        </row>
      </sheetData>
      <sheetData sheetId="5"/>
      <sheetData sheetId="6">
        <row r="52">
          <cell r="H52">
            <v>161906677</v>
          </cell>
          <cell r="J52">
            <v>91753237</v>
          </cell>
          <cell r="L52">
            <v>20096457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월22일"/>
      <sheetName val="VXXXXX"/>
      <sheetName val="개요"/>
      <sheetName val="단가"/>
      <sheetName val="총괄표"/>
      <sheetName val="건축자재대"/>
      <sheetName val="관리사명세서"/>
      <sheetName val="배수장명세서"/>
      <sheetName val="대가"/>
      <sheetName val="일위대가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>
        <row r="6">
          <cell r="A6" t="str">
            <v>Z001</v>
          </cell>
          <cell r="B6" t="str">
            <v>수평규준틀</v>
          </cell>
          <cell r="C6" t="str">
            <v>(귀)</v>
          </cell>
          <cell r="D6">
            <v>1</v>
          </cell>
          <cell r="E6" t="str">
            <v>개소</v>
          </cell>
          <cell r="F6">
            <v>42333</v>
          </cell>
          <cell r="H6">
            <v>33882</v>
          </cell>
          <cell r="J6">
            <v>8451</v>
          </cell>
          <cell r="L6">
            <v>0</v>
          </cell>
        </row>
        <row r="7">
          <cell r="A7" t="str">
            <v>Z002</v>
          </cell>
          <cell r="B7" t="str">
            <v>수평균준틀</v>
          </cell>
          <cell r="C7" t="str">
            <v>(평)</v>
          </cell>
          <cell r="D7">
            <v>1</v>
          </cell>
          <cell r="E7" t="str">
            <v>개소</v>
          </cell>
          <cell r="F7">
            <v>24845</v>
          </cell>
          <cell r="H7">
            <v>19472</v>
          </cell>
          <cell r="J7">
            <v>5373</v>
          </cell>
          <cell r="L7">
            <v>0</v>
          </cell>
        </row>
        <row r="8">
          <cell r="A8" t="str">
            <v>Z003</v>
          </cell>
          <cell r="B8" t="str">
            <v>강관동바리</v>
          </cell>
          <cell r="C8" t="str">
            <v>(3개월)</v>
          </cell>
          <cell r="E8" t="str">
            <v>㎡</v>
          </cell>
          <cell r="F8">
            <v>3896</v>
          </cell>
          <cell r="H8">
            <v>3179</v>
          </cell>
          <cell r="J8">
            <v>717</v>
          </cell>
          <cell r="L8">
            <v>0</v>
          </cell>
        </row>
        <row r="9">
          <cell r="A9" t="str">
            <v>Z004</v>
          </cell>
          <cell r="B9" t="str">
            <v>강관틀비계매기</v>
          </cell>
          <cell r="E9" t="str">
            <v>㎡</v>
          </cell>
          <cell r="F9">
            <v>2729</v>
          </cell>
          <cell r="H9">
            <v>2009</v>
          </cell>
          <cell r="J9">
            <v>620</v>
          </cell>
          <cell r="L9">
            <v>100</v>
          </cell>
        </row>
        <row r="10">
          <cell r="A10" t="str">
            <v>Z005</v>
          </cell>
          <cell r="B10" t="str">
            <v>강관비계</v>
          </cell>
          <cell r="E10" t="str">
            <v>㎡</v>
          </cell>
          <cell r="F10">
            <v>7530</v>
          </cell>
          <cell r="H10">
            <v>6653</v>
          </cell>
          <cell r="J10">
            <v>545</v>
          </cell>
          <cell r="L10">
            <v>332</v>
          </cell>
        </row>
        <row r="11">
          <cell r="A11" t="str">
            <v>Z006</v>
          </cell>
          <cell r="B11" t="str">
            <v>강관비계다리</v>
          </cell>
          <cell r="C11" t="str">
            <v>(3개월)</v>
          </cell>
          <cell r="E11" t="str">
            <v>㎡</v>
          </cell>
          <cell r="F11">
            <v>22664</v>
          </cell>
          <cell r="H11">
            <v>18162</v>
          </cell>
          <cell r="J11">
            <v>3594</v>
          </cell>
          <cell r="L11">
            <v>908</v>
          </cell>
        </row>
        <row r="12">
          <cell r="A12" t="str">
            <v>Z007</v>
          </cell>
          <cell r="B12" t="str">
            <v>잔토처리</v>
          </cell>
          <cell r="E12" t="str">
            <v>㎥</v>
          </cell>
          <cell r="F12">
            <v>6751</v>
          </cell>
          <cell r="H12">
            <v>6751</v>
          </cell>
        </row>
        <row r="13">
          <cell r="A13" t="str">
            <v>Z008</v>
          </cell>
          <cell r="B13" t="str">
            <v>잡석깔기지정</v>
          </cell>
          <cell r="E13" t="str">
            <v>㎥</v>
          </cell>
          <cell r="F13">
            <v>59330</v>
          </cell>
          <cell r="H13">
            <v>35977</v>
          </cell>
          <cell r="J13">
            <v>17340</v>
          </cell>
          <cell r="L13">
            <v>6013</v>
          </cell>
        </row>
        <row r="14">
          <cell r="A14" t="str">
            <v>Z009</v>
          </cell>
          <cell r="B14" t="str">
            <v>현장정리</v>
          </cell>
          <cell r="C14" t="str">
            <v>철근콘크리트조</v>
          </cell>
          <cell r="E14" t="str">
            <v>㎡</v>
          </cell>
          <cell r="F14">
            <v>5063</v>
          </cell>
          <cell r="H14">
            <v>5063</v>
          </cell>
          <cell r="J14">
            <v>0</v>
          </cell>
          <cell r="L14">
            <v>0</v>
          </cell>
        </row>
        <row r="15">
          <cell r="A15" t="str">
            <v>Z010</v>
          </cell>
          <cell r="B15" t="str">
            <v>현장정리</v>
          </cell>
          <cell r="C15" t="str">
            <v>조적조</v>
          </cell>
          <cell r="E15" t="str">
            <v>㎡</v>
          </cell>
          <cell r="F15">
            <v>2362</v>
          </cell>
          <cell r="H15">
            <v>2362</v>
          </cell>
          <cell r="J15">
            <v>0</v>
          </cell>
          <cell r="L15">
            <v>0</v>
          </cell>
        </row>
        <row r="16">
          <cell r="A16" t="str">
            <v>Z011</v>
          </cell>
          <cell r="B16" t="str">
            <v>먹메김</v>
          </cell>
          <cell r="E16" t="str">
            <v>㎥</v>
          </cell>
          <cell r="F16">
            <v>2025</v>
          </cell>
          <cell r="H16">
            <v>2025</v>
          </cell>
          <cell r="J16">
            <v>0</v>
          </cell>
          <cell r="L16">
            <v>0</v>
          </cell>
        </row>
        <row r="17">
          <cell r="A17" t="str">
            <v>Z012</v>
          </cell>
        </row>
        <row r="18">
          <cell r="A18" t="str">
            <v>Z013</v>
          </cell>
        </row>
        <row r="19">
          <cell r="A19" t="str">
            <v>Z014</v>
          </cell>
          <cell r="B19" t="str">
            <v>합판거푸집</v>
          </cell>
          <cell r="C19" t="str">
            <v>1회사용</v>
          </cell>
          <cell r="E19" t="str">
            <v>㎥</v>
          </cell>
          <cell r="F19">
            <v>44717</v>
          </cell>
          <cell r="H19">
            <v>27218</v>
          </cell>
          <cell r="J19">
            <v>17499</v>
          </cell>
          <cell r="L19">
            <v>0</v>
          </cell>
        </row>
        <row r="20">
          <cell r="A20" t="str">
            <v>Z015</v>
          </cell>
          <cell r="B20" t="str">
            <v>합판거푸집</v>
          </cell>
          <cell r="C20" t="str">
            <v>3회사용</v>
          </cell>
          <cell r="E20" t="str">
            <v>㎥</v>
          </cell>
          <cell r="F20">
            <v>20886</v>
          </cell>
          <cell r="H20">
            <v>12819</v>
          </cell>
          <cell r="J20">
            <v>8067</v>
          </cell>
          <cell r="L20">
            <v>0</v>
          </cell>
        </row>
        <row r="21">
          <cell r="A21" t="str">
            <v>Z016</v>
          </cell>
          <cell r="B21" t="str">
            <v>합판거푸집</v>
          </cell>
          <cell r="C21" t="str">
            <v>4회사용</v>
          </cell>
          <cell r="E21" t="str">
            <v>㎥</v>
          </cell>
          <cell r="F21">
            <v>17904</v>
          </cell>
          <cell r="H21">
            <v>10887</v>
          </cell>
          <cell r="J21">
            <v>7017</v>
          </cell>
          <cell r="L21">
            <v>0</v>
          </cell>
        </row>
        <row r="22">
          <cell r="A22" t="str">
            <v>Z017</v>
          </cell>
          <cell r="B22" t="str">
            <v>합판거푸집</v>
          </cell>
          <cell r="C22" t="str">
            <v>6회사용</v>
          </cell>
          <cell r="E22" t="str">
            <v>㎥</v>
          </cell>
          <cell r="F22">
            <v>14781</v>
          </cell>
          <cell r="H22">
            <v>8709</v>
          </cell>
          <cell r="J22">
            <v>6072</v>
          </cell>
          <cell r="L22">
            <v>0</v>
          </cell>
        </row>
        <row r="23">
          <cell r="A23" t="str">
            <v>Z018</v>
          </cell>
        </row>
        <row r="24">
          <cell r="A24" t="str">
            <v>Z019</v>
          </cell>
        </row>
        <row r="25">
          <cell r="A25" t="str">
            <v>Z020</v>
          </cell>
          <cell r="B25" t="str">
            <v>적벽돌 쌓기</v>
          </cell>
          <cell r="C25" t="str">
            <v>(0.5B)</v>
          </cell>
          <cell r="E25" t="str">
            <v>천매</v>
          </cell>
          <cell r="F25">
            <v>329623</v>
          </cell>
          <cell r="H25">
            <v>325553</v>
          </cell>
          <cell r="J25">
            <v>2906</v>
          </cell>
          <cell r="L25">
            <v>1164</v>
          </cell>
        </row>
        <row r="26">
          <cell r="A26" t="str">
            <v>Z021</v>
          </cell>
        </row>
        <row r="27">
          <cell r="A27" t="str">
            <v>Z022</v>
          </cell>
          <cell r="B27" t="str">
            <v>시멘트벽돌쌓기</v>
          </cell>
          <cell r="C27" t="str">
            <v>(0.5B)</v>
          </cell>
        </row>
        <row r="28">
          <cell r="A28" t="str">
            <v>Z023</v>
          </cell>
          <cell r="B28" t="str">
            <v>시멘트벽돌쌓기</v>
          </cell>
          <cell r="C28" t="str">
            <v>10000매이상</v>
          </cell>
          <cell r="E28" t="str">
            <v>천매</v>
          </cell>
          <cell r="F28">
            <v>174121</v>
          </cell>
          <cell r="H28">
            <v>170422</v>
          </cell>
          <cell r="J28">
            <v>2643</v>
          </cell>
          <cell r="L28">
            <v>1056</v>
          </cell>
        </row>
        <row r="29">
          <cell r="A29" t="str">
            <v>Z024</v>
          </cell>
          <cell r="B29" t="str">
            <v>시멘트벽돌쌓기</v>
          </cell>
          <cell r="C29" t="str">
            <v>5000-10000매미만</v>
          </cell>
          <cell r="E29" t="str">
            <v>천매</v>
          </cell>
          <cell r="F29">
            <v>187691</v>
          </cell>
          <cell r="H29">
            <v>183992</v>
          </cell>
          <cell r="J29">
            <v>2643</v>
          </cell>
          <cell r="L29">
            <v>1056</v>
          </cell>
        </row>
        <row r="30">
          <cell r="A30" t="str">
            <v>Z025</v>
          </cell>
          <cell r="B30" t="str">
            <v>시멘트벽돌쌓기</v>
          </cell>
          <cell r="C30" t="str">
            <v>5000매이하</v>
          </cell>
          <cell r="E30" t="str">
            <v>천매</v>
          </cell>
          <cell r="F30">
            <v>194476</v>
          </cell>
          <cell r="H30">
            <v>190777</v>
          </cell>
          <cell r="J30">
            <v>2643</v>
          </cell>
          <cell r="L30">
            <v>1056</v>
          </cell>
        </row>
        <row r="31">
          <cell r="A31" t="str">
            <v>Z026</v>
          </cell>
        </row>
        <row r="32">
          <cell r="A32" t="str">
            <v>Z027</v>
          </cell>
        </row>
        <row r="33">
          <cell r="A33" t="str">
            <v>Z028</v>
          </cell>
          <cell r="B33" t="str">
            <v>시이트 방수</v>
          </cell>
          <cell r="E33" t="str">
            <v>㎡</v>
          </cell>
          <cell r="F33">
            <v>10942</v>
          </cell>
          <cell r="H33">
            <v>6028</v>
          </cell>
          <cell r="J33">
            <v>4734</v>
          </cell>
          <cell r="L33">
            <v>180</v>
          </cell>
        </row>
        <row r="34">
          <cell r="A34" t="str">
            <v>Z029</v>
          </cell>
          <cell r="B34" t="str">
            <v>신축줄눈</v>
          </cell>
          <cell r="E34" t="str">
            <v>m</v>
          </cell>
          <cell r="F34">
            <v>2618</v>
          </cell>
          <cell r="H34">
            <v>764</v>
          </cell>
          <cell r="J34">
            <v>1853</v>
          </cell>
          <cell r="L34">
            <v>1</v>
          </cell>
        </row>
        <row r="35">
          <cell r="A35" t="str">
            <v>Z030</v>
          </cell>
          <cell r="B35" t="str">
            <v>수밀코킹</v>
          </cell>
          <cell r="E35" t="str">
            <v>m</v>
          </cell>
          <cell r="F35">
            <v>2673</v>
          </cell>
          <cell r="H35">
            <v>2034</v>
          </cell>
          <cell r="J35">
            <v>639</v>
          </cell>
          <cell r="L35">
            <v>0</v>
          </cell>
        </row>
        <row r="36">
          <cell r="A36" t="str">
            <v>Z031</v>
          </cell>
          <cell r="B36" t="str">
            <v>적벽돌침투방수</v>
          </cell>
          <cell r="E36" t="str">
            <v>㎡</v>
          </cell>
          <cell r="F36">
            <v>6318</v>
          </cell>
          <cell r="H36">
            <v>5922</v>
          </cell>
          <cell r="J36">
            <v>385</v>
          </cell>
          <cell r="L36">
            <v>11</v>
          </cell>
        </row>
        <row r="37">
          <cell r="A37" t="str">
            <v>Z032</v>
          </cell>
        </row>
        <row r="38">
          <cell r="A38" t="str">
            <v>Z033</v>
          </cell>
        </row>
        <row r="39">
          <cell r="A39" t="str">
            <v>Z034</v>
          </cell>
          <cell r="B39" t="str">
            <v>아스팔트슁글잇기</v>
          </cell>
          <cell r="E39" t="str">
            <v>㎡</v>
          </cell>
          <cell r="F39">
            <v>14957</v>
          </cell>
          <cell r="H39">
            <v>7983</v>
          </cell>
          <cell r="J39">
            <v>6974</v>
          </cell>
          <cell r="L39">
            <v>0</v>
          </cell>
        </row>
        <row r="40">
          <cell r="A40" t="str">
            <v>Z035</v>
          </cell>
          <cell r="B40" t="str">
            <v>동판후레싱설치</v>
          </cell>
          <cell r="E40" t="str">
            <v>M</v>
          </cell>
          <cell r="F40">
            <v>4754</v>
          </cell>
          <cell r="H40">
            <v>1036</v>
          </cell>
          <cell r="J40">
            <v>3718</v>
          </cell>
          <cell r="L40">
            <v>0</v>
          </cell>
        </row>
        <row r="41">
          <cell r="A41" t="str">
            <v>Z036</v>
          </cell>
          <cell r="B41" t="str">
            <v>선홈통</v>
          </cell>
          <cell r="C41" t="str">
            <v>Φ75</v>
          </cell>
          <cell r="E41" t="str">
            <v>M</v>
          </cell>
          <cell r="F41">
            <v>12744</v>
          </cell>
          <cell r="H41">
            <v>9491</v>
          </cell>
          <cell r="J41">
            <v>3253</v>
          </cell>
          <cell r="L41">
            <v>0</v>
          </cell>
        </row>
        <row r="42">
          <cell r="A42" t="str">
            <v>Z037</v>
          </cell>
        </row>
        <row r="43">
          <cell r="A43" t="str">
            <v>Z038</v>
          </cell>
        </row>
        <row r="44">
          <cell r="A44" t="str">
            <v>Z039</v>
          </cell>
          <cell r="B44" t="str">
            <v>몰탈바르기</v>
          </cell>
          <cell r="C44" t="str">
            <v>(내벽18mm)</v>
          </cell>
          <cell r="E44" t="str">
            <v>㎡</v>
          </cell>
          <cell r="F44">
            <v>13245</v>
          </cell>
          <cell r="H44">
            <v>12941</v>
          </cell>
          <cell r="J44">
            <v>218</v>
          </cell>
          <cell r="L44">
            <v>86</v>
          </cell>
        </row>
        <row r="45">
          <cell r="A45" t="str">
            <v>Z040</v>
          </cell>
          <cell r="B45" t="str">
            <v>몰탈바르기</v>
          </cell>
          <cell r="C45" t="str">
            <v>(외벽24mm)</v>
          </cell>
          <cell r="E45" t="str">
            <v>㎡</v>
          </cell>
          <cell r="F45">
            <v>13608</v>
          </cell>
          <cell r="H45">
            <v>13219</v>
          </cell>
          <cell r="J45">
            <v>278</v>
          </cell>
          <cell r="L45">
            <v>111</v>
          </cell>
        </row>
        <row r="46">
          <cell r="A46" t="str">
            <v>Z041</v>
          </cell>
          <cell r="B46" t="str">
            <v>몰탈바르기</v>
          </cell>
          <cell r="C46" t="str">
            <v>(바닥24mm)</v>
          </cell>
          <cell r="E46" t="str">
            <v>㎡</v>
          </cell>
          <cell r="F46">
            <v>6107</v>
          </cell>
          <cell r="H46">
            <v>5736</v>
          </cell>
          <cell r="J46">
            <v>266</v>
          </cell>
          <cell r="L46">
            <v>105</v>
          </cell>
        </row>
        <row r="47">
          <cell r="A47" t="str">
            <v>Z042</v>
          </cell>
          <cell r="B47" t="str">
            <v>몰탈바르기</v>
          </cell>
          <cell r="C47" t="str">
            <v>(외벽15mm)</v>
          </cell>
          <cell r="E47" t="str">
            <v>㎡</v>
          </cell>
          <cell r="F47">
            <v>8383</v>
          </cell>
          <cell r="H47">
            <v>8146</v>
          </cell>
          <cell r="J47">
            <v>170</v>
          </cell>
          <cell r="L47">
            <v>67</v>
          </cell>
        </row>
        <row r="48">
          <cell r="A48" t="str">
            <v>Z043</v>
          </cell>
          <cell r="B48" t="str">
            <v>몰탈바르기</v>
          </cell>
          <cell r="C48" t="str">
            <v>(천정15mm)</v>
          </cell>
          <cell r="E48" t="str">
            <v>㎡</v>
          </cell>
          <cell r="F48">
            <v>15854</v>
          </cell>
          <cell r="H48">
            <v>15601</v>
          </cell>
          <cell r="J48">
            <v>181</v>
          </cell>
          <cell r="L48">
            <v>72</v>
          </cell>
        </row>
        <row r="49">
          <cell r="A49" t="str">
            <v>Z044</v>
          </cell>
          <cell r="B49" t="str">
            <v>몰탈바르기</v>
          </cell>
          <cell r="C49" t="str">
            <v>(천정9mm)</v>
          </cell>
          <cell r="E49" t="str">
            <v>㎡</v>
          </cell>
          <cell r="F49">
            <v>9882</v>
          </cell>
          <cell r="H49">
            <v>9732</v>
          </cell>
          <cell r="J49">
            <v>108</v>
          </cell>
          <cell r="L49">
            <v>42</v>
          </cell>
        </row>
        <row r="50">
          <cell r="A50" t="str">
            <v>Z045</v>
          </cell>
          <cell r="B50" t="str">
            <v>하드너바르기</v>
          </cell>
          <cell r="C50" t="str">
            <v>(몰탈24mm)</v>
          </cell>
          <cell r="E50" t="str">
            <v>㎡</v>
          </cell>
          <cell r="F50">
            <v>13099</v>
          </cell>
          <cell r="H50">
            <v>10399</v>
          </cell>
          <cell r="J50">
            <v>2700</v>
          </cell>
          <cell r="L50">
            <v>0</v>
          </cell>
        </row>
        <row r="51">
          <cell r="A51" t="str">
            <v>Z046</v>
          </cell>
          <cell r="B51" t="str">
            <v>콘크리트조면처리</v>
          </cell>
          <cell r="E51" t="str">
            <v>㎡</v>
          </cell>
          <cell r="F51">
            <v>3205</v>
          </cell>
          <cell r="H51">
            <v>3205</v>
          </cell>
          <cell r="J51">
            <v>0</v>
          </cell>
          <cell r="L51">
            <v>0</v>
          </cell>
        </row>
        <row r="52">
          <cell r="A52" t="str">
            <v>Z047</v>
          </cell>
          <cell r="B52" t="str">
            <v>쇠흙손마감</v>
          </cell>
          <cell r="E52" t="str">
            <v>㎡</v>
          </cell>
          <cell r="F52">
            <v>2972</v>
          </cell>
          <cell r="H52">
            <v>2972</v>
          </cell>
          <cell r="J52">
            <v>0</v>
          </cell>
          <cell r="L52">
            <v>0</v>
          </cell>
        </row>
        <row r="53">
          <cell r="A53" t="str">
            <v>Z048</v>
          </cell>
        </row>
        <row r="54">
          <cell r="A54" t="str">
            <v>Z049</v>
          </cell>
        </row>
        <row r="55">
          <cell r="A55" t="str">
            <v>Z050</v>
          </cell>
          <cell r="B55" t="str">
            <v>스텐그릴창호</v>
          </cell>
          <cell r="C55" t="str">
            <v>SSG1</v>
          </cell>
          <cell r="E55" t="str">
            <v>조</v>
          </cell>
          <cell r="F55">
            <v>221583</v>
          </cell>
          <cell r="H55">
            <v>73861</v>
          </cell>
          <cell r="J55">
            <v>147722</v>
          </cell>
          <cell r="L55">
            <v>0</v>
          </cell>
        </row>
        <row r="56">
          <cell r="A56" t="str">
            <v>Z051</v>
          </cell>
          <cell r="B56" t="str">
            <v>스텐그릴창호</v>
          </cell>
          <cell r="C56" t="str">
            <v>SSG2</v>
          </cell>
          <cell r="E56" t="str">
            <v>조</v>
          </cell>
          <cell r="F56">
            <v>201556</v>
          </cell>
          <cell r="H56">
            <v>67185</v>
          </cell>
          <cell r="J56">
            <v>134371</v>
          </cell>
          <cell r="L56">
            <v>0</v>
          </cell>
        </row>
        <row r="57">
          <cell r="A57" t="str">
            <v>Z052</v>
          </cell>
          <cell r="B57" t="str">
            <v>스텐그릴창호</v>
          </cell>
          <cell r="C57" t="str">
            <v>SSG3</v>
          </cell>
          <cell r="E57" t="str">
            <v>조</v>
          </cell>
          <cell r="F57">
            <v>313752</v>
          </cell>
          <cell r="H57">
            <v>104584</v>
          </cell>
          <cell r="J57">
            <v>209168</v>
          </cell>
          <cell r="L57">
            <v>0</v>
          </cell>
        </row>
        <row r="58">
          <cell r="A58" t="str">
            <v>Z053</v>
          </cell>
          <cell r="B58" t="str">
            <v>스텐그릴창호</v>
          </cell>
          <cell r="C58" t="str">
            <v>SSG4</v>
          </cell>
          <cell r="E58" t="str">
            <v>조</v>
          </cell>
          <cell r="F58">
            <v>286630</v>
          </cell>
          <cell r="H58">
            <v>95543</v>
          </cell>
          <cell r="J58">
            <v>191087</v>
          </cell>
          <cell r="L58">
            <v>0</v>
          </cell>
        </row>
        <row r="59">
          <cell r="A59" t="str">
            <v>Z054</v>
          </cell>
        </row>
        <row r="60">
          <cell r="A60" t="str">
            <v>Z055</v>
          </cell>
        </row>
        <row r="61">
          <cell r="A61" t="str">
            <v>Z056</v>
          </cell>
          <cell r="B61" t="str">
            <v>강재창호달기</v>
          </cell>
          <cell r="C61" t="str">
            <v>(외여닫이문)</v>
          </cell>
          <cell r="E61" t="str">
            <v>개소</v>
          </cell>
          <cell r="F61">
            <v>71913</v>
          </cell>
          <cell r="H61">
            <v>71913</v>
          </cell>
          <cell r="J61">
            <v>0</v>
          </cell>
          <cell r="L61">
            <v>0</v>
          </cell>
        </row>
        <row r="62">
          <cell r="A62" t="str">
            <v>Z057</v>
          </cell>
          <cell r="B62" t="str">
            <v>강재창호달기</v>
          </cell>
          <cell r="C62" t="str">
            <v>(쌍여닫이문)</v>
          </cell>
          <cell r="E62" t="str">
            <v>개소</v>
          </cell>
          <cell r="F62">
            <v>124465</v>
          </cell>
          <cell r="H62">
            <v>124465</v>
          </cell>
          <cell r="J62">
            <v>0</v>
          </cell>
          <cell r="L62">
            <v>0</v>
          </cell>
        </row>
        <row r="63">
          <cell r="A63" t="str">
            <v>Z058</v>
          </cell>
          <cell r="B63" t="str">
            <v>알루미늄창호달기</v>
          </cell>
          <cell r="C63" t="str">
            <v>(미서기)</v>
          </cell>
          <cell r="E63" t="str">
            <v>개소</v>
          </cell>
          <cell r="F63">
            <v>44254</v>
          </cell>
          <cell r="H63">
            <v>44254</v>
          </cell>
          <cell r="J63">
            <v>0</v>
          </cell>
          <cell r="L63">
            <v>0</v>
          </cell>
        </row>
        <row r="64">
          <cell r="A64" t="str">
            <v>Z059</v>
          </cell>
          <cell r="B64" t="str">
            <v>알루미늄창호달기</v>
          </cell>
          <cell r="C64" t="str">
            <v>(붙박이)</v>
          </cell>
          <cell r="E64" t="str">
            <v>개소</v>
          </cell>
          <cell r="F64">
            <v>14382</v>
          </cell>
          <cell r="H64">
            <v>14382</v>
          </cell>
          <cell r="J64">
            <v>0</v>
          </cell>
          <cell r="L64">
            <v>0</v>
          </cell>
        </row>
        <row r="65">
          <cell r="A65" t="str">
            <v>Z060</v>
          </cell>
        </row>
        <row r="66">
          <cell r="A66" t="str">
            <v>Z061</v>
          </cell>
        </row>
        <row r="67">
          <cell r="A67" t="str">
            <v>Z062</v>
          </cell>
          <cell r="B67" t="str">
            <v>유리끼우기및닦기</v>
          </cell>
          <cell r="C67" t="str">
            <v>(AL5mm)</v>
          </cell>
          <cell r="E67" t="str">
            <v>㎡</v>
          </cell>
          <cell r="F67">
            <v>12282</v>
          </cell>
          <cell r="H67">
            <v>12219</v>
          </cell>
          <cell r="J67">
            <v>63</v>
          </cell>
          <cell r="L67">
            <v>0</v>
          </cell>
        </row>
        <row r="68">
          <cell r="A68" t="str">
            <v>Z063</v>
          </cell>
        </row>
        <row r="69">
          <cell r="A69" t="str">
            <v>Z064</v>
          </cell>
        </row>
        <row r="70">
          <cell r="A70" t="str">
            <v>Z065</v>
          </cell>
          <cell r="B70" t="str">
            <v>수성페인트칠</v>
          </cell>
          <cell r="C70" t="str">
            <v>내벽(로울러)</v>
          </cell>
          <cell r="E70" t="str">
            <v>㎡</v>
          </cell>
          <cell r="F70">
            <v>5494</v>
          </cell>
          <cell r="H70">
            <v>4550</v>
          </cell>
          <cell r="J70">
            <v>853</v>
          </cell>
          <cell r="L70">
            <v>91</v>
          </cell>
        </row>
        <row r="71">
          <cell r="A71" t="str">
            <v>Z066</v>
          </cell>
          <cell r="B71" t="str">
            <v>수성페인트칠</v>
          </cell>
          <cell r="C71" t="str">
            <v>외벽(로울러)</v>
          </cell>
          <cell r="E71" t="str">
            <v>㎡</v>
          </cell>
          <cell r="F71">
            <v>5650</v>
          </cell>
          <cell r="H71">
            <v>4550</v>
          </cell>
          <cell r="J71">
            <v>1009</v>
          </cell>
          <cell r="L71">
            <v>91</v>
          </cell>
        </row>
        <row r="72">
          <cell r="A72" t="str">
            <v>Z067</v>
          </cell>
        </row>
        <row r="73">
          <cell r="A73" t="str">
            <v>Z068</v>
          </cell>
        </row>
        <row r="74">
          <cell r="A74" t="str">
            <v>Z069</v>
          </cell>
          <cell r="B74" t="str">
            <v>수성페인트칠</v>
          </cell>
          <cell r="C74" t="str">
            <v>천정내(로울러)</v>
          </cell>
          <cell r="E74" t="str">
            <v>㎡</v>
          </cell>
          <cell r="F74">
            <v>6385</v>
          </cell>
          <cell r="H74">
            <v>5291</v>
          </cell>
          <cell r="J74">
            <v>989</v>
          </cell>
          <cell r="L74">
            <v>105</v>
          </cell>
        </row>
        <row r="75">
          <cell r="A75" t="str">
            <v>Z070</v>
          </cell>
          <cell r="B75" t="str">
            <v>수성페인트칠</v>
          </cell>
          <cell r="C75" t="str">
            <v>천정외(로울러)</v>
          </cell>
          <cell r="E75" t="str">
            <v>㎡</v>
          </cell>
          <cell r="F75">
            <v>6572</v>
          </cell>
          <cell r="H75">
            <v>5291</v>
          </cell>
          <cell r="J75">
            <v>1176</v>
          </cell>
          <cell r="L75">
            <v>105</v>
          </cell>
        </row>
        <row r="76">
          <cell r="A76" t="str">
            <v>Z071</v>
          </cell>
        </row>
        <row r="77">
          <cell r="A77" t="str">
            <v>Z072</v>
          </cell>
        </row>
        <row r="78">
          <cell r="A78" t="str">
            <v>Z073</v>
          </cell>
          <cell r="B78" t="str">
            <v>조합페인트칠</v>
          </cell>
          <cell r="C78" t="str">
            <v>(철재면2회)</v>
          </cell>
          <cell r="E78" t="str">
            <v>㎡</v>
          </cell>
          <cell r="F78">
            <v>3180</v>
          </cell>
          <cell r="H78">
            <v>2434</v>
          </cell>
          <cell r="J78">
            <v>698</v>
          </cell>
          <cell r="L78">
            <v>48</v>
          </cell>
        </row>
        <row r="79">
          <cell r="A79" t="str">
            <v>Z074</v>
          </cell>
          <cell r="B79" t="str">
            <v>녹막이칠(1회)</v>
          </cell>
          <cell r="E79" t="str">
            <v>㎡</v>
          </cell>
          <cell r="F79">
            <v>2244</v>
          </cell>
          <cell r="H79">
            <v>1799</v>
          </cell>
          <cell r="J79">
            <v>410</v>
          </cell>
          <cell r="L79">
            <v>35</v>
          </cell>
        </row>
        <row r="80">
          <cell r="A80" t="str">
            <v>Z075</v>
          </cell>
        </row>
        <row r="81">
          <cell r="A81" t="str">
            <v>Z076</v>
          </cell>
        </row>
        <row r="82">
          <cell r="A82" t="str">
            <v>Z077</v>
          </cell>
          <cell r="B82" t="str">
            <v>시멘트액체방수</v>
          </cell>
          <cell r="C82" t="str">
            <v>C종</v>
          </cell>
          <cell r="E82" t="str">
            <v>㎡</v>
          </cell>
          <cell r="F82">
            <v>15542</v>
          </cell>
          <cell r="H82">
            <v>15170</v>
          </cell>
          <cell r="J82">
            <v>307</v>
          </cell>
          <cell r="L82">
            <v>65</v>
          </cell>
        </row>
        <row r="83">
          <cell r="A83" t="str">
            <v>Z078</v>
          </cell>
          <cell r="B83" t="str">
            <v>시멘트액체방수</v>
          </cell>
          <cell r="C83" t="str">
            <v>D종</v>
          </cell>
          <cell r="E83" t="str">
            <v>㎡</v>
          </cell>
          <cell r="F83">
            <v>11138</v>
          </cell>
          <cell r="H83">
            <v>10902</v>
          </cell>
          <cell r="J83">
            <v>198</v>
          </cell>
          <cell r="L83">
            <v>38</v>
          </cell>
        </row>
        <row r="84">
          <cell r="A84" t="str">
            <v>Z079</v>
          </cell>
        </row>
        <row r="85">
          <cell r="A85" t="str">
            <v>Z080</v>
          </cell>
        </row>
        <row r="86">
          <cell r="A86" t="str">
            <v>Z081</v>
          </cell>
          <cell r="B86" t="str">
            <v>스치로폴</v>
          </cell>
          <cell r="C86" t="str">
            <v>(슬라브밑)</v>
          </cell>
          <cell r="E86" t="str">
            <v>㎡</v>
          </cell>
          <cell r="F86">
            <v>6034</v>
          </cell>
          <cell r="H86">
            <v>2065</v>
          </cell>
          <cell r="J86">
            <v>3969</v>
          </cell>
          <cell r="L86">
            <v>0</v>
          </cell>
        </row>
        <row r="87">
          <cell r="A87" t="str">
            <v>Z082</v>
          </cell>
          <cell r="B87" t="str">
            <v>스치로폴</v>
          </cell>
          <cell r="C87" t="str">
            <v>(슬라브위 깔기)</v>
          </cell>
          <cell r="E87" t="str">
            <v>㎡</v>
          </cell>
          <cell r="F87">
            <v>2826</v>
          </cell>
          <cell r="H87">
            <v>470</v>
          </cell>
          <cell r="J87">
            <v>2356</v>
          </cell>
          <cell r="L87">
            <v>0</v>
          </cell>
        </row>
        <row r="88">
          <cell r="A88" t="str">
            <v>Z083</v>
          </cell>
          <cell r="B88" t="str">
            <v>스치로폴</v>
          </cell>
          <cell r="C88" t="str">
            <v>(공간넣기)</v>
          </cell>
          <cell r="E88" t="str">
            <v>㎡</v>
          </cell>
          <cell r="F88">
            <v>4135</v>
          </cell>
          <cell r="H88">
            <v>1638</v>
          </cell>
          <cell r="J88">
            <v>2497</v>
          </cell>
          <cell r="L88">
            <v>0</v>
          </cell>
        </row>
        <row r="89">
          <cell r="A89" t="str">
            <v>Z084</v>
          </cell>
        </row>
        <row r="90">
          <cell r="A90" t="str">
            <v>Z085</v>
          </cell>
          <cell r="B90" t="str">
            <v>선홈통</v>
          </cell>
          <cell r="C90" t="str">
            <v>Φ75</v>
          </cell>
          <cell r="E90" t="str">
            <v>m</v>
          </cell>
          <cell r="F90">
            <v>6817</v>
          </cell>
          <cell r="H90">
            <v>3174</v>
          </cell>
          <cell r="J90">
            <v>3643</v>
          </cell>
          <cell r="L90">
            <v>0</v>
          </cell>
        </row>
        <row r="91">
          <cell r="A91" t="str">
            <v>Z086</v>
          </cell>
        </row>
        <row r="92">
          <cell r="A92" t="str">
            <v>Z087</v>
          </cell>
        </row>
        <row r="93">
          <cell r="A93" t="str">
            <v>Z088</v>
          </cell>
          <cell r="B93" t="str">
            <v>반자틀설치</v>
          </cell>
          <cell r="E93" t="str">
            <v>㎡</v>
          </cell>
          <cell r="F93">
            <v>14450</v>
          </cell>
          <cell r="H93">
            <v>14416</v>
          </cell>
          <cell r="J93">
            <v>34</v>
          </cell>
          <cell r="L93">
            <v>0</v>
          </cell>
        </row>
        <row r="94">
          <cell r="A94" t="str">
            <v>Z089</v>
          </cell>
          <cell r="B94" t="str">
            <v>창문틀세우기</v>
          </cell>
          <cell r="E94" t="str">
            <v>㎡</v>
          </cell>
          <cell r="F94">
            <v>20017</v>
          </cell>
          <cell r="H94">
            <v>20017</v>
          </cell>
          <cell r="J94">
            <v>0</v>
          </cell>
          <cell r="L94">
            <v>0</v>
          </cell>
        </row>
        <row r="95">
          <cell r="A95" t="str">
            <v>Z090</v>
          </cell>
          <cell r="B95" t="str">
            <v>출입문틀세우기</v>
          </cell>
          <cell r="E95" t="str">
            <v>㎡</v>
          </cell>
          <cell r="F95">
            <v>26690</v>
          </cell>
          <cell r="H95">
            <v>26690</v>
          </cell>
          <cell r="J95">
            <v>0</v>
          </cell>
          <cell r="L95">
            <v>0</v>
          </cell>
        </row>
        <row r="96">
          <cell r="A96" t="str">
            <v>Z091</v>
          </cell>
        </row>
        <row r="97">
          <cell r="A97" t="str">
            <v>Z092</v>
          </cell>
        </row>
        <row r="98">
          <cell r="A98" t="str">
            <v>Z093</v>
          </cell>
          <cell r="B98" t="str">
            <v>합판텍스붙이기</v>
          </cell>
          <cell r="E98" t="str">
            <v>㎡</v>
          </cell>
          <cell r="F98">
            <v>6763</v>
          </cell>
          <cell r="H98">
            <v>6737</v>
          </cell>
          <cell r="J98">
            <v>26</v>
          </cell>
          <cell r="L98">
            <v>0</v>
          </cell>
        </row>
        <row r="99">
          <cell r="A99" t="str">
            <v>Z094</v>
          </cell>
          <cell r="B99" t="str">
            <v>걸레받이붙이기</v>
          </cell>
          <cell r="E99" t="str">
            <v>㎡</v>
          </cell>
          <cell r="F99">
            <v>9075</v>
          </cell>
          <cell r="H99">
            <v>9060</v>
          </cell>
          <cell r="J99">
            <v>15</v>
          </cell>
          <cell r="L99">
            <v>0</v>
          </cell>
        </row>
        <row r="100">
          <cell r="A100" t="str">
            <v>Z095</v>
          </cell>
          <cell r="B100" t="str">
            <v>P.E필름깔기</v>
          </cell>
          <cell r="E100" t="str">
            <v>㎡</v>
          </cell>
          <cell r="F100">
            <v>638</v>
          </cell>
          <cell r="H100">
            <v>356</v>
          </cell>
          <cell r="J100">
            <v>282</v>
          </cell>
          <cell r="L100">
            <v>0</v>
          </cell>
        </row>
        <row r="101">
          <cell r="A101" t="str">
            <v>Z096</v>
          </cell>
        </row>
        <row r="102">
          <cell r="A102" t="str">
            <v>Z097</v>
          </cell>
        </row>
        <row r="103">
          <cell r="A103" t="str">
            <v>Z098</v>
          </cell>
          <cell r="B103" t="str">
            <v>크링크타일붙이기</v>
          </cell>
          <cell r="E103" t="str">
            <v>㎡</v>
          </cell>
          <cell r="F103">
            <v>24081</v>
          </cell>
          <cell r="H103">
            <v>16856</v>
          </cell>
          <cell r="J103">
            <v>6714</v>
          </cell>
          <cell r="L103">
            <v>511</v>
          </cell>
        </row>
        <row r="104">
          <cell r="A104" t="str">
            <v>Z099</v>
          </cell>
          <cell r="B104" t="str">
            <v>세라믹타일붙이기</v>
          </cell>
          <cell r="E104" t="str">
            <v>㎡</v>
          </cell>
          <cell r="F104">
            <v>33583</v>
          </cell>
          <cell r="H104">
            <v>25068</v>
          </cell>
          <cell r="J104">
            <v>7910</v>
          </cell>
          <cell r="L104">
            <v>605</v>
          </cell>
        </row>
        <row r="105">
          <cell r="A105" t="str">
            <v>Z100</v>
          </cell>
          <cell r="B105" t="str">
            <v>모자익타일붙이기</v>
          </cell>
          <cell r="E105" t="str">
            <v>㎡</v>
          </cell>
          <cell r="F105">
            <v>29887</v>
          </cell>
          <cell r="H105">
            <v>21121</v>
          </cell>
          <cell r="J105">
            <v>8225</v>
          </cell>
          <cell r="L105">
            <v>541</v>
          </cell>
        </row>
        <row r="106">
          <cell r="A106" t="str">
            <v>Z101</v>
          </cell>
        </row>
        <row r="107">
          <cell r="A107" t="str">
            <v>Z102</v>
          </cell>
        </row>
        <row r="108">
          <cell r="A108" t="str">
            <v>Z103</v>
          </cell>
          <cell r="B108" t="str">
            <v>잡석깔기지정</v>
          </cell>
          <cell r="E108" t="str">
            <v>㎥</v>
          </cell>
          <cell r="F108">
            <v>59330</v>
          </cell>
          <cell r="H108">
            <v>35977</v>
          </cell>
          <cell r="J108">
            <v>17340</v>
          </cell>
          <cell r="L108">
            <v>6013</v>
          </cell>
        </row>
        <row r="109">
          <cell r="A109" t="str">
            <v>Z104</v>
          </cell>
          <cell r="B109" t="str">
            <v>세로기준틀(귀)</v>
          </cell>
          <cell r="E109" t="str">
            <v>개소</v>
          </cell>
          <cell r="F109">
            <v>26019</v>
          </cell>
          <cell r="H109">
            <v>17966</v>
          </cell>
          <cell r="J109">
            <v>8053</v>
          </cell>
          <cell r="L109">
            <v>0</v>
          </cell>
        </row>
        <row r="110">
          <cell r="A110" t="str">
            <v>Z105</v>
          </cell>
          <cell r="B110" t="str">
            <v>내부말비계</v>
          </cell>
          <cell r="E110" t="str">
            <v>㎡</v>
          </cell>
          <cell r="F110">
            <v>2655</v>
          </cell>
          <cell r="H110">
            <v>1995</v>
          </cell>
          <cell r="J110">
            <v>660</v>
          </cell>
          <cell r="L110">
            <v>0</v>
          </cell>
        </row>
        <row r="111">
          <cell r="A111" t="str">
            <v>Z106</v>
          </cell>
          <cell r="B111" t="str">
            <v>내부수평비계</v>
          </cell>
          <cell r="E111" t="str">
            <v>㎡</v>
          </cell>
          <cell r="F111">
            <v>5900</v>
          </cell>
          <cell r="H111">
            <v>3991</v>
          </cell>
          <cell r="J111">
            <v>1909</v>
          </cell>
          <cell r="L111">
            <v>0</v>
          </cell>
        </row>
        <row r="112">
          <cell r="A112" t="str">
            <v>Z107</v>
          </cell>
          <cell r="B112" t="str">
            <v>강관동바리</v>
          </cell>
          <cell r="C112" t="str">
            <v>(3개월)</v>
          </cell>
          <cell r="E112" t="str">
            <v>㎡</v>
          </cell>
          <cell r="F112">
            <v>3116</v>
          </cell>
          <cell r="H112">
            <v>2543</v>
          </cell>
          <cell r="J112">
            <v>573</v>
          </cell>
          <cell r="L112">
            <v>0</v>
          </cell>
        </row>
        <row r="113">
          <cell r="A113" t="str">
            <v>Z108</v>
          </cell>
          <cell r="B113" t="str">
            <v>외부외줄비계</v>
          </cell>
          <cell r="E113" t="str">
            <v>㎡</v>
          </cell>
          <cell r="F113">
            <v>2965</v>
          </cell>
          <cell r="H113">
            <v>1995</v>
          </cell>
          <cell r="J113">
            <v>970</v>
          </cell>
          <cell r="L113">
            <v>0</v>
          </cell>
        </row>
        <row r="114">
          <cell r="A114" t="str">
            <v>Z109</v>
          </cell>
        </row>
        <row r="115">
          <cell r="A115" t="str">
            <v>Z110</v>
          </cell>
        </row>
        <row r="116">
          <cell r="A116" t="str">
            <v>Z111</v>
          </cell>
          <cell r="B116" t="str">
            <v>와이어 메쉬깔기</v>
          </cell>
          <cell r="E116" t="str">
            <v>㎡</v>
          </cell>
          <cell r="F116">
            <v>1689</v>
          </cell>
          <cell r="H116">
            <v>781</v>
          </cell>
          <cell r="J116">
            <v>908</v>
          </cell>
          <cell r="L116">
            <v>0</v>
          </cell>
        </row>
        <row r="117">
          <cell r="A117" t="str">
            <v>Z112</v>
          </cell>
        </row>
        <row r="118">
          <cell r="A118" t="str">
            <v>Z113</v>
          </cell>
        </row>
        <row r="119">
          <cell r="A119" t="str">
            <v>Z114</v>
          </cell>
          <cell r="B119" t="str">
            <v>시멘트벽돌쌓기</v>
          </cell>
          <cell r="C119" t="str">
            <v>(1.0B)</v>
          </cell>
          <cell r="E119" t="str">
            <v>천매</v>
          </cell>
          <cell r="F119">
            <v>163777</v>
          </cell>
          <cell r="H119">
            <v>158894</v>
          </cell>
          <cell r="J119">
            <v>3489</v>
          </cell>
          <cell r="L119">
            <v>1394</v>
          </cell>
        </row>
        <row r="120">
          <cell r="A120" t="str">
            <v>Z115</v>
          </cell>
        </row>
        <row r="121">
          <cell r="A121" t="str">
            <v>Z116</v>
          </cell>
        </row>
        <row r="122">
          <cell r="A122" t="str">
            <v>Z117</v>
          </cell>
          <cell r="B122" t="str">
            <v>유리끼우기및닦기</v>
          </cell>
          <cell r="C122" t="str">
            <v>(목부AL3mm)</v>
          </cell>
          <cell r="E122" t="str">
            <v>㎡</v>
          </cell>
          <cell r="F122">
            <v>8252</v>
          </cell>
          <cell r="H122">
            <v>8189</v>
          </cell>
          <cell r="J122">
            <v>63</v>
          </cell>
          <cell r="L122">
            <v>0</v>
          </cell>
        </row>
        <row r="123">
          <cell r="A123" t="str">
            <v>Z118</v>
          </cell>
          <cell r="B123" t="str">
            <v>바니쉬 칠</v>
          </cell>
          <cell r="C123">
            <v>0</v>
          </cell>
          <cell r="E123" t="str">
            <v>㎡</v>
          </cell>
          <cell r="F123">
            <v>5178</v>
          </cell>
          <cell r="H123">
            <v>4497</v>
          </cell>
          <cell r="J123">
            <v>592</v>
          </cell>
          <cell r="L123">
            <v>89</v>
          </cell>
        </row>
        <row r="124">
          <cell r="A124" t="str">
            <v>Z119</v>
          </cell>
        </row>
        <row r="125">
          <cell r="A125" t="str">
            <v>Z120</v>
          </cell>
        </row>
        <row r="126">
          <cell r="A126" t="str">
            <v>Z121</v>
          </cell>
          <cell r="B126" t="str">
            <v>벽지바르기</v>
          </cell>
          <cell r="E126" t="str">
            <v>㎡</v>
          </cell>
          <cell r="F126">
            <v>5564</v>
          </cell>
          <cell r="H126">
            <v>4268</v>
          </cell>
          <cell r="J126">
            <v>1296</v>
          </cell>
          <cell r="L126">
            <v>0</v>
          </cell>
        </row>
        <row r="127">
          <cell r="A127" t="str">
            <v>Z122</v>
          </cell>
          <cell r="B127" t="str">
            <v>민속장판깔기</v>
          </cell>
          <cell r="E127" t="str">
            <v>㎡</v>
          </cell>
          <cell r="F127">
            <v>8426</v>
          </cell>
          <cell r="H127">
            <v>2525</v>
          </cell>
          <cell r="J127">
            <v>5901</v>
          </cell>
          <cell r="L127">
            <v>0</v>
          </cell>
        </row>
        <row r="128">
          <cell r="A128" t="str">
            <v>Z123</v>
          </cell>
          <cell r="B128" t="str">
            <v>모노륨깔기</v>
          </cell>
          <cell r="E128" t="str">
            <v>㎡</v>
          </cell>
          <cell r="F128">
            <v>7413</v>
          </cell>
          <cell r="H128">
            <v>1512</v>
          </cell>
          <cell r="J128">
            <v>5901</v>
          </cell>
          <cell r="L128">
            <v>0</v>
          </cell>
        </row>
        <row r="129">
          <cell r="A129" t="str">
            <v>Z124</v>
          </cell>
          <cell r="B129" t="str">
            <v>발포천정지바르기</v>
          </cell>
          <cell r="E129" t="str">
            <v>㎡</v>
          </cell>
          <cell r="F129">
            <v>5192</v>
          </cell>
          <cell r="H129">
            <v>4268</v>
          </cell>
          <cell r="J129">
            <v>924</v>
          </cell>
          <cell r="L129">
            <v>0</v>
          </cell>
        </row>
        <row r="130">
          <cell r="A130" t="str">
            <v>Z125</v>
          </cell>
          <cell r="B130" t="str">
            <v>천정지바르기</v>
          </cell>
          <cell r="E130" t="str">
            <v>㎡</v>
          </cell>
          <cell r="F130">
            <v>6846</v>
          </cell>
          <cell r="H130">
            <v>5550</v>
          </cell>
          <cell r="J130">
            <v>1296</v>
          </cell>
          <cell r="L130">
            <v>0</v>
          </cell>
        </row>
        <row r="131">
          <cell r="A131" t="str">
            <v>Z126</v>
          </cell>
          <cell r="B131" t="str">
            <v>합판벽체붙이기</v>
          </cell>
          <cell r="E131" t="str">
            <v>㎡</v>
          </cell>
          <cell r="F131">
            <v>11630</v>
          </cell>
          <cell r="H131">
            <v>5944</v>
          </cell>
          <cell r="J131">
            <v>5686</v>
          </cell>
          <cell r="L131">
            <v>0</v>
          </cell>
        </row>
        <row r="132">
          <cell r="A132" t="str">
            <v>Z127</v>
          </cell>
        </row>
        <row r="133">
          <cell r="A133" t="str">
            <v>Z128</v>
          </cell>
        </row>
        <row r="134">
          <cell r="A134" t="str">
            <v>Z129</v>
          </cell>
          <cell r="B134" t="str">
            <v>유리끼우기및닦기</v>
          </cell>
          <cell r="C134" t="str">
            <v>(AL3mm)</v>
          </cell>
          <cell r="E134" t="str">
            <v>㎡</v>
          </cell>
          <cell r="F134">
            <v>9403</v>
          </cell>
          <cell r="H134">
            <v>9340</v>
          </cell>
          <cell r="J134">
            <v>63</v>
          </cell>
          <cell r="L134">
            <v>0</v>
          </cell>
        </row>
        <row r="135">
          <cell r="A135" t="str">
            <v>Z130</v>
          </cell>
        </row>
        <row r="136">
          <cell r="A136" t="str">
            <v>Z131</v>
          </cell>
        </row>
        <row r="137">
          <cell r="A137" t="str">
            <v>Z132</v>
          </cell>
          <cell r="B137" t="str">
            <v xml:space="preserve">1/WD </v>
          </cell>
          <cell r="C137" t="str">
            <v>(W1.0m x H2.1m)</v>
          </cell>
          <cell r="E137" t="str">
            <v>개소</v>
          </cell>
          <cell r="F137">
            <v>248391</v>
          </cell>
          <cell r="H137">
            <v>180699</v>
          </cell>
          <cell r="J137">
            <v>67692</v>
          </cell>
          <cell r="L137">
            <v>0</v>
          </cell>
        </row>
        <row r="138">
          <cell r="A138" t="str">
            <v>Z133</v>
          </cell>
          <cell r="B138" t="str">
            <v xml:space="preserve">2/WD </v>
          </cell>
          <cell r="C138" t="str">
            <v>(W1.0m x H2.1m)</v>
          </cell>
          <cell r="E138" t="str">
            <v>개소</v>
          </cell>
          <cell r="F138">
            <v>221759</v>
          </cell>
          <cell r="H138">
            <v>133966</v>
          </cell>
          <cell r="J138">
            <v>87793</v>
          </cell>
          <cell r="L138">
            <v>0</v>
          </cell>
        </row>
        <row r="139">
          <cell r="A139" t="str">
            <v>Z134</v>
          </cell>
          <cell r="B139" t="str">
            <v xml:space="preserve">3/WD </v>
          </cell>
          <cell r="C139" t="str">
            <v>(W0.9m x H2.1m)</v>
          </cell>
          <cell r="E139" t="str">
            <v>개소</v>
          </cell>
          <cell r="F139">
            <v>200824</v>
          </cell>
          <cell r="H139">
            <v>119012</v>
          </cell>
          <cell r="J139">
            <v>81812</v>
          </cell>
          <cell r="L139">
            <v>0</v>
          </cell>
        </row>
        <row r="140">
          <cell r="A140" t="str">
            <v>Z135</v>
          </cell>
          <cell r="B140" t="str">
            <v xml:space="preserve">4/WD </v>
          </cell>
          <cell r="C140" t="str">
            <v>(W2.7m x H2.1m)</v>
          </cell>
          <cell r="E140" t="str">
            <v>개소</v>
          </cell>
          <cell r="F140">
            <v>697380</v>
          </cell>
          <cell r="H140">
            <v>529635</v>
          </cell>
          <cell r="J140">
            <v>167745</v>
          </cell>
          <cell r="L140">
            <v>0</v>
          </cell>
        </row>
        <row r="141">
          <cell r="A141" t="str">
            <v>Z136</v>
          </cell>
          <cell r="B141" t="str">
            <v>1/WW</v>
          </cell>
          <cell r="C141" t="str">
            <v>사택</v>
          </cell>
          <cell r="E141" t="str">
            <v>개소</v>
          </cell>
          <cell r="F141">
            <v>91918</v>
          </cell>
          <cell r="H141">
            <v>76018</v>
          </cell>
          <cell r="J141">
            <v>15900</v>
          </cell>
          <cell r="L141">
            <v>0</v>
          </cell>
        </row>
        <row r="142">
          <cell r="A142" t="str">
            <v>Z137</v>
          </cell>
          <cell r="B142" t="str">
            <v>2/WW</v>
          </cell>
          <cell r="C142" t="str">
            <v>사택</v>
          </cell>
          <cell r="E142" t="str">
            <v>개소</v>
          </cell>
          <cell r="F142">
            <v>60330</v>
          </cell>
          <cell r="H142">
            <v>47355</v>
          </cell>
          <cell r="J142">
            <v>12975</v>
          </cell>
          <cell r="L142">
            <v>0</v>
          </cell>
        </row>
        <row r="143">
          <cell r="A143" t="str">
            <v>Z138</v>
          </cell>
          <cell r="B143" t="str">
            <v>3/WW</v>
          </cell>
          <cell r="C143" t="str">
            <v>사택</v>
          </cell>
          <cell r="E143" t="str">
            <v>개소</v>
          </cell>
          <cell r="F143">
            <v>27958</v>
          </cell>
          <cell r="H143">
            <v>19066</v>
          </cell>
          <cell r="J143">
            <v>8892</v>
          </cell>
          <cell r="L143">
            <v>0</v>
          </cell>
        </row>
        <row r="144">
          <cell r="A144" t="str">
            <v>Z139</v>
          </cell>
          <cell r="B144" t="str">
            <v>4/WW</v>
          </cell>
          <cell r="C144" t="str">
            <v>사택</v>
          </cell>
          <cell r="E144" t="str">
            <v>개소</v>
          </cell>
          <cell r="F144">
            <v>22146</v>
          </cell>
          <cell r="H144">
            <v>14331</v>
          </cell>
          <cell r="J144">
            <v>7815</v>
          </cell>
          <cell r="L144">
            <v>0</v>
          </cell>
        </row>
        <row r="145">
          <cell r="A145" t="str">
            <v>Z140</v>
          </cell>
          <cell r="B145" t="str">
            <v>5/WW</v>
          </cell>
          <cell r="C145" t="str">
            <v>사택</v>
          </cell>
          <cell r="E145" t="str">
            <v>개소</v>
          </cell>
          <cell r="F145">
            <v>18621</v>
          </cell>
          <cell r="H145">
            <v>12711</v>
          </cell>
          <cell r="J145">
            <v>5910</v>
          </cell>
          <cell r="L145">
            <v>0</v>
          </cell>
        </row>
        <row r="146">
          <cell r="A146" t="str">
            <v>Z141</v>
          </cell>
          <cell r="B146" t="str">
            <v>6/WW</v>
          </cell>
          <cell r="C146" t="str">
            <v>사택</v>
          </cell>
          <cell r="E146" t="str">
            <v>개소</v>
          </cell>
          <cell r="F146">
            <v>33754</v>
          </cell>
          <cell r="H146">
            <v>28039</v>
          </cell>
          <cell r="J146">
            <v>5715</v>
          </cell>
          <cell r="L146">
            <v>0</v>
          </cell>
        </row>
        <row r="147">
          <cell r="A147" t="str">
            <v>Z142</v>
          </cell>
        </row>
        <row r="148">
          <cell r="A148" t="str">
            <v>Z143</v>
          </cell>
        </row>
        <row r="149">
          <cell r="A149" t="str">
            <v>Z144</v>
          </cell>
        </row>
        <row r="150">
          <cell r="A150" t="str">
            <v>Z145</v>
          </cell>
        </row>
        <row r="151">
          <cell r="A151" t="str">
            <v>Z146</v>
          </cell>
        </row>
        <row r="152">
          <cell r="A152" t="str">
            <v>Z147</v>
          </cell>
        </row>
        <row r="153">
          <cell r="A153" t="str">
            <v>Z148</v>
          </cell>
        </row>
        <row r="154">
          <cell r="A154" t="str">
            <v>Z149</v>
          </cell>
        </row>
        <row r="155">
          <cell r="A155" t="str">
            <v>Z150</v>
          </cell>
        </row>
        <row r="156">
          <cell r="A156" t="str">
            <v>Z151</v>
          </cell>
        </row>
        <row r="157">
          <cell r="A157" t="str">
            <v>Z152</v>
          </cell>
        </row>
        <row r="158">
          <cell r="A158" t="str">
            <v>Z153</v>
          </cell>
        </row>
        <row r="159">
          <cell r="A159" t="str">
            <v>Z154</v>
          </cell>
        </row>
        <row r="160">
          <cell r="A160" t="str">
            <v>Z155</v>
          </cell>
        </row>
        <row r="161">
          <cell r="A161" t="str">
            <v>Z156</v>
          </cell>
        </row>
        <row r="162">
          <cell r="A162" t="str">
            <v>Z157</v>
          </cell>
        </row>
        <row r="163">
          <cell r="A163" t="str">
            <v>Z158</v>
          </cell>
        </row>
        <row r="164">
          <cell r="A164" t="str">
            <v>Z159</v>
          </cell>
        </row>
        <row r="165">
          <cell r="A165" t="str">
            <v>Z160</v>
          </cell>
        </row>
        <row r="166">
          <cell r="A166" t="str">
            <v>Z161</v>
          </cell>
        </row>
        <row r="167">
          <cell r="A167" t="str">
            <v>Z162</v>
          </cell>
        </row>
        <row r="168">
          <cell r="A168" t="str">
            <v>Z163</v>
          </cell>
        </row>
        <row r="169">
          <cell r="A169" t="str">
            <v>Z164</v>
          </cell>
        </row>
        <row r="170">
          <cell r="A170" t="str">
            <v>Z165</v>
          </cell>
        </row>
        <row r="171">
          <cell r="A171" t="str">
            <v>Z166</v>
          </cell>
        </row>
        <row r="172">
          <cell r="A172" t="str">
            <v>Z167</v>
          </cell>
        </row>
        <row r="173">
          <cell r="A173" t="str">
            <v>Z168</v>
          </cell>
        </row>
        <row r="174">
          <cell r="A174" t="str">
            <v>Z169</v>
          </cell>
        </row>
        <row r="175">
          <cell r="A175" t="str">
            <v>Z170</v>
          </cell>
        </row>
        <row r="176">
          <cell r="A176" t="str">
            <v>Z171</v>
          </cell>
        </row>
        <row r="177">
          <cell r="A177" t="str">
            <v>Z172</v>
          </cell>
        </row>
        <row r="178">
          <cell r="A178" t="str">
            <v>Z173</v>
          </cell>
        </row>
        <row r="179">
          <cell r="A179" t="str">
            <v>Z174</v>
          </cell>
        </row>
      </sheetData>
      <sheetData sheetId="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조서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일람"/>
      <sheetName val="공사비"/>
      <sheetName val="공사요율"/>
      <sheetName val="여수토공사비"/>
      <sheetName val="취수탑공사비"/>
      <sheetName val="도로토공공사비"/>
      <sheetName val="가설공사비"/>
      <sheetName val="도로구조공사비"/>
      <sheetName val="가제당공사비"/>
      <sheetName val="본제당공사비"/>
      <sheetName val="복통공사비"/>
      <sheetName val="진입도로공사비"/>
      <sheetName val="기초처리공사비"/>
      <sheetName val="자재대"/>
      <sheetName val="가설공사"/>
      <sheetName val="부대공사"/>
      <sheetName val="중기운반비"/>
      <sheetName val="중기작업시간(평야부)"/>
      <sheetName val="중기작업시간(수원공"/>
      <sheetName val="중기대수"/>
      <sheetName val="토취장복구"/>
      <sheetName val="복구면적"/>
      <sheetName val="시험비"/>
      <sheetName val="8.PILE  (돌출)"/>
      <sheetName val="노임단가"/>
      <sheetName val="1SGATE97"/>
    </sheetNames>
    <sheetDataSet>
      <sheetData sheetId="0"/>
      <sheetData sheetId="1" refreshError="1"/>
      <sheetData sheetId="2" refreshError="1"/>
      <sheetData sheetId="3" refreshError="1">
        <row r="66">
          <cell r="H66">
            <v>614489601</v>
          </cell>
          <cell r="J66">
            <v>105472673</v>
          </cell>
          <cell r="L66">
            <v>50169978</v>
          </cell>
        </row>
      </sheetData>
      <sheetData sheetId="4" refreshError="1"/>
      <sheetData sheetId="5" refreshError="1">
        <row r="20">
          <cell r="H20">
            <v>56162056</v>
          </cell>
          <cell r="J20">
            <v>20267106</v>
          </cell>
          <cell r="L20">
            <v>16349738</v>
          </cell>
        </row>
      </sheetData>
      <sheetData sheetId="6" refreshError="1">
        <row r="22">
          <cell r="H22">
            <v>27687680</v>
          </cell>
          <cell r="J22">
            <v>31858050</v>
          </cell>
          <cell r="L22">
            <v>523070</v>
          </cell>
        </row>
      </sheetData>
      <sheetData sheetId="7" refreshError="1">
        <row r="52">
          <cell r="H52">
            <v>161906677</v>
          </cell>
          <cell r="J52">
            <v>91753237</v>
          </cell>
          <cell r="L52">
            <v>20096457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(출력)"/>
      <sheetName val="요율"/>
      <sheetName val="총괄"/>
      <sheetName val="총총괄"/>
      <sheetName val="배수장총괄표"/>
      <sheetName val="좌홍배수장토목"/>
      <sheetName val="건축"/>
      <sheetName val="평야부총괄표"/>
      <sheetName val="배수로총"/>
      <sheetName val="1호"/>
      <sheetName val="2호"/>
      <sheetName val="3호"/>
      <sheetName val="복토"/>
      <sheetName val="부대공사총괄"/>
      <sheetName val="전기"/>
      <sheetName val="기계"/>
      <sheetName val="좌홍배수장토공"/>
      <sheetName val="좌홍배수장"/>
      <sheetName val="제수문"/>
      <sheetName val="1호토공"/>
      <sheetName val="1호구조물"/>
      <sheetName val="2호토공"/>
      <sheetName val="2호구조물"/>
      <sheetName val="3호구조물"/>
      <sheetName val="복토 (평야부)"/>
      <sheetName val="단가일람"/>
      <sheetName val="복토(배수장)"/>
      <sheetName val="Sheet1"/>
      <sheetName val="laroux"/>
      <sheetName val="공사비"/>
      <sheetName val="공사요율"/>
      <sheetName val="취수탑공사비"/>
      <sheetName val="가제당공사비"/>
      <sheetName val="본제당공사비"/>
      <sheetName val="복통공사비"/>
      <sheetName val="진입도로공사비"/>
      <sheetName val="진입도로재료"/>
      <sheetName val="제당재료집계"/>
      <sheetName val="기초처리공사비"/>
      <sheetName val="자재대"/>
      <sheetName val="가설공사"/>
      <sheetName val="부대공사"/>
      <sheetName val="중기운반비"/>
      <sheetName val="중기작업시간(평야부)"/>
      <sheetName val="중기작업시간(수원공"/>
      <sheetName val="중기대수"/>
      <sheetName val="토취장복구"/>
      <sheetName val="복구면적"/>
      <sheetName val="시험비"/>
      <sheetName val="가설공사비"/>
      <sheetName val="도로구조공사비"/>
      <sheetName val="도로토공공사비"/>
      <sheetName val="여수토공사비"/>
      <sheetName val="데이타"/>
      <sheetName val="식재인부"/>
      <sheetName val="단가비교표"/>
      <sheetName val="산출내역"/>
      <sheetName val="내역"/>
      <sheetName val="수원공매수"/>
      <sheetName val="총괄표"/>
      <sheetName val="공사개요"/>
      <sheetName val="DATE"/>
      <sheetName val="간지"/>
      <sheetName val="2000년1차"/>
      <sheetName val="Sheet2"/>
      <sheetName val="별표집계"/>
      <sheetName val="단가"/>
      <sheetName val="시설물일위"/>
      <sheetName val="INPUT"/>
      <sheetName val="총재료집계(보)"/>
      <sheetName val="공사비~1"/>
      <sheetName val="2000시행총괄"/>
      <sheetName val="청하배수"/>
      <sheetName val="평가내역"/>
      <sheetName val="제출내역 (2)"/>
      <sheetName val="DANGA"/>
      <sheetName val="데리네이타현황"/>
      <sheetName val="가시설"/>
      <sheetName val="수량산출"/>
      <sheetName val="E.P.T수량산출서"/>
      <sheetName val="200"/>
      <sheetName val="2000전체분"/>
      <sheetName val="가격조사서"/>
      <sheetName val="재정비직인"/>
      <sheetName val="재정비내역"/>
      <sheetName val="지적고시내역"/>
      <sheetName val="우수공"/>
      <sheetName val="작성"/>
      <sheetName val="노임단가"/>
      <sheetName val="SG"/>
      <sheetName val="2원료가나다."/>
      <sheetName val="위치조서"/>
      <sheetName val="부안일위"/>
      <sheetName val="일위대가단가표"/>
      <sheetName val="실행철강하도"/>
      <sheetName val="하남내역"/>
      <sheetName val="Sheet1 (2)"/>
      <sheetName val="내역서"/>
      <sheetName val="계화총괄"/>
      <sheetName val="단가일람표"/>
      <sheetName val="충주"/>
      <sheetName val="산출근거"/>
      <sheetName val="3.하중산정4.지지력"/>
      <sheetName val="공내역"/>
      <sheetName val="수목데이타"/>
      <sheetName val="POOM_MOTO"/>
      <sheetName val="POOM_MOTO2"/>
      <sheetName val="사  업  비  수  지  예  산  서"/>
      <sheetName val="날개벽"/>
      <sheetName val="암거단위"/>
      <sheetName val="포장재료집계표"/>
      <sheetName val="포장면적산출"/>
      <sheetName val="포장수량집계"/>
      <sheetName val="AS포장복구 "/>
      <sheetName val="시험물량산출"/>
      <sheetName val="직노"/>
      <sheetName val="설계개요"/>
      <sheetName val="설계예산2"/>
      <sheetName val="입찰"/>
      <sheetName val="현경"/>
      <sheetName val="2공구산출내역"/>
      <sheetName val="저"/>
      <sheetName val="노무,재료"/>
      <sheetName val="1공구"/>
      <sheetName val="집계표"/>
      <sheetName val="설비내역서"/>
      <sheetName val="건축내역서"/>
      <sheetName val="전기내역서"/>
      <sheetName val="98NS-N"/>
      <sheetName val="문학간접"/>
      <sheetName val="우각부보강"/>
      <sheetName val="연결임시"/>
      <sheetName val="단가결정"/>
      <sheetName val="내역아"/>
      <sheetName val="울타리"/>
      <sheetName val="기계경비(시간당)"/>
      <sheetName val="램머"/>
      <sheetName val="조달청적격심사"/>
      <sheetName val="일위대가목차"/>
      <sheetName val="개거총"/>
      <sheetName val="금액결정"/>
      <sheetName val="가도공"/>
      <sheetName val="COPING"/>
      <sheetName val="자료"/>
      <sheetName val="백호우계수"/>
      <sheetName val="000000"/>
      <sheetName val="기초자료"/>
      <sheetName val="여과지동"/>
      <sheetName val="약품공급2"/>
      <sheetName val="소야공정계획표"/>
      <sheetName val="BID"/>
      <sheetName val="기준표"/>
      <sheetName val="보호공"/>
      <sheetName val="자단"/>
      <sheetName val="노임(1차)"/>
      <sheetName val="도면명"/>
      <sheetName val="구조물공"/>
      <sheetName val="원가계산서"/>
      <sheetName val="토목내역"/>
      <sheetName val="수토공단위당"/>
      <sheetName val="설비"/>
      <sheetName val="수문일1"/>
      <sheetName val="평교-내역"/>
      <sheetName val="물집"/>
      <sheetName val="집수정(600-700)"/>
      <sheetName val="재"/>
      <sheetName val="부2"/>
      <sheetName val="구조물철거타공정이월"/>
      <sheetName val="VXXXXX"/>
      <sheetName val="MOTOR"/>
      <sheetName val="부안변전"/>
      <sheetName val="G-IL"/>
      <sheetName val="BU"/>
      <sheetName val="IL"/>
      <sheetName val="EQ-R1"/>
      <sheetName val="사통"/>
      <sheetName val="터파기및재료"/>
      <sheetName val="구천"/>
      <sheetName val="단가 및 재료비"/>
      <sheetName val="단가산출2"/>
      <sheetName val="일위대가"/>
      <sheetName val="중기사용료산출근거"/>
      <sheetName val="관공일위대가"/>
      <sheetName val="맨홀기준"/>
      <sheetName val="단가산출1"/>
      <sheetName val="CAL"/>
      <sheetName val="J01"/>
      <sheetName val="정부노임단가"/>
      <sheetName val="106C0300"/>
      <sheetName val="몰탈재료산출"/>
      <sheetName val="철집"/>
      <sheetName val="제수변 수량집계표(보통)"/>
      <sheetName val="금액내역서"/>
      <sheetName val="부대공1(65-77,93-95)"/>
      <sheetName val="부대공2(78-"/>
      <sheetName val="구조물공1(51~56)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약품설비"/>
      <sheetName val="기기리스트"/>
      <sheetName val="현장관리비 산출내역"/>
      <sheetName val="교각계산"/>
      <sheetName val="#REF"/>
      <sheetName val="준검 내역서"/>
      <sheetName val="대창(함평)"/>
      <sheetName val="대창(장성)"/>
      <sheetName val="대창(함평)-창열"/>
      <sheetName val="TOTAL_BOQ"/>
      <sheetName val="상부집계표"/>
      <sheetName val="설계예산서"/>
      <sheetName val="보고서"/>
      <sheetName val="일반문틀 설치"/>
      <sheetName val="스텐문틀설치"/>
      <sheetName val="샌딩 에폭시 도장"/>
      <sheetName val="총괄내역서"/>
      <sheetName val="기초일위"/>
      <sheetName val="가공비"/>
      <sheetName val="건축-물가변동"/>
      <sheetName val="부대공"/>
      <sheetName val="방호벽"/>
      <sheetName val="교통표지"/>
      <sheetName val="낙석방지책"/>
      <sheetName val="흥해좌대"/>
      <sheetName val="로선구조"/>
      <sheetName val="아스콘추가포장"/>
      <sheetName val="토사(PE)"/>
      <sheetName val="준공정산"/>
      <sheetName val="내역서당초"/>
      <sheetName val="JUCKEYK"/>
      <sheetName val="2000.11월설계내역"/>
      <sheetName val="공사비예산서(토목분)"/>
      <sheetName val="1,2공구원가계산서"/>
      <sheetName val="1공구산출내역서"/>
      <sheetName val="입력시트"/>
      <sheetName val="유동표"/>
      <sheetName val="배수공"/>
      <sheetName val="기본단가"/>
      <sheetName val="인건비단가"/>
      <sheetName val="기자재비"/>
      <sheetName val="70%"/>
      <sheetName val="횡 연장"/>
      <sheetName val="노임"/>
      <sheetName val="덕전리"/>
      <sheetName val="기구조직"/>
      <sheetName val="ITEM"/>
      <sheetName val="단위수량"/>
      <sheetName val="1차증가원가계산"/>
      <sheetName val="ilch"/>
      <sheetName val="총괄서"/>
      <sheetName val="Y-WORK"/>
      <sheetName val="공구원가계산"/>
    </sheetNames>
    <sheetDataSet>
      <sheetData sheetId="0"/>
      <sheetData sheetId="1">
        <row r="19">
          <cell r="H19">
            <v>41976332</v>
          </cell>
        </row>
      </sheetData>
      <sheetData sheetId="2">
        <row r="43">
          <cell r="H43">
            <v>232948328</v>
          </cell>
        </row>
      </sheetData>
      <sheetData sheetId="3">
        <row r="43">
          <cell r="H43">
            <v>99765673</v>
          </cell>
        </row>
      </sheetData>
      <sheetData sheetId="4">
        <row r="22">
          <cell r="H22">
            <v>104841000</v>
          </cell>
        </row>
      </sheetData>
      <sheetData sheetId="5">
        <row r="18">
          <cell r="H18">
            <v>112946630</v>
          </cell>
        </row>
      </sheetData>
      <sheetData sheetId="6">
        <row r="23">
          <cell r="J23">
            <v>0</v>
          </cell>
        </row>
      </sheetData>
      <sheetData sheetId="7">
        <row r="19">
          <cell r="H19">
            <v>41976332</v>
          </cell>
        </row>
      </sheetData>
      <sheetData sheetId="8">
        <row r="18">
          <cell r="H18">
            <v>16903544</v>
          </cell>
        </row>
      </sheetData>
      <sheetData sheetId="9">
        <row r="18">
          <cell r="H18">
            <v>112946630</v>
          </cell>
        </row>
      </sheetData>
      <sheetData sheetId="10">
        <row r="18">
          <cell r="H18">
            <v>184598442</v>
          </cell>
        </row>
      </sheetData>
      <sheetData sheetId="11">
        <row r="19">
          <cell r="H19">
            <v>41976332</v>
          </cell>
        </row>
      </sheetData>
      <sheetData sheetId="12">
        <row r="18">
          <cell r="H18">
            <v>184598442</v>
          </cell>
        </row>
      </sheetData>
      <sheetData sheetId="13">
        <row r="18">
          <cell r="H18">
            <v>184598442</v>
          </cell>
        </row>
      </sheetData>
      <sheetData sheetId="14">
        <row r="18">
          <cell r="H18">
            <v>790719</v>
          </cell>
        </row>
      </sheetData>
      <sheetData sheetId="15">
        <row r="18">
          <cell r="H18">
            <v>285494591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>
        <row r="18">
          <cell r="H18">
            <v>16903544</v>
          </cell>
        </row>
      </sheetData>
      <sheetData sheetId="30">
        <row r="18">
          <cell r="H18">
            <v>112946630</v>
          </cell>
        </row>
      </sheetData>
      <sheetData sheetId="31" refreshError="1">
        <row r="18">
          <cell r="H18">
            <v>184598442</v>
          </cell>
        </row>
        <row r="43">
          <cell r="H43">
            <v>99765673</v>
          </cell>
          <cell r="J43">
            <v>13399056</v>
          </cell>
          <cell r="L43">
            <v>3012071</v>
          </cell>
        </row>
      </sheetData>
      <sheetData sheetId="32" refreshError="1">
        <row r="18">
          <cell r="H18">
            <v>790719</v>
          </cell>
        </row>
        <row r="19">
          <cell r="H19">
            <v>41976332</v>
          </cell>
          <cell r="J19">
            <v>11195289</v>
          </cell>
          <cell r="L19">
            <v>18043360</v>
          </cell>
        </row>
      </sheetData>
      <sheetData sheetId="33" refreshError="1">
        <row r="18">
          <cell r="H18">
            <v>184598442</v>
          </cell>
        </row>
        <row r="43">
          <cell r="H43">
            <v>232948328</v>
          </cell>
          <cell r="J43">
            <v>120938147</v>
          </cell>
          <cell r="L43">
            <v>120086340</v>
          </cell>
        </row>
      </sheetData>
      <sheetData sheetId="34" refreshError="1">
        <row r="18">
          <cell r="H18">
            <v>184598442</v>
          </cell>
        </row>
        <row r="64">
          <cell r="H64">
            <v>134232852</v>
          </cell>
          <cell r="J64">
            <v>25428465</v>
          </cell>
          <cell r="L64">
            <v>9561854</v>
          </cell>
        </row>
      </sheetData>
      <sheetData sheetId="35" refreshError="1">
        <row r="18">
          <cell r="H18">
            <v>790719</v>
          </cell>
        </row>
        <row r="23">
          <cell r="H23">
            <v>8667673</v>
          </cell>
          <cell r="J23">
            <v>5815436</v>
          </cell>
          <cell r="L23">
            <v>1340451</v>
          </cell>
        </row>
      </sheetData>
      <sheetData sheetId="36">
        <row r="18">
          <cell r="H18">
            <v>285494591</v>
          </cell>
        </row>
      </sheetData>
      <sheetData sheetId="37">
        <row r="18">
          <cell r="H18">
            <v>790719</v>
          </cell>
        </row>
      </sheetData>
      <sheetData sheetId="38" refreshError="1">
        <row r="18">
          <cell r="H18">
            <v>184598442</v>
          </cell>
          <cell r="J18">
            <v>21386313</v>
          </cell>
          <cell r="L18">
            <v>8942798</v>
          </cell>
        </row>
      </sheetData>
      <sheetData sheetId="39" refreshError="1">
        <row r="18">
          <cell r="H18">
            <v>285494591</v>
          </cell>
        </row>
        <row r="22">
          <cell r="H22">
            <v>186402330.40000001</v>
          </cell>
          <cell r="J22">
            <v>28890680.5</v>
          </cell>
          <cell r="L22">
            <v>1974753</v>
          </cell>
        </row>
      </sheetData>
      <sheetData sheetId="40">
        <row r="18">
          <cell r="H18">
            <v>285494591</v>
          </cell>
        </row>
      </sheetData>
      <sheetData sheetId="41">
        <row r="18">
          <cell r="H18">
            <v>184598442</v>
          </cell>
        </row>
      </sheetData>
      <sheetData sheetId="42" refreshError="1">
        <row r="18">
          <cell r="H18">
            <v>790719</v>
          </cell>
          <cell r="J18">
            <v>641498</v>
          </cell>
          <cell r="L18">
            <v>1096705</v>
          </cell>
        </row>
      </sheetData>
      <sheetData sheetId="43">
        <row r="18">
          <cell r="H18">
            <v>285494591</v>
          </cell>
        </row>
      </sheetData>
      <sheetData sheetId="44">
        <row r="23">
          <cell r="H23">
            <v>4969836</v>
          </cell>
        </row>
      </sheetData>
      <sheetData sheetId="45">
        <row r="18">
          <cell r="H18">
            <v>285494591</v>
          </cell>
        </row>
      </sheetData>
      <sheetData sheetId="46" refreshError="1">
        <row r="19">
          <cell r="H19">
            <v>41976332</v>
          </cell>
        </row>
        <row r="23">
          <cell r="H23">
            <v>4969836</v>
          </cell>
          <cell r="J23">
            <v>665893</v>
          </cell>
          <cell r="L23">
            <v>1195508</v>
          </cell>
        </row>
      </sheetData>
      <sheetData sheetId="47">
        <row r="18">
          <cell r="H18">
            <v>285494591</v>
          </cell>
        </row>
      </sheetData>
      <sheetData sheetId="48" refreshError="1">
        <row r="18">
          <cell r="H18">
            <v>285494591</v>
          </cell>
        </row>
        <row r="23">
          <cell r="H23">
            <v>0</v>
          </cell>
          <cell r="J23">
            <v>394238</v>
          </cell>
          <cell r="L23">
            <v>2536576</v>
          </cell>
        </row>
      </sheetData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수지선총"/>
      <sheetName val="용수지선토공공사비"/>
      <sheetName val="사리부설조서"/>
      <sheetName val="자재집계"/>
      <sheetName val="공사비명세서"/>
      <sheetName val="총괄"/>
      <sheetName val="개거"/>
      <sheetName val="개거(내역)"/>
      <sheetName val="개거(타설)"/>
      <sheetName val="덮개"/>
      <sheetName val="암거"/>
      <sheetName val="암거(내역)"/>
      <sheetName val="제수문"/>
      <sheetName val="제수문(내역)"/>
      <sheetName val="자료"/>
      <sheetName val="단가일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30">
          <cell r="I30">
            <v>16</v>
          </cell>
          <cell r="L30">
            <v>10</v>
          </cell>
          <cell r="N30">
            <v>15</v>
          </cell>
          <cell r="P30">
            <v>0.3</v>
          </cell>
          <cell r="R30">
            <v>15.3</v>
          </cell>
          <cell r="T30">
            <v>2</v>
          </cell>
          <cell r="X30">
            <v>72.400000000000006</v>
          </cell>
          <cell r="Z30">
            <v>2.5</v>
          </cell>
          <cell r="AB30">
            <v>74.900000000000006</v>
          </cell>
          <cell r="AD30">
            <v>12</v>
          </cell>
          <cell r="AF30">
            <v>1350</v>
          </cell>
        </row>
        <row r="58">
          <cell r="L58">
            <v>20</v>
          </cell>
          <cell r="N58">
            <v>10</v>
          </cell>
          <cell r="P58">
            <v>10.5</v>
          </cell>
          <cell r="S58">
            <v>0.8</v>
          </cell>
          <cell r="U58">
            <v>58.6</v>
          </cell>
          <cell r="X58">
            <v>500.90000000000003</v>
          </cell>
          <cell r="Z58">
            <v>244.3</v>
          </cell>
          <cell r="AB58">
            <v>172.2</v>
          </cell>
          <cell r="AD58">
            <v>917</v>
          </cell>
        </row>
        <row r="59">
          <cell r="L59">
            <v>22</v>
          </cell>
          <cell r="N59">
            <v>20</v>
          </cell>
          <cell r="P59">
            <v>21</v>
          </cell>
          <cell r="S59">
            <v>1.6</v>
          </cell>
          <cell r="U59">
            <v>117.2</v>
          </cell>
          <cell r="X59">
            <v>1001.8000000000001</v>
          </cell>
          <cell r="Z59">
            <v>488.6</v>
          </cell>
          <cell r="AB59">
            <v>344.4</v>
          </cell>
          <cell r="AD59">
            <v>1835</v>
          </cell>
        </row>
        <row r="60">
          <cell r="L60">
            <v>2351</v>
          </cell>
          <cell r="N60">
            <v>10</v>
          </cell>
          <cell r="P60">
            <v>10.5</v>
          </cell>
          <cell r="S60">
            <v>0.8</v>
          </cell>
          <cell r="U60">
            <v>58.6</v>
          </cell>
          <cell r="X60">
            <v>500.90000000000003</v>
          </cell>
          <cell r="Z60">
            <v>244.3</v>
          </cell>
          <cell r="AB60">
            <v>172.2</v>
          </cell>
          <cell r="AD60">
            <v>917</v>
          </cell>
        </row>
        <row r="61">
          <cell r="L61">
            <v>25</v>
          </cell>
          <cell r="N61">
            <v>6</v>
          </cell>
          <cell r="P61">
            <v>6.3000000000000007</v>
          </cell>
          <cell r="S61">
            <v>0.48</v>
          </cell>
          <cell r="U61">
            <v>35.160000000000004</v>
          </cell>
          <cell r="X61">
            <v>300.54000000000002</v>
          </cell>
          <cell r="Z61">
            <v>146.57999999999998</v>
          </cell>
          <cell r="AB61">
            <v>103.32</v>
          </cell>
          <cell r="AD61">
            <v>550</v>
          </cell>
        </row>
        <row r="62">
          <cell r="L62">
            <v>30</v>
          </cell>
          <cell r="N62">
            <v>6</v>
          </cell>
          <cell r="P62">
            <v>6.3000000000000007</v>
          </cell>
          <cell r="S62">
            <v>0.48</v>
          </cell>
          <cell r="U62">
            <v>35.160000000000004</v>
          </cell>
          <cell r="X62">
            <v>300.54000000000002</v>
          </cell>
          <cell r="Z62">
            <v>146.57999999999998</v>
          </cell>
          <cell r="AB62">
            <v>103.32</v>
          </cell>
          <cell r="AD62">
            <v>550</v>
          </cell>
        </row>
      </sheetData>
      <sheetData sheetId="12"/>
      <sheetData sheetId="13"/>
      <sheetData sheetId="14"/>
      <sheetData sheetId="1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수지거총"/>
      <sheetName val="용수지거토공공사비"/>
      <sheetName val="용수지거구조물공사비"/>
      <sheetName val="암거"/>
      <sheetName val="암거(내역)"/>
      <sheetName val="단가"/>
    </sheetNames>
    <sheetDataSet>
      <sheetData sheetId="0"/>
      <sheetData sheetId="1"/>
      <sheetData sheetId="2"/>
      <sheetData sheetId="3">
        <row r="9">
          <cell r="A9">
            <v>47</v>
          </cell>
          <cell r="B9" t="e">
            <v>#NAME?</v>
          </cell>
          <cell r="C9" t="e">
            <v>#NAME?</v>
          </cell>
          <cell r="D9" t="e">
            <v>#NAME?</v>
          </cell>
          <cell r="E9">
            <v>1.1399999999999999</v>
          </cell>
          <cell r="F9">
            <v>1.1399999999999999</v>
          </cell>
          <cell r="G9">
            <v>1.1399999999999999</v>
          </cell>
          <cell r="H9">
            <v>1.1399999999999999</v>
          </cell>
          <cell r="M9">
            <v>4.5599999999999996</v>
          </cell>
        </row>
        <row r="10">
          <cell r="A10">
            <v>50</v>
          </cell>
          <cell r="B10" t="e">
            <v>#NAME?</v>
          </cell>
          <cell r="C10" t="e">
            <v>#NAME?</v>
          </cell>
          <cell r="D10" t="e">
            <v>#NAME?</v>
          </cell>
          <cell r="E10">
            <v>8.26</v>
          </cell>
          <cell r="F10">
            <v>8.26</v>
          </cell>
          <cell r="G10">
            <v>8.26</v>
          </cell>
          <cell r="H10">
            <v>8.26</v>
          </cell>
          <cell r="M10">
            <v>33.04</v>
          </cell>
        </row>
        <row r="11">
          <cell r="A11">
            <v>146</v>
          </cell>
          <cell r="B11" t="e">
            <v>#NAME?</v>
          </cell>
          <cell r="C11" t="e">
            <v>#NAME?</v>
          </cell>
          <cell r="D11" t="e">
            <v>#NAME?</v>
          </cell>
          <cell r="E11">
            <v>32</v>
          </cell>
          <cell r="F11">
            <v>32</v>
          </cell>
          <cell r="G11">
            <v>32</v>
          </cell>
          <cell r="H11">
            <v>32</v>
          </cell>
          <cell r="M11">
            <v>128</v>
          </cell>
        </row>
        <row r="12">
          <cell r="A12">
            <v>147</v>
          </cell>
          <cell r="B12" t="e">
            <v>#NAME?</v>
          </cell>
          <cell r="C12" t="e">
            <v>#NAME?</v>
          </cell>
          <cell r="D12" t="e">
            <v>#NAME?</v>
          </cell>
          <cell r="E12">
            <v>12</v>
          </cell>
          <cell r="F12">
            <v>12</v>
          </cell>
          <cell r="G12">
            <v>12</v>
          </cell>
          <cell r="H12">
            <v>12</v>
          </cell>
          <cell r="M12">
            <v>48</v>
          </cell>
        </row>
        <row r="13">
          <cell r="A13">
            <v>14</v>
          </cell>
          <cell r="B13" t="e">
            <v>#NAME?</v>
          </cell>
          <cell r="C13" t="e">
            <v>#NAME?</v>
          </cell>
          <cell r="D13" t="e">
            <v>#NAME?</v>
          </cell>
          <cell r="E13">
            <v>44</v>
          </cell>
          <cell r="F13">
            <v>44</v>
          </cell>
          <cell r="G13">
            <v>44</v>
          </cell>
          <cell r="H13">
            <v>44</v>
          </cell>
          <cell r="M13">
            <v>176</v>
          </cell>
        </row>
        <row r="14">
          <cell r="A14">
            <v>75</v>
          </cell>
          <cell r="B14" t="e">
            <v>#NAME?</v>
          </cell>
          <cell r="C14" t="e">
            <v>#NAME?</v>
          </cell>
          <cell r="D14" t="e">
            <v>#NAME?</v>
          </cell>
          <cell r="E14">
            <v>3</v>
          </cell>
          <cell r="F14">
            <v>3</v>
          </cell>
          <cell r="G14">
            <v>2</v>
          </cell>
          <cell r="H14">
            <v>2</v>
          </cell>
          <cell r="M14">
            <v>10</v>
          </cell>
        </row>
        <row r="15">
          <cell r="A15">
            <v>5</v>
          </cell>
          <cell r="B15" t="e">
            <v>#NAME?</v>
          </cell>
          <cell r="D15" t="e">
            <v>#NAME?</v>
          </cell>
          <cell r="E15">
            <v>1.1000000000000001</v>
          </cell>
          <cell r="F15">
            <v>1.1000000000000001</v>
          </cell>
          <cell r="G15">
            <v>0.65</v>
          </cell>
          <cell r="H15">
            <v>0.65</v>
          </cell>
          <cell r="M15">
            <v>3.5</v>
          </cell>
        </row>
      </sheetData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수로조직"/>
      <sheetName val="배수로조직 "/>
      <sheetName val="유역면적"/>
      <sheetName val="용수로"/>
      <sheetName val="배수로"/>
    </sheetNames>
    <sheetDataSet>
      <sheetData sheetId="0">
        <row r="1">
          <cell r="Z1">
            <v>2E-3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수지거총"/>
      <sheetName val="용수지거토공공사비"/>
      <sheetName val="자재집계"/>
      <sheetName val="공사비명세서"/>
      <sheetName val="총괄"/>
      <sheetName val="개거"/>
      <sheetName val="개거(내역)"/>
      <sheetName val="덮개"/>
      <sheetName val="암거"/>
      <sheetName val="암거(내역)"/>
      <sheetName val="분수관"/>
      <sheetName val="분수관(내역)"/>
      <sheetName val="급수관"/>
      <sheetName val="급수관(내역)"/>
      <sheetName val="유말공"/>
      <sheetName val="유말공(내역)"/>
      <sheetName val="자료"/>
      <sheetName val="단가일람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>
        <row r="2">
          <cell r="P2" t="str">
            <v>관경</v>
          </cell>
          <cell r="Q2" t="str">
            <v>h1</v>
          </cell>
          <cell r="R2" t="str">
            <v>h2</v>
          </cell>
          <cell r="S2" t="str">
            <v>b1</v>
          </cell>
          <cell r="T2" t="str">
            <v>b2</v>
          </cell>
          <cell r="U2" t="str">
            <v>철근(D10)</v>
          </cell>
          <cell r="V2" t="str">
            <v>철근(D13)</v>
          </cell>
        </row>
        <row r="3">
          <cell r="P3">
            <v>0.6</v>
          </cell>
          <cell r="Q3">
            <v>1.2</v>
          </cell>
          <cell r="R3">
            <v>0.89999999999999991</v>
          </cell>
          <cell r="S3">
            <v>0.2</v>
          </cell>
          <cell r="T3">
            <v>0.5</v>
          </cell>
          <cell r="U3">
            <v>31</v>
          </cell>
          <cell r="V3">
            <v>11</v>
          </cell>
        </row>
        <row r="4">
          <cell r="P4">
            <v>0.7</v>
          </cell>
          <cell r="Q4">
            <v>1.2999999999999998</v>
          </cell>
          <cell r="R4">
            <v>1</v>
          </cell>
          <cell r="S4">
            <v>0.2</v>
          </cell>
          <cell r="T4">
            <v>0.5</v>
          </cell>
          <cell r="U4">
            <v>32</v>
          </cell>
          <cell r="V4">
            <v>12</v>
          </cell>
        </row>
        <row r="5">
          <cell r="P5">
            <v>0.8</v>
          </cell>
          <cell r="Q5">
            <v>1.4</v>
          </cell>
          <cell r="R5">
            <v>1.1000000000000001</v>
          </cell>
          <cell r="S5">
            <v>0.2</v>
          </cell>
          <cell r="T5">
            <v>0.5</v>
          </cell>
        </row>
        <row r="6">
          <cell r="P6">
            <v>0.9</v>
          </cell>
          <cell r="Q6">
            <v>1.5</v>
          </cell>
          <cell r="R6">
            <v>1.2</v>
          </cell>
          <cell r="S6">
            <v>0.2</v>
          </cell>
          <cell r="T6">
            <v>0.5</v>
          </cell>
        </row>
        <row r="7">
          <cell r="P7">
            <v>1</v>
          </cell>
          <cell r="Q7">
            <v>1.6</v>
          </cell>
          <cell r="R7">
            <v>1.3</v>
          </cell>
          <cell r="S7">
            <v>0.2</v>
          </cell>
          <cell r="T7">
            <v>0.5</v>
          </cell>
          <cell r="U7">
            <v>54</v>
          </cell>
          <cell r="V7">
            <v>24</v>
          </cell>
        </row>
      </sheetData>
      <sheetData sheetId="1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기계-설계개요"/>
      <sheetName val="일반설명서"/>
      <sheetName val="기술설명서"/>
      <sheetName val="펌프계산서"/>
      <sheetName val="공사비총괄표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개요 "/>
      <sheetName val="개요  (2)"/>
      <sheetName val="총괄표"/>
      <sheetName val="공사비(배수갑문)"/>
      <sheetName val="STOP,LIFING물량산출"/>
      <sheetName val="F-G재료비"/>
      <sheetName val="F-G물량산출서"/>
      <sheetName val="공구비"/>
      <sheetName val="견적보고"/>
      <sheetName val="집계표"/>
      <sheetName val="가실행토목"/>
      <sheetName val="가실행전기"/>
      <sheetName val="손익(관리비제외)"/>
      <sheetName val="손익(관리비포함)"/>
      <sheetName val="기구조직"/>
      <sheetName val="위치도"/>
      <sheetName val="fax견적"/>
      <sheetName val="fax견적 (2)"/>
      <sheetName val="공통공사비"/>
      <sheetName val="경상비"/>
      <sheetName val="직원급료"/>
      <sheetName val="직원소요"/>
      <sheetName val="안전관리비"/>
      <sheetName val="기전총괄"/>
      <sheetName val="양수장공사비"/>
      <sheetName val="계산서"/>
      <sheetName val="일위대가"/>
      <sheetName val="Sheet10"/>
      <sheetName val="Sheet11"/>
      <sheetName val="Sheet12"/>
      <sheetName val="Sheet9"/>
      <sheetName val="2000양배"/>
      <sheetName val="Sheet1"/>
      <sheetName val="Sheet2"/>
      <sheetName val="Sheet3"/>
      <sheetName val="계화총괄"/>
      <sheetName val="계화배수(3대)"/>
      <sheetName val="당초수문"/>
      <sheetName val="1.취수장"/>
      <sheetName val="입상내역"/>
      <sheetName val="세부내역"/>
      <sheetName val="보증수수료산출"/>
      <sheetName val="재료"/>
      <sheetName val="발주내역"/>
      <sheetName val="2000년1차"/>
      <sheetName val="철근량"/>
      <sheetName val="지급자재"/>
      <sheetName val="단가산출"/>
      <sheetName val="2000전체분"/>
      <sheetName val="DANGA"/>
      <sheetName val="부대내역"/>
      <sheetName val="내역서 제출"/>
      <sheetName val="조명율표"/>
      <sheetName val="영창26"/>
      <sheetName val="단가"/>
      <sheetName val="단가표"/>
      <sheetName val="총공사내역서"/>
      <sheetName val="입찰안"/>
      <sheetName val="공종번호"/>
      <sheetName val="단가비교표_공통1"/>
      <sheetName val="수토공단위당"/>
      <sheetName val="4. 주형설계"/>
      <sheetName val="#REF"/>
      <sheetName val="내역"/>
      <sheetName val="설계기준"/>
      <sheetName val="내역1"/>
      <sheetName val="특별땅고르기"/>
      <sheetName val="BID"/>
      <sheetName val="안양1공구_건축"/>
      <sheetName val="물가시세"/>
      <sheetName val="노임단가"/>
      <sheetName val="별표 "/>
      <sheetName val="자료"/>
      <sheetName val="실행철강하도"/>
      <sheetName val="포장공"/>
      <sheetName val="데이타"/>
      <sheetName val="식재인부"/>
      <sheetName val="기계총괄표"/>
      <sheetName val="암거단위"/>
      <sheetName val="구천"/>
      <sheetName val="청곡개거재료계산"/>
      <sheetName val="데리네이타현황"/>
      <sheetName val="원가"/>
      <sheetName val="우수관매설및 우수받이"/>
      <sheetName val="바닥판"/>
      <sheetName val="입력DATA"/>
      <sheetName val="N賃率-職"/>
      <sheetName val="터파기및재료"/>
      <sheetName val="주천문화"/>
      <sheetName val="16-1"/>
      <sheetName val="내역서"/>
      <sheetName val="S0"/>
      <sheetName val="청곡간선입력"/>
      <sheetName val="자재일람"/>
      <sheetName val="조경일람"/>
      <sheetName val="청하배수"/>
      <sheetName val="0"/>
      <sheetName val="신항수로관조서"/>
      <sheetName val="대포2교접속"/>
      <sheetName val="천방교접속"/>
      <sheetName val="한천간선"/>
      <sheetName val="한천지선"/>
      <sheetName val="신항용수로집계"/>
      <sheetName val="중기"/>
      <sheetName val="1,2공구원가계산서"/>
      <sheetName val="2공구산출내역"/>
      <sheetName val="1공구산출내역서"/>
      <sheetName val="간접1"/>
      <sheetName val="LAB"/>
      <sheetName val="밸브설치"/>
      <sheetName val="연결임시"/>
      <sheetName val="#3_일위대가목록"/>
      <sheetName val="Customer Databas"/>
      <sheetName val="시험물량산출"/>
      <sheetName val="중기운반자재총(구조물)"/>
      <sheetName val="98NS-N"/>
      <sheetName val="직원자료입력"/>
      <sheetName val="건축내역"/>
      <sheetName val="설계개요"/>
      <sheetName val="지급자재단가"/>
      <sheetName val="Macro1"/>
      <sheetName val="교각1"/>
      <sheetName val="산출내역2"/>
      <sheetName val="산출내역1"/>
      <sheetName val="산수배수"/>
      <sheetName val="99년하반기"/>
      <sheetName val="Input"/>
      <sheetName val="남양내역"/>
      <sheetName val="총괄내역서"/>
      <sheetName val="차액보증"/>
      <sheetName val="DATE"/>
      <sheetName val="주beam"/>
      <sheetName val="공사착공계"/>
      <sheetName val="단가일람"/>
      <sheetName val="제잡비"/>
      <sheetName val="전기내역1"/>
      <sheetName val="총공사비"/>
      <sheetName val="ES조서출력하기"/>
      <sheetName val="계약내력"/>
      <sheetName val="세골재  T2 변경 현황"/>
      <sheetName val="fax견적_(2)"/>
      <sheetName val="1_취수장"/>
      <sheetName val="설치중량_"/>
      <sheetName val="수문일위_"/>
      <sheetName val="개요_"/>
      <sheetName val="개요__(2)"/>
      <sheetName val="세골재__T2_변경_현황"/>
      <sheetName val="철근집계표"/>
      <sheetName val="5Strand-장기처짐PCI"/>
      <sheetName val="표  지"/>
      <sheetName val="조명일위"/>
      <sheetName val="내역서1"/>
      <sheetName val="일위대가목차"/>
      <sheetName val="상-교대(A1-A2)"/>
      <sheetName val="2-2.매출분석"/>
      <sheetName val="암거날개벽"/>
      <sheetName val="신호등일위대가"/>
      <sheetName val="200"/>
      <sheetName val="간선계산"/>
      <sheetName val="O실보"/>
      <sheetName val="집수정현황"/>
      <sheetName val="품셈표"/>
      <sheetName val="산출근거"/>
      <sheetName val="접지수량"/>
      <sheetName val="직공비"/>
      <sheetName val="일위"/>
      <sheetName val="퍼스트"/>
      <sheetName val="제진기"/>
      <sheetName val="101동"/>
      <sheetName val="지불내역1"/>
      <sheetName val="교통표지기초"/>
      <sheetName val="단위단가"/>
      <sheetName val="단가보완"/>
      <sheetName val="단위가격"/>
      <sheetName val="중기조종사 단위단가"/>
      <sheetName val="전체_1설계"/>
      <sheetName val="정부노임단가"/>
      <sheetName val="일반공사"/>
      <sheetName val="원가계산서"/>
      <sheetName val="MOTOR"/>
      <sheetName val="1.설계조건"/>
      <sheetName val="합의경상"/>
      <sheetName val="_REF"/>
      <sheetName val="토목내역"/>
      <sheetName val="99총공사내역서"/>
      <sheetName val="토공총"/>
      <sheetName val="수리계산"/>
      <sheetName val="인수공규격"/>
      <sheetName val="단가조사서"/>
      <sheetName val="기계공사"/>
      <sheetName val="기초단가"/>
      <sheetName val="현장조사"/>
      <sheetName val="원가계산서구조조정"/>
      <sheetName val="배수로집계"/>
      <sheetName val="측량요율"/>
      <sheetName val="재료비"/>
      <sheetName val="4.하중산정"/>
      <sheetName val="2.3지지력"/>
      <sheetName val="간지선별"/>
      <sheetName val="99월별경비계획"/>
      <sheetName val="플랜트 설치"/>
      <sheetName val="집수정토공"/>
      <sheetName val="2000시행총괄"/>
      <sheetName val="단가비교표(전기)"/>
      <sheetName val="지하시설물작성"/>
      <sheetName val="내역서 (2)"/>
      <sheetName val="호표"/>
      <sheetName val="제수문집계"/>
      <sheetName val="DATA"/>
      <sheetName val="4.2내역서"/>
      <sheetName val="기본단가표"/>
      <sheetName val="갑지"/>
      <sheetName val="단면치수"/>
      <sheetName val="재료값"/>
      <sheetName val="지층별제원(2중관)"/>
      <sheetName val="내역서적용수량"/>
      <sheetName val="guard(mac)"/>
      <sheetName val="단위수량"/>
      <sheetName val="가시설수량"/>
      <sheetName val="우수받이"/>
      <sheetName val="수량산출서"/>
      <sheetName val="조명시설"/>
      <sheetName val="산근"/>
      <sheetName val="중기명"/>
      <sheetName val="포장복구집계"/>
      <sheetName val="3련 BOX"/>
      <sheetName val="명세서"/>
      <sheetName val="동해title"/>
      <sheetName val="일위-1"/>
      <sheetName val="역T형교대(말뚝기초)"/>
      <sheetName val="load(지하층)"/>
      <sheetName val="반포2차"/>
      <sheetName val="1호맨홀토공"/>
      <sheetName val="안Ȅ_x0000_렀燅"/>
      <sheetName val=""/>
      <sheetName val="양수장෵岔5"/>
      <sheetName val="전도금1"/>
      <sheetName val="지불내역(자재외)"/>
      <sheetName val=" HIT-&gt;HMC 견적(3900)"/>
      <sheetName val="요율"/>
      <sheetName val="A 견적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공사비"/>
      <sheetName val="재료집계"/>
      <sheetName val="단가일람"/>
      <sheetName val="토적집계"/>
      <sheetName val="종단유용"/>
      <sheetName val="토적계산"/>
      <sheetName val="표지1"/>
      <sheetName val="수지예산서"/>
      <sheetName val="표지"/>
      <sheetName val="자재소요량"/>
      <sheetName val="일위대가"/>
      <sheetName val="중기Q산출"/>
      <sheetName val="중기일람"/>
      <sheetName val="건설기계가격표"/>
      <sheetName val="양회철근조작비 "/>
      <sheetName val="노임단가"/>
      <sheetName val="자재단가"/>
      <sheetName val="표지(편입용지)"/>
      <sheetName val="용지매수비(1)"/>
      <sheetName val="용지매수비(2)"/>
      <sheetName val="편입용지조서"/>
      <sheetName val="자재조서"/>
      <sheetName val="문학간접"/>
      <sheetName val="가시설(TYPE-A)"/>
      <sheetName val="1-1평균터파기고(1)"/>
      <sheetName val="단위수량"/>
      <sheetName val="토공총"/>
      <sheetName val="포장공사"/>
      <sheetName val="배수통관(좌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showGridLines="0" tabSelected="1" view="pageBreakPreview" zoomScale="85" zoomScaleNormal="100" zoomScaleSheetLayoutView="85" workbookViewId="0">
      <selection activeCell="J4" sqref="J4"/>
    </sheetView>
  </sheetViews>
  <sheetFormatPr defaultRowHeight="33" customHeight="1"/>
  <cols>
    <col min="1" max="1" width="11.33203125" style="136" customWidth="1"/>
    <col min="2" max="2" width="7.33203125" style="136" customWidth="1"/>
    <col min="3" max="3" width="14.44140625" style="136" customWidth="1"/>
    <col min="4" max="4" width="5.77734375" style="136" customWidth="1"/>
    <col min="5" max="5" width="10.77734375" style="136" customWidth="1"/>
    <col min="6" max="6" width="5.77734375" style="136" customWidth="1"/>
    <col min="7" max="7" width="10.77734375" style="136" customWidth="1"/>
    <col min="8" max="8" width="5.77734375" style="136" customWidth="1"/>
    <col min="9" max="9" width="10.77734375" style="136" customWidth="1"/>
    <col min="10" max="10" width="7.77734375" style="136" customWidth="1"/>
    <col min="11" max="11" width="13.6640625" style="136" customWidth="1"/>
    <col min="12" max="12" width="4.109375" style="136" customWidth="1"/>
    <col min="13" max="16384" width="8.88671875" style="136"/>
  </cols>
  <sheetData>
    <row r="1" spans="1:12" ht="24.75" customHeight="1">
      <c r="A1" s="133"/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5"/>
    </row>
    <row r="2" spans="1:12" ht="54" customHeight="1">
      <c r="A2" s="298" t="s">
        <v>53</v>
      </c>
      <c r="B2" s="299"/>
      <c r="C2" s="299"/>
      <c r="D2" s="181"/>
      <c r="E2" s="182"/>
      <c r="F2" s="181"/>
      <c r="G2" s="182"/>
      <c r="H2" s="181"/>
      <c r="I2" s="182"/>
      <c r="J2" s="181"/>
      <c r="K2" s="285" t="s">
        <v>380</v>
      </c>
      <c r="L2" s="137"/>
    </row>
    <row r="3" spans="1:12" ht="33" customHeight="1">
      <c r="A3" s="138"/>
      <c r="B3" s="139"/>
      <c r="C3" s="139"/>
      <c r="D3" s="139"/>
      <c r="E3" s="139"/>
      <c r="F3" s="139"/>
      <c r="G3" s="139"/>
      <c r="H3" s="139"/>
      <c r="I3" s="139"/>
      <c r="J3" s="139"/>
      <c r="K3" s="140"/>
      <c r="L3" s="141"/>
    </row>
    <row r="4" spans="1:12" ht="33" customHeight="1">
      <c r="A4" s="142"/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43"/>
    </row>
    <row r="5" spans="1:12" ht="33" customHeight="1">
      <c r="A5" s="142"/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43"/>
    </row>
    <row r="6" spans="1:12" ht="25.5" customHeight="1">
      <c r="A6" s="300"/>
      <c r="B6" s="301"/>
      <c r="C6" s="301"/>
      <c r="D6" s="301"/>
      <c r="E6" s="301"/>
      <c r="F6" s="301"/>
      <c r="G6" s="301"/>
      <c r="H6" s="301"/>
      <c r="I6" s="301"/>
      <c r="J6" s="301"/>
      <c r="K6" s="301"/>
      <c r="L6" s="302"/>
    </row>
    <row r="7" spans="1:12" ht="39.75" customHeight="1">
      <c r="A7" s="303" t="str">
        <f>사업계획개요서!F39&amp;" 시행계획서"</f>
        <v>2026년 당산유지 제2차 제초 및 잡초목 제거작업 시행계획서</v>
      </c>
      <c r="B7" s="304"/>
      <c r="C7" s="304"/>
      <c r="D7" s="304"/>
      <c r="E7" s="304"/>
      <c r="F7" s="304"/>
      <c r="G7" s="304"/>
      <c r="H7" s="304"/>
      <c r="I7" s="304"/>
      <c r="J7" s="304"/>
      <c r="K7" s="304"/>
      <c r="L7" s="305"/>
    </row>
    <row r="8" spans="1:12" ht="33" customHeight="1">
      <c r="A8" s="306"/>
      <c r="B8" s="307"/>
      <c r="C8" s="307"/>
      <c r="D8" s="307"/>
      <c r="E8" s="307"/>
      <c r="F8" s="307"/>
      <c r="G8" s="307"/>
      <c r="H8" s="307"/>
      <c r="I8" s="307"/>
      <c r="J8" s="307"/>
      <c r="K8" s="307"/>
      <c r="L8" s="308"/>
    </row>
    <row r="9" spans="1:12" ht="26.25" customHeight="1">
      <c r="A9" s="142"/>
      <c r="B9" s="139"/>
      <c r="C9" s="139"/>
      <c r="D9" s="139"/>
      <c r="E9" s="139"/>
      <c r="F9" s="139"/>
      <c r="G9" s="139"/>
      <c r="H9" s="139"/>
      <c r="I9" s="139"/>
      <c r="J9" s="139"/>
      <c r="K9" s="139"/>
      <c r="L9" s="143"/>
    </row>
    <row r="10" spans="1:12" ht="33" customHeight="1">
      <c r="A10" s="142"/>
      <c r="B10" s="139"/>
      <c r="C10" s="139"/>
      <c r="D10" s="139"/>
      <c r="E10" s="139"/>
      <c r="F10" s="139"/>
      <c r="G10" s="139"/>
      <c r="H10" s="139"/>
      <c r="I10" s="139"/>
      <c r="J10" s="139"/>
      <c r="K10" s="139"/>
      <c r="L10" s="143"/>
    </row>
    <row r="11" spans="1:12" ht="33" customHeight="1">
      <c r="A11" s="142"/>
      <c r="B11" s="139"/>
      <c r="C11" s="139"/>
      <c r="D11" s="139"/>
      <c r="E11" s="139"/>
      <c r="F11" s="139"/>
      <c r="G11" s="139"/>
      <c r="H11" s="139"/>
      <c r="I11" s="139"/>
      <c r="J11" s="139"/>
      <c r="K11" s="139"/>
      <c r="L11" s="143"/>
    </row>
    <row r="12" spans="1:12" ht="33" customHeight="1">
      <c r="A12" s="142"/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43"/>
    </row>
    <row r="13" spans="1:12" ht="36" customHeight="1">
      <c r="A13" s="309" t="s">
        <v>54</v>
      </c>
      <c r="B13" s="310"/>
      <c r="C13" s="310"/>
      <c r="D13" s="310"/>
      <c r="E13" s="310"/>
      <c r="F13" s="310"/>
      <c r="G13" s="310"/>
      <c r="H13" s="310"/>
      <c r="I13" s="310"/>
      <c r="J13" s="310"/>
      <c r="K13" s="310"/>
      <c r="L13" s="311"/>
    </row>
    <row r="14" spans="1:12" ht="33" customHeight="1" thickBot="1">
      <c r="A14" s="144"/>
      <c r="B14" s="145"/>
      <c r="C14" s="145"/>
      <c r="D14" s="145"/>
      <c r="E14" s="145"/>
      <c r="F14" s="145"/>
      <c r="G14" s="145"/>
      <c r="H14" s="145"/>
      <c r="I14" s="145"/>
      <c r="J14" s="145"/>
      <c r="K14" s="145"/>
      <c r="L14" s="146"/>
    </row>
  </sheetData>
  <mergeCells count="5">
    <mergeCell ref="A2:C2"/>
    <mergeCell ref="A6:L6"/>
    <mergeCell ref="A7:L7"/>
    <mergeCell ref="A8:L8"/>
    <mergeCell ref="A13:L13"/>
  </mergeCells>
  <phoneticPr fontId="2" type="noConversion"/>
  <pageMargins left="1.08" right="0.81" top="0.9" bottom="0.74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M29"/>
  <sheetViews>
    <sheetView showGridLines="0" view="pageBreakPreview" zoomScaleNormal="100" zoomScaleSheetLayoutView="100" workbookViewId="0">
      <selection activeCell="S27" sqref="S27"/>
    </sheetView>
  </sheetViews>
  <sheetFormatPr defaultRowHeight="13.5"/>
  <cols>
    <col min="1" max="1" width="0.44140625" style="210" customWidth="1"/>
    <col min="2" max="2" width="10.77734375" style="210" customWidth="1"/>
    <col min="3" max="12" width="8.88671875" style="210"/>
    <col min="13" max="13" width="10.77734375" style="210" customWidth="1"/>
    <col min="14" max="16384" width="8.88671875" style="210"/>
  </cols>
  <sheetData>
    <row r="1" spans="2:13" ht="20.100000000000001" customHeight="1">
      <c r="B1" s="314" t="s">
        <v>270</v>
      </c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6"/>
    </row>
    <row r="2" spans="2:13" ht="20.100000000000001" customHeight="1">
      <c r="B2" s="317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9"/>
    </row>
    <row r="3" spans="2:13" ht="20.100000000000001" customHeight="1">
      <c r="B3" s="320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2"/>
    </row>
    <row r="4" spans="2:13">
      <c r="B4" s="262"/>
      <c r="C4" s="312" t="s">
        <v>271</v>
      </c>
      <c r="D4" s="312"/>
      <c r="E4" s="312"/>
      <c r="F4" s="312"/>
      <c r="G4" s="312"/>
      <c r="H4" s="312"/>
      <c r="I4" s="312"/>
      <c r="J4" s="312"/>
      <c r="K4" s="312"/>
      <c r="L4" s="312"/>
      <c r="M4" s="276"/>
    </row>
    <row r="5" spans="2:13" ht="14.45" customHeight="1">
      <c r="B5" s="262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276"/>
    </row>
    <row r="6" spans="2:13" ht="14.45" customHeight="1">
      <c r="B6" s="262"/>
      <c r="C6" s="323"/>
      <c r="D6" s="323"/>
      <c r="E6" s="323"/>
      <c r="F6" s="323"/>
      <c r="G6" s="323"/>
      <c r="H6" s="323"/>
      <c r="I6" s="323"/>
      <c r="J6" s="323"/>
      <c r="K6" s="323"/>
      <c r="L6" s="323"/>
      <c r="M6" s="276"/>
    </row>
    <row r="7" spans="2:13" ht="14.45" customHeight="1">
      <c r="B7" s="262"/>
      <c r="C7" s="312" t="s">
        <v>272</v>
      </c>
      <c r="D7" s="312"/>
      <c r="E7" s="312"/>
      <c r="F7" s="312"/>
      <c r="G7" s="312"/>
      <c r="H7" s="312"/>
      <c r="I7" s="312"/>
      <c r="J7" s="312"/>
      <c r="K7" s="312"/>
      <c r="L7" s="312"/>
      <c r="M7" s="276"/>
    </row>
    <row r="8" spans="2:13" ht="14.45" customHeight="1">
      <c r="B8" s="262"/>
      <c r="C8" s="313"/>
      <c r="D8" s="313"/>
      <c r="E8" s="313"/>
      <c r="F8" s="313"/>
      <c r="G8" s="313"/>
      <c r="H8" s="313"/>
      <c r="I8" s="313"/>
      <c r="J8" s="313"/>
      <c r="K8" s="313"/>
      <c r="L8" s="313"/>
      <c r="M8" s="276"/>
    </row>
    <row r="9" spans="2:13" ht="14.45" customHeight="1">
      <c r="B9" s="262"/>
      <c r="C9" s="323"/>
      <c r="D9" s="323"/>
      <c r="E9" s="323"/>
      <c r="F9" s="323"/>
      <c r="G9" s="323"/>
      <c r="H9" s="323"/>
      <c r="I9" s="323"/>
      <c r="J9" s="323"/>
      <c r="K9" s="323"/>
      <c r="L9" s="323"/>
      <c r="M9" s="276"/>
    </row>
    <row r="10" spans="2:13" ht="14.45" customHeight="1">
      <c r="B10" s="262"/>
      <c r="C10" s="312" t="s">
        <v>273</v>
      </c>
      <c r="D10" s="312"/>
      <c r="E10" s="312"/>
      <c r="F10" s="312"/>
      <c r="G10" s="312"/>
      <c r="H10" s="312"/>
      <c r="I10" s="312"/>
      <c r="J10" s="312"/>
      <c r="K10" s="312"/>
      <c r="L10" s="312"/>
      <c r="M10" s="276"/>
    </row>
    <row r="11" spans="2:13" ht="14.45" customHeight="1">
      <c r="B11" s="262"/>
      <c r="C11" s="313"/>
      <c r="D11" s="313"/>
      <c r="E11" s="313"/>
      <c r="F11" s="313"/>
      <c r="G11" s="313"/>
      <c r="H11" s="313"/>
      <c r="I11" s="313"/>
      <c r="J11" s="313"/>
      <c r="K11" s="313"/>
      <c r="L11" s="313"/>
      <c r="M11" s="276"/>
    </row>
    <row r="12" spans="2:13" ht="14.45" customHeight="1">
      <c r="B12" s="262"/>
      <c r="C12" s="323"/>
      <c r="D12" s="323"/>
      <c r="E12" s="323"/>
      <c r="F12" s="323"/>
      <c r="G12" s="323"/>
      <c r="H12" s="323"/>
      <c r="I12" s="323"/>
      <c r="J12" s="323"/>
      <c r="K12" s="323"/>
      <c r="L12" s="323"/>
      <c r="M12" s="276"/>
    </row>
    <row r="13" spans="2:13" ht="14.45" customHeight="1">
      <c r="B13" s="262"/>
      <c r="C13" s="312"/>
      <c r="D13" s="312"/>
      <c r="E13" s="312"/>
      <c r="F13" s="312"/>
      <c r="G13" s="312"/>
      <c r="H13" s="312"/>
      <c r="I13" s="312"/>
      <c r="J13" s="312"/>
      <c r="K13" s="312"/>
      <c r="L13" s="312"/>
      <c r="M13" s="276"/>
    </row>
    <row r="14" spans="2:13" ht="14.45" customHeight="1">
      <c r="B14" s="262"/>
      <c r="C14" s="313"/>
      <c r="D14" s="313"/>
      <c r="E14" s="313"/>
      <c r="F14" s="313"/>
      <c r="G14" s="313"/>
      <c r="H14" s="313"/>
      <c r="I14" s="313"/>
      <c r="J14" s="313"/>
      <c r="K14" s="313"/>
      <c r="L14" s="313"/>
      <c r="M14" s="276"/>
    </row>
    <row r="15" spans="2:13" ht="14.45" customHeight="1">
      <c r="B15" s="262"/>
      <c r="C15" s="323"/>
      <c r="D15" s="323"/>
      <c r="E15" s="323"/>
      <c r="F15" s="323"/>
      <c r="G15" s="323"/>
      <c r="H15" s="323"/>
      <c r="I15" s="323"/>
      <c r="J15" s="323"/>
      <c r="K15" s="323"/>
      <c r="L15" s="323"/>
      <c r="M15" s="276"/>
    </row>
    <row r="16" spans="2:13" ht="14.45" customHeight="1">
      <c r="B16" s="262"/>
      <c r="C16" s="312"/>
      <c r="D16" s="312"/>
      <c r="E16" s="312"/>
      <c r="F16" s="312"/>
      <c r="G16" s="312"/>
      <c r="H16" s="312"/>
      <c r="I16" s="312"/>
      <c r="J16" s="312"/>
      <c r="K16" s="312"/>
      <c r="L16" s="312"/>
      <c r="M16" s="276"/>
    </row>
    <row r="17" spans="2:13" ht="14.45" customHeight="1">
      <c r="B17" s="262"/>
      <c r="C17" s="313"/>
      <c r="D17" s="313"/>
      <c r="E17" s="313"/>
      <c r="F17" s="313"/>
      <c r="G17" s="313"/>
      <c r="H17" s="313"/>
      <c r="I17" s="313"/>
      <c r="J17" s="313"/>
      <c r="K17" s="313"/>
      <c r="L17" s="313"/>
      <c r="M17" s="276"/>
    </row>
    <row r="18" spans="2:13" ht="14.45" customHeight="1">
      <c r="B18" s="262"/>
      <c r="C18" s="323"/>
      <c r="D18" s="323"/>
      <c r="E18" s="323"/>
      <c r="F18" s="323"/>
      <c r="G18" s="323"/>
      <c r="H18" s="323"/>
      <c r="I18" s="323"/>
      <c r="J18" s="323"/>
      <c r="K18" s="323"/>
      <c r="L18" s="323"/>
      <c r="M18" s="276"/>
    </row>
    <row r="19" spans="2:13">
      <c r="B19" s="262"/>
      <c r="C19" s="312"/>
      <c r="D19" s="312"/>
      <c r="E19" s="312"/>
      <c r="F19" s="312"/>
      <c r="G19" s="312"/>
      <c r="H19" s="312"/>
      <c r="I19" s="312"/>
      <c r="J19" s="312"/>
      <c r="K19" s="312"/>
      <c r="L19" s="312"/>
      <c r="M19" s="276"/>
    </row>
    <row r="20" spans="2:13">
      <c r="B20" s="262"/>
      <c r="C20" s="313"/>
      <c r="D20" s="313"/>
      <c r="E20" s="313"/>
      <c r="F20" s="313"/>
      <c r="G20" s="313"/>
      <c r="H20" s="313"/>
      <c r="I20" s="313"/>
      <c r="J20" s="313"/>
      <c r="K20" s="313"/>
      <c r="L20" s="313"/>
      <c r="M20" s="276"/>
    </row>
    <row r="21" spans="2:13">
      <c r="B21" s="262"/>
      <c r="C21" s="313"/>
      <c r="D21" s="313"/>
      <c r="E21" s="313"/>
      <c r="F21" s="313"/>
      <c r="G21" s="313"/>
      <c r="H21" s="313"/>
      <c r="I21" s="313"/>
      <c r="J21" s="313"/>
      <c r="K21" s="313"/>
      <c r="L21" s="313"/>
      <c r="M21" s="276"/>
    </row>
    <row r="22" spans="2:13" ht="18.75">
      <c r="B22" s="262"/>
      <c r="C22" s="313"/>
      <c r="D22" s="313"/>
      <c r="E22" s="313"/>
      <c r="F22" s="313"/>
      <c r="G22" s="313"/>
      <c r="H22" s="313"/>
      <c r="I22" s="313"/>
      <c r="J22" s="313"/>
      <c r="K22" s="313"/>
      <c r="L22" s="313"/>
      <c r="M22" s="276"/>
    </row>
    <row r="23" spans="2:13" ht="22.5">
      <c r="B23" s="262"/>
      <c r="C23" s="277"/>
      <c r="D23" s="277"/>
      <c r="E23" s="278" t="s">
        <v>361</v>
      </c>
      <c r="F23" s="279"/>
      <c r="G23" s="279" t="s">
        <v>362</v>
      </c>
      <c r="H23" s="280"/>
      <c r="I23" s="280"/>
      <c r="J23" s="280" t="s">
        <v>274</v>
      </c>
      <c r="K23" s="277"/>
      <c r="L23" s="277"/>
      <c r="M23" s="276"/>
    </row>
    <row r="24" spans="2:13" ht="22.5">
      <c r="B24" s="262"/>
      <c r="C24" s="277"/>
      <c r="D24" s="277"/>
      <c r="E24" s="278"/>
      <c r="F24" s="279"/>
      <c r="G24" s="279"/>
      <c r="H24" s="280"/>
      <c r="I24" s="280"/>
      <c r="J24" s="280"/>
      <c r="K24" s="277"/>
      <c r="L24" s="277"/>
      <c r="M24" s="276"/>
    </row>
    <row r="25" spans="2:13">
      <c r="B25" s="262"/>
      <c r="C25" s="277"/>
      <c r="D25" s="277"/>
      <c r="E25" s="277"/>
      <c r="F25" s="277"/>
      <c r="G25" s="277"/>
      <c r="H25" s="277"/>
      <c r="I25" s="277"/>
      <c r="J25" s="277"/>
      <c r="K25" s="277"/>
      <c r="L25" s="277"/>
      <c r="M25" s="276"/>
    </row>
    <row r="26" spans="2:13" ht="22.5">
      <c r="B26" s="262"/>
      <c r="C26" s="281" t="s">
        <v>275</v>
      </c>
      <c r="D26" s="281" t="s">
        <v>276</v>
      </c>
      <c r="E26" s="281" t="s">
        <v>277</v>
      </c>
      <c r="F26" s="281"/>
      <c r="G26" s="281" t="s">
        <v>363</v>
      </c>
      <c r="H26" s="281"/>
      <c r="I26" s="281"/>
      <c r="J26" s="281" t="s">
        <v>364</v>
      </c>
      <c r="K26" s="281"/>
      <c r="L26" s="277"/>
      <c r="M26" s="276"/>
    </row>
    <row r="27" spans="2:13" ht="22.5">
      <c r="B27" s="262"/>
      <c r="C27" s="281"/>
      <c r="D27" s="281"/>
      <c r="E27" s="281"/>
      <c r="F27" s="281"/>
      <c r="G27" s="281"/>
      <c r="H27" s="281"/>
      <c r="I27" s="281"/>
      <c r="J27" s="281"/>
      <c r="K27" s="277"/>
      <c r="L27" s="277"/>
      <c r="M27" s="276"/>
    </row>
    <row r="28" spans="2:13">
      <c r="B28" s="262"/>
      <c r="C28" s="277"/>
      <c r="D28" s="277"/>
      <c r="E28" s="277"/>
      <c r="F28" s="277"/>
      <c r="G28" s="277"/>
      <c r="H28" s="277"/>
      <c r="I28" s="277"/>
      <c r="J28" s="277"/>
      <c r="K28" s="277"/>
      <c r="L28" s="277"/>
      <c r="M28" s="276"/>
    </row>
    <row r="29" spans="2:13">
      <c r="B29" s="282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4"/>
    </row>
  </sheetData>
  <mergeCells count="8">
    <mergeCell ref="C19:L21"/>
    <mergeCell ref="C22:L22"/>
    <mergeCell ref="B1:M3"/>
    <mergeCell ref="C4:L6"/>
    <mergeCell ref="C7:L9"/>
    <mergeCell ref="C10:L12"/>
    <mergeCell ref="C13:L15"/>
    <mergeCell ref="C16:L18"/>
  </mergeCells>
  <phoneticPr fontId="2" type="noConversion"/>
  <pageMargins left="0.98" right="0.56000000000000005" top="0.8" bottom="0.78" header="0.5" footer="0.5"/>
  <pageSetup paperSize="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7:L101"/>
  <sheetViews>
    <sheetView showGridLines="0" view="pageBreakPreview" topLeftCell="A38" zoomScaleNormal="100" zoomScaleSheetLayoutView="100" workbookViewId="0">
      <selection activeCell="H52" sqref="H52:K52"/>
    </sheetView>
  </sheetViews>
  <sheetFormatPr defaultRowHeight="13.5"/>
  <cols>
    <col min="1" max="1" width="0.88671875" style="210" customWidth="1"/>
    <col min="2" max="2" width="2.77734375" style="210" customWidth="1"/>
    <col min="3" max="3" width="12.77734375" style="210" customWidth="1"/>
    <col min="4" max="5" width="2.77734375" style="210" customWidth="1"/>
    <col min="6" max="6" width="14.77734375" style="210" customWidth="1"/>
    <col min="7" max="7" width="2.77734375" style="210" customWidth="1"/>
    <col min="8" max="8" width="17.6640625" style="210" customWidth="1"/>
    <col min="9" max="10" width="10.33203125" style="210" customWidth="1"/>
    <col min="11" max="11" width="19.77734375" style="210" customWidth="1"/>
    <col min="12" max="12" width="18.21875" style="210" bestFit="1" customWidth="1"/>
    <col min="13" max="16384" width="8.88671875" style="210"/>
  </cols>
  <sheetData>
    <row r="17" spans="2:12">
      <c r="B17" s="328" t="s">
        <v>250</v>
      </c>
      <c r="C17" s="328"/>
      <c r="D17" s="328"/>
      <c r="E17" s="328"/>
      <c r="F17" s="328"/>
      <c r="G17" s="328"/>
      <c r="H17" s="328"/>
      <c r="I17" s="328"/>
      <c r="J17" s="328"/>
      <c r="K17" s="328"/>
      <c r="L17" s="328"/>
    </row>
    <row r="18" spans="2:12">
      <c r="B18" s="328"/>
      <c r="C18" s="328"/>
      <c r="D18" s="328"/>
      <c r="E18" s="328"/>
      <c r="F18" s="328"/>
      <c r="G18" s="328"/>
      <c r="H18" s="328"/>
      <c r="I18" s="328"/>
      <c r="J18" s="328"/>
      <c r="K18" s="328"/>
      <c r="L18" s="328"/>
    </row>
    <row r="19" spans="2:12">
      <c r="B19" s="328"/>
      <c r="C19" s="328"/>
      <c r="D19" s="328"/>
      <c r="E19" s="328"/>
      <c r="F19" s="328"/>
      <c r="G19" s="328"/>
      <c r="H19" s="328"/>
      <c r="I19" s="328"/>
      <c r="J19" s="328"/>
      <c r="K19" s="328"/>
      <c r="L19" s="328"/>
    </row>
    <row r="38" spans="2:12" ht="39.950000000000003" customHeight="1">
      <c r="B38" s="329" t="s">
        <v>251</v>
      </c>
      <c r="C38" s="329"/>
      <c r="D38" s="329"/>
      <c r="E38" s="329"/>
      <c r="F38" s="329"/>
      <c r="G38" s="329"/>
      <c r="H38" s="329"/>
      <c r="I38" s="329"/>
      <c r="J38" s="329"/>
      <c r="K38" s="329"/>
      <c r="L38" s="329"/>
    </row>
    <row r="39" spans="2:12" ht="32.1" customHeight="1">
      <c r="B39" s="249"/>
      <c r="C39" s="250" t="s">
        <v>252</v>
      </c>
      <c r="D39" s="251"/>
      <c r="E39" s="252"/>
      <c r="F39" s="296" t="s">
        <v>381</v>
      </c>
      <c r="G39" s="297"/>
      <c r="H39" s="297"/>
      <c r="I39" s="297"/>
      <c r="J39" s="297"/>
      <c r="K39" s="253"/>
      <c r="L39" s="254"/>
    </row>
    <row r="40" spans="2:12" ht="32.1" customHeight="1">
      <c r="B40" s="234"/>
      <c r="C40" s="235" t="s">
        <v>253</v>
      </c>
      <c r="D40" s="236"/>
      <c r="E40" s="255"/>
      <c r="F40" s="256" t="s">
        <v>254</v>
      </c>
      <c r="G40" s="257"/>
      <c r="H40" s="257"/>
      <c r="I40" s="257"/>
      <c r="J40" s="257"/>
      <c r="K40" s="257"/>
      <c r="L40" s="258"/>
    </row>
    <row r="41" spans="2:12" ht="32.1" customHeight="1">
      <c r="B41" s="234"/>
      <c r="C41" s="235" t="s">
        <v>255</v>
      </c>
      <c r="D41" s="236"/>
      <c r="E41" s="255"/>
      <c r="F41" s="257" t="s">
        <v>256</v>
      </c>
      <c r="G41" s="257"/>
      <c r="H41" s="257"/>
      <c r="I41" s="257"/>
      <c r="J41" s="257"/>
      <c r="K41" s="257"/>
      <c r="L41" s="258"/>
    </row>
    <row r="42" spans="2:12" ht="32.1" customHeight="1">
      <c r="B42" s="234"/>
      <c r="C42" s="235" t="s">
        <v>257</v>
      </c>
      <c r="D42" s="236"/>
      <c r="E42" s="255"/>
      <c r="F42" s="257" t="s">
        <v>382</v>
      </c>
      <c r="G42" s="257"/>
      <c r="H42" s="257"/>
      <c r="I42" s="257"/>
      <c r="J42" s="257"/>
      <c r="K42" s="257"/>
      <c r="L42" s="258"/>
    </row>
    <row r="43" spans="2:12" ht="32.1" customHeight="1">
      <c r="B43" s="234"/>
      <c r="C43" s="235" t="s">
        <v>259</v>
      </c>
      <c r="D43" s="236"/>
      <c r="E43" s="255"/>
      <c r="F43" s="330" t="s">
        <v>376</v>
      </c>
      <c r="G43" s="330"/>
      <c r="H43" s="330"/>
      <c r="I43" s="330"/>
      <c r="J43" s="330"/>
      <c r="K43" s="330"/>
      <c r="L43" s="258"/>
    </row>
    <row r="44" spans="2:12" ht="32.1" customHeight="1">
      <c r="B44" s="259"/>
      <c r="C44" s="260" t="s">
        <v>260</v>
      </c>
      <c r="D44" s="261"/>
      <c r="E44" s="255"/>
      <c r="F44" s="235" t="s">
        <v>261</v>
      </c>
      <c r="G44" s="236"/>
      <c r="H44" s="331" t="s">
        <v>262</v>
      </c>
      <c r="I44" s="332"/>
      <c r="J44" s="332"/>
      <c r="K44" s="333"/>
      <c r="L44" s="216" t="s">
        <v>263</v>
      </c>
    </row>
    <row r="45" spans="2:12" ht="23.1" customHeight="1">
      <c r="B45" s="262"/>
      <c r="C45" s="263"/>
      <c r="D45" s="264"/>
      <c r="E45" s="255"/>
      <c r="F45" s="235" t="s">
        <v>258</v>
      </c>
      <c r="G45" s="236"/>
      <c r="H45" s="324" t="s">
        <v>375</v>
      </c>
      <c r="I45" s="325"/>
      <c r="J45" s="325"/>
      <c r="K45" s="326"/>
      <c r="L45" s="238"/>
    </row>
    <row r="46" spans="2:12" ht="23.1" customHeight="1">
      <c r="B46" s="262"/>
      <c r="C46" s="263"/>
      <c r="D46" s="264"/>
      <c r="E46" s="255"/>
      <c r="F46" s="235"/>
      <c r="G46" s="236"/>
      <c r="H46" s="324" t="s">
        <v>281</v>
      </c>
      <c r="I46" s="325"/>
      <c r="J46" s="325"/>
      <c r="K46" s="326"/>
      <c r="L46" s="238"/>
    </row>
    <row r="47" spans="2:12" ht="23.1" customHeight="1">
      <c r="B47" s="262"/>
      <c r="C47" s="263"/>
      <c r="D47" s="264"/>
      <c r="E47" s="255"/>
      <c r="F47" s="235"/>
      <c r="G47" s="236"/>
      <c r="H47" s="324" t="s">
        <v>264</v>
      </c>
      <c r="I47" s="325"/>
      <c r="J47" s="325"/>
      <c r="K47" s="326"/>
      <c r="L47" s="238"/>
    </row>
    <row r="48" spans="2:12" ht="23.1" customHeight="1">
      <c r="B48" s="262"/>
      <c r="C48" s="263"/>
      <c r="D48" s="264"/>
      <c r="E48" s="255"/>
      <c r="F48" s="235"/>
      <c r="G48" s="236"/>
      <c r="H48" s="324"/>
      <c r="I48" s="325"/>
      <c r="J48" s="325"/>
      <c r="K48" s="326"/>
      <c r="L48" s="238"/>
    </row>
    <row r="49" spans="2:12" ht="23.1" customHeight="1">
      <c r="B49" s="262"/>
      <c r="C49" s="263"/>
      <c r="D49" s="264"/>
      <c r="E49" s="255"/>
      <c r="F49" s="235"/>
      <c r="G49" s="236"/>
      <c r="H49" s="324"/>
      <c r="I49" s="325"/>
      <c r="J49" s="325"/>
      <c r="K49" s="326"/>
      <c r="L49" s="238"/>
    </row>
    <row r="50" spans="2:12" ht="23.1" customHeight="1">
      <c r="B50" s="262"/>
      <c r="C50" s="263"/>
      <c r="D50" s="264"/>
      <c r="E50" s="255"/>
      <c r="F50" s="235"/>
      <c r="G50" s="236"/>
      <c r="L50" s="238"/>
    </row>
    <row r="51" spans="2:12" ht="23.1" customHeight="1">
      <c r="B51" s="262"/>
      <c r="C51" s="263"/>
      <c r="D51" s="264"/>
      <c r="E51" s="255"/>
      <c r="F51" s="235"/>
      <c r="G51" s="236"/>
      <c r="H51" s="324"/>
      <c r="I51" s="325"/>
      <c r="J51" s="325"/>
      <c r="K51" s="326"/>
      <c r="L51" s="238"/>
    </row>
    <row r="52" spans="2:12" ht="23.1" customHeight="1">
      <c r="B52" s="262"/>
      <c r="C52" s="263"/>
      <c r="D52" s="264"/>
      <c r="E52" s="255"/>
      <c r="F52" s="235"/>
      <c r="G52" s="236"/>
      <c r="H52" s="324"/>
      <c r="I52" s="325"/>
      <c r="J52" s="325"/>
      <c r="K52" s="326"/>
      <c r="L52" s="238"/>
    </row>
    <row r="53" spans="2:12" ht="23.1" customHeight="1">
      <c r="B53" s="262"/>
      <c r="C53" s="263"/>
      <c r="D53" s="264"/>
      <c r="E53" s="255"/>
      <c r="F53" s="235"/>
      <c r="G53" s="236"/>
      <c r="H53" s="324"/>
      <c r="I53" s="325"/>
      <c r="J53" s="325"/>
      <c r="K53" s="326"/>
      <c r="L53" s="238"/>
    </row>
    <row r="54" spans="2:12" ht="23.1" customHeight="1">
      <c r="B54" s="262"/>
      <c r="C54" s="263"/>
      <c r="D54" s="264"/>
      <c r="E54" s="255"/>
      <c r="F54" s="265"/>
      <c r="G54" s="236"/>
      <c r="H54" s="324"/>
      <c r="I54" s="325"/>
      <c r="J54" s="325"/>
      <c r="K54" s="326"/>
      <c r="L54" s="266"/>
    </row>
    <row r="55" spans="2:12" ht="32.1" customHeight="1">
      <c r="B55" s="259"/>
      <c r="C55" s="260" t="s">
        <v>265</v>
      </c>
      <c r="D55" s="261"/>
      <c r="E55" s="267"/>
      <c r="F55" s="268" t="s">
        <v>266</v>
      </c>
      <c r="G55" s="268"/>
      <c r="H55" s="268"/>
      <c r="I55" s="268"/>
      <c r="J55" s="268"/>
      <c r="K55" s="268"/>
      <c r="L55" s="269"/>
    </row>
    <row r="56" spans="2:12" ht="32.1" customHeight="1">
      <c r="B56" s="270"/>
      <c r="C56" s="271" t="s">
        <v>267</v>
      </c>
      <c r="D56" s="272"/>
      <c r="E56" s="273"/>
      <c r="F56" s="327" t="s">
        <v>268</v>
      </c>
      <c r="G56" s="327"/>
      <c r="H56" s="274" t="s">
        <v>269</v>
      </c>
      <c r="I56" s="274"/>
      <c r="J56" s="274"/>
      <c r="K56" s="274"/>
      <c r="L56" s="275"/>
    </row>
    <row r="57" spans="2:12" s="5" customFormat="1" ht="12"/>
    <row r="58" spans="2:12" s="5" customFormat="1" ht="12"/>
    <row r="59" spans="2:12" s="5" customFormat="1" ht="12"/>
    <row r="60" spans="2:12" s="5" customFormat="1" ht="12"/>
    <row r="61" spans="2:12" s="5" customFormat="1" ht="12"/>
    <row r="62" spans="2:12" s="5" customFormat="1" ht="12"/>
    <row r="63" spans="2:12" s="5" customFormat="1" ht="12"/>
    <row r="64" spans="2:12" s="5" customFormat="1" ht="12"/>
    <row r="65" s="5" customFormat="1" ht="12"/>
    <row r="66" s="5" customFormat="1" ht="12"/>
    <row r="67" s="5" customFormat="1" ht="12"/>
    <row r="68" s="5" customFormat="1" ht="12"/>
    <row r="69" s="5" customFormat="1" ht="12"/>
    <row r="70" s="5" customFormat="1" ht="12"/>
    <row r="71" s="5" customFormat="1" ht="12"/>
    <row r="72" s="5" customFormat="1" ht="12"/>
    <row r="73" s="5" customFormat="1" ht="12"/>
    <row r="74" s="5" customFormat="1" ht="12"/>
    <row r="75" s="5" customFormat="1" ht="12"/>
    <row r="76" s="5" customFormat="1" ht="12"/>
    <row r="77" s="5" customFormat="1" ht="12"/>
    <row r="78" s="5" customFormat="1" ht="12"/>
    <row r="79" s="5" customFormat="1" ht="12"/>
    <row r="80" s="5" customFormat="1" ht="12"/>
    <row r="81" s="5" customFormat="1" ht="12"/>
    <row r="82" s="5" customFormat="1" ht="12"/>
    <row r="83" s="5" customFormat="1" ht="12"/>
    <row r="84" s="5" customFormat="1" ht="12"/>
    <row r="85" s="5" customFormat="1" ht="12"/>
    <row r="86" s="5" customFormat="1" ht="12"/>
    <row r="87" s="5" customFormat="1" ht="12"/>
    <row r="88" s="5" customFormat="1" ht="12"/>
    <row r="89" s="5" customFormat="1" ht="12"/>
    <row r="90" s="5" customFormat="1" ht="12"/>
    <row r="91" s="5" customFormat="1" ht="12"/>
    <row r="92" s="5" customFormat="1" ht="12"/>
    <row r="93" s="5" customFormat="1" ht="12"/>
    <row r="94" s="5" customFormat="1" ht="12"/>
    <row r="95" s="5" customFormat="1" ht="12"/>
    <row r="96" s="5" customFormat="1" ht="12"/>
    <row r="97" s="5" customFormat="1" ht="12"/>
    <row r="98" s="5" customFormat="1" ht="12"/>
    <row r="99" s="5" customFormat="1" ht="12"/>
    <row r="100" s="5" customFormat="1" ht="12"/>
    <row r="101" s="5" customFormat="1" ht="12"/>
  </sheetData>
  <mergeCells count="14">
    <mergeCell ref="B17:L19"/>
    <mergeCell ref="B38:L38"/>
    <mergeCell ref="F43:K43"/>
    <mergeCell ref="H44:K44"/>
    <mergeCell ref="H45:K45"/>
    <mergeCell ref="H53:K53"/>
    <mergeCell ref="H54:K54"/>
    <mergeCell ref="F56:G56"/>
    <mergeCell ref="H46:K46"/>
    <mergeCell ref="H48:K48"/>
    <mergeCell ref="H49:K49"/>
    <mergeCell ref="H51:K51"/>
    <mergeCell ref="H52:K52"/>
    <mergeCell ref="H47:K47"/>
  </mergeCells>
  <phoneticPr fontId="2" type="noConversion"/>
  <pageMargins left="0.96" right="0.51" top="0.46" bottom="0.41" header="0.41" footer="0.26"/>
  <pageSetup paperSize="9" scale="96" orientation="landscape" horizontalDpi="300" verticalDpi="300" r:id="rId1"/>
  <headerFooter alignWithMargins="0"/>
  <rowBreaks count="1" manualBreakCount="1">
    <brk id="37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7:O95"/>
  <sheetViews>
    <sheetView showGridLines="0" view="pageBreakPreview" topLeftCell="A37" zoomScaleNormal="100" zoomScaleSheetLayoutView="100" workbookViewId="0">
      <selection activeCell="B41" sqref="B41:D42"/>
    </sheetView>
  </sheetViews>
  <sheetFormatPr defaultRowHeight="13.5"/>
  <cols>
    <col min="1" max="1" width="0.88671875" style="210" customWidth="1"/>
    <col min="2" max="2" width="2.77734375" style="210" customWidth="1"/>
    <col min="3" max="3" width="15.6640625" style="210" customWidth="1"/>
    <col min="4" max="4" width="2.77734375" style="210" customWidth="1"/>
    <col min="5" max="5" width="8.109375" style="210" customWidth="1"/>
    <col min="6" max="6" width="7.6640625" style="210" customWidth="1"/>
    <col min="7" max="7" width="7.44140625" style="210" customWidth="1"/>
    <col min="8" max="8" width="8.109375" style="210" customWidth="1"/>
    <col min="9" max="9" width="7.88671875" style="210" customWidth="1"/>
    <col min="10" max="13" width="7.44140625" style="210" customWidth="1"/>
    <col min="14" max="14" width="10.109375" style="210" customWidth="1"/>
    <col min="15" max="15" width="11.5546875" style="210" customWidth="1"/>
    <col min="16" max="16384" width="8.88671875" style="210"/>
  </cols>
  <sheetData>
    <row r="17" spans="2:15">
      <c r="B17" s="328" t="s">
        <v>248</v>
      </c>
      <c r="C17" s="328"/>
      <c r="D17" s="328"/>
      <c r="E17" s="328"/>
      <c r="F17" s="328"/>
      <c r="G17" s="328"/>
      <c r="H17" s="328"/>
      <c r="I17" s="328"/>
      <c r="J17" s="328"/>
      <c r="K17" s="328"/>
      <c r="L17" s="328"/>
      <c r="M17" s="328"/>
      <c r="N17" s="328"/>
      <c r="O17" s="328"/>
    </row>
    <row r="18" spans="2:15">
      <c r="B18" s="328"/>
      <c r="C18" s="328"/>
      <c r="D18" s="328"/>
      <c r="E18" s="328"/>
      <c r="F18" s="328"/>
      <c r="G18" s="328"/>
      <c r="H18" s="328"/>
      <c r="I18" s="328"/>
      <c r="J18" s="328"/>
      <c r="K18" s="328"/>
      <c r="L18" s="328"/>
      <c r="M18" s="328"/>
      <c r="N18" s="328"/>
      <c r="O18" s="328"/>
    </row>
    <row r="19" spans="2:15">
      <c r="B19" s="328"/>
      <c r="C19" s="328"/>
      <c r="D19" s="328"/>
      <c r="E19" s="328"/>
      <c r="F19" s="328"/>
      <c r="G19" s="328"/>
      <c r="H19" s="328"/>
      <c r="I19" s="328"/>
      <c r="J19" s="328"/>
      <c r="K19" s="328"/>
      <c r="L19" s="328"/>
      <c r="M19" s="328"/>
      <c r="N19" s="328"/>
      <c r="O19" s="328"/>
    </row>
    <row r="38" spans="2:15" ht="39.950000000000003" customHeight="1">
      <c r="B38" s="329" t="s">
        <v>248</v>
      </c>
      <c r="C38" s="329"/>
      <c r="D38" s="329"/>
      <c r="E38" s="329"/>
      <c r="F38" s="329"/>
      <c r="G38" s="329"/>
      <c r="H38" s="329"/>
      <c r="I38" s="329"/>
      <c r="J38" s="329"/>
      <c r="K38" s="329"/>
      <c r="L38" s="329"/>
      <c r="M38" s="329"/>
      <c r="N38" s="329"/>
      <c r="O38" s="329"/>
    </row>
    <row r="39" spans="2:15" ht="34.5" customHeight="1">
      <c r="B39" s="344" t="s">
        <v>231</v>
      </c>
      <c r="C39" s="345"/>
      <c r="D39" s="346"/>
      <c r="E39" s="350" t="s">
        <v>233</v>
      </c>
      <c r="F39" s="351"/>
      <c r="G39" s="352"/>
      <c r="H39" s="350" t="s">
        <v>235</v>
      </c>
      <c r="I39" s="353"/>
      <c r="J39" s="354"/>
      <c r="K39" s="350" t="s">
        <v>237</v>
      </c>
      <c r="L39" s="353"/>
      <c r="M39" s="354"/>
      <c r="N39" s="355" t="s">
        <v>35</v>
      </c>
      <c r="O39" s="357" t="s">
        <v>240</v>
      </c>
    </row>
    <row r="40" spans="2:15" ht="32.1" customHeight="1">
      <c r="B40" s="347"/>
      <c r="C40" s="348"/>
      <c r="D40" s="349"/>
      <c r="E40" s="213" t="s">
        <v>242</v>
      </c>
      <c r="F40" s="213" t="s">
        <v>244</v>
      </c>
      <c r="G40" s="213" t="s">
        <v>246</v>
      </c>
      <c r="H40" s="213" t="s">
        <v>242</v>
      </c>
      <c r="I40" s="213" t="s">
        <v>244</v>
      </c>
      <c r="J40" s="213" t="s">
        <v>246</v>
      </c>
      <c r="K40" s="213" t="s">
        <v>242</v>
      </c>
      <c r="L40" s="213" t="s">
        <v>244</v>
      </c>
      <c r="M40" s="213" t="s">
        <v>246</v>
      </c>
      <c r="N40" s="356"/>
      <c r="O40" s="358"/>
    </row>
    <row r="41" spans="2:15" ht="23.25" customHeight="1" thickBot="1">
      <c r="B41" s="334" t="str">
        <f>사업계획개요서!F39</f>
        <v>2026년 당산유지 제2차 제초 및 잡초목 제거작업</v>
      </c>
      <c r="C41" s="335"/>
      <c r="D41" s="336"/>
      <c r="E41" s="222">
        <v>1</v>
      </c>
      <c r="F41" s="222"/>
      <c r="G41" s="223"/>
      <c r="H41" s="224"/>
      <c r="I41" s="224"/>
      <c r="J41" s="224"/>
      <c r="K41" s="224"/>
      <c r="L41" s="224"/>
      <c r="M41" s="224"/>
      <c r="N41" s="222">
        <v>1</v>
      </c>
      <c r="O41" s="225"/>
    </row>
    <row r="42" spans="2:15" ht="24" customHeight="1" thickTop="1">
      <c r="B42" s="337"/>
      <c r="C42" s="338"/>
      <c r="D42" s="339"/>
      <c r="E42" s="245">
        <v>1</v>
      </c>
      <c r="F42" s="245"/>
      <c r="G42" s="246"/>
      <c r="H42" s="231"/>
      <c r="I42" s="231"/>
      <c r="J42" s="231"/>
      <c r="K42" s="231"/>
      <c r="L42" s="231"/>
      <c r="M42" s="231"/>
      <c r="N42" s="247">
        <v>1</v>
      </c>
      <c r="O42" s="233"/>
    </row>
    <row r="43" spans="2:15" ht="42.75" customHeight="1">
      <c r="B43" s="226"/>
      <c r="C43" s="227"/>
      <c r="D43" s="228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3"/>
    </row>
    <row r="44" spans="2:15" ht="43.5" customHeight="1">
      <c r="B44" s="234"/>
      <c r="C44" s="235"/>
      <c r="D44" s="236"/>
      <c r="E44" s="237"/>
      <c r="F44" s="237"/>
      <c r="G44" s="237"/>
      <c r="H44" s="237"/>
      <c r="I44" s="237"/>
      <c r="J44" s="237"/>
      <c r="K44" s="237"/>
      <c r="L44" s="237"/>
      <c r="M44" s="237"/>
      <c r="N44" s="237"/>
      <c r="O44" s="238"/>
    </row>
    <row r="45" spans="2:15" ht="46.5" customHeight="1">
      <c r="B45" s="234"/>
      <c r="C45" s="235"/>
      <c r="D45" s="236"/>
      <c r="E45" s="237"/>
      <c r="F45" s="239"/>
      <c r="G45" s="237"/>
      <c r="H45" s="237"/>
      <c r="I45" s="237"/>
      <c r="J45" s="237"/>
      <c r="K45" s="237"/>
      <c r="L45" s="237"/>
      <c r="M45" s="237"/>
      <c r="N45" s="237"/>
      <c r="O45" s="238"/>
    </row>
    <row r="46" spans="2:15" ht="47.25" customHeight="1">
      <c r="B46" s="234"/>
      <c r="C46" s="235"/>
      <c r="D46" s="236"/>
      <c r="E46" s="237"/>
      <c r="F46" s="239"/>
      <c r="G46" s="237"/>
      <c r="H46" s="237"/>
      <c r="I46" s="237"/>
      <c r="J46" s="237"/>
      <c r="K46" s="237"/>
      <c r="L46" s="237"/>
      <c r="M46" s="237"/>
      <c r="N46" s="237"/>
      <c r="O46" s="238"/>
    </row>
    <row r="47" spans="2:15" ht="48" customHeight="1">
      <c r="B47" s="234"/>
      <c r="C47" s="235"/>
      <c r="D47" s="236"/>
      <c r="E47" s="237"/>
      <c r="F47" s="239"/>
      <c r="G47" s="237"/>
      <c r="H47" s="237"/>
      <c r="I47" s="237"/>
      <c r="J47" s="237"/>
      <c r="K47" s="237"/>
      <c r="L47" s="237"/>
      <c r="M47" s="237"/>
      <c r="N47" s="237"/>
      <c r="O47" s="238"/>
    </row>
    <row r="48" spans="2:15" ht="48" customHeight="1">
      <c r="B48" s="234"/>
      <c r="C48" s="235"/>
      <c r="D48" s="236"/>
      <c r="E48" s="237"/>
      <c r="F48" s="239"/>
      <c r="G48" s="237"/>
      <c r="H48" s="237"/>
      <c r="I48" s="237"/>
      <c r="J48" s="237"/>
      <c r="K48" s="237"/>
      <c r="L48" s="237"/>
      <c r="M48" s="237"/>
      <c r="N48" s="237"/>
      <c r="O48" s="238"/>
    </row>
    <row r="49" spans="2:15" ht="32.1" customHeight="1" thickBot="1">
      <c r="B49" s="340" t="s">
        <v>35</v>
      </c>
      <c r="C49" s="335"/>
      <c r="D49" s="336"/>
      <c r="E49" s="224"/>
      <c r="F49" s="240"/>
      <c r="G49" s="224"/>
      <c r="H49" s="224"/>
      <c r="I49" s="224"/>
      <c r="J49" s="224"/>
      <c r="K49" s="224"/>
      <c r="L49" s="224"/>
      <c r="M49" s="224"/>
      <c r="N49" s="222">
        <v>1</v>
      </c>
      <c r="O49" s="225"/>
    </row>
    <row r="50" spans="2:15" ht="32.1" customHeight="1" thickTop="1">
      <c r="B50" s="341"/>
      <c r="C50" s="342"/>
      <c r="D50" s="343"/>
      <c r="E50" s="241"/>
      <c r="F50" s="242"/>
      <c r="G50" s="241"/>
      <c r="H50" s="241"/>
      <c r="I50" s="241"/>
      <c r="J50" s="241"/>
      <c r="K50" s="241"/>
      <c r="L50" s="241"/>
      <c r="M50" s="241"/>
      <c r="N50" s="248">
        <v>1</v>
      </c>
      <c r="O50" s="244"/>
    </row>
    <row r="51" spans="2:15" s="5" customFormat="1" ht="12"/>
    <row r="52" spans="2:15" s="5" customFormat="1" ht="12">
      <c r="M52" s="5" t="s">
        <v>249</v>
      </c>
    </row>
    <row r="53" spans="2:15" s="5" customFormat="1" ht="12"/>
    <row r="54" spans="2:15" s="5" customFormat="1" ht="12"/>
    <row r="55" spans="2:15" s="5" customFormat="1" ht="12"/>
    <row r="56" spans="2:15" s="5" customFormat="1" ht="12"/>
    <row r="57" spans="2:15" s="5" customFormat="1" ht="12"/>
    <row r="58" spans="2:15" s="5" customFormat="1" ht="12"/>
    <row r="59" spans="2:15" s="5" customFormat="1" ht="12"/>
    <row r="60" spans="2:15" s="5" customFormat="1" ht="12"/>
    <row r="61" spans="2:15" s="5" customFormat="1" ht="12"/>
    <row r="62" spans="2:15" s="5" customFormat="1" ht="12"/>
    <row r="63" spans="2:15" s="5" customFormat="1" ht="12"/>
    <row r="64" spans="2:15" s="5" customFormat="1" ht="12"/>
    <row r="65" s="5" customFormat="1" ht="12"/>
    <row r="66" s="5" customFormat="1" ht="12"/>
    <row r="67" s="5" customFormat="1" ht="12"/>
    <row r="68" s="5" customFormat="1" ht="12"/>
    <row r="69" s="5" customFormat="1" ht="12"/>
    <row r="70" s="5" customFormat="1" ht="12"/>
    <row r="71" s="5" customFormat="1" ht="12"/>
    <row r="72" s="5" customFormat="1" ht="12"/>
    <row r="73" s="5" customFormat="1" ht="12"/>
    <row r="74" s="5" customFormat="1" ht="12"/>
    <row r="75" s="5" customFormat="1" ht="12"/>
    <row r="76" s="5" customFormat="1" ht="12"/>
    <row r="77" s="5" customFormat="1" ht="12"/>
    <row r="78" s="5" customFormat="1" ht="12"/>
    <row r="79" s="5" customFormat="1" ht="12"/>
    <row r="80" s="5" customFormat="1" ht="12"/>
    <row r="81" s="5" customFormat="1" ht="12"/>
    <row r="82" s="5" customFormat="1" ht="12"/>
    <row r="83" s="5" customFormat="1" ht="12"/>
    <row r="84" s="5" customFormat="1" ht="12"/>
    <row r="85" s="5" customFormat="1" ht="12"/>
    <row r="86" s="5" customFormat="1" ht="12"/>
    <row r="87" s="5" customFormat="1" ht="12"/>
    <row r="88" s="5" customFormat="1" ht="12"/>
    <row r="89" s="5" customFormat="1" ht="12"/>
    <row r="90" s="5" customFormat="1" ht="12"/>
    <row r="91" s="5" customFormat="1" ht="12"/>
    <row r="92" s="5" customFormat="1" ht="12"/>
    <row r="93" s="5" customFormat="1" ht="12"/>
    <row r="94" s="5" customFormat="1" ht="12"/>
    <row r="95" s="5" customFormat="1" ht="12"/>
  </sheetData>
  <mergeCells count="10">
    <mergeCell ref="B41:D42"/>
    <mergeCell ref="B49:D50"/>
    <mergeCell ref="B17:O19"/>
    <mergeCell ref="B38:O38"/>
    <mergeCell ref="B39:D40"/>
    <mergeCell ref="E39:G39"/>
    <mergeCell ref="H39:J39"/>
    <mergeCell ref="K39:M39"/>
    <mergeCell ref="N39:N40"/>
    <mergeCell ref="O39:O40"/>
  </mergeCells>
  <phoneticPr fontId="2" type="noConversion"/>
  <pageMargins left="0.96" right="0.51" top="0.46" bottom="0.41" header="0.41" footer="0.26"/>
  <pageSetup paperSize="9" orientation="landscape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8:I67"/>
  <sheetViews>
    <sheetView showGridLines="0" view="pageBreakPreview" topLeftCell="A35" zoomScaleNormal="100" zoomScaleSheetLayoutView="100" workbookViewId="0">
      <selection activeCell="B62" sqref="B62"/>
    </sheetView>
  </sheetViews>
  <sheetFormatPr defaultRowHeight="13.5"/>
  <cols>
    <col min="1" max="1" width="0.44140625" style="210" customWidth="1"/>
    <col min="2" max="2" width="16" style="210" customWidth="1"/>
    <col min="3" max="8" width="13.88671875" style="210" customWidth="1"/>
    <col min="9" max="9" width="12" style="210" customWidth="1"/>
    <col min="10" max="16384" width="8.88671875" style="210"/>
  </cols>
  <sheetData>
    <row r="18" spans="2:9">
      <c r="B18" s="328" t="s">
        <v>208</v>
      </c>
      <c r="C18" s="328"/>
      <c r="D18" s="328"/>
      <c r="E18" s="328"/>
      <c r="F18" s="328"/>
      <c r="G18" s="328"/>
      <c r="H18" s="328"/>
      <c r="I18" s="328"/>
    </row>
    <row r="19" spans="2:9">
      <c r="B19" s="328"/>
      <c r="C19" s="328"/>
      <c r="D19" s="328"/>
      <c r="E19" s="328"/>
      <c r="F19" s="328"/>
      <c r="G19" s="328"/>
      <c r="H19" s="328"/>
      <c r="I19" s="328"/>
    </row>
    <row r="20" spans="2:9">
      <c r="B20" s="328"/>
      <c r="C20" s="328"/>
      <c r="D20" s="328"/>
      <c r="E20" s="328"/>
      <c r="F20" s="328"/>
      <c r="G20" s="328"/>
      <c r="H20" s="328"/>
      <c r="I20" s="328"/>
    </row>
    <row r="38" spans="2:9" ht="31.5">
      <c r="B38" s="362" t="s">
        <v>209</v>
      </c>
      <c r="C38" s="362"/>
      <c r="D38" s="362"/>
      <c r="E38" s="362"/>
      <c r="F38" s="362"/>
      <c r="G38" s="362"/>
      <c r="H38" s="362"/>
      <c r="I38" s="362"/>
    </row>
    <row r="39" spans="2:9">
      <c r="B39" s="210" t="str">
        <f>"작 업 명 : "&amp;사업계획개요서!F39</f>
        <v>작 업 명 : 2026년 당산유지 제2차 제초 및 잡초목 제거작업</v>
      </c>
    </row>
    <row r="40" spans="2:9" ht="22.5" customHeight="1">
      <c r="B40" s="210" t="s">
        <v>210</v>
      </c>
      <c r="I40" s="211" t="s">
        <v>211</v>
      </c>
    </row>
    <row r="41" spans="2:9" s="212" customFormat="1" ht="22.5" customHeight="1">
      <c r="B41" s="359" t="s">
        <v>212</v>
      </c>
      <c r="C41" s="350" t="s">
        <v>213</v>
      </c>
      <c r="D41" s="353"/>
      <c r="E41" s="354"/>
      <c r="F41" s="350" t="s">
        <v>214</v>
      </c>
      <c r="G41" s="353"/>
      <c r="H41" s="354"/>
      <c r="I41" s="357" t="s">
        <v>215</v>
      </c>
    </row>
    <row r="42" spans="2:9" s="212" customFormat="1" ht="22.5" customHeight="1">
      <c r="B42" s="360"/>
      <c r="C42" s="213" t="s">
        <v>216</v>
      </c>
      <c r="D42" s="213" t="s">
        <v>217</v>
      </c>
      <c r="E42" s="213" t="s">
        <v>218</v>
      </c>
      <c r="F42" s="213" t="s">
        <v>280</v>
      </c>
      <c r="G42" s="213"/>
      <c r="H42" s="213"/>
      <c r="I42" s="361"/>
    </row>
    <row r="43" spans="2:9" s="212" customFormat="1" ht="22.5" customHeight="1">
      <c r="B43" s="214" t="s">
        <v>219</v>
      </c>
      <c r="C43" s="215">
        <f>C59</f>
        <v>9240</v>
      </c>
      <c r="D43" s="215">
        <f>C43</f>
        <v>9240</v>
      </c>
      <c r="E43" s="213"/>
      <c r="F43" s="215">
        <f>C43</f>
        <v>9240</v>
      </c>
      <c r="G43" s="213"/>
      <c r="H43" s="213"/>
      <c r="I43" s="216"/>
    </row>
    <row r="44" spans="2:9" s="212" customFormat="1" ht="22.5" customHeight="1">
      <c r="B44" s="214"/>
      <c r="C44" s="213"/>
      <c r="D44" s="213"/>
      <c r="E44" s="213"/>
      <c r="F44" s="213"/>
      <c r="G44" s="213"/>
      <c r="H44" s="213"/>
      <c r="I44" s="216"/>
    </row>
    <row r="45" spans="2:9" s="212" customFormat="1" ht="22.5" customHeight="1">
      <c r="B45" s="214"/>
      <c r="C45" s="217"/>
      <c r="D45" s="217"/>
      <c r="E45" s="217"/>
      <c r="F45" s="217"/>
      <c r="G45" s="213"/>
      <c r="H45" s="213"/>
      <c r="I45" s="216"/>
    </row>
    <row r="46" spans="2:9" s="212" customFormat="1" ht="22.5" customHeight="1">
      <c r="B46" s="218" t="s">
        <v>206</v>
      </c>
      <c r="C46" s="219">
        <f>SUM(C43:C45)</f>
        <v>9240</v>
      </c>
      <c r="D46" s="219">
        <f>SUM(D43:D45)</f>
        <v>9240</v>
      </c>
      <c r="E46" s="220"/>
      <c r="F46" s="219">
        <f>SUM(F43:F45)</f>
        <v>9240</v>
      </c>
      <c r="G46" s="220"/>
      <c r="H46" s="220"/>
      <c r="I46" s="221"/>
    </row>
    <row r="47" spans="2:9" ht="22.5" customHeight="1"/>
    <row r="48" spans="2:9" ht="22.5" customHeight="1">
      <c r="B48" s="210" t="s">
        <v>220</v>
      </c>
      <c r="I48" s="211" t="s">
        <v>211</v>
      </c>
    </row>
    <row r="49" spans="2:9" s="212" customFormat="1" ht="22.5" customHeight="1">
      <c r="B49" s="359" t="s">
        <v>212</v>
      </c>
      <c r="C49" s="350" t="s">
        <v>213</v>
      </c>
      <c r="D49" s="353"/>
      <c r="E49" s="354"/>
      <c r="F49" s="350" t="s">
        <v>214</v>
      </c>
      <c r="G49" s="353"/>
      <c r="H49" s="354"/>
      <c r="I49" s="357" t="s">
        <v>215</v>
      </c>
    </row>
    <row r="50" spans="2:9" s="212" customFormat="1" ht="22.5" customHeight="1">
      <c r="B50" s="360"/>
      <c r="C50" s="213" t="s">
        <v>216</v>
      </c>
      <c r="D50" s="213" t="s">
        <v>217</v>
      </c>
      <c r="E50" s="213" t="s">
        <v>218</v>
      </c>
      <c r="F50" s="213" t="str">
        <f>F42</f>
        <v>2022년도</v>
      </c>
      <c r="G50" s="213"/>
      <c r="H50" s="213"/>
      <c r="I50" s="361"/>
    </row>
    <row r="51" spans="2:9" s="212" customFormat="1" ht="22.5" customHeight="1">
      <c r="B51" s="214" t="s">
        <v>221</v>
      </c>
      <c r="C51" s="215">
        <f>원가계산서!H68/1000</f>
        <v>9240</v>
      </c>
      <c r="D51" s="215">
        <f>C51</f>
        <v>9240</v>
      </c>
      <c r="E51" s="213"/>
      <c r="F51" s="215">
        <f>C51</f>
        <v>9240</v>
      </c>
      <c r="G51" s="213"/>
      <c r="H51" s="213"/>
      <c r="I51" s="216"/>
    </row>
    <row r="52" spans="2:9" s="212" customFormat="1" ht="22.5" customHeight="1">
      <c r="B52" s="214" t="s">
        <v>222</v>
      </c>
      <c r="C52" s="215"/>
      <c r="D52" s="215"/>
      <c r="E52" s="213"/>
      <c r="F52" s="215"/>
      <c r="G52" s="213"/>
      <c r="H52" s="213"/>
      <c r="I52" s="216"/>
    </row>
    <row r="53" spans="2:9" s="212" customFormat="1" ht="22.5" customHeight="1">
      <c r="B53" s="214" t="s">
        <v>223</v>
      </c>
      <c r="C53" s="215">
        <f>SUM(C51:C52)</f>
        <v>9240</v>
      </c>
      <c r="D53" s="215">
        <f>SUM(D51:D52)</f>
        <v>9240</v>
      </c>
      <c r="E53" s="213"/>
      <c r="F53" s="215">
        <f t="shared" ref="F53:F58" si="0">C53</f>
        <v>9240</v>
      </c>
      <c r="G53" s="213"/>
      <c r="H53" s="213"/>
      <c r="I53" s="216"/>
    </row>
    <row r="54" spans="2:9" s="212" customFormat="1" ht="22.5" customHeight="1">
      <c r="B54" s="214" t="s">
        <v>224</v>
      </c>
      <c r="C54" s="215"/>
      <c r="D54" s="213"/>
      <c r="E54" s="213"/>
      <c r="F54" s="215">
        <f t="shared" si="0"/>
        <v>0</v>
      </c>
      <c r="G54" s="213"/>
      <c r="H54" s="213"/>
      <c r="I54" s="216"/>
    </row>
    <row r="55" spans="2:9" s="212" customFormat="1" ht="22.5" customHeight="1">
      <c r="B55" s="214" t="s">
        <v>225</v>
      </c>
      <c r="C55" s="215"/>
      <c r="D55" s="213"/>
      <c r="E55" s="213"/>
      <c r="F55" s="215">
        <f t="shared" si="0"/>
        <v>0</v>
      </c>
      <c r="G55" s="213"/>
      <c r="H55" s="213"/>
      <c r="I55" s="216"/>
    </row>
    <row r="56" spans="2:9" s="212" customFormat="1" ht="22.5" customHeight="1">
      <c r="B56" s="214" t="s">
        <v>226</v>
      </c>
      <c r="C56" s="217"/>
      <c r="D56" s="213"/>
      <c r="E56" s="213"/>
      <c r="F56" s="215">
        <f t="shared" si="0"/>
        <v>0</v>
      </c>
      <c r="G56" s="213"/>
      <c r="H56" s="213"/>
      <c r="I56" s="216"/>
    </row>
    <row r="57" spans="2:9" s="212" customFormat="1" ht="22.5" customHeight="1">
      <c r="B57" s="214" t="s">
        <v>227</v>
      </c>
      <c r="C57" s="213"/>
      <c r="D57" s="213"/>
      <c r="E57" s="213"/>
      <c r="F57" s="215">
        <f t="shared" si="0"/>
        <v>0</v>
      </c>
      <c r="G57" s="213"/>
      <c r="H57" s="213"/>
      <c r="I57" s="216"/>
    </row>
    <row r="58" spans="2:9" s="212" customFormat="1" ht="22.5" customHeight="1">
      <c r="B58" s="214" t="s">
        <v>223</v>
      </c>
      <c r="C58" s="215">
        <f>SUM(C54:C57)</f>
        <v>0</v>
      </c>
      <c r="D58" s="215">
        <f>SUM(D54:D57)</f>
        <v>0</v>
      </c>
      <c r="E58" s="213"/>
      <c r="F58" s="215">
        <f t="shared" si="0"/>
        <v>0</v>
      </c>
      <c r="G58" s="213"/>
      <c r="H58" s="213"/>
      <c r="I58" s="216"/>
    </row>
    <row r="59" spans="2:9" s="212" customFormat="1" ht="22.5" customHeight="1">
      <c r="B59" s="218" t="s">
        <v>206</v>
      </c>
      <c r="C59" s="219">
        <f>C53+C58</f>
        <v>9240</v>
      </c>
      <c r="D59" s="219">
        <f>D53+D58</f>
        <v>9240</v>
      </c>
      <c r="E59" s="220"/>
      <c r="F59" s="219">
        <f>C59</f>
        <v>9240</v>
      </c>
      <c r="G59" s="220"/>
      <c r="H59" s="220"/>
      <c r="I59" s="221"/>
    </row>
    <row r="60" spans="2:9" ht="25.5" customHeight="1"/>
    <row r="61" spans="2:9" ht="25.5" customHeight="1"/>
    <row r="62" spans="2:9" ht="25.5" customHeight="1"/>
    <row r="63" spans="2:9" ht="25.5" customHeight="1"/>
    <row r="64" spans="2:9" ht="25.5" customHeight="1"/>
    <row r="65" ht="25.5" customHeight="1"/>
    <row r="66" ht="25.5" customHeight="1"/>
    <row r="67" ht="25.5" customHeight="1"/>
  </sheetData>
  <mergeCells count="10">
    <mergeCell ref="B49:B50"/>
    <mergeCell ref="C49:E49"/>
    <mergeCell ref="F49:H49"/>
    <mergeCell ref="I49:I50"/>
    <mergeCell ref="B18:I20"/>
    <mergeCell ref="B38:I38"/>
    <mergeCell ref="B41:B42"/>
    <mergeCell ref="C41:E41"/>
    <mergeCell ref="F41:H41"/>
    <mergeCell ref="I41:I42"/>
  </mergeCells>
  <phoneticPr fontId="2" type="noConversion"/>
  <pageMargins left="0.93" right="0.68" top="0.61" bottom="0.6" header="0.5" footer="0.5"/>
  <pageSetup paperSize="9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7:S94"/>
  <sheetViews>
    <sheetView showGridLines="0" view="pageBreakPreview" topLeftCell="A34" zoomScaleNormal="100" zoomScaleSheetLayoutView="100" workbookViewId="0">
      <selection activeCell="G69" sqref="G69"/>
    </sheetView>
  </sheetViews>
  <sheetFormatPr defaultRowHeight="13.5"/>
  <cols>
    <col min="1" max="1" width="0.88671875" style="210" customWidth="1"/>
    <col min="2" max="2" width="2.77734375" style="210" customWidth="1"/>
    <col min="3" max="3" width="14.88671875" style="210" customWidth="1"/>
    <col min="4" max="4" width="2.77734375" style="210" customWidth="1"/>
    <col min="5" max="5" width="8.109375" style="210" customWidth="1"/>
    <col min="6" max="6" width="7.6640625" style="210" customWidth="1"/>
    <col min="7" max="7" width="7.44140625" style="210" customWidth="1"/>
    <col min="8" max="8" width="8.109375" style="210" customWidth="1"/>
    <col min="9" max="9" width="7.88671875" style="210" customWidth="1"/>
    <col min="10" max="13" width="7.44140625" style="210" customWidth="1"/>
    <col min="14" max="14" width="10.109375" style="210" customWidth="1"/>
    <col min="15" max="15" width="12" style="210" customWidth="1"/>
    <col min="16" max="16384" width="8.88671875" style="210"/>
  </cols>
  <sheetData>
    <row r="17" spans="2:15">
      <c r="B17" s="328" t="s">
        <v>228</v>
      </c>
      <c r="C17" s="328"/>
      <c r="D17" s="328"/>
      <c r="E17" s="328"/>
      <c r="F17" s="328"/>
      <c r="G17" s="328"/>
      <c r="H17" s="328"/>
      <c r="I17" s="328"/>
      <c r="J17" s="328"/>
      <c r="K17" s="328"/>
      <c r="L17" s="328"/>
      <c r="M17" s="328"/>
      <c r="N17" s="328"/>
      <c r="O17" s="328"/>
    </row>
    <row r="18" spans="2:15">
      <c r="B18" s="328"/>
      <c r="C18" s="328"/>
      <c r="D18" s="328"/>
      <c r="E18" s="328"/>
      <c r="F18" s="328"/>
      <c r="G18" s="328"/>
      <c r="H18" s="328"/>
      <c r="I18" s="328"/>
      <c r="J18" s="328"/>
      <c r="K18" s="328"/>
      <c r="L18" s="328"/>
      <c r="M18" s="328"/>
      <c r="N18" s="328"/>
      <c r="O18" s="328"/>
    </row>
    <row r="19" spans="2:15">
      <c r="B19" s="328"/>
      <c r="C19" s="328"/>
      <c r="D19" s="328"/>
      <c r="E19" s="328"/>
      <c r="F19" s="328"/>
      <c r="G19" s="328"/>
      <c r="H19" s="328"/>
      <c r="I19" s="328"/>
      <c r="J19" s="328"/>
      <c r="K19" s="328"/>
      <c r="L19" s="328"/>
      <c r="M19" s="328"/>
      <c r="N19" s="328"/>
      <c r="O19" s="328"/>
    </row>
    <row r="29" spans="2:15" ht="38.25" customHeight="1"/>
    <row r="30" spans="2:15" ht="42.75" customHeight="1"/>
    <row r="36" spans="2:19" ht="31.5">
      <c r="B36" s="318" t="s">
        <v>229</v>
      </c>
      <c r="C36" s="318"/>
      <c r="D36" s="318"/>
      <c r="E36" s="318"/>
      <c r="F36" s="318"/>
      <c r="G36" s="318"/>
      <c r="H36" s="318"/>
      <c r="I36" s="318"/>
      <c r="J36" s="318"/>
      <c r="K36" s="318"/>
      <c r="L36" s="318"/>
      <c r="M36" s="318"/>
      <c r="N36" s="318"/>
      <c r="O36" s="318"/>
      <c r="P36" s="286"/>
      <c r="Q36" s="286"/>
      <c r="R36" s="286"/>
      <c r="S36" s="286"/>
    </row>
    <row r="37" spans="2:19" ht="20.25" customHeight="1">
      <c r="B37" s="210" t="str">
        <f>"작업명 : "&amp;사업계획개요서!F39</f>
        <v>작업명 : 2026년 당산유지 제2차 제초 및 잡초목 제거작업</v>
      </c>
    </row>
    <row r="38" spans="2:19" ht="23.25" customHeight="1">
      <c r="B38" s="363" t="s">
        <v>230</v>
      </c>
      <c r="C38" s="363"/>
      <c r="D38" s="363"/>
      <c r="E38" s="363"/>
      <c r="F38" s="363"/>
      <c r="G38" s="363"/>
      <c r="H38" s="363"/>
      <c r="I38" s="363"/>
      <c r="J38" s="363"/>
      <c r="K38" s="363"/>
      <c r="L38" s="363"/>
      <c r="M38" s="363"/>
      <c r="N38" s="363"/>
      <c r="O38" s="363"/>
    </row>
    <row r="39" spans="2:19" ht="34.5" customHeight="1">
      <c r="B39" s="344" t="s">
        <v>232</v>
      </c>
      <c r="C39" s="345"/>
      <c r="D39" s="346"/>
      <c r="E39" s="350" t="s">
        <v>234</v>
      </c>
      <c r="F39" s="351"/>
      <c r="G39" s="352"/>
      <c r="H39" s="350" t="s">
        <v>236</v>
      </c>
      <c r="I39" s="353"/>
      <c r="J39" s="354"/>
      <c r="K39" s="350" t="s">
        <v>238</v>
      </c>
      <c r="L39" s="353"/>
      <c r="M39" s="354"/>
      <c r="N39" s="355" t="s">
        <v>239</v>
      </c>
      <c r="O39" s="357" t="s">
        <v>241</v>
      </c>
    </row>
    <row r="40" spans="2:19" ht="32.1" customHeight="1">
      <c r="B40" s="347"/>
      <c r="C40" s="348"/>
      <c r="D40" s="349"/>
      <c r="E40" s="213" t="s">
        <v>243</v>
      </c>
      <c r="F40" s="213" t="s">
        <v>245</v>
      </c>
      <c r="G40" s="213" t="s">
        <v>247</v>
      </c>
      <c r="H40" s="213" t="s">
        <v>243</v>
      </c>
      <c r="I40" s="213" t="s">
        <v>245</v>
      </c>
      <c r="J40" s="213" t="s">
        <v>247</v>
      </c>
      <c r="K40" s="213" t="s">
        <v>243</v>
      </c>
      <c r="L40" s="213" t="s">
        <v>245</v>
      </c>
      <c r="M40" s="213" t="s">
        <v>247</v>
      </c>
      <c r="N40" s="356"/>
      <c r="O40" s="358"/>
    </row>
    <row r="41" spans="2:19" ht="23.25" customHeight="1" thickBot="1">
      <c r="B41" s="334" t="str">
        <f>사업계획개요서!F39</f>
        <v>2026년 당산유지 제2차 제초 및 잡초목 제거작업</v>
      </c>
      <c r="C41" s="335"/>
      <c r="D41" s="336"/>
      <c r="E41" s="222">
        <v>1</v>
      </c>
      <c r="F41" s="222"/>
      <c r="G41" s="223"/>
      <c r="H41" s="224"/>
      <c r="I41" s="224"/>
      <c r="J41" s="224"/>
      <c r="K41" s="224"/>
      <c r="L41" s="224"/>
      <c r="M41" s="224"/>
      <c r="N41" s="222">
        <v>1</v>
      </c>
      <c r="O41" s="225"/>
    </row>
    <row r="42" spans="2:19" ht="24" customHeight="1" thickTop="1">
      <c r="B42" s="337"/>
      <c r="C42" s="338"/>
      <c r="D42" s="339"/>
      <c r="E42" s="229"/>
      <c r="F42" s="230"/>
      <c r="G42" s="229"/>
      <c r="H42" s="231"/>
      <c r="I42" s="231"/>
      <c r="J42" s="231"/>
      <c r="K42" s="231"/>
      <c r="L42" s="231"/>
      <c r="M42" s="231"/>
      <c r="N42" s="232"/>
      <c r="O42" s="233"/>
    </row>
    <row r="43" spans="2:19" ht="42.75" customHeight="1">
      <c r="B43" s="226"/>
      <c r="C43" s="227"/>
      <c r="D43" s="228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3"/>
    </row>
    <row r="44" spans="2:19" ht="43.5" customHeight="1">
      <c r="B44" s="234"/>
      <c r="C44" s="235"/>
      <c r="D44" s="236"/>
      <c r="E44" s="237"/>
      <c r="F44" s="237"/>
      <c r="G44" s="237"/>
      <c r="H44" s="237"/>
      <c r="I44" s="237"/>
      <c r="J44" s="237"/>
      <c r="K44" s="237"/>
      <c r="L44" s="237"/>
      <c r="M44" s="237"/>
      <c r="N44" s="237"/>
      <c r="O44" s="238"/>
    </row>
    <row r="45" spans="2:19" ht="47.25" customHeight="1">
      <c r="B45" s="234"/>
      <c r="C45" s="235"/>
      <c r="D45" s="236"/>
      <c r="E45" s="237"/>
      <c r="F45" s="239"/>
      <c r="G45" s="237"/>
      <c r="H45" s="237"/>
      <c r="I45" s="237"/>
      <c r="J45" s="237"/>
      <c r="K45" s="237"/>
      <c r="L45" s="237"/>
      <c r="M45" s="237"/>
      <c r="N45" s="237"/>
      <c r="O45" s="238"/>
    </row>
    <row r="46" spans="2:19" ht="48" customHeight="1">
      <c r="B46" s="234"/>
      <c r="C46" s="235"/>
      <c r="D46" s="236"/>
      <c r="E46" s="237"/>
      <c r="F46" s="239"/>
      <c r="G46" s="237"/>
      <c r="H46" s="237"/>
      <c r="I46" s="237"/>
      <c r="J46" s="237"/>
      <c r="K46" s="237"/>
      <c r="L46" s="237"/>
      <c r="M46" s="237"/>
      <c r="N46" s="237"/>
      <c r="O46" s="238"/>
    </row>
    <row r="47" spans="2:19" ht="48" customHeight="1">
      <c r="B47" s="234"/>
      <c r="C47" s="235"/>
      <c r="D47" s="236"/>
      <c r="E47" s="237"/>
      <c r="F47" s="239"/>
      <c r="G47" s="237"/>
      <c r="H47" s="237"/>
      <c r="I47" s="237"/>
      <c r="J47" s="237"/>
      <c r="K47" s="237"/>
      <c r="L47" s="237"/>
      <c r="M47" s="237"/>
      <c r="N47" s="237"/>
      <c r="O47" s="238"/>
    </row>
    <row r="48" spans="2:19" ht="32.1" customHeight="1" thickBot="1">
      <c r="B48" s="340" t="s">
        <v>206</v>
      </c>
      <c r="C48" s="335"/>
      <c r="D48" s="336"/>
      <c r="E48" s="224"/>
      <c r="F48" s="240"/>
      <c r="G48" s="224"/>
      <c r="H48" s="224"/>
      <c r="I48" s="224"/>
      <c r="J48" s="224"/>
      <c r="K48" s="224"/>
      <c r="L48" s="224"/>
      <c r="M48" s="224"/>
      <c r="N48" s="222">
        <v>1</v>
      </c>
      <c r="O48" s="225"/>
    </row>
    <row r="49" spans="2:15" ht="32.1" customHeight="1" thickTop="1">
      <c r="B49" s="341"/>
      <c r="C49" s="342"/>
      <c r="D49" s="343"/>
      <c r="E49" s="241"/>
      <c r="F49" s="242"/>
      <c r="G49" s="241"/>
      <c r="H49" s="241"/>
      <c r="I49" s="241"/>
      <c r="J49" s="241"/>
      <c r="K49" s="241"/>
      <c r="L49" s="241"/>
      <c r="M49" s="241"/>
      <c r="N49" s="243"/>
      <c r="O49" s="244"/>
    </row>
    <row r="50" spans="2:15" s="5" customFormat="1" ht="12"/>
    <row r="51" spans="2:15" s="5" customFormat="1" ht="12"/>
    <row r="52" spans="2:15" s="5" customFormat="1" ht="12"/>
    <row r="53" spans="2:15" s="5" customFormat="1" ht="12"/>
    <row r="54" spans="2:15" s="5" customFormat="1" ht="12"/>
    <row r="55" spans="2:15" s="5" customFormat="1" ht="12"/>
    <row r="56" spans="2:15" s="5" customFormat="1" ht="12"/>
    <row r="57" spans="2:15" s="5" customFormat="1" ht="12"/>
    <row r="58" spans="2:15" s="5" customFormat="1" ht="12"/>
    <row r="59" spans="2:15" s="5" customFormat="1" ht="12"/>
    <row r="60" spans="2:15" s="5" customFormat="1" ht="12"/>
    <row r="61" spans="2:15" s="5" customFormat="1" ht="12"/>
    <row r="62" spans="2:15" s="5" customFormat="1" ht="12"/>
    <row r="63" spans="2:15" s="5" customFormat="1" ht="12"/>
    <row r="64" spans="2:15" s="5" customFormat="1" ht="12"/>
    <row r="65" s="5" customFormat="1" ht="12"/>
    <row r="66" s="5" customFormat="1" ht="12"/>
    <row r="67" s="5" customFormat="1" ht="12"/>
    <row r="68" s="5" customFormat="1" ht="12"/>
    <row r="69" s="5" customFormat="1" ht="12"/>
    <row r="70" s="5" customFormat="1" ht="12"/>
    <row r="71" s="5" customFormat="1" ht="12"/>
    <row r="72" s="5" customFormat="1" ht="12"/>
    <row r="73" s="5" customFormat="1" ht="12"/>
    <row r="74" s="5" customFormat="1" ht="12"/>
    <row r="75" s="5" customFormat="1" ht="12"/>
    <row r="76" s="5" customFormat="1" ht="12"/>
    <row r="77" s="5" customFormat="1" ht="12"/>
    <row r="78" s="5" customFormat="1" ht="12"/>
    <row r="79" s="5" customFormat="1" ht="12"/>
    <row r="80" s="5" customFormat="1" ht="12"/>
    <row r="81" s="5" customFormat="1" ht="12"/>
    <row r="82" s="5" customFormat="1" ht="12"/>
    <row r="83" s="5" customFormat="1" ht="12"/>
    <row r="84" s="5" customFormat="1" ht="12"/>
    <row r="85" s="5" customFormat="1" ht="12"/>
    <row r="86" s="5" customFormat="1" ht="12"/>
    <row r="87" s="5" customFormat="1" ht="12"/>
    <row r="88" s="5" customFormat="1" ht="12"/>
    <row r="89" s="5" customFormat="1" ht="12"/>
    <row r="90" s="5" customFormat="1" ht="12"/>
    <row r="91" s="5" customFormat="1" ht="12"/>
    <row r="92" s="5" customFormat="1" ht="12"/>
    <row r="93" s="5" customFormat="1" ht="12"/>
    <row r="94" s="5" customFormat="1" ht="12"/>
  </sheetData>
  <mergeCells count="11">
    <mergeCell ref="B41:D42"/>
    <mergeCell ref="B48:D49"/>
    <mergeCell ref="B36:O36"/>
    <mergeCell ref="B17:O19"/>
    <mergeCell ref="B38:O38"/>
    <mergeCell ref="B39:D40"/>
    <mergeCell ref="E39:G39"/>
    <mergeCell ref="H39:J39"/>
    <mergeCell ref="K39:M39"/>
    <mergeCell ref="N39:N40"/>
    <mergeCell ref="O39:O40"/>
  </mergeCells>
  <phoneticPr fontId="2" type="noConversion"/>
  <pageMargins left="0.96" right="0.51" top="0.46" bottom="0.41" header="0.41" footer="0.26"/>
  <pageSetup paperSize="9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3"/>
  <dimension ref="B21:Q73"/>
  <sheetViews>
    <sheetView showGridLines="0" showZeros="0" view="pageBreakPreview" topLeftCell="A43" zoomScale="110" zoomScaleNormal="100" zoomScaleSheetLayoutView="110" workbookViewId="0">
      <selection activeCell="F45" sqref="F45"/>
    </sheetView>
  </sheetViews>
  <sheetFormatPr defaultRowHeight="12"/>
  <cols>
    <col min="1" max="1" width="0.88671875" style="5" customWidth="1"/>
    <col min="2" max="2" width="2.77734375" style="5" customWidth="1"/>
    <col min="3" max="3" width="0.77734375" style="5" customWidth="1"/>
    <col min="4" max="4" width="2.77734375" style="5" customWidth="1"/>
    <col min="5" max="5" width="1" style="5" customWidth="1"/>
    <col min="6" max="6" width="14.88671875" style="5" customWidth="1"/>
    <col min="7" max="7" width="1.109375" style="5" customWidth="1"/>
    <col min="8" max="8" width="16.77734375" style="5" customWidth="1"/>
    <col min="9" max="9" width="2.33203125" style="5" customWidth="1"/>
    <col min="10" max="10" width="16.77734375" style="5" customWidth="1"/>
    <col min="11" max="11" width="2.33203125" style="5" customWidth="1"/>
    <col min="12" max="12" width="16.77734375" style="5" customWidth="1"/>
    <col min="13" max="13" width="2.33203125" style="5" customWidth="1"/>
    <col min="14" max="14" width="25.77734375" style="61" customWidth="1"/>
    <col min="15" max="16384" width="8.88671875" style="5"/>
  </cols>
  <sheetData>
    <row r="21" spans="2:14">
      <c r="B21" s="328" t="s">
        <v>43</v>
      </c>
      <c r="C21" s="328"/>
      <c r="D21" s="328"/>
      <c r="E21" s="328"/>
      <c r="F21" s="328"/>
      <c r="G21" s="328"/>
      <c r="H21" s="328"/>
      <c r="I21" s="328"/>
      <c r="J21" s="328"/>
      <c r="K21" s="328"/>
      <c r="L21" s="328"/>
      <c r="M21" s="328"/>
      <c r="N21" s="328"/>
    </row>
    <row r="22" spans="2:14">
      <c r="B22" s="328"/>
      <c r="C22" s="328"/>
      <c r="D22" s="328"/>
      <c r="E22" s="328"/>
      <c r="F22" s="328"/>
      <c r="G22" s="328"/>
      <c r="H22" s="328"/>
      <c r="I22" s="328"/>
      <c r="J22" s="328"/>
      <c r="K22" s="328"/>
      <c r="L22" s="328"/>
      <c r="M22" s="328"/>
      <c r="N22" s="328"/>
    </row>
    <row r="43" spans="2:17" ht="28.5" customHeight="1">
      <c r="B43" s="370" t="s">
        <v>14</v>
      </c>
      <c r="C43" s="370"/>
      <c r="D43" s="370"/>
      <c r="E43" s="370"/>
      <c r="F43" s="370"/>
      <c r="G43" s="370"/>
      <c r="H43" s="370"/>
      <c r="I43" s="370"/>
      <c r="J43" s="370"/>
      <c r="K43" s="370"/>
      <c r="L43" s="370"/>
      <c r="M43" s="370"/>
      <c r="N43" s="370"/>
      <c r="Q43" s="6"/>
    </row>
    <row r="44" spans="2:17" ht="8.1" customHeight="1"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59"/>
      <c r="Q44" s="6"/>
    </row>
    <row r="45" spans="2:17" s="38" customFormat="1" ht="14.25">
      <c r="B45" s="39" t="s">
        <v>18</v>
      </c>
      <c r="C45" s="39"/>
      <c r="D45" s="39"/>
      <c r="E45" s="39"/>
      <c r="F45" s="39" t="str">
        <f>사업계획개요서!F39</f>
        <v>2026년 당산유지 제2차 제초 및 잡초목 제거작업</v>
      </c>
      <c r="G45" s="39"/>
      <c r="H45" s="39"/>
      <c r="I45" s="39"/>
      <c r="N45" s="60"/>
      <c r="Q45" s="40"/>
    </row>
    <row r="46" spans="2:17" ht="8.1" customHeight="1">
      <c r="Q46" s="6"/>
    </row>
    <row r="47" spans="2:17" ht="33" customHeight="1">
      <c r="B47" s="371" t="s">
        <v>71</v>
      </c>
      <c r="C47" s="372"/>
      <c r="D47" s="372"/>
      <c r="E47" s="372"/>
      <c r="F47" s="372"/>
      <c r="G47" s="372"/>
      <c r="H47" s="365" t="str">
        <f>사업계획개요서!F39</f>
        <v>2026년 당산유지 제2차 제초 및 잡초목 제거작업</v>
      </c>
      <c r="I47" s="366"/>
      <c r="J47" s="373"/>
      <c r="K47" s="374"/>
      <c r="L47" s="373"/>
      <c r="M47" s="374"/>
      <c r="N47" s="180" t="s">
        <v>15</v>
      </c>
      <c r="Q47" s="6"/>
    </row>
    <row r="48" spans="2:17" s="41" customFormat="1" ht="17.45" customHeight="1">
      <c r="B48" s="46"/>
      <c r="C48" s="47"/>
      <c r="D48" s="48" t="s">
        <v>19</v>
      </c>
      <c r="E48" s="174"/>
      <c r="F48" s="175" t="s">
        <v>20</v>
      </c>
      <c r="G48" s="54"/>
      <c r="H48" s="176">
        <f>공사비명세서!K13</f>
        <v>0</v>
      </c>
      <c r="I48" s="177"/>
      <c r="J48" s="176"/>
      <c r="K48" s="178"/>
      <c r="L48" s="176"/>
      <c r="M48" s="178"/>
      <c r="N48" s="179"/>
      <c r="Q48" s="2"/>
    </row>
    <row r="49" spans="2:17" s="41" customFormat="1" ht="17.45" customHeight="1">
      <c r="B49" s="46"/>
      <c r="C49" s="47"/>
      <c r="D49" s="48" t="s">
        <v>21</v>
      </c>
      <c r="E49" s="49"/>
      <c r="F49" s="43" t="s">
        <v>22</v>
      </c>
      <c r="G49" s="44"/>
      <c r="H49" s="67"/>
      <c r="I49" s="66"/>
      <c r="J49" s="67"/>
      <c r="K49" s="45"/>
      <c r="L49" s="67"/>
      <c r="M49" s="45"/>
      <c r="N49" s="62"/>
      <c r="Q49" s="2"/>
    </row>
    <row r="50" spans="2:17" s="41" customFormat="1" ht="17.45" customHeight="1">
      <c r="B50" s="50" t="s">
        <v>23</v>
      </c>
      <c r="C50" s="47"/>
      <c r="D50" s="51" t="s">
        <v>24</v>
      </c>
      <c r="E50" s="49"/>
      <c r="F50" s="43" t="s">
        <v>25</v>
      </c>
      <c r="G50" s="44"/>
      <c r="H50" s="81">
        <f>H48</f>
        <v>0</v>
      </c>
      <c r="I50" s="80"/>
      <c r="J50" s="81"/>
      <c r="K50" s="45"/>
      <c r="L50" s="81"/>
      <c r="M50" s="45"/>
      <c r="N50" s="62"/>
      <c r="Q50" s="2"/>
    </row>
    <row r="51" spans="2:17" s="41" customFormat="1" ht="17.45" customHeight="1">
      <c r="B51" s="50"/>
      <c r="C51" s="47"/>
      <c r="D51" s="42" t="s">
        <v>26</v>
      </c>
      <c r="E51" s="49"/>
      <c r="F51" s="43" t="s">
        <v>27</v>
      </c>
      <c r="G51" s="44"/>
      <c r="H51" s="81">
        <f>공사비명세서!I13</f>
        <v>5120000</v>
      </c>
      <c r="I51" s="66"/>
      <c r="J51" s="81"/>
      <c r="K51" s="45"/>
      <c r="L51" s="81"/>
      <c r="M51" s="45"/>
      <c r="N51" s="62"/>
      <c r="Q51" s="2"/>
    </row>
    <row r="52" spans="2:17" s="41" customFormat="1" ht="17.45" customHeight="1">
      <c r="B52" s="50" t="s">
        <v>28</v>
      </c>
      <c r="C52" s="47"/>
      <c r="D52" s="48" t="s">
        <v>29</v>
      </c>
      <c r="E52" s="49"/>
      <c r="F52" s="43" t="s">
        <v>365</v>
      </c>
      <c r="G52" s="44"/>
      <c r="H52" s="67">
        <f>ROUNDDOWN(H51*14.3%,-3)</f>
        <v>732000</v>
      </c>
      <c r="I52" s="66"/>
      <c r="J52" s="67"/>
      <c r="K52" s="45"/>
      <c r="L52" s="67"/>
      <c r="M52" s="45"/>
      <c r="N52" s="62" t="s">
        <v>366</v>
      </c>
      <c r="Q52" s="2"/>
    </row>
    <row r="53" spans="2:17" s="41" customFormat="1" ht="17.45" customHeight="1">
      <c r="B53" s="50"/>
      <c r="C53" s="47"/>
      <c r="D53" s="51" t="s">
        <v>24</v>
      </c>
      <c r="E53" s="49"/>
      <c r="F53" s="43" t="s">
        <v>25</v>
      </c>
      <c r="G53" s="44"/>
      <c r="H53" s="67">
        <f>SUM(H51:H52)</f>
        <v>5852000</v>
      </c>
      <c r="I53" s="66"/>
      <c r="J53" s="67"/>
      <c r="K53" s="45"/>
      <c r="L53" s="67"/>
      <c r="M53" s="45"/>
      <c r="N53" s="62"/>
      <c r="Q53" s="2"/>
    </row>
    <row r="54" spans="2:17" s="41" customFormat="1" ht="17.45" customHeight="1">
      <c r="B54" s="50" t="s">
        <v>30</v>
      </c>
      <c r="C54" s="47"/>
      <c r="D54" s="42"/>
      <c r="E54" s="49"/>
      <c r="F54" s="43" t="s">
        <v>41</v>
      </c>
      <c r="G54" s="44"/>
      <c r="H54" s="67">
        <f>공사비명세서!M13</f>
        <v>159000</v>
      </c>
      <c r="I54" s="66"/>
      <c r="J54" s="67"/>
      <c r="K54" s="45"/>
      <c r="L54" s="67"/>
      <c r="M54" s="45"/>
      <c r="N54" s="62"/>
      <c r="Q54" s="2"/>
    </row>
    <row r="55" spans="2:17" s="41" customFormat="1" ht="17.45" customHeight="1">
      <c r="B55" s="50"/>
      <c r="C55" s="47"/>
      <c r="D55" s="48" t="s">
        <v>31</v>
      </c>
      <c r="E55" s="49"/>
      <c r="F55" s="43" t="s">
        <v>279</v>
      </c>
      <c r="G55" s="44"/>
      <c r="H55" s="67">
        <f>ROUNDDOWN(H53*1.01/100,-3)</f>
        <v>59000</v>
      </c>
      <c r="I55" s="66"/>
      <c r="J55" s="67"/>
      <c r="K55" s="45"/>
      <c r="L55" s="67"/>
      <c r="M55" s="45"/>
      <c r="N55" s="147" t="s">
        <v>278</v>
      </c>
      <c r="Q55" s="2"/>
    </row>
    <row r="56" spans="2:17" s="41" customFormat="1" ht="17.45" customHeight="1">
      <c r="B56" s="50" t="s">
        <v>32</v>
      </c>
      <c r="C56" s="47"/>
      <c r="D56" s="48"/>
      <c r="E56" s="49"/>
      <c r="F56" s="43" t="s">
        <v>368</v>
      </c>
      <c r="G56" s="44"/>
      <c r="H56" s="67">
        <f>ROUNDDOWN((H50+H53)*5.5/100,-3)</f>
        <v>321000</v>
      </c>
      <c r="I56" s="66"/>
      <c r="J56" s="67"/>
      <c r="K56" s="45"/>
      <c r="L56" s="67"/>
      <c r="M56" s="45"/>
      <c r="N56" s="62" t="s">
        <v>367</v>
      </c>
      <c r="Q56" s="2"/>
    </row>
    <row r="57" spans="2:17" s="41" customFormat="1" ht="17.45" customHeight="1">
      <c r="B57" s="50"/>
      <c r="C57" s="47"/>
      <c r="D57" s="48"/>
      <c r="E57" s="49"/>
      <c r="F57" s="291" t="s">
        <v>369</v>
      </c>
      <c r="G57" s="44"/>
      <c r="H57" s="67">
        <f>ROUNDDOWN(H53*3.56/100,-3)</f>
        <v>208000</v>
      </c>
      <c r="I57" s="66"/>
      <c r="J57" s="67"/>
      <c r="K57" s="45"/>
      <c r="L57" s="67"/>
      <c r="M57" s="45"/>
      <c r="N57" s="62" t="s">
        <v>370</v>
      </c>
      <c r="Q57" s="2"/>
    </row>
    <row r="58" spans="2:17" s="41" customFormat="1" ht="17.45" customHeight="1">
      <c r="B58" s="50" t="s">
        <v>33</v>
      </c>
      <c r="C58" s="47"/>
      <c r="D58" s="48" t="s">
        <v>24</v>
      </c>
      <c r="E58" s="292"/>
      <c r="F58" s="293" t="s">
        <v>288</v>
      </c>
      <c r="G58" s="44" t="s">
        <v>16</v>
      </c>
      <c r="H58" s="67">
        <f>O58</f>
        <v>161000</v>
      </c>
      <c r="I58" s="66"/>
      <c r="J58" s="67"/>
      <c r="K58" s="45"/>
      <c r="L58" s="67"/>
      <c r="M58" s="45"/>
      <c r="N58" s="62"/>
      <c r="O58" s="41">
        <f>ROUNDDOWN((H50+H51+H67)*3.15%,-3)</f>
        <v>161000</v>
      </c>
      <c r="P58" s="41">
        <f>ROUNDDOWN((H50+H51)*3.15%*1.2,-3)</f>
        <v>193000</v>
      </c>
      <c r="Q58" s="2"/>
    </row>
    <row r="59" spans="2:17" s="41" customFormat="1" ht="17.45" customHeight="1">
      <c r="B59" s="50" t="s">
        <v>33</v>
      </c>
      <c r="C59" s="47"/>
      <c r="D59" s="48" t="s">
        <v>24</v>
      </c>
      <c r="E59" s="49"/>
      <c r="F59" s="43" t="s">
        <v>70</v>
      </c>
      <c r="G59" s="44" t="s">
        <v>16</v>
      </c>
      <c r="H59" s="67">
        <f>ROUNDDOWN((H48+H51+H54)*0,0)</f>
        <v>0</v>
      </c>
      <c r="I59" s="66"/>
      <c r="J59" s="67"/>
      <c r="K59" s="45"/>
      <c r="L59" s="67"/>
      <c r="M59" s="45"/>
      <c r="N59" s="62"/>
      <c r="Q59" s="2"/>
    </row>
    <row r="60" spans="2:17" s="41" customFormat="1" ht="17.45" customHeight="1">
      <c r="B60" s="46"/>
      <c r="C60" s="47"/>
      <c r="D60" s="51"/>
      <c r="E60" s="52"/>
      <c r="F60" s="43" t="s">
        <v>25</v>
      </c>
      <c r="G60" s="44"/>
      <c r="H60" s="67">
        <f>SUM(H54:H59)</f>
        <v>908000</v>
      </c>
      <c r="I60" s="66"/>
      <c r="J60" s="67"/>
      <c r="K60" s="45"/>
      <c r="L60" s="67"/>
      <c r="M60" s="45"/>
      <c r="N60" s="62"/>
      <c r="Q60" s="2"/>
    </row>
    <row r="61" spans="2:17" s="41" customFormat="1" ht="17.45" customHeight="1">
      <c r="B61" s="53"/>
      <c r="C61" s="54"/>
      <c r="D61" s="368" t="s">
        <v>35</v>
      </c>
      <c r="E61" s="368"/>
      <c r="F61" s="369"/>
      <c r="G61" s="44"/>
      <c r="H61" s="67">
        <f>H50+H53+H60</f>
        <v>6760000</v>
      </c>
      <c r="I61" s="66"/>
      <c r="J61" s="67"/>
      <c r="K61" s="45"/>
      <c r="L61" s="67"/>
      <c r="M61" s="45"/>
      <c r="N61" s="62"/>
      <c r="Q61" s="2"/>
    </row>
    <row r="62" spans="2:17" s="41" customFormat="1" ht="17.45" customHeight="1">
      <c r="B62" s="55"/>
      <c r="C62" s="367" t="s">
        <v>377</v>
      </c>
      <c r="D62" s="367"/>
      <c r="E62" s="367"/>
      <c r="F62" s="367"/>
      <c r="G62" s="44"/>
      <c r="H62" s="67">
        <f>ROUNDDOWN(H61*8%,-3)</f>
        <v>540000</v>
      </c>
      <c r="I62" s="66"/>
      <c r="J62" s="67"/>
      <c r="K62" s="45"/>
      <c r="L62" s="67"/>
      <c r="M62" s="45"/>
      <c r="N62" s="62" t="s">
        <v>378</v>
      </c>
      <c r="Q62" s="2"/>
    </row>
    <row r="63" spans="2:17" s="41" customFormat="1" ht="17.45" customHeight="1">
      <c r="B63" s="55"/>
      <c r="C63" s="367" t="s">
        <v>374</v>
      </c>
      <c r="D63" s="367"/>
      <c r="E63" s="367"/>
      <c r="F63" s="367"/>
      <c r="G63" s="44"/>
      <c r="H63" s="67">
        <f>ROUNDDOWN((H61+H62+H50)*15%,-3)+5000</f>
        <v>1100000</v>
      </c>
      <c r="I63" s="66"/>
      <c r="J63" s="67"/>
      <c r="K63" s="45"/>
      <c r="L63" s="67"/>
      <c r="M63" s="45"/>
      <c r="N63" s="62" t="s">
        <v>379</v>
      </c>
      <c r="Q63" s="2"/>
    </row>
    <row r="64" spans="2:17" s="41" customFormat="1" ht="17.45" customHeight="1">
      <c r="B64" s="55"/>
      <c r="C64" s="367" t="s">
        <v>36</v>
      </c>
      <c r="D64" s="367"/>
      <c r="E64" s="367"/>
      <c r="F64" s="367"/>
      <c r="G64" s="44"/>
      <c r="H64" s="67">
        <f>SUM(H61:H63)</f>
        <v>8400000</v>
      </c>
      <c r="I64" s="66"/>
      <c r="J64" s="67"/>
      <c r="K64" s="45"/>
      <c r="L64" s="67"/>
      <c r="M64" s="45"/>
      <c r="N64" s="62"/>
      <c r="Q64" s="2"/>
    </row>
    <row r="65" spans="2:17" s="41" customFormat="1" ht="17.45" customHeight="1">
      <c r="B65" s="55"/>
      <c r="C65" s="367" t="s">
        <v>37</v>
      </c>
      <c r="D65" s="367"/>
      <c r="E65" s="367"/>
      <c r="F65" s="367"/>
      <c r="G65" s="44"/>
      <c r="H65" s="67">
        <f>ROUNDDOWN(H64*10%,-3)</f>
        <v>840000</v>
      </c>
      <c r="I65" s="66"/>
      <c r="J65" s="67"/>
      <c r="K65" s="45"/>
      <c r="L65" s="67"/>
      <c r="M65" s="45"/>
      <c r="N65" s="62" t="s">
        <v>17</v>
      </c>
      <c r="Q65" s="2"/>
    </row>
    <row r="66" spans="2:17" s="41" customFormat="1" ht="17.45" customHeight="1">
      <c r="B66" s="55"/>
      <c r="C66" s="367" t="s">
        <v>38</v>
      </c>
      <c r="D66" s="367"/>
      <c r="E66" s="367"/>
      <c r="F66" s="367"/>
      <c r="G66" s="44"/>
      <c r="H66" s="67">
        <f>SUM(H64:H65)</f>
        <v>9240000</v>
      </c>
      <c r="I66" s="66"/>
      <c r="J66" s="67"/>
      <c r="K66" s="45"/>
      <c r="L66" s="67"/>
      <c r="M66" s="45"/>
      <c r="N66" s="62"/>
      <c r="Q66" s="2"/>
    </row>
    <row r="67" spans="2:17" s="41" customFormat="1" ht="17.45" customHeight="1">
      <c r="B67" s="55"/>
      <c r="C67" s="367" t="s">
        <v>39</v>
      </c>
      <c r="D67" s="367"/>
      <c r="E67" s="367"/>
      <c r="F67" s="367"/>
      <c r="G67" s="44"/>
      <c r="H67" s="67"/>
      <c r="I67" s="66"/>
      <c r="J67" s="67"/>
      <c r="K67" s="45"/>
      <c r="L67" s="67"/>
      <c r="M67" s="45"/>
      <c r="N67" s="62"/>
      <c r="Q67" s="2"/>
    </row>
    <row r="68" spans="2:17" s="41" customFormat="1" ht="17.45" customHeight="1">
      <c r="B68" s="56"/>
      <c r="C68" s="364" t="s">
        <v>40</v>
      </c>
      <c r="D68" s="364"/>
      <c r="E68" s="364"/>
      <c r="F68" s="364"/>
      <c r="G68" s="57"/>
      <c r="H68" s="68">
        <f>SUM(H66:H67)</f>
        <v>9240000</v>
      </c>
      <c r="I68" s="69"/>
      <c r="J68" s="68"/>
      <c r="K68" s="58"/>
      <c r="L68" s="68"/>
      <c r="M68" s="58"/>
      <c r="N68" s="63"/>
      <c r="Q68" s="2"/>
    </row>
    <row r="69" spans="2:17">
      <c r="Q69" s="6"/>
    </row>
    <row r="70" spans="2:17">
      <c r="H70" s="7"/>
      <c r="Q70" s="6"/>
    </row>
    <row r="71" spans="2:17">
      <c r="J71" s="7"/>
      <c r="L71" s="7"/>
      <c r="Q71" s="6"/>
    </row>
    <row r="72" spans="2:17">
      <c r="H72" s="91"/>
      <c r="Q72" s="6"/>
    </row>
    <row r="73" spans="2:17">
      <c r="J73" s="64"/>
      <c r="L73" s="64"/>
    </row>
  </sheetData>
  <mergeCells count="14">
    <mergeCell ref="B21:N22"/>
    <mergeCell ref="C68:F68"/>
    <mergeCell ref="H47:I47"/>
    <mergeCell ref="C67:F67"/>
    <mergeCell ref="C64:F64"/>
    <mergeCell ref="C65:F65"/>
    <mergeCell ref="C66:F66"/>
    <mergeCell ref="D61:F61"/>
    <mergeCell ref="C62:F62"/>
    <mergeCell ref="B43:N43"/>
    <mergeCell ref="C63:F63"/>
    <mergeCell ref="B47:G47"/>
    <mergeCell ref="J47:K47"/>
    <mergeCell ref="L47:M47"/>
  </mergeCells>
  <phoneticPr fontId="2" type="noConversion"/>
  <pageMargins left="0.91" right="0.5" top="0.54" bottom="0.55000000000000004" header="0.37" footer="0.28999999999999998"/>
  <pageSetup paperSize="9" orientation="landscape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6"/>
  <dimension ref="B1:N3702"/>
  <sheetViews>
    <sheetView showGridLines="0" showZeros="0" view="pageBreakPreview" zoomScaleNormal="100" zoomScaleSheetLayoutView="100" workbookViewId="0">
      <selection activeCell="F31" sqref="F31"/>
    </sheetView>
  </sheetViews>
  <sheetFormatPr defaultRowHeight="13.5"/>
  <cols>
    <col min="1" max="1" width="0.88671875" style="3" customWidth="1"/>
    <col min="2" max="2" width="14" style="8" customWidth="1"/>
    <col min="3" max="3" width="9.77734375" style="9" customWidth="1"/>
    <col min="4" max="4" width="7.44140625" style="85" customWidth="1"/>
    <col min="5" max="5" width="5.33203125" style="34" customWidth="1"/>
    <col min="6" max="6" width="8.21875" style="9" customWidth="1"/>
    <col min="7" max="7" width="11.44140625" style="9" customWidth="1"/>
    <col min="8" max="8" width="8.5546875" style="9" customWidth="1"/>
    <col min="9" max="9" width="11" style="9" customWidth="1"/>
    <col min="10" max="10" width="9" style="9" customWidth="1"/>
    <col min="11" max="11" width="9.5546875" style="9" customWidth="1"/>
    <col min="12" max="12" width="8.77734375" style="9" customWidth="1"/>
    <col min="13" max="13" width="9.5546875" style="9" customWidth="1"/>
    <col min="14" max="14" width="9.44140625" style="10" customWidth="1"/>
    <col min="15" max="16384" width="8.88671875" style="3"/>
  </cols>
  <sheetData>
    <row r="1" spans="2:14" ht="35.1" customHeight="1">
      <c r="B1" s="375" t="str">
        <f>사업계획개요서!F39&amp;" 공사비 명세서"</f>
        <v>2026년 당산유지 제2차 제초 및 잡초목 제거작업 공사비 명세서</v>
      </c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7"/>
    </row>
    <row r="2" spans="2:14">
      <c r="B2" s="378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79"/>
      <c r="N2" s="380"/>
    </row>
    <row r="3" spans="2:14" ht="35.1" customHeight="1">
      <c r="B3" s="381"/>
      <c r="C3" s="382"/>
      <c r="D3" s="382"/>
      <c r="E3" s="382"/>
      <c r="F3" s="382"/>
      <c r="G3" s="382"/>
      <c r="H3" s="382"/>
      <c r="I3" s="382"/>
      <c r="J3" s="382"/>
      <c r="K3" s="382"/>
      <c r="L3" s="382"/>
      <c r="M3" s="382"/>
      <c r="N3" s="383"/>
    </row>
    <row r="4" spans="2:14">
      <c r="B4" s="11" t="s">
        <v>1</v>
      </c>
      <c r="C4" s="89">
        <f>G13</f>
        <v>5279000</v>
      </c>
      <c r="D4" s="82"/>
      <c r="E4" s="14"/>
      <c r="F4" s="13"/>
      <c r="G4" s="13"/>
      <c r="H4" s="13" t="s">
        <v>2</v>
      </c>
      <c r="I4" s="13"/>
      <c r="J4" s="13" t="s">
        <v>3</v>
      </c>
      <c r="K4" s="13"/>
      <c r="L4" s="13" t="s">
        <v>4</v>
      </c>
      <c r="M4" s="13"/>
      <c r="N4" s="15"/>
    </row>
    <row r="5" spans="2:14" ht="23.1" customHeight="1">
      <c r="B5" s="384" t="s">
        <v>5</v>
      </c>
      <c r="C5" s="386" t="s">
        <v>6</v>
      </c>
      <c r="D5" s="388" t="s">
        <v>7</v>
      </c>
      <c r="E5" s="390" t="s">
        <v>34</v>
      </c>
      <c r="F5" s="390" t="s">
        <v>8</v>
      </c>
      <c r="G5" s="390"/>
      <c r="H5" s="390" t="s">
        <v>9</v>
      </c>
      <c r="I5" s="390"/>
      <c r="J5" s="390" t="s">
        <v>10</v>
      </c>
      <c r="K5" s="390"/>
      <c r="L5" s="390" t="s">
        <v>11</v>
      </c>
      <c r="M5" s="390"/>
      <c r="N5" s="392" t="s">
        <v>12</v>
      </c>
    </row>
    <row r="6" spans="2:14" ht="23.1" customHeight="1">
      <c r="B6" s="385"/>
      <c r="C6" s="387"/>
      <c r="D6" s="389"/>
      <c r="E6" s="391"/>
      <c r="F6" s="16" t="s">
        <v>0</v>
      </c>
      <c r="G6" s="16" t="s">
        <v>13</v>
      </c>
      <c r="H6" s="16" t="s">
        <v>0</v>
      </c>
      <c r="I6" s="16" t="s">
        <v>13</v>
      </c>
      <c r="J6" s="16" t="s">
        <v>0</v>
      </c>
      <c r="K6" s="16" t="s">
        <v>13</v>
      </c>
      <c r="L6" s="16" t="s">
        <v>0</v>
      </c>
      <c r="M6" s="16" t="s">
        <v>13</v>
      </c>
      <c r="N6" s="393"/>
    </row>
    <row r="7" spans="2:14" ht="23.1" customHeight="1">
      <c r="B7" s="29" t="s">
        <v>67</v>
      </c>
      <c r="C7" s="93" t="s">
        <v>57</v>
      </c>
      <c r="D7" s="83">
        <f>재료계산서!G5</f>
        <v>4550</v>
      </c>
      <c r="E7" s="87" t="s">
        <v>42</v>
      </c>
      <c r="F7" s="32">
        <f t="shared" ref="F7:G13" si="0">H7+J7+L7</f>
        <v>353</v>
      </c>
      <c r="G7" s="23">
        <f t="shared" si="0"/>
        <v>1606150</v>
      </c>
      <c r="H7" s="23">
        <f>공사일람표!I8</f>
        <v>333</v>
      </c>
      <c r="I7" s="23">
        <f>INT($D7*H7)</f>
        <v>1515150</v>
      </c>
      <c r="J7" s="23"/>
      <c r="K7" s="23"/>
      <c r="L7" s="23">
        <f>공사일람표!M8</f>
        <v>20</v>
      </c>
      <c r="M7" s="23">
        <f>INT($D7*L7)</f>
        <v>91000</v>
      </c>
      <c r="N7" s="33"/>
    </row>
    <row r="8" spans="2:14" ht="23.1" customHeight="1">
      <c r="B8" s="21" t="s">
        <v>68</v>
      </c>
      <c r="C8" s="94" t="s">
        <v>57</v>
      </c>
      <c r="D8" s="73">
        <f>재료계산서!F5</f>
        <v>3120</v>
      </c>
      <c r="E8" s="295" t="s">
        <v>42</v>
      </c>
      <c r="F8" s="86">
        <f t="shared" si="0"/>
        <v>392</v>
      </c>
      <c r="G8" s="23">
        <f t="shared" si="0"/>
        <v>1223040</v>
      </c>
      <c r="H8" s="23">
        <f>공사일람표!I9</f>
        <v>370</v>
      </c>
      <c r="I8" s="23">
        <f>INT($D8*H8)</f>
        <v>1154400</v>
      </c>
      <c r="J8" s="23"/>
      <c r="K8" s="23"/>
      <c r="L8" s="23">
        <f>공사일람표!M9</f>
        <v>22</v>
      </c>
      <c r="M8" s="23">
        <f>INT($D8*L8)</f>
        <v>68640</v>
      </c>
      <c r="N8" s="24"/>
    </row>
    <row r="9" spans="2:14" ht="23.1" customHeight="1">
      <c r="B9" s="92" t="s">
        <v>69</v>
      </c>
      <c r="C9" s="94" t="s">
        <v>62</v>
      </c>
      <c r="D9" s="294">
        <f>재료계산서!H5</f>
        <v>3200</v>
      </c>
      <c r="E9" s="19" t="s">
        <v>72</v>
      </c>
      <c r="F9" s="177">
        <f t="shared" si="0"/>
        <v>766</v>
      </c>
      <c r="G9" s="23">
        <f t="shared" si="0"/>
        <v>2451200</v>
      </c>
      <c r="H9" s="23">
        <f>공사일람표!I10</f>
        <v>766</v>
      </c>
      <c r="I9" s="23">
        <f>INT($D9*H9)</f>
        <v>2451200</v>
      </c>
      <c r="J9" s="23"/>
      <c r="K9" s="23"/>
      <c r="L9" s="23">
        <f>공사일람표!M10</f>
        <v>0</v>
      </c>
      <c r="M9" s="23">
        <f>INT($D9*L9)</f>
        <v>0</v>
      </c>
      <c r="N9" s="24"/>
    </row>
    <row r="10" spans="2:14" ht="23.1" customHeight="1">
      <c r="B10" s="92"/>
      <c r="C10" s="94"/>
      <c r="D10" s="294"/>
      <c r="E10" s="19"/>
      <c r="F10" s="177"/>
      <c r="G10" s="23"/>
      <c r="H10" s="23"/>
      <c r="I10" s="23"/>
      <c r="J10" s="23"/>
      <c r="K10" s="23"/>
      <c r="L10" s="23"/>
      <c r="M10" s="23"/>
      <c r="N10" s="24"/>
    </row>
    <row r="11" spans="2:14" ht="23.1" customHeight="1">
      <c r="B11" s="92"/>
      <c r="C11" s="94"/>
      <c r="D11" s="294"/>
      <c r="E11" s="19"/>
      <c r="F11" s="177"/>
      <c r="G11" s="23"/>
      <c r="H11" s="23"/>
      <c r="I11" s="23"/>
      <c r="J11" s="23"/>
      <c r="K11" s="23"/>
      <c r="L11" s="23"/>
      <c r="M11" s="23"/>
      <c r="N11" s="24"/>
    </row>
    <row r="12" spans="2:14" ht="23.1" customHeight="1">
      <c r="B12" s="21" t="s">
        <v>206</v>
      </c>
      <c r="C12" s="22"/>
      <c r="D12" s="294"/>
      <c r="E12" s="19"/>
      <c r="F12" s="177"/>
      <c r="G12" s="23">
        <f t="shared" si="0"/>
        <v>5280390</v>
      </c>
      <c r="H12" s="23"/>
      <c r="I12" s="23">
        <f>SUM(I7:I10)</f>
        <v>5120750</v>
      </c>
      <c r="J12" s="23"/>
      <c r="K12" s="23">
        <f t="shared" ref="K12" si="1">SUM(K7:K10)</f>
        <v>0</v>
      </c>
      <c r="L12" s="23"/>
      <c r="M12" s="23">
        <f t="shared" ref="M12" si="2">SUM(M7:M10)</f>
        <v>159640</v>
      </c>
      <c r="N12" s="24"/>
    </row>
    <row r="13" spans="2:14" ht="23.1" customHeight="1">
      <c r="B13" s="21" t="s">
        <v>207</v>
      </c>
      <c r="C13" s="22"/>
      <c r="D13" s="73"/>
      <c r="E13" s="88"/>
      <c r="F13" s="23"/>
      <c r="G13" s="23">
        <f t="shared" si="0"/>
        <v>5279000</v>
      </c>
      <c r="H13" s="23"/>
      <c r="I13" s="23">
        <f>ROUNDDOWN(I12,-3)</f>
        <v>5120000</v>
      </c>
      <c r="J13" s="23"/>
      <c r="K13" s="23">
        <f>ROUNDDOWN(K12,-3)</f>
        <v>0</v>
      </c>
      <c r="L13" s="23"/>
      <c r="M13" s="23">
        <f>ROUNDDOWN(M12,-3)</f>
        <v>159000</v>
      </c>
      <c r="N13" s="24"/>
    </row>
    <row r="14" spans="2:14" ht="23.1" customHeight="1">
      <c r="B14" s="21"/>
      <c r="C14" s="22"/>
      <c r="D14" s="73"/>
      <c r="E14" s="88"/>
      <c r="F14" s="23"/>
      <c r="G14" s="23"/>
      <c r="H14" s="23"/>
      <c r="I14" s="23"/>
      <c r="J14" s="23"/>
      <c r="K14" s="23"/>
      <c r="L14" s="23"/>
      <c r="M14" s="23"/>
      <c r="N14" s="24"/>
    </row>
    <row r="15" spans="2:14" ht="23.1" customHeight="1">
      <c r="B15" s="21"/>
      <c r="C15" s="22"/>
      <c r="D15" s="73"/>
      <c r="E15" s="88"/>
      <c r="F15" s="23"/>
      <c r="G15" s="23"/>
      <c r="H15" s="23"/>
      <c r="I15" s="23"/>
      <c r="J15" s="23"/>
      <c r="K15" s="23"/>
      <c r="L15" s="23"/>
      <c r="M15" s="23"/>
      <c r="N15" s="24"/>
    </row>
    <row r="16" spans="2:14" ht="23.1" customHeight="1">
      <c r="B16" s="21"/>
      <c r="C16" s="18"/>
      <c r="D16" s="73"/>
      <c r="E16" s="19"/>
      <c r="F16" s="20"/>
      <c r="G16" s="20"/>
      <c r="H16" s="23"/>
      <c r="I16" s="20"/>
      <c r="J16" s="23"/>
      <c r="K16" s="20"/>
      <c r="L16" s="23"/>
      <c r="M16" s="20"/>
      <c r="N16" s="24"/>
    </row>
    <row r="17" spans="2:14" ht="23.1" customHeight="1">
      <c r="B17" s="17"/>
      <c r="C17" s="22"/>
      <c r="D17" s="73"/>
      <c r="E17" s="19"/>
      <c r="F17" s="23"/>
      <c r="G17" s="20"/>
      <c r="H17" s="23"/>
      <c r="I17" s="23"/>
      <c r="J17" s="23"/>
      <c r="K17" s="23"/>
      <c r="L17" s="23"/>
      <c r="M17" s="23"/>
      <c r="N17" s="24"/>
    </row>
    <row r="18" spans="2:14" s="13" customFormat="1" ht="23.1" customHeight="1">
      <c r="B18" s="21"/>
      <c r="C18" s="22"/>
      <c r="D18" s="73"/>
      <c r="E18" s="19"/>
      <c r="F18" s="73"/>
      <c r="G18" s="73"/>
      <c r="H18" s="73"/>
      <c r="I18" s="73"/>
      <c r="J18" s="73"/>
      <c r="K18" s="73"/>
      <c r="L18" s="22"/>
      <c r="M18" s="22"/>
      <c r="N18" s="70"/>
    </row>
    <row r="19" spans="2:14" s="13" customFormat="1" ht="23.1" customHeight="1">
      <c r="B19" s="21"/>
      <c r="C19" s="22"/>
      <c r="D19" s="73"/>
      <c r="E19" s="19"/>
      <c r="F19" s="73"/>
      <c r="G19" s="73"/>
      <c r="H19" s="22"/>
      <c r="I19" s="35"/>
      <c r="J19" s="72"/>
      <c r="K19" s="35"/>
      <c r="L19" s="22"/>
      <c r="M19" s="22"/>
      <c r="N19" s="70"/>
    </row>
    <row r="20" spans="2:14" s="13" customFormat="1" ht="23.1" customHeight="1">
      <c r="B20" s="21"/>
      <c r="C20" s="22"/>
      <c r="D20" s="73"/>
      <c r="E20" s="19"/>
      <c r="F20" s="73"/>
      <c r="G20" s="73"/>
      <c r="H20" s="73"/>
      <c r="I20" s="73"/>
      <c r="J20" s="73"/>
      <c r="K20" s="73"/>
      <c r="L20" s="22"/>
      <c r="M20" s="22"/>
      <c r="N20" s="70"/>
    </row>
    <row r="21" spans="2:14" s="13" customFormat="1" ht="23.1" customHeight="1">
      <c r="B21" s="21"/>
      <c r="C21" s="18"/>
      <c r="D21" s="73"/>
      <c r="E21" s="19"/>
      <c r="F21" s="73"/>
      <c r="G21" s="73"/>
      <c r="H21" s="73"/>
      <c r="I21" s="73"/>
      <c r="J21" s="73"/>
      <c r="K21" s="73"/>
      <c r="L21" s="72"/>
      <c r="M21" s="73"/>
      <c r="N21" s="70"/>
    </row>
    <row r="22" spans="2:14" s="13" customFormat="1" ht="23.1" customHeight="1">
      <c r="B22" s="26"/>
      <c r="C22" s="27"/>
      <c r="D22" s="77"/>
      <c r="E22" s="28"/>
      <c r="F22" s="77"/>
      <c r="G22" s="77"/>
      <c r="H22" s="77"/>
      <c r="I22" s="77"/>
      <c r="J22" s="77"/>
      <c r="K22" s="77"/>
      <c r="L22" s="77"/>
      <c r="M22" s="77"/>
      <c r="N22" s="71"/>
    </row>
    <row r="23" spans="2:14" s="13" customFormat="1" ht="23.1" customHeight="1">
      <c r="D23" s="82"/>
      <c r="E23" s="14"/>
    </row>
    <row r="24" spans="2:14" s="13" customFormat="1" ht="23.1" customHeight="1">
      <c r="D24" s="82"/>
      <c r="E24" s="14"/>
      <c r="F24" s="36"/>
      <c r="G24" s="36"/>
      <c r="I24" s="36"/>
      <c r="J24" s="36"/>
      <c r="K24" s="36"/>
      <c r="M24" s="36"/>
    </row>
    <row r="25" spans="2:14" s="13" customFormat="1" ht="23.1" customHeight="1">
      <c r="D25" s="82"/>
      <c r="E25" s="14"/>
      <c r="F25" s="36"/>
      <c r="G25" s="36"/>
      <c r="I25" s="36"/>
      <c r="J25" s="36"/>
      <c r="K25" s="36"/>
      <c r="M25" s="36"/>
    </row>
    <row r="26" spans="2:14" s="13" customFormat="1" ht="23.1" customHeight="1">
      <c r="D26" s="82"/>
      <c r="E26" s="14"/>
      <c r="F26" s="36"/>
      <c r="G26" s="36"/>
      <c r="I26" s="36"/>
      <c r="J26" s="36"/>
      <c r="K26" s="36"/>
      <c r="M26" s="36"/>
    </row>
    <row r="27" spans="2:14" s="13" customFormat="1" ht="23.1" customHeight="1">
      <c r="D27" s="82"/>
      <c r="E27" s="14"/>
      <c r="F27" s="36"/>
      <c r="G27" s="36"/>
      <c r="I27" s="36"/>
      <c r="J27" s="36"/>
      <c r="K27" s="36"/>
      <c r="M27" s="36"/>
    </row>
    <row r="28" spans="2:14" s="13" customFormat="1" ht="23.1" customHeight="1">
      <c r="D28" s="82"/>
      <c r="E28" s="14"/>
      <c r="F28" s="36"/>
      <c r="G28" s="36"/>
      <c r="I28" s="36"/>
      <c r="J28" s="36"/>
      <c r="K28" s="36"/>
      <c r="M28" s="36"/>
    </row>
    <row r="29" spans="2:14" s="13" customFormat="1" ht="23.1" customHeight="1">
      <c r="D29" s="82"/>
      <c r="E29" s="14"/>
      <c r="F29" s="36"/>
      <c r="G29" s="36"/>
      <c r="I29" s="36"/>
      <c r="J29" s="36"/>
      <c r="K29" s="36"/>
      <c r="M29" s="36"/>
    </row>
    <row r="30" spans="2:14" s="13" customFormat="1" ht="23.1" customHeight="1">
      <c r="D30" s="82"/>
      <c r="E30" s="14"/>
      <c r="F30" s="36"/>
      <c r="G30" s="36"/>
      <c r="I30" s="36"/>
      <c r="J30" s="36"/>
      <c r="K30" s="36"/>
      <c r="M30" s="36"/>
    </row>
    <row r="31" spans="2:14" s="13" customFormat="1" ht="23.1" customHeight="1">
      <c r="D31" s="82"/>
      <c r="E31" s="14"/>
      <c r="F31" s="36"/>
      <c r="G31" s="36"/>
      <c r="H31" s="36"/>
      <c r="I31" s="36"/>
      <c r="K31" s="36"/>
      <c r="M31" s="36"/>
    </row>
    <row r="32" spans="2:14" s="13" customFormat="1" ht="23.1" customHeight="1">
      <c r="D32" s="82"/>
      <c r="E32" s="14"/>
      <c r="F32" s="36"/>
      <c r="G32" s="36"/>
      <c r="H32" s="36"/>
      <c r="I32" s="36"/>
      <c r="K32" s="36"/>
      <c r="M32" s="36"/>
    </row>
    <row r="33" spans="3:13" s="13" customFormat="1" ht="23.1" customHeight="1">
      <c r="D33" s="82"/>
      <c r="E33" s="14"/>
      <c r="F33" s="36"/>
      <c r="G33" s="36"/>
      <c r="I33" s="36"/>
      <c r="K33" s="36"/>
      <c r="L33" s="36"/>
      <c r="M33" s="36"/>
    </row>
    <row r="34" spans="3:13" s="13" customFormat="1" ht="23.1" customHeight="1">
      <c r="D34" s="82"/>
      <c r="E34" s="14"/>
      <c r="G34" s="36"/>
      <c r="I34" s="36"/>
      <c r="K34" s="36"/>
      <c r="M34" s="36"/>
    </row>
    <row r="35" spans="3:13" s="13" customFormat="1" ht="23.1" customHeight="1">
      <c r="D35" s="82"/>
      <c r="E35" s="14"/>
    </row>
    <row r="36" spans="3:13" s="13" customFormat="1" ht="23.1" customHeight="1">
      <c r="D36" s="82"/>
      <c r="E36" s="14"/>
    </row>
    <row r="37" spans="3:13" s="13" customFormat="1" ht="23.1" customHeight="1">
      <c r="C37" s="79"/>
      <c r="D37" s="82"/>
      <c r="E37" s="14"/>
      <c r="F37" s="36"/>
      <c r="G37" s="36"/>
      <c r="I37" s="36"/>
      <c r="J37" s="36"/>
      <c r="K37" s="36"/>
    </row>
    <row r="38" spans="3:13" s="13" customFormat="1" ht="23.1" customHeight="1">
      <c r="C38" s="79"/>
      <c r="D38" s="82"/>
      <c r="E38" s="14"/>
      <c r="F38" s="36"/>
      <c r="G38" s="36"/>
      <c r="I38" s="36"/>
      <c r="J38" s="36"/>
      <c r="K38" s="36"/>
    </row>
    <row r="39" spans="3:13" s="13" customFormat="1" ht="23.1" customHeight="1">
      <c r="D39" s="82"/>
      <c r="E39" s="14"/>
      <c r="F39" s="36"/>
      <c r="G39" s="36"/>
      <c r="I39" s="36"/>
      <c r="J39" s="36"/>
      <c r="K39" s="36"/>
    </row>
    <row r="40" spans="3:13" s="13" customFormat="1" ht="23.1" customHeight="1">
      <c r="D40" s="82"/>
      <c r="E40" s="14"/>
      <c r="F40" s="36"/>
      <c r="G40" s="36"/>
      <c r="I40" s="36"/>
      <c r="J40" s="36"/>
      <c r="K40" s="36"/>
    </row>
    <row r="41" spans="3:13" s="13" customFormat="1" ht="23.1" customHeight="1">
      <c r="D41" s="82"/>
      <c r="E41" s="14"/>
      <c r="F41" s="36"/>
      <c r="G41" s="36"/>
      <c r="I41" s="36"/>
      <c r="J41" s="36"/>
      <c r="K41" s="36"/>
    </row>
    <row r="42" spans="3:13" s="13" customFormat="1" ht="23.1" customHeight="1">
      <c r="C42" s="79"/>
      <c r="D42" s="82"/>
      <c r="E42" s="14"/>
      <c r="F42" s="36"/>
      <c r="G42" s="36"/>
      <c r="I42" s="36"/>
      <c r="J42" s="36"/>
      <c r="K42" s="36"/>
    </row>
    <row r="43" spans="3:13" s="13" customFormat="1" ht="23.1" customHeight="1">
      <c r="D43" s="82"/>
      <c r="E43" s="14"/>
      <c r="F43" s="36"/>
      <c r="G43" s="36"/>
      <c r="I43" s="36"/>
      <c r="J43" s="36"/>
      <c r="K43" s="36"/>
    </row>
    <row r="44" spans="3:13" s="13" customFormat="1" ht="23.1" customHeight="1">
      <c r="D44" s="82"/>
      <c r="E44" s="14"/>
      <c r="F44" s="36"/>
      <c r="G44" s="36"/>
      <c r="I44" s="36"/>
      <c r="J44" s="36"/>
      <c r="K44" s="36"/>
    </row>
    <row r="45" spans="3:13" s="13" customFormat="1" ht="23.1" customHeight="1">
      <c r="D45" s="82"/>
      <c r="E45" s="14"/>
      <c r="F45" s="36"/>
      <c r="G45" s="36"/>
      <c r="H45" s="36"/>
      <c r="I45" s="36"/>
      <c r="K45" s="36"/>
    </row>
    <row r="46" spans="3:13" s="13" customFormat="1" ht="23.1" customHeight="1">
      <c r="D46" s="82"/>
      <c r="E46" s="14"/>
      <c r="F46" s="36"/>
      <c r="G46" s="36"/>
      <c r="I46" s="36"/>
      <c r="K46" s="36"/>
    </row>
    <row r="47" spans="3:13" s="13" customFormat="1" ht="23.1" customHeight="1">
      <c r="D47" s="82"/>
      <c r="E47" s="14"/>
    </row>
    <row r="48" spans="3:13" s="3" customFormat="1" ht="23.1" customHeight="1">
      <c r="D48" s="84"/>
      <c r="E48" s="12"/>
    </row>
    <row r="49" spans="4:5" s="3" customFormat="1" ht="23.1" customHeight="1">
      <c r="D49" s="84"/>
      <c r="E49" s="12"/>
    </row>
    <row r="50" spans="4:5" s="3" customFormat="1" ht="23.1" customHeight="1">
      <c r="D50" s="84"/>
      <c r="E50" s="12"/>
    </row>
    <row r="51" spans="4:5" s="3" customFormat="1" ht="23.1" customHeight="1">
      <c r="D51" s="84"/>
      <c r="E51" s="12"/>
    </row>
    <row r="52" spans="4:5" s="3" customFormat="1" ht="23.1" customHeight="1">
      <c r="D52" s="84"/>
      <c r="E52" s="12"/>
    </row>
    <row r="53" spans="4:5" s="3" customFormat="1" ht="23.1" customHeight="1">
      <c r="D53" s="84"/>
      <c r="E53" s="12"/>
    </row>
    <row r="54" spans="4:5" s="3" customFormat="1" ht="23.1" customHeight="1">
      <c r="D54" s="84"/>
      <c r="E54" s="12"/>
    </row>
    <row r="55" spans="4:5" s="3" customFormat="1" ht="23.1" customHeight="1">
      <c r="D55" s="84"/>
      <c r="E55" s="12"/>
    </row>
    <row r="56" spans="4:5" s="3" customFormat="1" ht="23.1" customHeight="1">
      <c r="D56" s="84"/>
      <c r="E56" s="12"/>
    </row>
    <row r="57" spans="4:5" s="3" customFormat="1" ht="23.1" customHeight="1">
      <c r="D57" s="84"/>
      <c r="E57" s="12"/>
    </row>
    <row r="58" spans="4:5" s="3" customFormat="1" ht="23.1" customHeight="1">
      <c r="D58" s="84"/>
      <c r="E58" s="12"/>
    </row>
    <row r="59" spans="4:5" s="3" customFormat="1" ht="23.1" customHeight="1">
      <c r="D59" s="84"/>
      <c r="E59" s="12"/>
    </row>
    <row r="60" spans="4:5" s="3" customFormat="1" ht="23.1" customHeight="1">
      <c r="D60" s="84"/>
      <c r="E60" s="12"/>
    </row>
    <row r="61" spans="4:5" s="3" customFormat="1" ht="23.1" customHeight="1">
      <c r="D61" s="84"/>
      <c r="E61" s="12"/>
    </row>
    <row r="62" spans="4:5" s="3" customFormat="1" ht="23.1" customHeight="1">
      <c r="D62" s="84"/>
      <c r="E62" s="12"/>
    </row>
    <row r="63" spans="4:5" s="3" customFormat="1" ht="23.1" customHeight="1">
      <c r="D63" s="84"/>
      <c r="E63" s="12"/>
    </row>
    <row r="64" spans="4:5" s="3" customFormat="1" ht="23.1" customHeight="1">
      <c r="D64" s="84"/>
      <c r="E64" s="12"/>
    </row>
    <row r="65" spans="4:5" s="3" customFormat="1" ht="23.1" customHeight="1">
      <c r="D65" s="84"/>
      <c r="E65" s="12"/>
    </row>
    <row r="66" spans="4:5" s="3" customFormat="1" ht="23.1" customHeight="1">
      <c r="D66" s="84"/>
      <c r="E66" s="12"/>
    </row>
    <row r="67" spans="4:5" s="3" customFormat="1" ht="23.1" customHeight="1">
      <c r="D67" s="84"/>
      <c r="E67" s="12"/>
    </row>
    <row r="68" spans="4:5" s="3" customFormat="1" ht="23.1" customHeight="1">
      <c r="D68" s="84"/>
      <c r="E68" s="12"/>
    </row>
    <row r="69" spans="4:5" s="3" customFormat="1" ht="23.1" customHeight="1">
      <c r="D69" s="84"/>
      <c r="E69" s="12"/>
    </row>
    <row r="70" spans="4:5" s="3" customFormat="1" ht="23.1" customHeight="1">
      <c r="D70" s="84"/>
      <c r="E70" s="12"/>
    </row>
    <row r="71" spans="4:5" s="3" customFormat="1" ht="23.1" customHeight="1">
      <c r="D71" s="84"/>
      <c r="E71" s="12"/>
    </row>
    <row r="72" spans="4:5" s="3" customFormat="1" ht="23.1" customHeight="1">
      <c r="D72" s="84"/>
      <c r="E72" s="12"/>
    </row>
    <row r="73" spans="4:5" s="3" customFormat="1" ht="23.1" customHeight="1">
      <c r="D73" s="84"/>
      <c r="E73" s="12"/>
    </row>
    <row r="74" spans="4:5" s="3" customFormat="1" ht="23.1" customHeight="1">
      <c r="D74" s="84"/>
      <c r="E74" s="12"/>
    </row>
    <row r="75" spans="4:5" s="3" customFormat="1" ht="23.1" customHeight="1">
      <c r="D75" s="84"/>
      <c r="E75" s="12"/>
    </row>
    <row r="76" spans="4:5" s="3" customFormat="1" ht="23.1" customHeight="1">
      <c r="D76" s="84"/>
      <c r="E76" s="12"/>
    </row>
    <row r="77" spans="4:5" s="3" customFormat="1" ht="23.1" customHeight="1">
      <c r="D77" s="84"/>
      <c r="E77" s="12"/>
    </row>
    <row r="78" spans="4:5" s="3" customFormat="1" ht="23.1" customHeight="1">
      <c r="D78" s="84"/>
      <c r="E78" s="12"/>
    </row>
    <row r="79" spans="4:5" s="3" customFormat="1" ht="23.1" customHeight="1">
      <c r="D79" s="84"/>
      <c r="E79" s="12"/>
    </row>
    <row r="80" spans="4:5" s="3" customFormat="1" ht="23.1" customHeight="1">
      <c r="D80" s="84"/>
      <c r="E80" s="12"/>
    </row>
    <row r="81" spans="4:5" s="3" customFormat="1" ht="23.1" customHeight="1">
      <c r="D81" s="84"/>
      <c r="E81" s="12"/>
    </row>
    <row r="82" spans="4:5" s="3" customFormat="1" ht="23.1" customHeight="1">
      <c r="D82" s="84"/>
      <c r="E82" s="12"/>
    </row>
    <row r="83" spans="4:5" s="3" customFormat="1" ht="23.1" customHeight="1">
      <c r="D83" s="84"/>
      <c r="E83" s="12"/>
    </row>
    <row r="84" spans="4:5" s="3" customFormat="1" ht="23.1" customHeight="1">
      <c r="D84" s="84"/>
      <c r="E84" s="12"/>
    </row>
    <row r="85" spans="4:5" s="3" customFormat="1" ht="23.1" customHeight="1">
      <c r="D85" s="84"/>
      <c r="E85" s="12"/>
    </row>
    <row r="86" spans="4:5" s="3" customFormat="1" ht="23.1" customHeight="1">
      <c r="D86" s="84"/>
      <c r="E86" s="12"/>
    </row>
    <row r="87" spans="4:5" s="3" customFormat="1" ht="23.1" customHeight="1">
      <c r="D87" s="84"/>
      <c r="E87" s="12"/>
    </row>
    <row r="88" spans="4:5" s="3" customFormat="1" ht="23.1" customHeight="1">
      <c r="D88" s="84"/>
      <c r="E88" s="12"/>
    </row>
    <row r="89" spans="4:5" s="3" customFormat="1" ht="23.1" customHeight="1">
      <c r="D89" s="84"/>
      <c r="E89" s="12"/>
    </row>
    <row r="90" spans="4:5" s="3" customFormat="1" ht="23.1" customHeight="1">
      <c r="D90" s="84"/>
      <c r="E90" s="12"/>
    </row>
    <row r="91" spans="4:5" s="3" customFormat="1" ht="23.1" customHeight="1">
      <c r="D91" s="84"/>
      <c r="E91" s="12"/>
    </row>
    <row r="92" spans="4:5" s="3" customFormat="1" ht="23.1" customHeight="1">
      <c r="D92" s="84"/>
      <c r="E92" s="12"/>
    </row>
    <row r="93" spans="4:5" s="3" customFormat="1" ht="23.1" customHeight="1">
      <c r="D93" s="84"/>
      <c r="E93" s="12"/>
    </row>
    <row r="94" spans="4:5" s="3" customFormat="1" ht="23.1" customHeight="1">
      <c r="D94" s="84"/>
      <c r="E94" s="12"/>
    </row>
    <row r="95" spans="4:5" s="3" customFormat="1" ht="23.1" customHeight="1">
      <c r="D95" s="84"/>
      <c r="E95" s="12"/>
    </row>
    <row r="96" spans="4:5" s="3" customFormat="1" ht="23.1" customHeight="1">
      <c r="D96" s="84"/>
      <c r="E96" s="12"/>
    </row>
    <row r="97" spans="4:5" s="3" customFormat="1" ht="23.1" customHeight="1">
      <c r="D97" s="84"/>
      <c r="E97" s="12"/>
    </row>
    <row r="98" spans="4:5" s="3" customFormat="1" ht="23.1" customHeight="1">
      <c r="D98" s="84"/>
      <c r="E98" s="12"/>
    </row>
    <row r="99" spans="4:5" s="3" customFormat="1" ht="23.1" customHeight="1">
      <c r="D99" s="84"/>
      <c r="E99" s="12"/>
    </row>
    <row r="100" spans="4:5" s="3" customFormat="1" ht="23.1" customHeight="1">
      <c r="D100" s="84"/>
      <c r="E100" s="12"/>
    </row>
    <row r="101" spans="4:5" s="3" customFormat="1" ht="23.1" customHeight="1">
      <c r="D101" s="84"/>
      <c r="E101" s="12"/>
    </row>
    <row r="102" spans="4:5" s="3" customFormat="1" ht="23.1" customHeight="1">
      <c r="D102" s="84"/>
      <c r="E102" s="12"/>
    </row>
    <row r="103" spans="4:5" s="3" customFormat="1" ht="23.1" customHeight="1">
      <c r="D103" s="84"/>
      <c r="E103" s="12"/>
    </row>
    <row r="104" spans="4:5" s="3" customFormat="1" ht="23.1" customHeight="1">
      <c r="D104" s="84"/>
      <c r="E104" s="12"/>
    </row>
    <row r="105" spans="4:5" s="3" customFormat="1" ht="23.1" customHeight="1">
      <c r="D105" s="84"/>
      <c r="E105" s="12"/>
    </row>
    <row r="106" spans="4:5" s="3" customFormat="1" ht="23.1" customHeight="1">
      <c r="D106" s="84"/>
      <c r="E106" s="12"/>
    </row>
    <row r="107" spans="4:5" s="3" customFormat="1" ht="23.1" customHeight="1">
      <c r="D107" s="84"/>
      <c r="E107" s="12"/>
    </row>
    <row r="108" spans="4:5" s="3" customFormat="1" ht="23.1" customHeight="1">
      <c r="D108" s="84"/>
      <c r="E108" s="12"/>
    </row>
    <row r="109" spans="4:5" s="3" customFormat="1" ht="23.1" customHeight="1">
      <c r="D109" s="84"/>
      <c r="E109" s="12"/>
    </row>
    <row r="110" spans="4:5" s="3" customFormat="1" ht="23.1" customHeight="1">
      <c r="D110" s="84"/>
      <c r="E110" s="12"/>
    </row>
    <row r="111" spans="4:5" s="3" customFormat="1" ht="23.1" customHeight="1">
      <c r="D111" s="84"/>
      <c r="E111" s="12"/>
    </row>
    <row r="112" spans="4:5" s="3" customFormat="1" ht="23.1" customHeight="1">
      <c r="D112" s="84"/>
      <c r="E112" s="12"/>
    </row>
    <row r="113" spans="4:5" s="3" customFormat="1" ht="23.1" customHeight="1">
      <c r="D113" s="84"/>
      <c r="E113" s="12"/>
    </row>
    <row r="114" spans="4:5" s="3" customFormat="1" ht="23.1" customHeight="1">
      <c r="D114" s="84"/>
      <c r="E114" s="12"/>
    </row>
    <row r="115" spans="4:5" s="3" customFormat="1" ht="23.1" customHeight="1">
      <c r="D115" s="84"/>
      <c r="E115" s="12"/>
    </row>
    <row r="116" spans="4:5" s="3" customFormat="1" ht="23.1" customHeight="1">
      <c r="D116" s="84"/>
      <c r="E116" s="12"/>
    </row>
    <row r="117" spans="4:5" s="3" customFormat="1" ht="23.1" customHeight="1">
      <c r="D117" s="84"/>
      <c r="E117" s="12"/>
    </row>
    <row r="118" spans="4:5" s="3" customFormat="1" ht="23.1" customHeight="1">
      <c r="D118" s="84"/>
      <c r="E118" s="12"/>
    </row>
    <row r="119" spans="4:5" s="3" customFormat="1" ht="23.1" customHeight="1">
      <c r="D119" s="84"/>
      <c r="E119" s="12"/>
    </row>
    <row r="120" spans="4:5" s="3" customFormat="1" ht="23.1" customHeight="1">
      <c r="D120" s="84"/>
      <c r="E120" s="12"/>
    </row>
    <row r="121" spans="4:5" s="3" customFormat="1" ht="23.1" customHeight="1">
      <c r="D121" s="84"/>
      <c r="E121" s="12"/>
    </row>
    <row r="122" spans="4:5" s="3" customFormat="1" ht="23.1" customHeight="1">
      <c r="D122" s="84"/>
      <c r="E122" s="12"/>
    </row>
    <row r="123" spans="4:5" s="3" customFormat="1" ht="23.1" customHeight="1">
      <c r="D123" s="84"/>
      <c r="E123" s="12"/>
    </row>
    <row r="124" spans="4:5" s="3" customFormat="1" ht="23.1" customHeight="1">
      <c r="D124" s="84"/>
      <c r="E124" s="12"/>
    </row>
    <row r="125" spans="4:5" s="3" customFormat="1" ht="23.1" customHeight="1">
      <c r="D125" s="84"/>
      <c r="E125" s="12"/>
    </row>
    <row r="126" spans="4:5" s="3" customFormat="1" ht="23.1" customHeight="1">
      <c r="D126" s="84"/>
      <c r="E126" s="12"/>
    </row>
    <row r="127" spans="4:5" s="3" customFormat="1" ht="23.1" customHeight="1">
      <c r="D127" s="84"/>
      <c r="E127" s="12"/>
    </row>
    <row r="128" spans="4:5" s="3" customFormat="1" ht="23.1" customHeight="1">
      <c r="D128" s="84"/>
      <c r="E128" s="12"/>
    </row>
    <row r="129" spans="4:5" s="3" customFormat="1" ht="23.1" customHeight="1">
      <c r="D129" s="84"/>
      <c r="E129" s="12"/>
    </row>
    <row r="130" spans="4:5" s="3" customFormat="1" ht="23.1" customHeight="1">
      <c r="D130" s="84"/>
      <c r="E130" s="12"/>
    </row>
    <row r="131" spans="4:5" s="3" customFormat="1" ht="23.1" customHeight="1">
      <c r="D131" s="84"/>
      <c r="E131" s="12"/>
    </row>
    <row r="132" spans="4:5" s="3" customFormat="1" ht="23.1" customHeight="1">
      <c r="D132" s="84"/>
      <c r="E132" s="12"/>
    </row>
    <row r="133" spans="4:5" s="3" customFormat="1" ht="23.1" customHeight="1">
      <c r="D133" s="84"/>
      <c r="E133" s="12"/>
    </row>
    <row r="134" spans="4:5" s="3" customFormat="1" ht="23.1" customHeight="1">
      <c r="D134" s="84"/>
      <c r="E134" s="12"/>
    </row>
    <row r="135" spans="4:5" s="3" customFormat="1" ht="23.1" customHeight="1">
      <c r="D135" s="84"/>
      <c r="E135" s="12"/>
    </row>
    <row r="136" spans="4:5" s="3" customFormat="1" ht="23.1" customHeight="1">
      <c r="D136" s="84"/>
      <c r="E136" s="12"/>
    </row>
    <row r="137" spans="4:5" s="3" customFormat="1" ht="23.1" customHeight="1">
      <c r="D137" s="84"/>
      <c r="E137" s="12"/>
    </row>
    <row r="138" spans="4:5" s="3" customFormat="1" ht="23.1" customHeight="1">
      <c r="D138" s="84"/>
      <c r="E138" s="12"/>
    </row>
    <row r="139" spans="4:5" s="3" customFormat="1" ht="23.1" customHeight="1">
      <c r="D139" s="84"/>
      <c r="E139" s="12"/>
    </row>
    <row r="140" spans="4:5" s="3" customFormat="1" ht="23.1" customHeight="1">
      <c r="D140" s="84"/>
      <c r="E140" s="12"/>
    </row>
    <row r="141" spans="4:5" s="3" customFormat="1" ht="23.1" customHeight="1">
      <c r="D141" s="84"/>
      <c r="E141" s="12"/>
    </row>
    <row r="142" spans="4:5" s="3" customFormat="1" ht="23.1" customHeight="1">
      <c r="D142" s="84"/>
      <c r="E142" s="12"/>
    </row>
    <row r="143" spans="4:5" s="3" customFormat="1" ht="23.1" customHeight="1">
      <c r="D143" s="84"/>
      <c r="E143" s="12"/>
    </row>
    <row r="144" spans="4:5" s="3" customFormat="1" ht="23.1" customHeight="1">
      <c r="D144" s="84"/>
      <c r="E144" s="12"/>
    </row>
    <row r="145" spans="4:5" s="3" customFormat="1" ht="23.1" customHeight="1">
      <c r="D145" s="84"/>
      <c r="E145" s="12"/>
    </row>
    <row r="146" spans="4:5" s="3" customFormat="1" ht="23.1" customHeight="1">
      <c r="D146" s="84"/>
      <c r="E146" s="12"/>
    </row>
    <row r="147" spans="4:5" s="3" customFormat="1">
      <c r="D147" s="84"/>
      <c r="E147" s="12"/>
    </row>
    <row r="148" spans="4:5" s="3" customFormat="1">
      <c r="D148" s="84"/>
      <c r="E148" s="12"/>
    </row>
    <row r="149" spans="4:5" s="3" customFormat="1">
      <c r="D149" s="84"/>
      <c r="E149" s="12"/>
    </row>
    <row r="150" spans="4:5" s="3" customFormat="1">
      <c r="D150" s="84"/>
      <c r="E150" s="12"/>
    </row>
    <row r="151" spans="4:5" s="3" customFormat="1">
      <c r="D151" s="84"/>
      <c r="E151" s="12"/>
    </row>
    <row r="152" spans="4:5" s="3" customFormat="1">
      <c r="D152" s="84"/>
      <c r="E152" s="12"/>
    </row>
    <row r="153" spans="4:5" s="3" customFormat="1">
      <c r="D153" s="84"/>
      <c r="E153" s="12"/>
    </row>
    <row r="154" spans="4:5" s="3" customFormat="1">
      <c r="D154" s="84"/>
      <c r="E154" s="12"/>
    </row>
    <row r="155" spans="4:5" s="3" customFormat="1">
      <c r="D155" s="84"/>
      <c r="E155" s="12"/>
    </row>
    <row r="156" spans="4:5" s="3" customFormat="1">
      <c r="D156" s="84"/>
      <c r="E156" s="12"/>
    </row>
    <row r="157" spans="4:5" s="3" customFormat="1">
      <c r="D157" s="84"/>
      <c r="E157" s="12"/>
    </row>
    <row r="158" spans="4:5" s="3" customFormat="1">
      <c r="D158" s="84"/>
      <c r="E158" s="12"/>
    </row>
    <row r="159" spans="4:5" s="3" customFormat="1">
      <c r="D159" s="84"/>
      <c r="E159" s="12"/>
    </row>
    <row r="160" spans="4:5" s="3" customFormat="1">
      <c r="D160" s="84"/>
      <c r="E160" s="12"/>
    </row>
    <row r="161" spans="4:5" s="3" customFormat="1">
      <c r="D161" s="84"/>
      <c r="E161" s="12"/>
    </row>
    <row r="162" spans="4:5" s="3" customFormat="1">
      <c r="D162" s="84"/>
      <c r="E162" s="12"/>
    </row>
    <row r="163" spans="4:5" s="3" customFormat="1">
      <c r="D163" s="84"/>
      <c r="E163" s="12"/>
    </row>
    <row r="164" spans="4:5" s="3" customFormat="1">
      <c r="D164" s="84"/>
      <c r="E164" s="12"/>
    </row>
    <row r="165" spans="4:5" s="3" customFormat="1">
      <c r="D165" s="84"/>
      <c r="E165" s="12"/>
    </row>
    <row r="166" spans="4:5" s="3" customFormat="1">
      <c r="D166" s="84"/>
      <c r="E166" s="12"/>
    </row>
    <row r="167" spans="4:5" s="3" customFormat="1">
      <c r="D167" s="84"/>
      <c r="E167" s="12"/>
    </row>
    <row r="168" spans="4:5" s="3" customFormat="1">
      <c r="D168" s="84"/>
      <c r="E168" s="12"/>
    </row>
    <row r="169" spans="4:5" s="3" customFormat="1">
      <c r="D169" s="84"/>
      <c r="E169" s="12"/>
    </row>
    <row r="170" spans="4:5" s="3" customFormat="1">
      <c r="D170" s="84"/>
      <c r="E170" s="12"/>
    </row>
    <row r="171" spans="4:5" s="3" customFormat="1">
      <c r="D171" s="84"/>
      <c r="E171" s="12"/>
    </row>
    <row r="172" spans="4:5" s="3" customFormat="1">
      <c r="D172" s="84"/>
      <c r="E172" s="12"/>
    </row>
    <row r="173" spans="4:5" s="3" customFormat="1">
      <c r="D173" s="84"/>
      <c r="E173" s="12"/>
    </row>
    <row r="174" spans="4:5" s="3" customFormat="1">
      <c r="D174" s="84"/>
      <c r="E174" s="12"/>
    </row>
    <row r="175" spans="4:5" s="3" customFormat="1">
      <c r="D175" s="84"/>
      <c r="E175" s="12"/>
    </row>
    <row r="176" spans="4:5" s="3" customFormat="1">
      <c r="D176" s="84"/>
      <c r="E176" s="12"/>
    </row>
    <row r="177" spans="4:5" s="3" customFormat="1">
      <c r="D177" s="84"/>
      <c r="E177" s="12"/>
    </row>
    <row r="178" spans="4:5" s="3" customFormat="1">
      <c r="D178" s="84"/>
      <c r="E178" s="12"/>
    </row>
    <row r="179" spans="4:5" s="3" customFormat="1">
      <c r="D179" s="84"/>
      <c r="E179" s="12"/>
    </row>
    <row r="180" spans="4:5" s="3" customFormat="1">
      <c r="D180" s="84"/>
      <c r="E180" s="12"/>
    </row>
    <row r="181" spans="4:5" s="3" customFormat="1">
      <c r="D181" s="84"/>
      <c r="E181" s="12"/>
    </row>
    <row r="182" spans="4:5" s="3" customFormat="1">
      <c r="D182" s="84"/>
      <c r="E182" s="12"/>
    </row>
    <row r="183" spans="4:5" s="3" customFormat="1">
      <c r="D183" s="84"/>
      <c r="E183" s="12"/>
    </row>
    <row r="184" spans="4:5" s="3" customFormat="1">
      <c r="D184" s="84"/>
      <c r="E184" s="12"/>
    </row>
    <row r="185" spans="4:5" s="3" customFormat="1">
      <c r="D185" s="84"/>
      <c r="E185" s="12"/>
    </row>
    <row r="186" spans="4:5" s="3" customFormat="1">
      <c r="D186" s="84"/>
      <c r="E186" s="12"/>
    </row>
    <row r="187" spans="4:5" s="3" customFormat="1">
      <c r="D187" s="84"/>
      <c r="E187" s="12"/>
    </row>
    <row r="188" spans="4:5" s="3" customFormat="1">
      <c r="D188" s="84"/>
      <c r="E188" s="12"/>
    </row>
    <row r="189" spans="4:5" s="3" customFormat="1">
      <c r="D189" s="84"/>
      <c r="E189" s="12"/>
    </row>
    <row r="190" spans="4:5" s="3" customFormat="1">
      <c r="D190" s="84"/>
      <c r="E190" s="12"/>
    </row>
    <row r="191" spans="4:5" s="3" customFormat="1">
      <c r="D191" s="84"/>
      <c r="E191" s="12"/>
    </row>
    <row r="192" spans="4:5" s="3" customFormat="1">
      <c r="D192" s="84"/>
      <c r="E192" s="12"/>
    </row>
    <row r="193" spans="4:5" s="3" customFormat="1">
      <c r="D193" s="84"/>
      <c r="E193" s="12"/>
    </row>
    <row r="194" spans="4:5" s="3" customFormat="1">
      <c r="D194" s="84"/>
      <c r="E194" s="12"/>
    </row>
    <row r="195" spans="4:5" s="3" customFormat="1">
      <c r="D195" s="84"/>
      <c r="E195" s="12"/>
    </row>
    <row r="196" spans="4:5" s="3" customFormat="1">
      <c r="D196" s="84"/>
      <c r="E196" s="12"/>
    </row>
    <row r="197" spans="4:5" s="3" customFormat="1">
      <c r="D197" s="84"/>
      <c r="E197" s="12"/>
    </row>
    <row r="198" spans="4:5" s="3" customFormat="1">
      <c r="D198" s="84"/>
      <c r="E198" s="12"/>
    </row>
    <row r="199" spans="4:5" s="3" customFormat="1">
      <c r="D199" s="84"/>
      <c r="E199" s="12"/>
    </row>
    <row r="200" spans="4:5" s="3" customFormat="1">
      <c r="D200" s="84"/>
      <c r="E200" s="12"/>
    </row>
    <row r="201" spans="4:5" s="3" customFormat="1">
      <c r="D201" s="84"/>
      <c r="E201" s="12"/>
    </row>
    <row r="202" spans="4:5" s="3" customFormat="1">
      <c r="D202" s="84"/>
      <c r="E202" s="12"/>
    </row>
    <row r="203" spans="4:5" s="3" customFormat="1">
      <c r="D203" s="84"/>
      <c r="E203" s="12"/>
    </row>
    <row r="204" spans="4:5" s="3" customFormat="1">
      <c r="D204" s="84"/>
      <c r="E204" s="12"/>
    </row>
    <row r="205" spans="4:5" s="3" customFormat="1">
      <c r="D205" s="84"/>
      <c r="E205" s="12"/>
    </row>
    <row r="206" spans="4:5" s="3" customFormat="1">
      <c r="D206" s="84"/>
      <c r="E206" s="12"/>
    </row>
    <row r="207" spans="4:5" s="3" customFormat="1">
      <c r="D207" s="84"/>
      <c r="E207" s="12"/>
    </row>
    <row r="208" spans="4:5" s="3" customFormat="1">
      <c r="D208" s="84"/>
      <c r="E208" s="12"/>
    </row>
    <row r="209" spans="4:5" s="3" customFormat="1">
      <c r="D209" s="84"/>
      <c r="E209" s="12"/>
    </row>
    <row r="210" spans="4:5" s="3" customFormat="1">
      <c r="D210" s="84"/>
      <c r="E210" s="12"/>
    </row>
    <row r="211" spans="4:5" s="3" customFormat="1">
      <c r="D211" s="84"/>
      <c r="E211" s="12"/>
    </row>
    <row r="212" spans="4:5" s="3" customFormat="1">
      <c r="D212" s="84"/>
      <c r="E212" s="12"/>
    </row>
    <row r="213" spans="4:5" s="3" customFormat="1">
      <c r="D213" s="84"/>
      <c r="E213" s="12"/>
    </row>
    <row r="214" spans="4:5" s="3" customFormat="1">
      <c r="D214" s="84"/>
      <c r="E214" s="12"/>
    </row>
    <row r="215" spans="4:5" s="3" customFormat="1">
      <c r="D215" s="84"/>
      <c r="E215" s="12"/>
    </row>
    <row r="216" spans="4:5" s="3" customFormat="1">
      <c r="D216" s="84"/>
      <c r="E216" s="12"/>
    </row>
    <row r="217" spans="4:5" s="3" customFormat="1">
      <c r="D217" s="84"/>
      <c r="E217" s="12"/>
    </row>
    <row r="218" spans="4:5" s="3" customFormat="1">
      <c r="D218" s="84"/>
      <c r="E218" s="12"/>
    </row>
    <row r="219" spans="4:5" s="3" customFormat="1">
      <c r="D219" s="84"/>
      <c r="E219" s="12"/>
    </row>
    <row r="220" spans="4:5" s="3" customFormat="1">
      <c r="D220" s="84"/>
      <c r="E220" s="12"/>
    </row>
    <row r="221" spans="4:5" s="3" customFormat="1">
      <c r="D221" s="84"/>
      <c r="E221" s="12"/>
    </row>
    <row r="222" spans="4:5" s="3" customFormat="1">
      <c r="D222" s="84"/>
      <c r="E222" s="12"/>
    </row>
    <row r="223" spans="4:5" s="3" customFormat="1">
      <c r="D223" s="84"/>
      <c r="E223" s="12"/>
    </row>
    <row r="224" spans="4:5" s="3" customFormat="1">
      <c r="D224" s="84"/>
      <c r="E224" s="12"/>
    </row>
    <row r="225" spans="4:5" s="3" customFormat="1">
      <c r="D225" s="84"/>
      <c r="E225" s="12"/>
    </row>
    <row r="226" spans="4:5" s="3" customFormat="1">
      <c r="D226" s="84"/>
      <c r="E226" s="12"/>
    </row>
    <row r="227" spans="4:5" s="3" customFormat="1">
      <c r="D227" s="84"/>
      <c r="E227" s="12"/>
    </row>
    <row r="228" spans="4:5" s="3" customFormat="1">
      <c r="D228" s="84"/>
      <c r="E228" s="12"/>
    </row>
    <row r="229" spans="4:5" s="3" customFormat="1">
      <c r="D229" s="84"/>
      <c r="E229" s="12"/>
    </row>
    <row r="230" spans="4:5" s="3" customFormat="1">
      <c r="D230" s="84"/>
      <c r="E230" s="12"/>
    </row>
    <row r="231" spans="4:5" s="3" customFormat="1">
      <c r="D231" s="84"/>
      <c r="E231" s="12"/>
    </row>
    <row r="232" spans="4:5" s="3" customFormat="1">
      <c r="D232" s="84"/>
      <c r="E232" s="12"/>
    </row>
    <row r="233" spans="4:5" s="3" customFormat="1">
      <c r="D233" s="84"/>
      <c r="E233" s="12"/>
    </row>
    <row r="234" spans="4:5" s="3" customFormat="1">
      <c r="D234" s="84"/>
      <c r="E234" s="12"/>
    </row>
    <row r="235" spans="4:5" s="3" customFormat="1">
      <c r="D235" s="84"/>
      <c r="E235" s="12"/>
    </row>
    <row r="236" spans="4:5" s="3" customFormat="1">
      <c r="D236" s="84"/>
      <c r="E236" s="12"/>
    </row>
    <row r="237" spans="4:5" s="3" customFormat="1">
      <c r="D237" s="84"/>
      <c r="E237" s="12"/>
    </row>
    <row r="238" spans="4:5" s="3" customFormat="1">
      <c r="D238" s="84"/>
      <c r="E238" s="12"/>
    </row>
    <row r="239" spans="4:5" s="3" customFormat="1">
      <c r="D239" s="84"/>
      <c r="E239" s="12"/>
    </row>
    <row r="240" spans="4:5" s="3" customFormat="1">
      <c r="D240" s="84"/>
      <c r="E240" s="12"/>
    </row>
    <row r="241" spans="4:5" s="3" customFormat="1">
      <c r="D241" s="84"/>
      <c r="E241" s="12"/>
    </row>
    <row r="242" spans="4:5" s="3" customFormat="1">
      <c r="D242" s="84"/>
      <c r="E242" s="12"/>
    </row>
    <row r="243" spans="4:5" s="3" customFormat="1">
      <c r="D243" s="84"/>
      <c r="E243" s="12"/>
    </row>
    <row r="244" spans="4:5" s="3" customFormat="1">
      <c r="D244" s="84"/>
      <c r="E244" s="12"/>
    </row>
    <row r="245" spans="4:5" s="3" customFormat="1">
      <c r="D245" s="84"/>
      <c r="E245" s="12"/>
    </row>
    <row r="246" spans="4:5" s="3" customFormat="1">
      <c r="D246" s="84"/>
      <c r="E246" s="12"/>
    </row>
    <row r="247" spans="4:5" s="3" customFormat="1">
      <c r="D247" s="84"/>
      <c r="E247" s="12"/>
    </row>
    <row r="248" spans="4:5" s="3" customFormat="1">
      <c r="D248" s="84"/>
      <c r="E248" s="12"/>
    </row>
    <row r="249" spans="4:5" s="3" customFormat="1">
      <c r="D249" s="84"/>
      <c r="E249" s="12"/>
    </row>
    <row r="250" spans="4:5" s="3" customFormat="1">
      <c r="D250" s="84"/>
      <c r="E250" s="12"/>
    </row>
    <row r="251" spans="4:5" s="3" customFormat="1">
      <c r="D251" s="84"/>
      <c r="E251" s="12"/>
    </row>
    <row r="252" spans="4:5" s="3" customFormat="1">
      <c r="D252" s="84"/>
      <c r="E252" s="12"/>
    </row>
    <row r="253" spans="4:5" s="3" customFormat="1">
      <c r="D253" s="84"/>
      <c r="E253" s="12"/>
    </row>
    <row r="254" spans="4:5" s="3" customFormat="1">
      <c r="D254" s="84"/>
      <c r="E254" s="12"/>
    </row>
    <row r="255" spans="4:5" s="3" customFormat="1">
      <c r="D255" s="84"/>
      <c r="E255" s="12"/>
    </row>
    <row r="256" spans="4:5" s="3" customFormat="1">
      <c r="D256" s="84"/>
      <c r="E256" s="12"/>
    </row>
    <row r="257" spans="4:5" s="3" customFormat="1">
      <c r="D257" s="84"/>
      <c r="E257" s="12"/>
    </row>
    <row r="258" spans="4:5" s="3" customFormat="1">
      <c r="D258" s="84"/>
      <c r="E258" s="12"/>
    </row>
    <row r="259" spans="4:5" s="3" customFormat="1">
      <c r="D259" s="84"/>
      <c r="E259" s="12"/>
    </row>
    <row r="260" spans="4:5" s="3" customFormat="1">
      <c r="D260" s="84"/>
      <c r="E260" s="12"/>
    </row>
    <row r="261" spans="4:5" s="3" customFormat="1">
      <c r="D261" s="84"/>
      <c r="E261" s="12"/>
    </row>
    <row r="262" spans="4:5" s="3" customFormat="1">
      <c r="D262" s="84"/>
      <c r="E262" s="12"/>
    </row>
    <row r="263" spans="4:5" s="3" customFormat="1">
      <c r="D263" s="84"/>
      <c r="E263" s="12"/>
    </row>
    <row r="264" spans="4:5" s="3" customFormat="1">
      <c r="D264" s="84"/>
      <c r="E264" s="12"/>
    </row>
    <row r="265" spans="4:5" s="3" customFormat="1">
      <c r="D265" s="84"/>
      <c r="E265" s="12"/>
    </row>
    <row r="266" spans="4:5" s="3" customFormat="1">
      <c r="D266" s="84"/>
      <c r="E266" s="12"/>
    </row>
    <row r="267" spans="4:5" s="3" customFormat="1">
      <c r="D267" s="84"/>
      <c r="E267" s="12"/>
    </row>
    <row r="268" spans="4:5" s="3" customFormat="1">
      <c r="D268" s="84"/>
      <c r="E268" s="12"/>
    </row>
    <row r="269" spans="4:5" s="3" customFormat="1">
      <c r="D269" s="84"/>
      <c r="E269" s="12"/>
    </row>
    <row r="270" spans="4:5" s="3" customFormat="1">
      <c r="D270" s="84"/>
      <c r="E270" s="12"/>
    </row>
    <row r="271" spans="4:5" s="3" customFormat="1">
      <c r="D271" s="84"/>
      <c r="E271" s="12"/>
    </row>
    <row r="272" spans="4:5" s="3" customFormat="1">
      <c r="D272" s="84"/>
      <c r="E272" s="12"/>
    </row>
    <row r="273" spans="4:5" s="3" customFormat="1">
      <c r="D273" s="84"/>
      <c r="E273" s="12"/>
    </row>
    <row r="274" spans="4:5" s="3" customFormat="1">
      <c r="D274" s="84"/>
      <c r="E274" s="12"/>
    </row>
    <row r="275" spans="4:5" s="3" customFormat="1">
      <c r="D275" s="84"/>
      <c r="E275" s="12"/>
    </row>
    <row r="276" spans="4:5" s="3" customFormat="1">
      <c r="D276" s="84"/>
      <c r="E276" s="12"/>
    </row>
    <row r="277" spans="4:5" s="3" customFormat="1">
      <c r="D277" s="84"/>
      <c r="E277" s="12"/>
    </row>
    <row r="278" spans="4:5" s="3" customFormat="1">
      <c r="D278" s="84"/>
      <c r="E278" s="12"/>
    </row>
    <row r="279" spans="4:5" s="3" customFormat="1">
      <c r="D279" s="84"/>
      <c r="E279" s="12"/>
    </row>
    <row r="280" spans="4:5" s="3" customFormat="1">
      <c r="D280" s="84"/>
      <c r="E280" s="12"/>
    </row>
    <row r="281" spans="4:5" s="3" customFormat="1">
      <c r="D281" s="84"/>
      <c r="E281" s="12"/>
    </row>
    <row r="282" spans="4:5" s="3" customFormat="1">
      <c r="D282" s="84"/>
      <c r="E282" s="12"/>
    </row>
    <row r="283" spans="4:5" s="3" customFormat="1">
      <c r="D283" s="84"/>
      <c r="E283" s="12"/>
    </row>
    <row r="284" spans="4:5" s="3" customFormat="1">
      <c r="D284" s="84"/>
      <c r="E284" s="12"/>
    </row>
    <row r="285" spans="4:5" s="3" customFormat="1">
      <c r="D285" s="84"/>
      <c r="E285" s="12"/>
    </row>
    <row r="286" spans="4:5" s="3" customFormat="1">
      <c r="D286" s="84"/>
      <c r="E286" s="12"/>
    </row>
    <row r="287" spans="4:5" s="3" customFormat="1">
      <c r="D287" s="84"/>
      <c r="E287" s="12"/>
    </row>
    <row r="288" spans="4:5" s="3" customFormat="1">
      <c r="D288" s="84"/>
      <c r="E288" s="12"/>
    </row>
    <row r="289" spans="4:5" s="3" customFormat="1">
      <c r="D289" s="84"/>
      <c r="E289" s="12"/>
    </row>
    <row r="290" spans="4:5" s="3" customFormat="1">
      <c r="D290" s="84"/>
      <c r="E290" s="12"/>
    </row>
    <row r="291" spans="4:5" s="3" customFormat="1">
      <c r="D291" s="84"/>
      <c r="E291" s="12"/>
    </row>
    <row r="292" spans="4:5" s="3" customFormat="1">
      <c r="D292" s="84"/>
      <c r="E292" s="12"/>
    </row>
    <row r="293" spans="4:5" s="3" customFormat="1">
      <c r="D293" s="84"/>
      <c r="E293" s="12"/>
    </row>
    <row r="294" spans="4:5" s="3" customFormat="1">
      <c r="D294" s="84"/>
      <c r="E294" s="12"/>
    </row>
    <row r="295" spans="4:5" s="3" customFormat="1">
      <c r="D295" s="84"/>
      <c r="E295" s="12"/>
    </row>
    <row r="296" spans="4:5" s="3" customFormat="1">
      <c r="D296" s="84"/>
      <c r="E296" s="12"/>
    </row>
    <row r="297" spans="4:5" s="3" customFormat="1">
      <c r="D297" s="84"/>
      <c r="E297" s="12"/>
    </row>
    <row r="298" spans="4:5" s="3" customFormat="1">
      <c r="D298" s="84"/>
      <c r="E298" s="12"/>
    </row>
    <row r="299" spans="4:5" s="3" customFormat="1">
      <c r="D299" s="84"/>
      <c r="E299" s="12"/>
    </row>
    <row r="300" spans="4:5" s="3" customFormat="1">
      <c r="D300" s="84"/>
      <c r="E300" s="12"/>
    </row>
    <row r="301" spans="4:5" s="3" customFormat="1">
      <c r="D301" s="84"/>
      <c r="E301" s="12"/>
    </row>
    <row r="302" spans="4:5" s="3" customFormat="1">
      <c r="D302" s="84"/>
      <c r="E302" s="12"/>
    </row>
    <row r="303" spans="4:5" s="3" customFormat="1">
      <c r="D303" s="84"/>
      <c r="E303" s="12"/>
    </row>
    <row r="304" spans="4:5" s="3" customFormat="1">
      <c r="D304" s="84"/>
      <c r="E304" s="12"/>
    </row>
    <row r="305" spans="4:5" s="3" customFormat="1">
      <c r="D305" s="84"/>
      <c r="E305" s="12"/>
    </row>
    <row r="306" spans="4:5" s="3" customFormat="1">
      <c r="D306" s="84"/>
      <c r="E306" s="12"/>
    </row>
    <row r="307" spans="4:5" s="3" customFormat="1">
      <c r="D307" s="84"/>
      <c r="E307" s="12"/>
    </row>
    <row r="308" spans="4:5" s="3" customFormat="1">
      <c r="D308" s="84"/>
      <c r="E308" s="12"/>
    </row>
    <row r="309" spans="4:5" s="3" customFormat="1">
      <c r="D309" s="84"/>
      <c r="E309" s="12"/>
    </row>
    <row r="310" spans="4:5" s="3" customFormat="1">
      <c r="D310" s="84"/>
      <c r="E310" s="12"/>
    </row>
    <row r="311" spans="4:5" s="3" customFormat="1">
      <c r="D311" s="84"/>
      <c r="E311" s="12"/>
    </row>
    <row r="312" spans="4:5" s="3" customFormat="1">
      <c r="D312" s="84"/>
      <c r="E312" s="12"/>
    </row>
    <row r="313" spans="4:5" s="3" customFormat="1">
      <c r="D313" s="84"/>
      <c r="E313" s="12"/>
    </row>
    <row r="314" spans="4:5" s="3" customFormat="1">
      <c r="D314" s="84"/>
      <c r="E314" s="12"/>
    </row>
    <row r="315" spans="4:5" s="3" customFormat="1">
      <c r="D315" s="84"/>
      <c r="E315" s="12"/>
    </row>
    <row r="316" spans="4:5" s="3" customFormat="1">
      <c r="D316" s="84"/>
      <c r="E316" s="12"/>
    </row>
    <row r="317" spans="4:5" s="3" customFormat="1">
      <c r="D317" s="84"/>
      <c r="E317" s="12"/>
    </row>
    <row r="318" spans="4:5" s="3" customFormat="1">
      <c r="D318" s="84"/>
      <c r="E318" s="12"/>
    </row>
    <row r="319" spans="4:5" s="3" customFormat="1">
      <c r="D319" s="84"/>
      <c r="E319" s="12"/>
    </row>
    <row r="320" spans="4:5" s="3" customFormat="1">
      <c r="D320" s="84"/>
      <c r="E320" s="12"/>
    </row>
    <row r="321" spans="4:5" s="3" customFormat="1">
      <c r="D321" s="84"/>
      <c r="E321" s="12"/>
    </row>
    <row r="322" spans="4:5" s="3" customFormat="1">
      <c r="D322" s="84"/>
      <c r="E322" s="12"/>
    </row>
    <row r="323" spans="4:5" s="3" customFormat="1">
      <c r="D323" s="84"/>
      <c r="E323" s="12"/>
    </row>
    <row r="324" spans="4:5" s="3" customFormat="1">
      <c r="D324" s="84"/>
      <c r="E324" s="12"/>
    </row>
    <row r="325" spans="4:5" s="3" customFormat="1">
      <c r="D325" s="84"/>
      <c r="E325" s="12"/>
    </row>
    <row r="326" spans="4:5" s="3" customFormat="1">
      <c r="D326" s="84"/>
      <c r="E326" s="12"/>
    </row>
    <row r="327" spans="4:5" s="3" customFormat="1">
      <c r="D327" s="84"/>
      <c r="E327" s="12"/>
    </row>
    <row r="328" spans="4:5" s="3" customFormat="1">
      <c r="D328" s="84"/>
      <c r="E328" s="12"/>
    </row>
    <row r="329" spans="4:5" s="3" customFormat="1">
      <c r="D329" s="84"/>
      <c r="E329" s="12"/>
    </row>
    <row r="330" spans="4:5" s="3" customFormat="1">
      <c r="D330" s="84"/>
      <c r="E330" s="12"/>
    </row>
    <row r="331" spans="4:5" s="3" customFormat="1">
      <c r="D331" s="84"/>
      <c r="E331" s="12"/>
    </row>
    <row r="332" spans="4:5" s="3" customFormat="1">
      <c r="D332" s="84"/>
      <c r="E332" s="12"/>
    </row>
    <row r="333" spans="4:5" s="3" customFormat="1">
      <c r="D333" s="84"/>
      <c r="E333" s="12"/>
    </row>
    <row r="334" spans="4:5" s="3" customFormat="1">
      <c r="D334" s="84"/>
      <c r="E334" s="12"/>
    </row>
    <row r="335" spans="4:5" s="3" customFormat="1">
      <c r="D335" s="84"/>
      <c r="E335" s="12"/>
    </row>
    <row r="336" spans="4:5" s="3" customFormat="1">
      <c r="D336" s="84"/>
      <c r="E336" s="12"/>
    </row>
    <row r="337" spans="4:5" s="3" customFormat="1">
      <c r="D337" s="84"/>
      <c r="E337" s="12"/>
    </row>
    <row r="338" spans="4:5" s="3" customFormat="1">
      <c r="D338" s="84"/>
      <c r="E338" s="12"/>
    </row>
    <row r="339" spans="4:5" s="3" customFormat="1">
      <c r="D339" s="84"/>
      <c r="E339" s="12"/>
    </row>
    <row r="340" spans="4:5" s="3" customFormat="1">
      <c r="D340" s="84"/>
      <c r="E340" s="12"/>
    </row>
    <row r="341" spans="4:5" s="3" customFormat="1">
      <c r="D341" s="84"/>
      <c r="E341" s="12"/>
    </row>
    <row r="342" spans="4:5" s="3" customFormat="1">
      <c r="D342" s="84"/>
      <c r="E342" s="12"/>
    </row>
    <row r="343" spans="4:5" s="3" customFormat="1">
      <c r="D343" s="84"/>
      <c r="E343" s="12"/>
    </row>
    <row r="344" spans="4:5" s="3" customFormat="1">
      <c r="D344" s="84"/>
      <c r="E344" s="12"/>
    </row>
    <row r="345" spans="4:5" s="3" customFormat="1">
      <c r="D345" s="84"/>
      <c r="E345" s="12"/>
    </row>
    <row r="346" spans="4:5" s="3" customFormat="1">
      <c r="D346" s="84"/>
      <c r="E346" s="12"/>
    </row>
    <row r="347" spans="4:5" s="3" customFormat="1">
      <c r="D347" s="84"/>
      <c r="E347" s="12"/>
    </row>
    <row r="348" spans="4:5" s="3" customFormat="1">
      <c r="D348" s="84"/>
      <c r="E348" s="12"/>
    </row>
    <row r="349" spans="4:5" s="3" customFormat="1">
      <c r="D349" s="84"/>
      <c r="E349" s="12"/>
    </row>
    <row r="350" spans="4:5" s="3" customFormat="1">
      <c r="D350" s="84"/>
      <c r="E350" s="12"/>
    </row>
    <row r="351" spans="4:5" s="3" customFormat="1">
      <c r="D351" s="84"/>
      <c r="E351" s="12"/>
    </row>
    <row r="352" spans="4:5" s="3" customFormat="1">
      <c r="D352" s="84"/>
      <c r="E352" s="12"/>
    </row>
    <row r="353" spans="4:5" s="3" customFormat="1">
      <c r="D353" s="84"/>
      <c r="E353" s="12"/>
    </row>
    <row r="354" spans="4:5" s="3" customFormat="1">
      <c r="D354" s="84"/>
      <c r="E354" s="12"/>
    </row>
    <row r="355" spans="4:5" s="3" customFormat="1">
      <c r="D355" s="84"/>
      <c r="E355" s="12"/>
    </row>
    <row r="356" spans="4:5" s="3" customFormat="1">
      <c r="D356" s="84"/>
      <c r="E356" s="12"/>
    </row>
    <row r="357" spans="4:5" s="3" customFormat="1">
      <c r="D357" s="84"/>
      <c r="E357" s="12"/>
    </row>
    <row r="358" spans="4:5" s="3" customFormat="1">
      <c r="D358" s="84"/>
      <c r="E358" s="12"/>
    </row>
    <row r="359" spans="4:5" s="3" customFormat="1">
      <c r="D359" s="84"/>
      <c r="E359" s="12"/>
    </row>
    <row r="360" spans="4:5" s="3" customFormat="1">
      <c r="D360" s="84"/>
      <c r="E360" s="12"/>
    </row>
    <row r="361" spans="4:5" s="3" customFormat="1">
      <c r="D361" s="84"/>
      <c r="E361" s="12"/>
    </row>
    <row r="362" spans="4:5" s="3" customFormat="1">
      <c r="D362" s="84"/>
      <c r="E362" s="12"/>
    </row>
    <row r="363" spans="4:5" s="3" customFormat="1">
      <c r="D363" s="84"/>
      <c r="E363" s="12"/>
    </row>
    <row r="364" spans="4:5" s="3" customFormat="1">
      <c r="D364" s="84"/>
      <c r="E364" s="12"/>
    </row>
    <row r="365" spans="4:5" s="3" customFormat="1">
      <c r="D365" s="84"/>
      <c r="E365" s="12"/>
    </row>
    <row r="366" spans="4:5" s="3" customFormat="1">
      <c r="D366" s="84"/>
      <c r="E366" s="12"/>
    </row>
    <row r="367" spans="4:5" s="3" customFormat="1">
      <c r="D367" s="84"/>
      <c r="E367" s="12"/>
    </row>
    <row r="368" spans="4:5" s="3" customFormat="1">
      <c r="D368" s="84"/>
      <c r="E368" s="12"/>
    </row>
    <row r="369" spans="4:5" s="3" customFormat="1">
      <c r="D369" s="84"/>
      <c r="E369" s="12"/>
    </row>
    <row r="370" spans="4:5" s="3" customFormat="1">
      <c r="D370" s="84"/>
      <c r="E370" s="12"/>
    </row>
    <row r="371" spans="4:5" s="3" customFormat="1">
      <c r="D371" s="84"/>
      <c r="E371" s="12"/>
    </row>
    <row r="372" spans="4:5" s="3" customFormat="1">
      <c r="D372" s="84"/>
      <c r="E372" s="12"/>
    </row>
    <row r="373" spans="4:5" s="3" customFormat="1">
      <c r="D373" s="84"/>
      <c r="E373" s="12"/>
    </row>
    <row r="374" spans="4:5" s="3" customFormat="1">
      <c r="D374" s="84"/>
      <c r="E374" s="12"/>
    </row>
    <row r="375" spans="4:5" s="3" customFormat="1">
      <c r="D375" s="84"/>
      <c r="E375" s="12"/>
    </row>
    <row r="376" spans="4:5" s="3" customFormat="1">
      <c r="D376" s="84"/>
      <c r="E376" s="12"/>
    </row>
    <row r="377" spans="4:5" s="3" customFormat="1">
      <c r="D377" s="84"/>
      <c r="E377" s="12"/>
    </row>
    <row r="378" spans="4:5" s="3" customFormat="1">
      <c r="D378" s="84"/>
      <c r="E378" s="12"/>
    </row>
    <row r="379" spans="4:5" s="3" customFormat="1">
      <c r="D379" s="84"/>
      <c r="E379" s="12"/>
    </row>
    <row r="380" spans="4:5" s="3" customFormat="1">
      <c r="D380" s="84"/>
      <c r="E380" s="12"/>
    </row>
    <row r="381" spans="4:5" s="3" customFormat="1">
      <c r="D381" s="84"/>
      <c r="E381" s="12"/>
    </row>
    <row r="382" spans="4:5" s="3" customFormat="1">
      <c r="D382" s="84"/>
      <c r="E382" s="12"/>
    </row>
    <row r="383" spans="4:5" s="3" customFormat="1">
      <c r="D383" s="84"/>
      <c r="E383" s="12"/>
    </row>
    <row r="384" spans="4:5" s="3" customFormat="1">
      <c r="D384" s="84"/>
      <c r="E384" s="12"/>
    </row>
    <row r="385" spans="4:5" s="3" customFormat="1">
      <c r="D385" s="84"/>
      <c r="E385" s="12"/>
    </row>
    <row r="386" spans="4:5" s="3" customFormat="1">
      <c r="D386" s="84"/>
      <c r="E386" s="12"/>
    </row>
    <row r="387" spans="4:5" s="3" customFormat="1">
      <c r="D387" s="84"/>
      <c r="E387" s="12"/>
    </row>
    <row r="388" spans="4:5" s="3" customFormat="1">
      <c r="D388" s="84"/>
      <c r="E388" s="12"/>
    </row>
    <row r="389" spans="4:5" s="3" customFormat="1">
      <c r="D389" s="84"/>
      <c r="E389" s="12"/>
    </row>
    <row r="390" spans="4:5" s="3" customFormat="1">
      <c r="D390" s="84"/>
      <c r="E390" s="12"/>
    </row>
    <row r="391" spans="4:5" s="3" customFormat="1">
      <c r="D391" s="84"/>
      <c r="E391" s="12"/>
    </row>
    <row r="392" spans="4:5" s="3" customFormat="1">
      <c r="D392" s="84"/>
      <c r="E392" s="12"/>
    </row>
    <row r="393" spans="4:5" s="3" customFormat="1">
      <c r="D393" s="84"/>
      <c r="E393" s="12"/>
    </row>
    <row r="394" spans="4:5" s="3" customFormat="1">
      <c r="D394" s="84"/>
      <c r="E394" s="12"/>
    </row>
    <row r="395" spans="4:5" s="3" customFormat="1">
      <c r="D395" s="84"/>
      <c r="E395" s="12"/>
    </row>
    <row r="396" spans="4:5" s="3" customFormat="1">
      <c r="D396" s="84"/>
      <c r="E396" s="12"/>
    </row>
    <row r="397" spans="4:5" s="3" customFormat="1">
      <c r="D397" s="84"/>
      <c r="E397" s="12"/>
    </row>
    <row r="398" spans="4:5" s="3" customFormat="1">
      <c r="D398" s="84"/>
      <c r="E398" s="12"/>
    </row>
    <row r="399" spans="4:5" s="3" customFormat="1">
      <c r="D399" s="84"/>
      <c r="E399" s="12"/>
    </row>
    <row r="400" spans="4:5" s="3" customFormat="1">
      <c r="D400" s="84"/>
      <c r="E400" s="12"/>
    </row>
    <row r="401" spans="4:5" s="3" customFormat="1">
      <c r="D401" s="84"/>
      <c r="E401" s="12"/>
    </row>
    <row r="402" spans="4:5" s="3" customFormat="1">
      <c r="D402" s="84"/>
      <c r="E402" s="12"/>
    </row>
    <row r="403" spans="4:5" s="3" customFormat="1">
      <c r="D403" s="84"/>
      <c r="E403" s="12"/>
    </row>
    <row r="404" spans="4:5" s="3" customFormat="1">
      <c r="D404" s="84"/>
      <c r="E404" s="12"/>
    </row>
    <row r="405" spans="4:5" s="3" customFormat="1">
      <c r="D405" s="84"/>
      <c r="E405" s="12"/>
    </row>
    <row r="406" spans="4:5" s="3" customFormat="1">
      <c r="D406" s="84"/>
      <c r="E406" s="12"/>
    </row>
    <row r="407" spans="4:5" s="3" customFormat="1">
      <c r="D407" s="84"/>
      <c r="E407" s="12"/>
    </row>
    <row r="408" spans="4:5" s="3" customFormat="1">
      <c r="D408" s="84"/>
      <c r="E408" s="12"/>
    </row>
    <row r="409" spans="4:5" s="3" customFormat="1">
      <c r="D409" s="84"/>
      <c r="E409" s="12"/>
    </row>
    <row r="410" spans="4:5" s="3" customFormat="1">
      <c r="D410" s="84"/>
      <c r="E410" s="12"/>
    </row>
    <row r="411" spans="4:5" s="3" customFormat="1">
      <c r="D411" s="84"/>
      <c r="E411" s="12"/>
    </row>
    <row r="412" spans="4:5" s="3" customFormat="1">
      <c r="D412" s="84"/>
      <c r="E412" s="12"/>
    </row>
    <row r="413" spans="4:5" s="3" customFormat="1">
      <c r="D413" s="84"/>
      <c r="E413" s="12"/>
    </row>
    <row r="414" spans="4:5" s="3" customFormat="1">
      <c r="D414" s="84"/>
      <c r="E414" s="12"/>
    </row>
    <row r="415" spans="4:5" s="3" customFormat="1">
      <c r="D415" s="84"/>
      <c r="E415" s="12"/>
    </row>
    <row r="416" spans="4:5" s="3" customFormat="1">
      <c r="D416" s="84"/>
      <c r="E416" s="12"/>
    </row>
    <row r="417" spans="4:5" s="3" customFormat="1">
      <c r="D417" s="84"/>
      <c r="E417" s="12"/>
    </row>
    <row r="418" spans="4:5" s="3" customFormat="1">
      <c r="D418" s="84"/>
      <c r="E418" s="12"/>
    </row>
    <row r="419" spans="4:5" s="3" customFormat="1">
      <c r="D419" s="84"/>
      <c r="E419" s="12"/>
    </row>
    <row r="420" spans="4:5" s="3" customFormat="1">
      <c r="D420" s="84"/>
      <c r="E420" s="12"/>
    </row>
    <row r="421" spans="4:5" s="3" customFormat="1">
      <c r="D421" s="84"/>
      <c r="E421" s="12"/>
    </row>
    <row r="422" spans="4:5" s="3" customFormat="1">
      <c r="D422" s="84"/>
      <c r="E422" s="12"/>
    </row>
    <row r="423" spans="4:5" s="3" customFormat="1">
      <c r="D423" s="84"/>
      <c r="E423" s="12"/>
    </row>
    <row r="424" spans="4:5" s="3" customFormat="1">
      <c r="D424" s="84"/>
      <c r="E424" s="12"/>
    </row>
    <row r="425" spans="4:5" s="3" customFormat="1">
      <c r="D425" s="84"/>
      <c r="E425" s="12"/>
    </row>
    <row r="426" spans="4:5" s="3" customFormat="1">
      <c r="D426" s="84"/>
      <c r="E426" s="12"/>
    </row>
    <row r="427" spans="4:5" s="3" customFormat="1">
      <c r="D427" s="84"/>
      <c r="E427" s="12"/>
    </row>
    <row r="428" spans="4:5" s="3" customFormat="1">
      <c r="D428" s="84"/>
      <c r="E428" s="12"/>
    </row>
    <row r="429" spans="4:5" s="3" customFormat="1">
      <c r="D429" s="84"/>
      <c r="E429" s="12"/>
    </row>
    <row r="430" spans="4:5" s="3" customFormat="1">
      <c r="D430" s="84"/>
      <c r="E430" s="12"/>
    </row>
    <row r="431" spans="4:5" s="3" customFormat="1">
      <c r="D431" s="84"/>
      <c r="E431" s="12"/>
    </row>
    <row r="432" spans="4:5" s="3" customFormat="1">
      <c r="D432" s="84"/>
      <c r="E432" s="12"/>
    </row>
    <row r="433" spans="4:5" s="3" customFormat="1">
      <c r="D433" s="84"/>
      <c r="E433" s="12"/>
    </row>
    <row r="434" spans="4:5" s="3" customFormat="1">
      <c r="D434" s="84"/>
      <c r="E434" s="12"/>
    </row>
    <row r="435" spans="4:5" s="3" customFormat="1">
      <c r="D435" s="84"/>
      <c r="E435" s="12"/>
    </row>
    <row r="436" spans="4:5" s="3" customFormat="1">
      <c r="D436" s="84"/>
      <c r="E436" s="12"/>
    </row>
    <row r="437" spans="4:5" s="3" customFormat="1">
      <c r="D437" s="84"/>
      <c r="E437" s="12"/>
    </row>
    <row r="438" spans="4:5" s="3" customFormat="1">
      <c r="D438" s="84"/>
      <c r="E438" s="12"/>
    </row>
    <row r="439" spans="4:5" s="3" customFormat="1">
      <c r="D439" s="84"/>
      <c r="E439" s="12"/>
    </row>
    <row r="440" spans="4:5" s="3" customFormat="1">
      <c r="D440" s="84"/>
      <c r="E440" s="12"/>
    </row>
    <row r="441" spans="4:5" s="3" customFormat="1">
      <c r="D441" s="84"/>
      <c r="E441" s="12"/>
    </row>
    <row r="442" spans="4:5" s="3" customFormat="1">
      <c r="D442" s="84"/>
      <c r="E442" s="12"/>
    </row>
    <row r="443" spans="4:5" s="3" customFormat="1">
      <c r="D443" s="84"/>
      <c r="E443" s="12"/>
    </row>
    <row r="444" spans="4:5" s="3" customFormat="1">
      <c r="D444" s="84"/>
      <c r="E444" s="12"/>
    </row>
    <row r="445" spans="4:5" s="3" customFormat="1">
      <c r="D445" s="84"/>
      <c r="E445" s="12"/>
    </row>
    <row r="446" spans="4:5" s="3" customFormat="1">
      <c r="D446" s="84"/>
      <c r="E446" s="12"/>
    </row>
    <row r="447" spans="4:5" s="3" customFormat="1">
      <c r="D447" s="84"/>
      <c r="E447" s="12"/>
    </row>
    <row r="448" spans="4:5" s="3" customFormat="1">
      <c r="D448" s="84"/>
      <c r="E448" s="12"/>
    </row>
    <row r="449" spans="4:5" s="3" customFormat="1">
      <c r="D449" s="84"/>
      <c r="E449" s="12"/>
    </row>
    <row r="450" spans="4:5" s="3" customFormat="1">
      <c r="D450" s="84"/>
      <c r="E450" s="12"/>
    </row>
    <row r="451" spans="4:5" s="3" customFormat="1">
      <c r="D451" s="84"/>
      <c r="E451" s="12"/>
    </row>
    <row r="452" spans="4:5" s="3" customFormat="1">
      <c r="D452" s="84"/>
      <c r="E452" s="12"/>
    </row>
    <row r="453" spans="4:5" s="3" customFormat="1">
      <c r="D453" s="84"/>
      <c r="E453" s="12"/>
    </row>
    <row r="454" spans="4:5" s="3" customFormat="1">
      <c r="D454" s="84"/>
      <c r="E454" s="12"/>
    </row>
    <row r="455" spans="4:5" s="3" customFormat="1">
      <c r="D455" s="84"/>
      <c r="E455" s="12"/>
    </row>
    <row r="456" spans="4:5" s="3" customFormat="1">
      <c r="D456" s="84"/>
      <c r="E456" s="12"/>
    </row>
    <row r="457" spans="4:5" s="3" customFormat="1">
      <c r="D457" s="84"/>
      <c r="E457" s="12"/>
    </row>
    <row r="458" spans="4:5" s="3" customFormat="1">
      <c r="D458" s="84"/>
      <c r="E458" s="12"/>
    </row>
    <row r="459" spans="4:5" s="3" customFormat="1">
      <c r="D459" s="84"/>
      <c r="E459" s="12"/>
    </row>
    <row r="460" spans="4:5" s="3" customFormat="1">
      <c r="D460" s="84"/>
      <c r="E460" s="12"/>
    </row>
    <row r="461" spans="4:5" s="3" customFormat="1">
      <c r="D461" s="84"/>
      <c r="E461" s="12"/>
    </row>
    <row r="462" spans="4:5" s="3" customFormat="1">
      <c r="D462" s="84"/>
      <c r="E462" s="12"/>
    </row>
    <row r="463" spans="4:5" s="3" customFormat="1">
      <c r="D463" s="84"/>
      <c r="E463" s="12"/>
    </row>
    <row r="464" spans="4:5" s="3" customFormat="1">
      <c r="D464" s="84"/>
      <c r="E464" s="12"/>
    </row>
    <row r="465" spans="4:5" s="3" customFormat="1">
      <c r="D465" s="84"/>
      <c r="E465" s="12"/>
    </row>
    <row r="466" spans="4:5" s="3" customFormat="1">
      <c r="D466" s="84"/>
      <c r="E466" s="12"/>
    </row>
    <row r="467" spans="4:5" s="3" customFormat="1">
      <c r="D467" s="84"/>
      <c r="E467" s="12"/>
    </row>
    <row r="468" spans="4:5" s="3" customFormat="1">
      <c r="D468" s="84"/>
      <c r="E468" s="12"/>
    </row>
    <row r="469" spans="4:5" s="3" customFormat="1">
      <c r="D469" s="84"/>
      <c r="E469" s="12"/>
    </row>
    <row r="470" spans="4:5" s="3" customFormat="1">
      <c r="D470" s="84"/>
      <c r="E470" s="12"/>
    </row>
    <row r="471" spans="4:5" s="3" customFormat="1">
      <c r="D471" s="84"/>
      <c r="E471" s="12"/>
    </row>
    <row r="472" spans="4:5" s="3" customFormat="1">
      <c r="D472" s="84"/>
      <c r="E472" s="12"/>
    </row>
    <row r="473" spans="4:5" s="3" customFormat="1">
      <c r="D473" s="84"/>
      <c r="E473" s="12"/>
    </row>
    <row r="474" spans="4:5" s="3" customFormat="1">
      <c r="D474" s="84"/>
      <c r="E474" s="12"/>
    </row>
    <row r="475" spans="4:5" s="3" customFormat="1">
      <c r="D475" s="84"/>
      <c r="E475" s="12"/>
    </row>
    <row r="476" spans="4:5" s="3" customFormat="1">
      <c r="D476" s="84"/>
      <c r="E476" s="12"/>
    </row>
    <row r="477" spans="4:5" s="3" customFormat="1">
      <c r="D477" s="84"/>
      <c r="E477" s="12"/>
    </row>
    <row r="478" spans="4:5" s="3" customFormat="1">
      <c r="D478" s="84"/>
      <c r="E478" s="12"/>
    </row>
    <row r="479" spans="4:5" s="3" customFormat="1">
      <c r="D479" s="84"/>
      <c r="E479" s="12"/>
    </row>
    <row r="480" spans="4:5" s="3" customFormat="1">
      <c r="D480" s="84"/>
      <c r="E480" s="12"/>
    </row>
    <row r="481" spans="4:5" s="3" customFormat="1">
      <c r="D481" s="84"/>
      <c r="E481" s="12"/>
    </row>
    <row r="482" spans="4:5" s="3" customFormat="1">
      <c r="D482" s="84"/>
      <c r="E482" s="12"/>
    </row>
    <row r="483" spans="4:5" s="3" customFormat="1">
      <c r="D483" s="84"/>
      <c r="E483" s="12"/>
    </row>
    <row r="484" spans="4:5" s="3" customFormat="1">
      <c r="D484" s="84"/>
      <c r="E484" s="12"/>
    </row>
    <row r="485" spans="4:5" s="3" customFormat="1">
      <c r="D485" s="84"/>
      <c r="E485" s="12"/>
    </row>
    <row r="486" spans="4:5" s="3" customFormat="1">
      <c r="D486" s="84"/>
      <c r="E486" s="12"/>
    </row>
    <row r="487" spans="4:5" s="3" customFormat="1">
      <c r="D487" s="84"/>
      <c r="E487" s="12"/>
    </row>
    <row r="488" spans="4:5" s="3" customFormat="1">
      <c r="D488" s="84"/>
      <c r="E488" s="12"/>
    </row>
    <row r="489" spans="4:5" s="3" customFormat="1">
      <c r="D489" s="84"/>
      <c r="E489" s="12"/>
    </row>
    <row r="490" spans="4:5" s="3" customFormat="1">
      <c r="D490" s="84"/>
      <c r="E490" s="12"/>
    </row>
    <row r="491" spans="4:5" s="3" customFormat="1">
      <c r="D491" s="84"/>
      <c r="E491" s="12"/>
    </row>
    <row r="492" spans="4:5" s="3" customFormat="1">
      <c r="D492" s="84"/>
      <c r="E492" s="12"/>
    </row>
    <row r="493" spans="4:5" s="3" customFormat="1">
      <c r="D493" s="84"/>
      <c r="E493" s="12"/>
    </row>
    <row r="494" spans="4:5" s="3" customFormat="1">
      <c r="D494" s="84"/>
      <c r="E494" s="12"/>
    </row>
    <row r="495" spans="4:5" s="3" customFormat="1">
      <c r="D495" s="84"/>
      <c r="E495" s="12"/>
    </row>
    <row r="496" spans="4:5" s="3" customFormat="1">
      <c r="D496" s="84"/>
      <c r="E496" s="12"/>
    </row>
    <row r="497" spans="4:5" s="3" customFormat="1">
      <c r="D497" s="84"/>
      <c r="E497" s="12"/>
    </row>
    <row r="498" spans="4:5" s="3" customFormat="1">
      <c r="D498" s="84"/>
      <c r="E498" s="12"/>
    </row>
    <row r="499" spans="4:5" s="3" customFormat="1">
      <c r="D499" s="84"/>
      <c r="E499" s="12"/>
    </row>
    <row r="500" spans="4:5" s="3" customFormat="1">
      <c r="D500" s="84"/>
      <c r="E500" s="12"/>
    </row>
    <row r="501" spans="4:5" s="3" customFormat="1">
      <c r="D501" s="84"/>
      <c r="E501" s="12"/>
    </row>
    <row r="502" spans="4:5" s="3" customFormat="1">
      <c r="D502" s="84"/>
      <c r="E502" s="12"/>
    </row>
    <row r="503" spans="4:5" s="3" customFormat="1">
      <c r="D503" s="84"/>
      <c r="E503" s="12"/>
    </row>
    <row r="504" spans="4:5" s="3" customFormat="1">
      <c r="D504" s="84"/>
      <c r="E504" s="12"/>
    </row>
    <row r="505" spans="4:5" s="3" customFormat="1">
      <c r="D505" s="84"/>
      <c r="E505" s="12"/>
    </row>
    <row r="506" spans="4:5" s="3" customFormat="1">
      <c r="D506" s="84"/>
      <c r="E506" s="12"/>
    </row>
    <row r="507" spans="4:5" s="3" customFormat="1">
      <c r="D507" s="84"/>
      <c r="E507" s="12"/>
    </row>
    <row r="508" spans="4:5" s="3" customFormat="1">
      <c r="D508" s="84"/>
      <c r="E508" s="12"/>
    </row>
    <row r="509" spans="4:5" s="3" customFormat="1">
      <c r="D509" s="84"/>
      <c r="E509" s="12"/>
    </row>
    <row r="510" spans="4:5" s="3" customFormat="1">
      <c r="D510" s="84"/>
      <c r="E510" s="12"/>
    </row>
    <row r="511" spans="4:5" s="3" customFormat="1">
      <c r="D511" s="84"/>
      <c r="E511" s="12"/>
    </row>
    <row r="512" spans="4:5" s="3" customFormat="1">
      <c r="D512" s="84"/>
      <c r="E512" s="12"/>
    </row>
    <row r="513" spans="4:5" s="3" customFormat="1">
      <c r="D513" s="84"/>
      <c r="E513" s="12"/>
    </row>
    <row r="514" spans="4:5" s="3" customFormat="1">
      <c r="D514" s="84"/>
      <c r="E514" s="12"/>
    </row>
    <row r="515" spans="4:5" s="3" customFormat="1">
      <c r="D515" s="84"/>
      <c r="E515" s="12"/>
    </row>
    <row r="516" spans="4:5" s="3" customFormat="1">
      <c r="D516" s="84"/>
      <c r="E516" s="12"/>
    </row>
    <row r="517" spans="4:5" s="3" customFormat="1">
      <c r="D517" s="84"/>
      <c r="E517" s="12"/>
    </row>
    <row r="518" spans="4:5" s="3" customFormat="1">
      <c r="D518" s="84"/>
      <c r="E518" s="12"/>
    </row>
    <row r="519" spans="4:5" s="3" customFormat="1">
      <c r="D519" s="84"/>
      <c r="E519" s="12"/>
    </row>
    <row r="520" spans="4:5" s="3" customFormat="1">
      <c r="D520" s="84"/>
      <c r="E520" s="12"/>
    </row>
    <row r="521" spans="4:5" s="3" customFormat="1">
      <c r="D521" s="84"/>
      <c r="E521" s="12"/>
    </row>
    <row r="522" spans="4:5" s="3" customFormat="1">
      <c r="D522" s="84"/>
      <c r="E522" s="12"/>
    </row>
    <row r="523" spans="4:5" s="3" customFormat="1">
      <c r="D523" s="84"/>
      <c r="E523" s="12"/>
    </row>
    <row r="524" spans="4:5" s="3" customFormat="1">
      <c r="D524" s="84"/>
      <c r="E524" s="12"/>
    </row>
    <row r="525" spans="4:5" s="3" customFormat="1">
      <c r="D525" s="84"/>
      <c r="E525" s="12"/>
    </row>
    <row r="526" spans="4:5" s="3" customFormat="1">
      <c r="D526" s="84"/>
      <c r="E526" s="12"/>
    </row>
    <row r="527" spans="4:5" s="3" customFormat="1">
      <c r="D527" s="84"/>
      <c r="E527" s="12"/>
    </row>
    <row r="528" spans="4:5" s="3" customFormat="1">
      <c r="D528" s="84"/>
      <c r="E528" s="12"/>
    </row>
    <row r="529" spans="4:5" s="3" customFormat="1">
      <c r="D529" s="84"/>
      <c r="E529" s="12"/>
    </row>
    <row r="530" spans="4:5" s="3" customFormat="1">
      <c r="D530" s="84"/>
      <c r="E530" s="12"/>
    </row>
    <row r="531" spans="4:5" s="3" customFormat="1">
      <c r="D531" s="84"/>
      <c r="E531" s="12"/>
    </row>
    <row r="532" spans="4:5" s="3" customFormat="1">
      <c r="D532" s="84"/>
      <c r="E532" s="12"/>
    </row>
    <row r="533" spans="4:5" s="3" customFormat="1">
      <c r="D533" s="84"/>
      <c r="E533" s="12"/>
    </row>
    <row r="534" spans="4:5" s="3" customFormat="1">
      <c r="D534" s="84"/>
      <c r="E534" s="12"/>
    </row>
    <row r="535" spans="4:5" s="3" customFormat="1">
      <c r="D535" s="84"/>
      <c r="E535" s="12"/>
    </row>
    <row r="536" spans="4:5" s="3" customFormat="1">
      <c r="D536" s="84"/>
      <c r="E536" s="12"/>
    </row>
    <row r="537" spans="4:5" s="3" customFormat="1">
      <c r="D537" s="84"/>
      <c r="E537" s="12"/>
    </row>
    <row r="538" spans="4:5" s="3" customFormat="1">
      <c r="D538" s="84"/>
      <c r="E538" s="12"/>
    </row>
    <row r="539" spans="4:5" s="3" customFormat="1">
      <c r="D539" s="84"/>
      <c r="E539" s="12"/>
    </row>
    <row r="540" spans="4:5" s="3" customFormat="1">
      <c r="D540" s="84"/>
      <c r="E540" s="12"/>
    </row>
    <row r="541" spans="4:5" s="3" customFormat="1">
      <c r="D541" s="84"/>
      <c r="E541" s="12"/>
    </row>
    <row r="542" spans="4:5" s="3" customFormat="1">
      <c r="D542" s="84"/>
      <c r="E542" s="12"/>
    </row>
    <row r="543" spans="4:5" s="3" customFormat="1">
      <c r="D543" s="84"/>
      <c r="E543" s="12"/>
    </row>
    <row r="544" spans="4:5" s="3" customFormat="1">
      <c r="D544" s="84"/>
      <c r="E544" s="12"/>
    </row>
    <row r="545" spans="4:5" s="3" customFormat="1">
      <c r="D545" s="84"/>
      <c r="E545" s="12"/>
    </row>
    <row r="546" spans="4:5" s="3" customFormat="1">
      <c r="D546" s="84"/>
      <c r="E546" s="12"/>
    </row>
    <row r="547" spans="4:5" s="3" customFormat="1">
      <c r="D547" s="84"/>
      <c r="E547" s="12"/>
    </row>
    <row r="548" spans="4:5" s="3" customFormat="1">
      <c r="D548" s="84"/>
      <c r="E548" s="12"/>
    </row>
    <row r="549" spans="4:5" s="3" customFormat="1">
      <c r="D549" s="84"/>
      <c r="E549" s="12"/>
    </row>
    <row r="550" spans="4:5" s="3" customFormat="1">
      <c r="D550" s="84"/>
      <c r="E550" s="12"/>
    </row>
    <row r="551" spans="4:5" s="3" customFormat="1">
      <c r="D551" s="84"/>
      <c r="E551" s="12"/>
    </row>
    <row r="552" spans="4:5" s="3" customFormat="1">
      <c r="D552" s="84"/>
      <c r="E552" s="12"/>
    </row>
    <row r="553" spans="4:5" s="3" customFormat="1">
      <c r="D553" s="84"/>
      <c r="E553" s="12"/>
    </row>
    <row r="554" spans="4:5" s="3" customFormat="1">
      <c r="D554" s="84"/>
      <c r="E554" s="12"/>
    </row>
    <row r="555" spans="4:5" s="3" customFormat="1">
      <c r="D555" s="84"/>
      <c r="E555" s="12"/>
    </row>
    <row r="556" spans="4:5" s="3" customFormat="1">
      <c r="D556" s="84"/>
      <c r="E556" s="12"/>
    </row>
    <row r="557" spans="4:5" s="3" customFormat="1">
      <c r="D557" s="84"/>
      <c r="E557" s="12"/>
    </row>
    <row r="558" spans="4:5" s="3" customFormat="1">
      <c r="D558" s="84"/>
      <c r="E558" s="12"/>
    </row>
    <row r="559" spans="4:5" s="3" customFormat="1">
      <c r="D559" s="84"/>
      <c r="E559" s="12"/>
    </row>
    <row r="560" spans="4:5" s="3" customFormat="1">
      <c r="D560" s="84"/>
      <c r="E560" s="12"/>
    </row>
    <row r="561" spans="4:5" s="3" customFormat="1">
      <c r="D561" s="84"/>
      <c r="E561" s="12"/>
    </row>
    <row r="562" spans="4:5" s="3" customFormat="1">
      <c r="D562" s="84"/>
      <c r="E562" s="12"/>
    </row>
    <row r="563" spans="4:5" s="3" customFormat="1">
      <c r="D563" s="84"/>
      <c r="E563" s="12"/>
    </row>
    <row r="564" spans="4:5" s="3" customFormat="1">
      <c r="D564" s="84"/>
      <c r="E564" s="12"/>
    </row>
    <row r="565" spans="4:5" s="3" customFormat="1">
      <c r="D565" s="84"/>
      <c r="E565" s="12"/>
    </row>
    <row r="566" spans="4:5" s="3" customFormat="1">
      <c r="D566" s="84"/>
      <c r="E566" s="12"/>
    </row>
    <row r="567" spans="4:5" s="3" customFormat="1">
      <c r="D567" s="84"/>
      <c r="E567" s="12"/>
    </row>
    <row r="568" spans="4:5" s="3" customFormat="1">
      <c r="D568" s="84"/>
      <c r="E568" s="12"/>
    </row>
    <row r="569" spans="4:5" s="3" customFormat="1">
      <c r="D569" s="84"/>
      <c r="E569" s="12"/>
    </row>
    <row r="570" spans="4:5" s="3" customFormat="1">
      <c r="D570" s="84"/>
      <c r="E570" s="12"/>
    </row>
    <row r="571" spans="4:5" s="3" customFormat="1">
      <c r="D571" s="84"/>
      <c r="E571" s="12"/>
    </row>
    <row r="572" spans="4:5" s="3" customFormat="1">
      <c r="D572" s="84"/>
      <c r="E572" s="12"/>
    </row>
    <row r="573" spans="4:5" s="3" customFormat="1">
      <c r="D573" s="84"/>
      <c r="E573" s="12"/>
    </row>
    <row r="574" spans="4:5" s="3" customFormat="1">
      <c r="D574" s="84"/>
      <c r="E574" s="12"/>
    </row>
    <row r="575" spans="4:5" s="3" customFormat="1">
      <c r="D575" s="84"/>
      <c r="E575" s="12"/>
    </row>
    <row r="576" spans="4:5" s="3" customFormat="1">
      <c r="D576" s="84"/>
      <c r="E576" s="12"/>
    </row>
    <row r="577" spans="4:5" s="3" customFormat="1">
      <c r="D577" s="84"/>
      <c r="E577" s="12"/>
    </row>
    <row r="578" spans="4:5" s="3" customFormat="1">
      <c r="D578" s="84"/>
      <c r="E578" s="12"/>
    </row>
    <row r="579" spans="4:5" s="3" customFormat="1">
      <c r="D579" s="84"/>
      <c r="E579" s="12"/>
    </row>
    <row r="580" spans="4:5" s="3" customFormat="1">
      <c r="D580" s="84"/>
      <c r="E580" s="12"/>
    </row>
    <row r="581" spans="4:5" s="3" customFormat="1">
      <c r="D581" s="84"/>
      <c r="E581" s="12"/>
    </row>
    <row r="582" spans="4:5" s="3" customFormat="1">
      <c r="D582" s="84"/>
      <c r="E582" s="12"/>
    </row>
    <row r="583" spans="4:5" s="3" customFormat="1">
      <c r="D583" s="84"/>
      <c r="E583" s="12"/>
    </row>
    <row r="584" spans="4:5" s="3" customFormat="1">
      <c r="D584" s="84"/>
      <c r="E584" s="12"/>
    </row>
    <row r="585" spans="4:5" s="3" customFormat="1">
      <c r="D585" s="84"/>
      <c r="E585" s="12"/>
    </row>
    <row r="586" spans="4:5" s="3" customFormat="1">
      <c r="D586" s="84"/>
      <c r="E586" s="12"/>
    </row>
    <row r="587" spans="4:5" s="3" customFormat="1">
      <c r="D587" s="84"/>
      <c r="E587" s="12"/>
    </row>
    <row r="588" spans="4:5" s="3" customFormat="1">
      <c r="D588" s="84"/>
      <c r="E588" s="12"/>
    </row>
    <row r="589" spans="4:5" s="3" customFormat="1">
      <c r="D589" s="84"/>
      <c r="E589" s="12"/>
    </row>
    <row r="590" spans="4:5" s="3" customFormat="1">
      <c r="D590" s="84"/>
      <c r="E590" s="12"/>
    </row>
    <row r="591" spans="4:5" s="3" customFormat="1">
      <c r="D591" s="84"/>
      <c r="E591" s="12"/>
    </row>
    <row r="592" spans="4:5" s="3" customFormat="1">
      <c r="D592" s="84"/>
      <c r="E592" s="12"/>
    </row>
    <row r="593" spans="4:5" s="3" customFormat="1">
      <c r="D593" s="84"/>
      <c r="E593" s="12"/>
    </row>
    <row r="594" spans="4:5" s="3" customFormat="1">
      <c r="D594" s="84"/>
      <c r="E594" s="12"/>
    </row>
    <row r="595" spans="4:5" s="3" customFormat="1">
      <c r="D595" s="84"/>
      <c r="E595" s="12"/>
    </row>
    <row r="596" spans="4:5" s="3" customFormat="1">
      <c r="D596" s="84"/>
      <c r="E596" s="12"/>
    </row>
    <row r="597" spans="4:5" s="3" customFormat="1">
      <c r="D597" s="84"/>
      <c r="E597" s="12"/>
    </row>
    <row r="598" spans="4:5" s="3" customFormat="1">
      <c r="D598" s="84"/>
      <c r="E598" s="12"/>
    </row>
    <row r="599" spans="4:5" s="3" customFormat="1">
      <c r="D599" s="84"/>
      <c r="E599" s="12"/>
    </row>
    <row r="600" spans="4:5" s="3" customFormat="1">
      <c r="D600" s="84"/>
      <c r="E600" s="12"/>
    </row>
    <row r="601" spans="4:5" s="3" customFormat="1">
      <c r="D601" s="84"/>
      <c r="E601" s="12"/>
    </row>
    <row r="602" spans="4:5" s="3" customFormat="1">
      <c r="D602" s="84"/>
      <c r="E602" s="12"/>
    </row>
    <row r="603" spans="4:5" s="3" customFormat="1">
      <c r="D603" s="84"/>
      <c r="E603" s="12"/>
    </row>
    <row r="604" spans="4:5" s="3" customFormat="1">
      <c r="D604" s="84"/>
      <c r="E604" s="12"/>
    </row>
    <row r="605" spans="4:5" s="3" customFormat="1">
      <c r="D605" s="84"/>
      <c r="E605" s="12"/>
    </row>
    <row r="606" spans="4:5" s="3" customFormat="1">
      <c r="D606" s="84"/>
      <c r="E606" s="12"/>
    </row>
    <row r="607" spans="4:5" s="3" customFormat="1">
      <c r="D607" s="84"/>
      <c r="E607" s="12"/>
    </row>
    <row r="608" spans="4:5" s="3" customFormat="1">
      <c r="D608" s="84"/>
      <c r="E608" s="12"/>
    </row>
    <row r="609" spans="4:5" s="3" customFormat="1">
      <c r="D609" s="84"/>
      <c r="E609" s="12"/>
    </row>
    <row r="610" spans="4:5" s="3" customFormat="1">
      <c r="D610" s="84"/>
      <c r="E610" s="12"/>
    </row>
    <row r="611" spans="4:5" s="3" customFormat="1">
      <c r="D611" s="84"/>
      <c r="E611" s="12"/>
    </row>
    <row r="612" spans="4:5" s="3" customFormat="1">
      <c r="D612" s="84"/>
      <c r="E612" s="12"/>
    </row>
    <row r="613" spans="4:5" s="3" customFormat="1">
      <c r="D613" s="84"/>
      <c r="E613" s="12"/>
    </row>
    <row r="614" spans="4:5" s="3" customFormat="1">
      <c r="D614" s="84"/>
      <c r="E614" s="12"/>
    </row>
    <row r="615" spans="4:5" s="3" customFormat="1">
      <c r="D615" s="84"/>
      <c r="E615" s="12"/>
    </row>
    <row r="616" spans="4:5" s="3" customFormat="1">
      <c r="D616" s="84"/>
      <c r="E616" s="12"/>
    </row>
    <row r="617" spans="4:5" s="3" customFormat="1">
      <c r="D617" s="84"/>
      <c r="E617" s="12"/>
    </row>
    <row r="618" spans="4:5" s="3" customFormat="1">
      <c r="D618" s="84"/>
      <c r="E618" s="12"/>
    </row>
    <row r="619" spans="4:5" s="3" customFormat="1">
      <c r="D619" s="84"/>
      <c r="E619" s="12"/>
    </row>
    <row r="620" spans="4:5" s="3" customFormat="1">
      <c r="D620" s="84"/>
      <c r="E620" s="12"/>
    </row>
    <row r="621" spans="4:5" s="3" customFormat="1">
      <c r="D621" s="84"/>
      <c r="E621" s="12"/>
    </row>
    <row r="622" spans="4:5" s="3" customFormat="1">
      <c r="D622" s="84"/>
      <c r="E622" s="12"/>
    </row>
    <row r="623" spans="4:5" s="3" customFormat="1">
      <c r="D623" s="84"/>
      <c r="E623" s="12"/>
    </row>
    <row r="624" spans="4:5" s="3" customFormat="1">
      <c r="D624" s="84"/>
      <c r="E624" s="12"/>
    </row>
    <row r="625" spans="4:5" s="3" customFormat="1">
      <c r="D625" s="84"/>
      <c r="E625" s="12"/>
    </row>
    <row r="626" spans="4:5" s="3" customFormat="1">
      <c r="D626" s="84"/>
      <c r="E626" s="12"/>
    </row>
    <row r="627" spans="4:5" s="3" customFormat="1">
      <c r="D627" s="84"/>
      <c r="E627" s="12"/>
    </row>
    <row r="628" spans="4:5" s="3" customFormat="1">
      <c r="D628" s="84"/>
      <c r="E628" s="12"/>
    </row>
    <row r="629" spans="4:5" s="3" customFormat="1">
      <c r="D629" s="84"/>
      <c r="E629" s="12"/>
    </row>
    <row r="630" spans="4:5" s="3" customFormat="1">
      <c r="D630" s="84"/>
      <c r="E630" s="12"/>
    </row>
    <row r="631" spans="4:5" s="3" customFormat="1">
      <c r="D631" s="84"/>
      <c r="E631" s="12"/>
    </row>
    <row r="632" spans="4:5" s="3" customFormat="1">
      <c r="D632" s="84"/>
      <c r="E632" s="12"/>
    </row>
    <row r="633" spans="4:5" s="3" customFormat="1">
      <c r="D633" s="84"/>
      <c r="E633" s="12"/>
    </row>
    <row r="634" spans="4:5" s="3" customFormat="1">
      <c r="D634" s="84"/>
      <c r="E634" s="12"/>
    </row>
    <row r="635" spans="4:5" s="3" customFormat="1">
      <c r="D635" s="84"/>
      <c r="E635" s="12"/>
    </row>
    <row r="636" spans="4:5" s="3" customFormat="1">
      <c r="D636" s="84"/>
      <c r="E636" s="12"/>
    </row>
    <row r="637" spans="4:5" s="3" customFormat="1">
      <c r="D637" s="84"/>
      <c r="E637" s="12"/>
    </row>
    <row r="638" spans="4:5" s="3" customFormat="1">
      <c r="D638" s="84"/>
      <c r="E638" s="12"/>
    </row>
    <row r="639" spans="4:5" s="3" customFormat="1">
      <c r="D639" s="84"/>
      <c r="E639" s="12"/>
    </row>
    <row r="640" spans="4:5" s="3" customFormat="1">
      <c r="D640" s="84"/>
      <c r="E640" s="12"/>
    </row>
    <row r="641" spans="4:5" s="3" customFormat="1">
      <c r="D641" s="84"/>
      <c r="E641" s="12"/>
    </row>
    <row r="642" spans="4:5" s="3" customFormat="1">
      <c r="D642" s="84"/>
      <c r="E642" s="12"/>
    </row>
    <row r="643" spans="4:5" s="3" customFormat="1">
      <c r="D643" s="84"/>
      <c r="E643" s="12"/>
    </row>
    <row r="644" spans="4:5" s="3" customFormat="1">
      <c r="D644" s="84"/>
      <c r="E644" s="12"/>
    </row>
    <row r="645" spans="4:5" s="3" customFormat="1">
      <c r="D645" s="84"/>
      <c r="E645" s="12"/>
    </row>
    <row r="646" spans="4:5" s="3" customFormat="1">
      <c r="D646" s="84"/>
      <c r="E646" s="12"/>
    </row>
    <row r="647" spans="4:5" s="3" customFormat="1">
      <c r="D647" s="84"/>
      <c r="E647" s="12"/>
    </row>
    <row r="648" spans="4:5" s="3" customFormat="1">
      <c r="D648" s="84"/>
      <c r="E648" s="12"/>
    </row>
    <row r="649" spans="4:5" s="3" customFormat="1">
      <c r="D649" s="84"/>
      <c r="E649" s="12"/>
    </row>
    <row r="650" spans="4:5" s="3" customFormat="1">
      <c r="D650" s="84"/>
      <c r="E650" s="12"/>
    </row>
    <row r="651" spans="4:5" s="3" customFormat="1">
      <c r="D651" s="84"/>
      <c r="E651" s="12"/>
    </row>
    <row r="652" spans="4:5" s="3" customFormat="1">
      <c r="D652" s="84"/>
      <c r="E652" s="12"/>
    </row>
    <row r="653" spans="4:5" s="3" customFormat="1">
      <c r="D653" s="84"/>
      <c r="E653" s="12"/>
    </row>
    <row r="654" spans="4:5" s="3" customFormat="1">
      <c r="D654" s="84"/>
      <c r="E654" s="12"/>
    </row>
    <row r="655" spans="4:5" s="3" customFormat="1">
      <c r="D655" s="84"/>
      <c r="E655" s="12"/>
    </row>
    <row r="656" spans="4:5" s="3" customFormat="1">
      <c r="D656" s="84"/>
      <c r="E656" s="12"/>
    </row>
    <row r="657" spans="4:5" s="3" customFormat="1">
      <c r="D657" s="84"/>
      <c r="E657" s="12"/>
    </row>
    <row r="658" spans="4:5" s="3" customFormat="1">
      <c r="D658" s="84"/>
      <c r="E658" s="12"/>
    </row>
    <row r="659" spans="4:5" s="3" customFormat="1">
      <c r="D659" s="84"/>
      <c r="E659" s="12"/>
    </row>
    <row r="660" spans="4:5" s="3" customFormat="1">
      <c r="D660" s="84"/>
      <c r="E660" s="12"/>
    </row>
    <row r="661" spans="4:5" s="3" customFormat="1">
      <c r="D661" s="84"/>
      <c r="E661" s="12"/>
    </row>
    <row r="662" spans="4:5" s="3" customFormat="1">
      <c r="D662" s="84"/>
      <c r="E662" s="12"/>
    </row>
    <row r="663" spans="4:5" s="3" customFormat="1">
      <c r="D663" s="84"/>
      <c r="E663" s="12"/>
    </row>
    <row r="664" spans="4:5" s="3" customFormat="1">
      <c r="D664" s="84"/>
      <c r="E664" s="12"/>
    </row>
    <row r="665" spans="4:5" s="3" customFormat="1">
      <c r="D665" s="84"/>
      <c r="E665" s="12"/>
    </row>
    <row r="666" spans="4:5" s="3" customFormat="1">
      <c r="D666" s="84"/>
      <c r="E666" s="12"/>
    </row>
    <row r="667" spans="4:5" s="3" customFormat="1">
      <c r="D667" s="84"/>
      <c r="E667" s="12"/>
    </row>
    <row r="668" spans="4:5" s="3" customFormat="1">
      <c r="D668" s="84"/>
      <c r="E668" s="12"/>
    </row>
    <row r="669" spans="4:5" s="3" customFormat="1">
      <c r="D669" s="84"/>
      <c r="E669" s="12"/>
    </row>
    <row r="670" spans="4:5" s="3" customFormat="1">
      <c r="D670" s="84"/>
      <c r="E670" s="12"/>
    </row>
    <row r="671" spans="4:5" s="3" customFormat="1">
      <c r="D671" s="84"/>
      <c r="E671" s="12"/>
    </row>
    <row r="672" spans="4:5" s="3" customFormat="1">
      <c r="D672" s="84"/>
      <c r="E672" s="12"/>
    </row>
    <row r="673" spans="4:5" s="3" customFormat="1">
      <c r="D673" s="84"/>
      <c r="E673" s="12"/>
    </row>
    <row r="674" spans="4:5" s="3" customFormat="1">
      <c r="D674" s="84"/>
      <c r="E674" s="12"/>
    </row>
    <row r="675" spans="4:5" s="3" customFormat="1">
      <c r="D675" s="84"/>
      <c r="E675" s="12"/>
    </row>
    <row r="676" spans="4:5" s="3" customFormat="1">
      <c r="D676" s="84"/>
      <c r="E676" s="12"/>
    </row>
    <row r="677" spans="4:5" s="3" customFormat="1">
      <c r="D677" s="84"/>
      <c r="E677" s="12"/>
    </row>
    <row r="678" spans="4:5" s="3" customFormat="1">
      <c r="D678" s="84"/>
      <c r="E678" s="12"/>
    </row>
    <row r="679" spans="4:5" s="3" customFormat="1">
      <c r="D679" s="84"/>
      <c r="E679" s="12"/>
    </row>
    <row r="680" spans="4:5" s="3" customFormat="1">
      <c r="D680" s="84"/>
      <c r="E680" s="12"/>
    </row>
    <row r="681" spans="4:5" s="3" customFormat="1">
      <c r="D681" s="84"/>
      <c r="E681" s="12"/>
    </row>
    <row r="682" spans="4:5" s="3" customFormat="1">
      <c r="D682" s="84"/>
      <c r="E682" s="12"/>
    </row>
    <row r="683" spans="4:5" s="3" customFormat="1">
      <c r="D683" s="84"/>
      <c r="E683" s="12"/>
    </row>
    <row r="684" spans="4:5" s="3" customFormat="1">
      <c r="D684" s="84"/>
      <c r="E684" s="12"/>
    </row>
    <row r="685" spans="4:5" s="3" customFormat="1">
      <c r="D685" s="84"/>
      <c r="E685" s="12"/>
    </row>
    <row r="686" spans="4:5" s="3" customFormat="1">
      <c r="D686" s="84"/>
      <c r="E686" s="12"/>
    </row>
    <row r="687" spans="4:5" s="3" customFormat="1">
      <c r="D687" s="84"/>
      <c r="E687" s="12"/>
    </row>
    <row r="688" spans="4:5" s="3" customFormat="1">
      <c r="D688" s="84"/>
      <c r="E688" s="12"/>
    </row>
    <row r="689" spans="4:5" s="3" customFormat="1">
      <c r="D689" s="84"/>
      <c r="E689" s="12"/>
    </row>
    <row r="690" spans="4:5" s="3" customFormat="1">
      <c r="D690" s="84"/>
      <c r="E690" s="12"/>
    </row>
    <row r="691" spans="4:5" s="3" customFormat="1">
      <c r="D691" s="84"/>
      <c r="E691" s="12"/>
    </row>
    <row r="692" spans="4:5" s="3" customFormat="1">
      <c r="D692" s="84"/>
      <c r="E692" s="12"/>
    </row>
    <row r="693" spans="4:5" s="3" customFormat="1">
      <c r="D693" s="84"/>
      <c r="E693" s="12"/>
    </row>
    <row r="694" spans="4:5" s="3" customFormat="1">
      <c r="D694" s="84"/>
      <c r="E694" s="12"/>
    </row>
    <row r="695" spans="4:5" s="3" customFormat="1">
      <c r="D695" s="84"/>
      <c r="E695" s="12"/>
    </row>
    <row r="696" spans="4:5" s="3" customFormat="1">
      <c r="D696" s="84"/>
      <c r="E696" s="12"/>
    </row>
    <row r="697" spans="4:5" s="3" customFormat="1">
      <c r="D697" s="84"/>
      <c r="E697" s="12"/>
    </row>
    <row r="698" spans="4:5" s="3" customFormat="1">
      <c r="D698" s="84"/>
      <c r="E698" s="12"/>
    </row>
    <row r="699" spans="4:5" s="3" customFormat="1">
      <c r="D699" s="84"/>
      <c r="E699" s="12"/>
    </row>
    <row r="700" spans="4:5" s="3" customFormat="1">
      <c r="D700" s="84"/>
      <c r="E700" s="12"/>
    </row>
    <row r="701" spans="4:5" s="3" customFormat="1">
      <c r="D701" s="84"/>
      <c r="E701" s="12"/>
    </row>
    <row r="702" spans="4:5" s="3" customFormat="1">
      <c r="D702" s="84"/>
      <c r="E702" s="12"/>
    </row>
    <row r="703" spans="4:5" s="3" customFormat="1">
      <c r="D703" s="84"/>
      <c r="E703" s="12"/>
    </row>
    <row r="704" spans="4:5" s="3" customFormat="1">
      <c r="D704" s="84"/>
      <c r="E704" s="12"/>
    </row>
    <row r="705" spans="4:5" s="3" customFormat="1">
      <c r="D705" s="84"/>
      <c r="E705" s="12"/>
    </row>
    <row r="706" spans="4:5" s="3" customFormat="1">
      <c r="D706" s="84"/>
      <c r="E706" s="12"/>
    </row>
    <row r="707" spans="4:5" s="3" customFormat="1">
      <c r="D707" s="84"/>
      <c r="E707" s="12"/>
    </row>
    <row r="708" spans="4:5" s="3" customFormat="1">
      <c r="D708" s="84"/>
      <c r="E708" s="12"/>
    </row>
    <row r="709" spans="4:5" s="3" customFormat="1">
      <c r="D709" s="84"/>
      <c r="E709" s="12"/>
    </row>
    <row r="710" spans="4:5" s="3" customFormat="1">
      <c r="D710" s="84"/>
      <c r="E710" s="12"/>
    </row>
    <row r="711" spans="4:5" s="3" customFormat="1">
      <c r="D711" s="84"/>
      <c r="E711" s="12"/>
    </row>
    <row r="712" spans="4:5" s="3" customFormat="1">
      <c r="D712" s="84"/>
      <c r="E712" s="12"/>
    </row>
    <row r="713" spans="4:5" s="3" customFormat="1">
      <c r="D713" s="84"/>
      <c r="E713" s="12"/>
    </row>
    <row r="714" spans="4:5" s="3" customFormat="1">
      <c r="D714" s="84"/>
      <c r="E714" s="12"/>
    </row>
    <row r="715" spans="4:5" s="3" customFormat="1">
      <c r="D715" s="84"/>
      <c r="E715" s="12"/>
    </row>
    <row r="716" spans="4:5" s="3" customFormat="1">
      <c r="D716" s="84"/>
      <c r="E716" s="12"/>
    </row>
    <row r="717" spans="4:5" s="3" customFormat="1">
      <c r="D717" s="84"/>
      <c r="E717" s="12"/>
    </row>
    <row r="718" spans="4:5" s="3" customFormat="1">
      <c r="D718" s="84"/>
      <c r="E718" s="12"/>
    </row>
    <row r="719" spans="4:5" s="3" customFormat="1">
      <c r="D719" s="84"/>
      <c r="E719" s="12"/>
    </row>
    <row r="720" spans="4:5" s="3" customFormat="1">
      <c r="D720" s="84"/>
      <c r="E720" s="12"/>
    </row>
    <row r="721" spans="4:5" s="3" customFormat="1">
      <c r="D721" s="84"/>
      <c r="E721" s="12"/>
    </row>
    <row r="722" spans="4:5" s="3" customFormat="1">
      <c r="D722" s="84"/>
      <c r="E722" s="12"/>
    </row>
    <row r="723" spans="4:5" s="3" customFormat="1">
      <c r="D723" s="84"/>
      <c r="E723" s="12"/>
    </row>
    <row r="724" spans="4:5" s="3" customFormat="1">
      <c r="D724" s="84"/>
      <c r="E724" s="12"/>
    </row>
    <row r="725" spans="4:5" s="3" customFormat="1">
      <c r="D725" s="84"/>
      <c r="E725" s="12"/>
    </row>
    <row r="726" spans="4:5" s="3" customFormat="1">
      <c r="D726" s="84"/>
      <c r="E726" s="12"/>
    </row>
    <row r="727" spans="4:5" s="3" customFormat="1">
      <c r="D727" s="84"/>
      <c r="E727" s="12"/>
    </row>
    <row r="728" spans="4:5" s="3" customFormat="1">
      <c r="D728" s="84"/>
      <c r="E728" s="12"/>
    </row>
    <row r="729" spans="4:5" s="3" customFormat="1">
      <c r="D729" s="84"/>
      <c r="E729" s="12"/>
    </row>
    <row r="730" spans="4:5" s="3" customFormat="1">
      <c r="D730" s="84"/>
      <c r="E730" s="12"/>
    </row>
    <row r="731" spans="4:5" s="3" customFormat="1">
      <c r="D731" s="84"/>
      <c r="E731" s="12"/>
    </row>
    <row r="732" spans="4:5" s="3" customFormat="1">
      <c r="D732" s="84"/>
      <c r="E732" s="12"/>
    </row>
    <row r="733" spans="4:5" s="3" customFormat="1">
      <c r="D733" s="84"/>
      <c r="E733" s="12"/>
    </row>
    <row r="734" spans="4:5" s="3" customFormat="1">
      <c r="D734" s="84"/>
      <c r="E734" s="12"/>
    </row>
    <row r="735" spans="4:5" s="3" customFormat="1">
      <c r="D735" s="84"/>
      <c r="E735" s="12"/>
    </row>
    <row r="736" spans="4:5" s="3" customFormat="1">
      <c r="D736" s="84"/>
      <c r="E736" s="12"/>
    </row>
    <row r="737" spans="4:5" s="3" customFormat="1">
      <c r="D737" s="84"/>
      <c r="E737" s="12"/>
    </row>
    <row r="738" spans="4:5" s="3" customFormat="1">
      <c r="D738" s="84"/>
      <c r="E738" s="12"/>
    </row>
    <row r="739" spans="4:5" s="3" customFormat="1">
      <c r="D739" s="84"/>
      <c r="E739" s="12"/>
    </row>
    <row r="740" spans="4:5" s="3" customFormat="1">
      <c r="D740" s="84"/>
      <c r="E740" s="12"/>
    </row>
    <row r="741" spans="4:5" s="3" customFormat="1">
      <c r="D741" s="84"/>
      <c r="E741" s="12"/>
    </row>
    <row r="742" spans="4:5" s="3" customFormat="1">
      <c r="D742" s="84"/>
      <c r="E742" s="12"/>
    </row>
    <row r="743" spans="4:5" s="3" customFormat="1">
      <c r="D743" s="84"/>
      <c r="E743" s="12"/>
    </row>
    <row r="744" spans="4:5" s="3" customFormat="1">
      <c r="D744" s="84"/>
      <c r="E744" s="12"/>
    </row>
    <row r="745" spans="4:5" s="3" customFormat="1">
      <c r="D745" s="84"/>
      <c r="E745" s="12"/>
    </row>
    <row r="746" spans="4:5" s="3" customFormat="1">
      <c r="D746" s="84"/>
      <c r="E746" s="12"/>
    </row>
    <row r="747" spans="4:5" s="3" customFormat="1">
      <c r="D747" s="84"/>
      <c r="E747" s="12"/>
    </row>
    <row r="748" spans="4:5" s="3" customFormat="1">
      <c r="D748" s="84"/>
      <c r="E748" s="12"/>
    </row>
    <row r="749" spans="4:5" s="3" customFormat="1">
      <c r="D749" s="84"/>
      <c r="E749" s="12"/>
    </row>
    <row r="750" spans="4:5" s="3" customFormat="1">
      <c r="D750" s="84"/>
      <c r="E750" s="12"/>
    </row>
    <row r="751" spans="4:5" s="3" customFormat="1">
      <c r="D751" s="84"/>
      <c r="E751" s="12"/>
    </row>
    <row r="752" spans="4:5" s="3" customFormat="1">
      <c r="D752" s="84"/>
      <c r="E752" s="12"/>
    </row>
    <row r="753" spans="4:5" s="3" customFormat="1">
      <c r="D753" s="84"/>
      <c r="E753" s="12"/>
    </row>
    <row r="754" spans="4:5" s="3" customFormat="1">
      <c r="D754" s="84"/>
      <c r="E754" s="12"/>
    </row>
    <row r="755" spans="4:5" s="3" customFormat="1">
      <c r="D755" s="84"/>
      <c r="E755" s="12"/>
    </row>
    <row r="756" spans="4:5" s="3" customFormat="1">
      <c r="D756" s="84"/>
      <c r="E756" s="12"/>
    </row>
    <row r="757" spans="4:5" s="3" customFormat="1">
      <c r="D757" s="84"/>
      <c r="E757" s="12"/>
    </row>
    <row r="758" spans="4:5" s="3" customFormat="1">
      <c r="D758" s="84"/>
      <c r="E758" s="12"/>
    </row>
    <row r="759" spans="4:5" s="3" customFormat="1">
      <c r="D759" s="84"/>
      <c r="E759" s="12"/>
    </row>
    <row r="760" spans="4:5" s="3" customFormat="1">
      <c r="D760" s="84"/>
      <c r="E760" s="12"/>
    </row>
    <row r="761" spans="4:5" s="3" customFormat="1">
      <c r="D761" s="84"/>
      <c r="E761" s="12"/>
    </row>
    <row r="762" spans="4:5" s="3" customFormat="1">
      <c r="D762" s="84"/>
      <c r="E762" s="12"/>
    </row>
    <row r="763" spans="4:5" s="3" customFormat="1">
      <c r="D763" s="84"/>
      <c r="E763" s="12"/>
    </row>
    <row r="764" spans="4:5" s="3" customFormat="1">
      <c r="D764" s="84"/>
      <c r="E764" s="12"/>
    </row>
    <row r="765" spans="4:5" s="3" customFormat="1">
      <c r="D765" s="84"/>
      <c r="E765" s="12"/>
    </row>
    <row r="766" spans="4:5" s="3" customFormat="1">
      <c r="D766" s="84"/>
      <c r="E766" s="12"/>
    </row>
    <row r="767" spans="4:5" s="3" customFormat="1">
      <c r="D767" s="84"/>
      <c r="E767" s="12"/>
    </row>
    <row r="768" spans="4:5" s="3" customFormat="1">
      <c r="D768" s="84"/>
      <c r="E768" s="12"/>
    </row>
    <row r="769" spans="4:5" s="3" customFormat="1">
      <c r="D769" s="84"/>
      <c r="E769" s="12"/>
    </row>
    <row r="770" spans="4:5" s="3" customFormat="1">
      <c r="D770" s="84"/>
      <c r="E770" s="12"/>
    </row>
    <row r="771" spans="4:5" s="3" customFormat="1">
      <c r="D771" s="84"/>
      <c r="E771" s="12"/>
    </row>
    <row r="772" spans="4:5" s="3" customFormat="1">
      <c r="D772" s="84"/>
      <c r="E772" s="12"/>
    </row>
    <row r="773" spans="4:5" s="3" customFormat="1">
      <c r="D773" s="84"/>
      <c r="E773" s="12"/>
    </row>
    <row r="774" spans="4:5" s="3" customFormat="1">
      <c r="D774" s="84"/>
      <c r="E774" s="12"/>
    </row>
    <row r="775" spans="4:5" s="3" customFormat="1">
      <c r="D775" s="84"/>
      <c r="E775" s="12"/>
    </row>
    <row r="776" spans="4:5" s="3" customFormat="1">
      <c r="D776" s="84"/>
      <c r="E776" s="12"/>
    </row>
    <row r="777" spans="4:5" s="3" customFormat="1">
      <c r="D777" s="84"/>
      <c r="E777" s="12"/>
    </row>
    <row r="778" spans="4:5" s="3" customFormat="1">
      <c r="D778" s="84"/>
      <c r="E778" s="12"/>
    </row>
    <row r="779" spans="4:5" s="3" customFormat="1">
      <c r="D779" s="84"/>
      <c r="E779" s="12"/>
    </row>
    <row r="780" spans="4:5" s="3" customFormat="1">
      <c r="D780" s="84"/>
      <c r="E780" s="12"/>
    </row>
    <row r="781" spans="4:5" s="3" customFormat="1">
      <c r="D781" s="84"/>
      <c r="E781" s="12"/>
    </row>
    <row r="782" spans="4:5" s="3" customFormat="1">
      <c r="D782" s="84"/>
      <c r="E782" s="12"/>
    </row>
    <row r="783" spans="4:5" s="3" customFormat="1">
      <c r="D783" s="84"/>
      <c r="E783" s="12"/>
    </row>
    <row r="784" spans="4:5" s="3" customFormat="1">
      <c r="D784" s="84"/>
      <c r="E784" s="12"/>
    </row>
    <row r="785" spans="4:5" s="3" customFormat="1">
      <c r="D785" s="84"/>
      <c r="E785" s="12"/>
    </row>
    <row r="786" spans="4:5" s="3" customFormat="1">
      <c r="D786" s="84"/>
      <c r="E786" s="12"/>
    </row>
    <row r="787" spans="4:5" s="3" customFormat="1">
      <c r="D787" s="84"/>
      <c r="E787" s="12"/>
    </row>
    <row r="788" spans="4:5" s="3" customFormat="1">
      <c r="D788" s="84"/>
      <c r="E788" s="12"/>
    </row>
    <row r="789" spans="4:5" s="3" customFormat="1">
      <c r="D789" s="84"/>
      <c r="E789" s="12"/>
    </row>
    <row r="790" spans="4:5" s="3" customFormat="1">
      <c r="D790" s="84"/>
      <c r="E790" s="12"/>
    </row>
    <row r="791" spans="4:5" s="3" customFormat="1">
      <c r="D791" s="84"/>
      <c r="E791" s="12"/>
    </row>
    <row r="792" spans="4:5" s="3" customFormat="1">
      <c r="D792" s="84"/>
      <c r="E792" s="12"/>
    </row>
    <row r="793" spans="4:5" s="3" customFormat="1">
      <c r="D793" s="84"/>
      <c r="E793" s="12"/>
    </row>
    <row r="794" spans="4:5" s="3" customFormat="1">
      <c r="D794" s="84"/>
      <c r="E794" s="12"/>
    </row>
    <row r="795" spans="4:5" s="3" customFormat="1">
      <c r="D795" s="84"/>
      <c r="E795" s="12"/>
    </row>
    <row r="796" spans="4:5" s="3" customFormat="1">
      <c r="D796" s="84"/>
      <c r="E796" s="12"/>
    </row>
    <row r="797" spans="4:5" s="3" customFormat="1">
      <c r="D797" s="84"/>
      <c r="E797" s="12"/>
    </row>
    <row r="798" spans="4:5" s="3" customFormat="1">
      <c r="D798" s="84"/>
      <c r="E798" s="12"/>
    </row>
    <row r="799" spans="4:5" s="3" customFormat="1">
      <c r="D799" s="84"/>
      <c r="E799" s="12"/>
    </row>
    <row r="800" spans="4:5" s="3" customFormat="1">
      <c r="D800" s="84"/>
      <c r="E800" s="12"/>
    </row>
    <row r="801" spans="4:5" s="3" customFormat="1">
      <c r="D801" s="84"/>
      <c r="E801" s="12"/>
    </row>
    <row r="802" spans="4:5" s="3" customFormat="1">
      <c r="D802" s="84"/>
      <c r="E802" s="12"/>
    </row>
    <row r="803" spans="4:5" s="3" customFormat="1">
      <c r="D803" s="84"/>
      <c r="E803" s="12"/>
    </row>
    <row r="804" spans="4:5" s="3" customFormat="1">
      <c r="D804" s="84"/>
      <c r="E804" s="12"/>
    </row>
    <row r="805" spans="4:5" s="3" customFormat="1">
      <c r="D805" s="84"/>
      <c r="E805" s="12"/>
    </row>
    <row r="806" spans="4:5" s="3" customFormat="1">
      <c r="D806" s="84"/>
      <c r="E806" s="12"/>
    </row>
    <row r="807" spans="4:5" s="3" customFormat="1">
      <c r="D807" s="84"/>
      <c r="E807" s="12"/>
    </row>
    <row r="808" spans="4:5" s="3" customFormat="1">
      <c r="D808" s="84"/>
      <c r="E808" s="12"/>
    </row>
    <row r="809" spans="4:5" s="3" customFormat="1">
      <c r="D809" s="84"/>
      <c r="E809" s="12"/>
    </row>
    <row r="810" spans="4:5" s="3" customFormat="1">
      <c r="D810" s="84"/>
      <c r="E810" s="12"/>
    </row>
    <row r="811" spans="4:5" s="3" customFormat="1">
      <c r="D811" s="84"/>
      <c r="E811" s="12"/>
    </row>
    <row r="812" spans="4:5" s="3" customFormat="1">
      <c r="D812" s="84"/>
      <c r="E812" s="12"/>
    </row>
    <row r="813" spans="4:5" s="3" customFormat="1">
      <c r="D813" s="84"/>
      <c r="E813" s="12"/>
    </row>
    <row r="814" spans="4:5" s="3" customFormat="1">
      <c r="D814" s="84"/>
      <c r="E814" s="12"/>
    </row>
    <row r="815" spans="4:5" s="3" customFormat="1">
      <c r="D815" s="84"/>
      <c r="E815" s="12"/>
    </row>
    <row r="816" spans="4:5" s="3" customFormat="1">
      <c r="D816" s="84"/>
      <c r="E816" s="12"/>
    </row>
    <row r="817" spans="4:5" s="3" customFormat="1">
      <c r="D817" s="84"/>
      <c r="E817" s="12"/>
    </row>
    <row r="818" spans="4:5" s="3" customFormat="1">
      <c r="D818" s="84"/>
      <c r="E818" s="12"/>
    </row>
    <row r="819" spans="4:5" s="3" customFormat="1">
      <c r="D819" s="84"/>
      <c r="E819" s="12"/>
    </row>
    <row r="820" spans="4:5" s="3" customFormat="1">
      <c r="D820" s="84"/>
      <c r="E820" s="12"/>
    </row>
    <row r="821" spans="4:5" s="3" customFormat="1">
      <c r="D821" s="84"/>
      <c r="E821" s="12"/>
    </row>
    <row r="822" spans="4:5" s="3" customFormat="1">
      <c r="D822" s="84"/>
      <c r="E822" s="12"/>
    </row>
    <row r="823" spans="4:5" s="3" customFormat="1">
      <c r="D823" s="84"/>
      <c r="E823" s="12"/>
    </row>
    <row r="824" spans="4:5" s="3" customFormat="1">
      <c r="D824" s="84"/>
      <c r="E824" s="12"/>
    </row>
    <row r="825" spans="4:5" s="3" customFormat="1">
      <c r="D825" s="84"/>
      <c r="E825" s="12"/>
    </row>
    <row r="826" spans="4:5" s="3" customFormat="1">
      <c r="D826" s="84"/>
      <c r="E826" s="12"/>
    </row>
    <row r="827" spans="4:5" s="3" customFormat="1">
      <c r="D827" s="84"/>
      <c r="E827" s="12"/>
    </row>
    <row r="828" spans="4:5" s="3" customFormat="1">
      <c r="D828" s="84"/>
      <c r="E828" s="12"/>
    </row>
    <row r="829" spans="4:5" s="3" customFormat="1">
      <c r="D829" s="84"/>
      <c r="E829" s="12"/>
    </row>
    <row r="830" spans="4:5" s="3" customFormat="1">
      <c r="D830" s="84"/>
      <c r="E830" s="12"/>
    </row>
    <row r="831" spans="4:5" s="3" customFormat="1">
      <c r="D831" s="84"/>
      <c r="E831" s="12"/>
    </row>
    <row r="832" spans="4:5" s="3" customFormat="1">
      <c r="D832" s="84"/>
      <c r="E832" s="12"/>
    </row>
    <row r="833" spans="4:5" s="3" customFormat="1">
      <c r="D833" s="84"/>
      <c r="E833" s="12"/>
    </row>
    <row r="834" spans="4:5" s="3" customFormat="1">
      <c r="D834" s="84"/>
      <c r="E834" s="12"/>
    </row>
    <row r="835" spans="4:5" s="3" customFormat="1">
      <c r="D835" s="84"/>
      <c r="E835" s="12"/>
    </row>
    <row r="836" spans="4:5" s="3" customFormat="1">
      <c r="D836" s="84"/>
      <c r="E836" s="12"/>
    </row>
    <row r="837" spans="4:5" s="3" customFormat="1">
      <c r="D837" s="84"/>
      <c r="E837" s="12"/>
    </row>
    <row r="838" spans="4:5" s="3" customFormat="1">
      <c r="D838" s="84"/>
      <c r="E838" s="12"/>
    </row>
    <row r="839" spans="4:5" s="3" customFormat="1">
      <c r="D839" s="84"/>
      <c r="E839" s="12"/>
    </row>
    <row r="840" spans="4:5" s="3" customFormat="1">
      <c r="D840" s="84"/>
      <c r="E840" s="12"/>
    </row>
    <row r="841" spans="4:5" s="3" customFormat="1">
      <c r="D841" s="84"/>
      <c r="E841" s="12"/>
    </row>
    <row r="842" spans="4:5" s="3" customFormat="1">
      <c r="D842" s="84"/>
      <c r="E842" s="12"/>
    </row>
    <row r="843" spans="4:5" s="3" customFormat="1">
      <c r="D843" s="84"/>
      <c r="E843" s="12"/>
    </row>
    <row r="844" spans="4:5" s="3" customFormat="1">
      <c r="D844" s="84"/>
      <c r="E844" s="12"/>
    </row>
    <row r="845" spans="4:5" s="3" customFormat="1">
      <c r="D845" s="84"/>
      <c r="E845" s="12"/>
    </row>
    <row r="846" spans="4:5" s="3" customFormat="1">
      <c r="D846" s="84"/>
      <c r="E846" s="12"/>
    </row>
    <row r="847" spans="4:5" s="3" customFormat="1">
      <c r="D847" s="84"/>
      <c r="E847" s="12"/>
    </row>
    <row r="848" spans="4:5" s="3" customFormat="1">
      <c r="D848" s="84"/>
      <c r="E848" s="12"/>
    </row>
    <row r="849" spans="4:5" s="3" customFormat="1">
      <c r="D849" s="84"/>
      <c r="E849" s="12"/>
    </row>
    <row r="850" spans="4:5" s="3" customFormat="1">
      <c r="D850" s="84"/>
      <c r="E850" s="12"/>
    </row>
    <row r="851" spans="4:5" s="3" customFormat="1">
      <c r="D851" s="84"/>
      <c r="E851" s="12"/>
    </row>
    <row r="852" spans="4:5" s="3" customFormat="1">
      <c r="D852" s="84"/>
      <c r="E852" s="12"/>
    </row>
    <row r="853" spans="4:5" s="3" customFormat="1">
      <c r="D853" s="84"/>
      <c r="E853" s="12"/>
    </row>
    <row r="854" spans="4:5" s="3" customFormat="1">
      <c r="D854" s="84"/>
      <c r="E854" s="12"/>
    </row>
    <row r="855" spans="4:5" s="3" customFormat="1">
      <c r="D855" s="84"/>
      <c r="E855" s="12"/>
    </row>
    <row r="856" spans="4:5" s="3" customFormat="1">
      <c r="D856" s="84"/>
      <c r="E856" s="12"/>
    </row>
    <row r="857" spans="4:5" s="3" customFormat="1">
      <c r="D857" s="84"/>
      <c r="E857" s="12"/>
    </row>
    <row r="858" spans="4:5" s="3" customFormat="1">
      <c r="D858" s="84"/>
      <c r="E858" s="12"/>
    </row>
    <row r="859" spans="4:5" s="3" customFormat="1">
      <c r="D859" s="84"/>
      <c r="E859" s="12"/>
    </row>
    <row r="860" spans="4:5" s="3" customFormat="1">
      <c r="D860" s="84"/>
      <c r="E860" s="12"/>
    </row>
    <row r="861" spans="4:5" s="3" customFormat="1">
      <c r="D861" s="84"/>
      <c r="E861" s="12"/>
    </row>
    <row r="862" spans="4:5" s="3" customFormat="1">
      <c r="D862" s="84"/>
      <c r="E862" s="12"/>
    </row>
    <row r="863" spans="4:5" s="3" customFormat="1">
      <c r="D863" s="84"/>
      <c r="E863" s="12"/>
    </row>
    <row r="864" spans="4:5" s="3" customFormat="1">
      <c r="D864" s="84"/>
      <c r="E864" s="12"/>
    </row>
    <row r="865" spans="4:5" s="3" customFormat="1">
      <c r="D865" s="84"/>
      <c r="E865" s="12"/>
    </row>
    <row r="866" spans="4:5" s="3" customFormat="1">
      <c r="D866" s="84"/>
      <c r="E866" s="12"/>
    </row>
    <row r="867" spans="4:5" s="3" customFormat="1">
      <c r="D867" s="84"/>
      <c r="E867" s="12"/>
    </row>
    <row r="868" spans="4:5" s="3" customFormat="1">
      <c r="D868" s="84"/>
      <c r="E868" s="12"/>
    </row>
    <row r="869" spans="4:5" s="3" customFormat="1">
      <c r="D869" s="84"/>
      <c r="E869" s="12"/>
    </row>
    <row r="870" spans="4:5" s="3" customFormat="1">
      <c r="D870" s="84"/>
      <c r="E870" s="12"/>
    </row>
    <row r="871" spans="4:5" s="3" customFormat="1">
      <c r="D871" s="84"/>
      <c r="E871" s="12"/>
    </row>
    <row r="872" spans="4:5" s="3" customFormat="1">
      <c r="D872" s="84"/>
      <c r="E872" s="12"/>
    </row>
    <row r="873" spans="4:5" s="3" customFormat="1">
      <c r="D873" s="84"/>
      <c r="E873" s="12"/>
    </row>
    <row r="874" spans="4:5" s="3" customFormat="1">
      <c r="D874" s="84"/>
      <c r="E874" s="12"/>
    </row>
    <row r="875" spans="4:5" s="3" customFormat="1">
      <c r="D875" s="84"/>
      <c r="E875" s="12"/>
    </row>
    <row r="876" spans="4:5" s="3" customFormat="1">
      <c r="D876" s="84"/>
      <c r="E876" s="12"/>
    </row>
    <row r="877" spans="4:5" s="3" customFormat="1">
      <c r="D877" s="84"/>
      <c r="E877" s="12"/>
    </row>
    <row r="878" spans="4:5" s="3" customFormat="1">
      <c r="D878" s="84"/>
      <c r="E878" s="12"/>
    </row>
    <row r="879" spans="4:5" s="3" customFormat="1">
      <c r="D879" s="84"/>
      <c r="E879" s="12"/>
    </row>
    <row r="880" spans="4:5" s="3" customFormat="1">
      <c r="D880" s="84"/>
      <c r="E880" s="12"/>
    </row>
    <row r="881" spans="4:5" s="3" customFormat="1">
      <c r="D881" s="84"/>
      <c r="E881" s="12"/>
    </row>
    <row r="882" spans="4:5" s="3" customFormat="1">
      <c r="D882" s="84"/>
      <c r="E882" s="12"/>
    </row>
    <row r="883" spans="4:5" s="3" customFormat="1">
      <c r="D883" s="84"/>
      <c r="E883" s="12"/>
    </row>
    <row r="884" spans="4:5" s="3" customFormat="1">
      <c r="D884" s="84"/>
      <c r="E884" s="12"/>
    </row>
    <row r="885" spans="4:5" s="3" customFormat="1">
      <c r="D885" s="84"/>
      <c r="E885" s="12"/>
    </row>
    <row r="886" spans="4:5" s="3" customFormat="1">
      <c r="D886" s="84"/>
      <c r="E886" s="12"/>
    </row>
    <row r="887" spans="4:5" s="3" customFormat="1">
      <c r="D887" s="84"/>
      <c r="E887" s="12"/>
    </row>
    <row r="888" spans="4:5" s="3" customFormat="1">
      <c r="D888" s="84"/>
      <c r="E888" s="12"/>
    </row>
    <row r="889" spans="4:5" s="3" customFormat="1">
      <c r="D889" s="84"/>
      <c r="E889" s="12"/>
    </row>
    <row r="890" spans="4:5" s="3" customFormat="1">
      <c r="D890" s="84"/>
      <c r="E890" s="12"/>
    </row>
    <row r="891" spans="4:5" s="3" customFormat="1">
      <c r="D891" s="84"/>
      <c r="E891" s="12"/>
    </row>
    <row r="892" spans="4:5" s="3" customFormat="1">
      <c r="D892" s="84"/>
      <c r="E892" s="12"/>
    </row>
    <row r="893" spans="4:5" s="3" customFormat="1">
      <c r="D893" s="84"/>
      <c r="E893" s="12"/>
    </row>
    <row r="894" spans="4:5" s="3" customFormat="1">
      <c r="D894" s="84"/>
      <c r="E894" s="12"/>
    </row>
    <row r="895" spans="4:5" s="3" customFormat="1">
      <c r="D895" s="84"/>
      <c r="E895" s="12"/>
    </row>
    <row r="896" spans="4:5" s="3" customFormat="1">
      <c r="D896" s="84"/>
      <c r="E896" s="12"/>
    </row>
    <row r="897" spans="4:5" s="3" customFormat="1">
      <c r="D897" s="84"/>
      <c r="E897" s="12"/>
    </row>
    <row r="898" spans="4:5" s="3" customFormat="1">
      <c r="D898" s="84"/>
      <c r="E898" s="12"/>
    </row>
    <row r="899" spans="4:5" s="3" customFormat="1">
      <c r="D899" s="84"/>
      <c r="E899" s="12"/>
    </row>
    <row r="900" spans="4:5" s="3" customFormat="1">
      <c r="D900" s="84"/>
      <c r="E900" s="12"/>
    </row>
    <row r="901" spans="4:5" s="3" customFormat="1">
      <c r="D901" s="84"/>
      <c r="E901" s="12"/>
    </row>
    <row r="902" spans="4:5" s="3" customFormat="1">
      <c r="D902" s="84"/>
      <c r="E902" s="12"/>
    </row>
    <row r="903" spans="4:5" s="3" customFormat="1">
      <c r="D903" s="84"/>
      <c r="E903" s="12"/>
    </row>
    <row r="904" spans="4:5" s="3" customFormat="1">
      <c r="D904" s="84"/>
      <c r="E904" s="12"/>
    </row>
    <row r="905" spans="4:5" s="3" customFormat="1">
      <c r="D905" s="84"/>
      <c r="E905" s="12"/>
    </row>
    <row r="906" spans="4:5" s="3" customFormat="1">
      <c r="D906" s="84"/>
      <c r="E906" s="12"/>
    </row>
    <row r="907" spans="4:5" s="3" customFormat="1">
      <c r="D907" s="84"/>
      <c r="E907" s="12"/>
    </row>
    <row r="908" spans="4:5" s="3" customFormat="1">
      <c r="D908" s="84"/>
      <c r="E908" s="12"/>
    </row>
    <row r="909" spans="4:5" s="3" customFormat="1">
      <c r="D909" s="84"/>
      <c r="E909" s="12"/>
    </row>
    <row r="910" spans="4:5" s="3" customFormat="1">
      <c r="D910" s="84"/>
      <c r="E910" s="12"/>
    </row>
    <row r="911" spans="4:5" s="3" customFormat="1">
      <c r="D911" s="84"/>
      <c r="E911" s="12"/>
    </row>
    <row r="912" spans="4:5" s="3" customFormat="1">
      <c r="D912" s="84"/>
      <c r="E912" s="12"/>
    </row>
    <row r="913" spans="4:5" s="3" customFormat="1">
      <c r="D913" s="84"/>
      <c r="E913" s="12"/>
    </row>
    <row r="914" spans="4:5" s="3" customFormat="1">
      <c r="D914" s="84"/>
      <c r="E914" s="12"/>
    </row>
    <row r="915" spans="4:5" s="3" customFormat="1">
      <c r="D915" s="84"/>
      <c r="E915" s="12"/>
    </row>
    <row r="916" spans="4:5" s="3" customFormat="1">
      <c r="D916" s="84"/>
      <c r="E916" s="12"/>
    </row>
    <row r="917" spans="4:5" s="3" customFormat="1">
      <c r="D917" s="84"/>
      <c r="E917" s="12"/>
    </row>
    <row r="918" spans="4:5" s="3" customFormat="1">
      <c r="D918" s="84"/>
      <c r="E918" s="12"/>
    </row>
    <row r="919" spans="4:5" s="3" customFormat="1">
      <c r="D919" s="84"/>
      <c r="E919" s="12"/>
    </row>
    <row r="920" spans="4:5" s="3" customFormat="1">
      <c r="D920" s="84"/>
      <c r="E920" s="12"/>
    </row>
    <row r="921" spans="4:5" s="3" customFormat="1">
      <c r="D921" s="84"/>
      <c r="E921" s="12"/>
    </row>
    <row r="922" spans="4:5" s="3" customFormat="1">
      <c r="D922" s="84"/>
      <c r="E922" s="12"/>
    </row>
    <row r="923" spans="4:5" s="3" customFormat="1">
      <c r="D923" s="84"/>
      <c r="E923" s="12"/>
    </row>
    <row r="924" spans="4:5" s="3" customFormat="1">
      <c r="D924" s="84"/>
      <c r="E924" s="12"/>
    </row>
    <row r="925" spans="4:5" s="3" customFormat="1">
      <c r="D925" s="84"/>
      <c r="E925" s="12"/>
    </row>
    <row r="926" spans="4:5" s="3" customFormat="1">
      <c r="D926" s="84"/>
      <c r="E926" s="12"/>
    </row>
    <row r="927" spans="4:5" s="3" customFormat="1">
      <c r="D927" s="84"/>
      <c r="E927" s="12"/>
    </row>
    <row r="928" spans="4:5" s="3" customFormat="1">
      <c r="D928" s="84"/>
      <c r="E928" s="12"/>
    </row>
    <row r="929" spans="4:5" s="3" customFormat="1">
      <c r="D929" s="84"/>
      <c r="E929" s="12"/>
    </row>
    <row r="930" spans="4:5" s="3" customFormat="1">
      <c r="D930" s="84"/>
      <c r="E930" s="12"/>
    </row>
    <row r="931" spans="4:5" s="3" customFormat="1">
      <c r="D931" s="84"/>
      <c r="E931" s="12"/>
    </row>
    <row r="932" spans="4:5" s="3" customFormat="1">
      <c r="D932" s="84"/>
      <c r="E932" s="12"/>
    </row>
    <row r="933" spans="4:5" s="3" customFormat="1">
      <c r="D933" s="84"/>
      <c r="E933" s="12"/>
    </row>
    <row r="934" spans="4:5" s="3" customFormat="1">
      <c r="D934" s="84"/>
      <c r="E934" s="12"/>
    </row>
    <row r="935" spans="4:5" s="3" customFormat="1">
      <c r="D935" s="84"/>
      <c r="E935" s="12"/>
    </row>
    <row r="936" spans="4:5" s="3" customFormat="1">
      <c r="D936" s="84"/>
      <c r="E936" s="12"/>
    </row>
    <row r="937" spans="4:5" s="3" customFormat="1">
      <c r="D937" s="84"/>
      <c r="E937" s="12"/>
    </row>
    <row r="938" spans="4:5" s="3" customFormat="1">
      <c r="D938" s="84"/>
      <c r="E938" s="12"/>
    </row>
    <row r="939" spans="4:5" s="3" customFormat="1">
      <c r="D939" s="84"/>
      <c r="E939" s="12"/>
    </row>
    <row r="940" spans="4:5" s="3" customFormat="1">
      <c r="D940" s="84"/>
      <c r="E940" s="12"/>
    </row>
    <row r="941" spans="4:5" s="3" customFormat="1">
      <c r="D941" s="84"/>
      <c r="E941" s="12"/>
    </row>
    <row r="942" spans="4:5" s="3" customFormat="1">
      <c r="D942" s="84"/>
      <c r="E942" s="12"/>
    </row>
    <row r="943" spans="4:5" s="3" customFormat="1">
      <c r="D943" s="84"/>
      <c r="E943" s="12"/>
    </row>
    <row r="944" spans="4:5" s="3" customFormat="1">
      <c r="D944" s="84"/>
      <c r="E944" s="12"/>
    </row>
    <row r="945" spans="4:5" s="3" customFormat="1">
      <c r="D945" s="84"/>
      <c r="E945" s="12"/>
    </row>
    <row r="946" spans="4:5" s="3" customFormat="1">
      <c r="D946" s="84"/>
      <c r="E946" s="12"/>
    </row>
    <row r="947" spans="4:5" s="3" customFormat="1">
      <c r="D947" s="84"/>
      <c r="E947" s="12"/>
    </row>
    <row r="948" spans="4:5" s="3" customFormat="1">
      <c r="D948" s="84"/>
      <c r="E948" s="12"/>
    </row>
    <row r="949" spans="4:5" s="3" customFormat="1">
      <c r="D949" s="84"/>
      <c r="E949" s="12"/>
    </row>
    <row r="950" spans="4:5" s="3" customFormat="1">
      <c r="D950" s="84"/>
      <c r="E950" s="12"/>
    </row>
    <row r="951" spans="4:5" s="3" customFormat="1">
      <c r="D951" s="84"/>
      <c r="E951" s="12"/>
    </row>
    <row r="952" spans="4:5" s="3" customFormat="1">
      <c r="D952" s="84"/>
      <c r="E952" s="12"/>
    </row>
    <row r="953" spans="4:5" s="3" customFormat="1">
      <c r="D953" s="84"/>
      <c r="E953" s="12"/>
    </row>
    <row r="954" spans="4:5" s="3" customFormat="1">
      <c r="D954" s="84"/>
      <c r="E954" s="12"/>
    </row>
    <row r="955" spans="4:5" s="3" customFormat="1">
      <c r="D955" s="84"/>
      <c r="E955" s="12"/>
    </row>
    <row r="956" spans="4:5" s="3" customFormat="1">
      <c r="D956" s="84"/>
      <c r="E956" s="12"/>
    </row>
    <row r="957" spans="4:5" s="3" customFormat="1">
      <c r="D957" s="84"/>
      <c r="E957" s="12"/>
    </row>
    <row r="958" spans="4:5" s="3" customFormat="1">
      <c r="D958" s="84"/>
      <c r="E958" s="12"/>
    </row>
    <row r="959" spans="4:5" s="3" customFormat="1">
      <c r="D959" s="84"/>
      <c r="E959" s="12"/>
    </row>
    <row r="960" spans="4:5" s="3" customFormat="1">
      <c r="D960" s="84"/>
      <c r="E960" s="12"/>
    </row>
    <row r="961" spans="4:5" s="3" customFormat="1">
      <c r="D961" s="84"/>
      <c r="E961" s="12"/>
    </row>
    <row r="962" spans="4:5" s="3" customFormat="1">
      <c r="D962" s="84"/>
      <c r="E962" s="12"/>
    </row>
    <row r="963" spans="4:5" s="3" customFormat="1">
      <c r="D963" s="84"/>
      <c r="E963" s="12"/>
    </row>
    <row r="964" spans="4:5" s="3" customFormat="1">
      <c r="D964" s="84"/>
      <c r="E964" s="12"/>
    </row>
    <row r="965" spans="4:5" s="3" customFormat="1">
      <c r="D965" s="84"/>
      <c r="E965" s="12"/>
    </row>
    <row r="966" spans="4:5" s="3" customFormat="1">
      <c r="D966" s="84"/>
      <c r="E966" s="12"/>
    </row>
    <row r="967" spans="4:5" s="3" customFormat="1">
      <c r="D967" s="84"/>
      <c r="E967" s="12"/>
    </row>
    <row r="968" spans="4:5" s="3" customFormat="1">
      <c r="D968" s="84"/>
      <c r="E968" s="12"/>
    </row>
    <row r="969" spans="4:5" s="3" customFormat="1">
      <c r="D969" s="84"/>
      <c r="E969" s="12"/>
    </row>
    <row r="970" spans="4:5" s="3" customFormat="1">
      <c r="D970" s="84"/>
      <c r="E970" s="12"/>
    </row>
    <row r="971" spans="4:5" s="3" customFormat="1">
      <c r="D971" s="84"/>
      <c r="E971" s="12"/>
    </row>
    <row r="972" spans="4:5" s="3" customFormat="1">
      <c r="D972" s="84"/>
      <c r="E972" s="12"/>
    </row>
    <row r="973" spans="4:5" s="3" customFormat="1">
      <c r="D973" s="84"/>
      <c r="E973" s="12"/>
    </row>
    <row r="974" spans="4:5" s="3" customFormat="1">
      <c r="D974" s="84"/>
      <c r="E974" s="12"/>
    </row>
    <row r="975" spans="4:5" s="3" customFormat="1">
      <c r="D975" s="84"/>
      <c r="E975" s="12"/>
    </row>
    <row r="976" spans="4:5" s="3" customFormat="1">
      <c r="D976" s="84"/>
      <c r="E976" s="12"/>
    </row>
    <row r="977" spans="4:5" s="3" customFormat="1">
      <c r="D977" s="84"/>
      <c r="E977" s="12"/>
    </row>
    <row r="978" spans="4:5" s="3" customFormat="1">
      <c r="D978" s="84"/>
      <c r="E978" s="12"/>
    </row>
    <row r="979" spans="4:5" s="3" customFormat="1">
      <c r="D979" s="84"/>
      <c r="E979" s="12"/>
    </row>
    <row r="980" spans="4:5" s="3" customFormat="1">
      <c r="D980" s="84"/>
      <c r="E980" s="12"/>
    </row>
    <row r="981" spans="4:5" s="3" customFormat="1">
      <c r="D981" s="84"/>
      <c r="E981" s="12"/>
    </row>
    <row r="982" spans="4:5" s="3" customFormat="1">
      <c r="D982" s="84"/>
      <c r="E982" s="12"/>
    </row>
    <row r="983" spans="4:5" s="3" customFormat="1">
      <c r="D983" s="84"/>
      <c r="E983" s="12"/>
    </row>
    <row r="984" spans="4:5" s="3" customFormat="1">
      <c r="D984" s="84"/>
      <c r="E984" s="12"/>
    </row>
    <row r="985" spans="4:5" s="3" customFormat="1">
      <c r="D985" s="84"/>
      <c r="E985" s="12"/>
    </row>
    <row r="986" spans="4:5" s="3" customFormat="1">
      <c r="D986" s="84"/>
      <c r="E986" s="12"/>
    </row>
    <row r="987" spans="4:5" s="3" customFormat="1">
      <c r="D987" s="84"/>
      <c r="E987" s="12"/>
    </row>
    <row r="988" spans="4:5" s="3" customFormat="1">
      <c r="D988" s="84"/>
      <c r="E988" s="12"/>
    </row>
    <row r="989" spans="4:5" s="3" customFormat="1">
      <c r="D989" s="84"/>
      <c r="E989" s="12"/>
    </row>
    <row r="990" spans="4:5" s="3" customFormat="1">
      <c r="D990" s="84"/>
      <c r="E990" s="12"/>
    </row>
    <row r="991" spans="4:5" s="3" customFormat="1">
      <c r="D991" s="84"/>
      <c r="E991" s="12"/>
    </row>
    <row r="992" spans="4:5" s="3" customFormat="1">
      <c r="D992" s="84"/>
      <c r="E992" s="12"/>
    </row>
    <row r="993" spans="4:5" s="3" customFormat="1">
      <c r="D993" s="84"/>
      <c r="E993" s="12"/>
    </row>
    <row r="994" spans="4:5" s="3" customFormat="1">
      <c r="D994" s="84"/>
      <c r="E994" s="12"/>
    </row>
    <row r="995" spans="4:5" s="3" customFormat="1">
      <c r="D995" s="84"/>
      <c r="E995" s="12"/>
    </row>
    <row r="996" spans="4:5" s="3" customFormat="1">
      <c r="D996" s="84"/>
      <c r="E996" s="12"/>
    </row>
    <row r="997" spans="4:5" s="3" customFormat="1">
      <c r="D997" s="84"/>
      <c r="E997" s="12"/>
    </row>
    <row r="998" spans="4:5" s="3" customFormat="1">
      <c r="D998" s="84"/>
      <c r="E998" s="12"/>
    </row>
    <row r="999" spans="4:5" s="3" customFormat="1">
      <c r="D999" s="84"/>
      <c r="E999" s="12"/>
    </row>
    <row r="1000" spans="4:5" s="3" customFormat="1">
      <c r="D1000" s="84"/>
      <c r="E1000" s="12"/>
    </row>
    <row r="1001" spans="4:5" s="3" customFormat="1">
      <c r="D1001" s="84"/>
      <c r="E1001" s="12"/>
    </row>
    <row r="1002" spans="4:5" s="3" customFormat="1">
      <c r="D1002" s="84"/>
      <c r="E1002" s="12"/>
    </row>
    <row r="1003" spans="4:5" s="3" customFormat="1">
      <c r="D1003" s="84"/>
      <c r="E1003" s="12"/>
    </row>
    <row r="1004" spans="4:5" s="3" customFormat="1">
      <c r="D1004" s="84"/>
      <c r="E1004" s="12"/>
    </row>
    <row r="1005" spans="4:5" s="3" customFormat="1">
      <c r="D1005" s="84"/>
      <c r="E1005" s="12"/>
    </row>
    <row r="1006" spans="4:5" s="3" customFormat="1">
      <c r="D1006" s="84"/>
      <c r="E1006" s="12"/>
    </row>
    <row r="1007" spans="4:5" s="3" customFormat="1">
      <c r="D1007" s="84"/>
      <c r="E1007" s="12"/>
    </row>
    <row r="1008" spans="4:5" s="3" customFormat="1">
      <c r="D1008" s="84"/>
      <c r="E1008" s="12"/>
    </row>
    <row r="1009" spans="4:5" s="3" customFormat="1">
      <c r="D1009" s="84"/>
      <c r="E1009" s="12"/>
    </row>
    <row r="1010" spans="4:5" s="3" customFormat="1">
      <c r="D1010" s="84"/>
      <c r="E1010" s="12"/>
    </row>
    <row r="1011" spans="4:5" s="3" customFormat="1">
      <c r="D1011" s="84"/>
      <c r="E1011" s="12"/>
    </row>
    <row r="1012" spans="4:5" s="3" customFormat="1">
      <c r="D1012" s="84"/>
      <c r="E1012" s="12"/>
    </row>
    <row r="1013" spans="4:5" s="3" customFormat="1">
      <c r="D1013" s="84"/>
      <c r="E1013" s="12"/>
    </row>
    <row r="1014" spans="4:5" s="3" customFormat="1">
      <c r="D1014" s="84"/>
      <c r="E1014" s="12"/>
    </row>
    <row r="1015" spans="4:5" s="3" customFormat="1">
      <c r="D1015" s="84"/>
      <c r="E1015" s="12"/>
    </row>
    <row r="1016" spans="4:5" s="3" customFormat="1">
      <c r="D1016" s="84"/>
      <c r="E1016" s="12"/>
    </row>
    <row r="1017" spans="4:5" s="3" customFormat="1">
      <c r="D1017" s="84"/>
      <c r="E1017" s="12"/>
    </row>
    <row r="1018" spans="4:5" s="3" customFormat="1">
      <c r="D1018" s="84"/>
      <c r="E1018" s="12"/>
    </row>
    <row r="1019" spans="4:5" s="3" customFormat="1">
      <c r="D1019" s="84"/>
      <c r="E1019" s="12"/>
    </row>
    <row r="1020" spans="4:5" s="3" customFormat="1">
      <c r="D1020" s="84"/>
      <c r="E1020" s="12"/>
    </row>
    <row r="1021" spans="4:5" s="3" customFormat="1">
      <c r="D1021" s="84"/>
      <c r="E1021" s="12"/>
    </row>
    <row r="1022" spans="4:5" s="3" customFormat="1">
      <c r="D1022" s="84"/>
      <c r="E1022" s="12"/>
    </row>
    <row r="1023" spans="4:5" s="3" customFormat="1">
      <c r="D1023" s="84"/>
      <c r="E1023" s="12"/>
    </row>
    <row r="1024" spans="4:5" s="3" customFormat="1">
      <c r="D1024" s="84"/>
      <c r="E1024" s="12"/>
    </row>
    <row r="1025" spans="4:5" s="3" customFormat="1">
      <c r="D1025" s="84"/>
      <c r="E1025" s="12"/>
    </row>
    <row r="1026" spans="4:5" s="3" customFormat="1">
      <c r="D1026" s="84"/>
      <c r="E1026" s="12"/>
    </row>
    <row r="1027" spans="4:5" s="3" customFormat="1">
      <c r="D1027" s="84"/>
      <c r="E1027" s="12"/>
    </row>
    <row r="1028" spans="4:5" s="3" customFormat="1">
      <c r="D1028" s="84"/>
      <c r="E1028" s="12"/>
    </row>
    <row r="1029" spans="4:5" s="3" customFormat="1">
      <c r="D1029" s="84"/>
      <c r="E1029" s="12"/>
    </row>
    <row r="1030" spans="4:5" s="3" customFormat="1">
      <c r="D1030" s="84"/>
      <c r="E1030" s="12"/>
    </row>
    <row r="1031" spans="4:5" s="3" customFormat="1">
      <c r="D1031" s="84"/>
      <c r="E1031" s="12"/>
    </row>
    <row r="1032" spans="4:5" s="3" customFormat="1">
      <c r="D1032" s="84"/>
      <c r="E1032" s="12"/>
    </row>
    <row r="1033" spans="4:5" s="3" customFormat="1">
      <c r="D1033" s="84"/>
      <c r="E1033" s="12"/>
    </row>
    <row r="1034" spans="4:5" s="3" customFormat="1">
      <c r="D1034" s="84"/>
      <c r="E1034" s="12"/>
    </row>
    <row r="1035" spans="4:5" s="3" customFormat="1">
      <c r="D1035" s="84"/>
      <c r="E1035" s="12"/>
    </row>
    <row r="1036" spans="4:5" s="3" customFormat="1">
      <c r="D1036" s="84"/>
      <c r="E1036" s="12"/>
    </row>
    <row r="1037" spans="4:5" s="3" customFormat="1">
      <c r="D1037" s="84"/>
      <c r="E1037" s="12"/>
    </row>
    <row r="1038" spans="4:5" s="3" customFormat="1">
      <c r="D1038" s="84"/>
      <c r="E1038" s="12"/>
    </row>
    <row r="1039" spans="4:5" s="3" customFormat="1">
      <c r="D1039" s="84"/>
      <c r="E1039" s="12"/>
    </row>
    <row r="1040" spans="4:5" s="3" customFormat="1">
      <c r="D1040" s="84"/>
      <c r="E1040" s="12"/>
    </row>
    <row r="1041" spans="4:5" s="3" customFormat="1">
      <c r="D1041" s="84"/>
      <c r="E1041" s="12"/>
    </row>
    <row r="1042" spans="4:5" s="3" customFormat="1">
      <c r="D1042" s="84"/>
      <c r="E1042" s="12"/>
    </row>
    <row r="1043" spans="4:5" s="3" customFormat="1">
      <c r="D1043" s="84"/>
      <c r="E1043" s="12"/>
    </row>
    <row r="1044" spans="4:5" s="3" customFormat="1">
      <c r="D1044" s="84"/>
      <c r="E1044" s="12"/>
    </row>
    <row r="1045" spans="4:5" s="3" customFormat="1">
      <c r="D1045" s="84"/>
      <c r="E1045" s="12"/>
    </row>
    <row r="1046" spans="4:5" s="3" customFormat="1">
      <c r="D1046" s="84"/>
      <c r="E1046" s="12"/>
    </row>
    <row r="1047" spans="4:5" s="3" customFormat="1">
      <c r="D1047" s="84"/>
      <c r="E1047" s="12"/>
    </row>
    <row r="1048" spans="4:5" s="3" customFormat="1">
      <c r="D1048" s="84"/>
      <c r="E1048" s="12"/>
    </row>
    <row r="1049" spans="4:5" s="3" customFormat="1">
      <c r="D1049" s="84"/>
      <c r="E1049" s="12"/>
    </row>
    <row r="1050" spans="4:5" s="3" customFormat="1">
      <c r="D1050" s="84"/>
      <c r="E1050" s="12"/>
    </row>
    <row r="1051" spans="4:5" s="3" customFormat="1">
      <c r="D1051" s="84"/>
      <c r="E1051" s="12"/>
    </row>
    <row r="1052" spans="4:5" s="3" customFormat="1">
      <c r="D1052" s="84"/>
      <c r="E1052" s="12"/>
    </row>
    <row r="1053" spans="4:5" s="3" customFormat="1">
      <c r="D1053" s="84"/>
      <c r="E1053" s="12"/>
    </row>
    <row r="1054" spans="4:5" s="3" customFormat="1">
      <c r="D1054" s="84"/>
      <c r="E1054" s="12"/>
    </row>
    <row r="1055" spans="4:5" s="3" customFormat="1">
      <c r="D1055" s="84"/>
      <c r="E1055" s="12"/>
    </row>
    <row r="1056" spans="4:5" s="3" customFormat="1">
      <c r="D1056" s="84"/>
      <c r="E1056" s="12"/>
    </row>
    <row r="1057" spans="4:5" s="3" customFormat="1">
      <c r="D1057" s="84"/>
      <c r="E1057" s="12"/>
    </row>
    <row r="1058" spans="4:5" s="3" customFormat="1">
      <c r="D1058" s="84"/>
      <c r="E1058" s="12"/>
    </row>
    <row r="1059" spans="4:5" s="3" customFormat="1">
      <c r="D1059" s="84"/>
      <c r="E1059" s="12"/>
    </row>
    <row r="1060" spans="4:5" s="3" customFormat="1">
      <c r="D1060" s="84"/>
      <c r="E1060" s="12"/>
    </row>
    <row r="1061" spans="4:5" s="3" customFormat="1">
      <c r="D1061" s="84"/>
      <c r="E1061" s="12"/>
    </row>
    <row r="1062" spans="4:5" s="3" customFormat="1">
      <c r="D1062" s="84"/>
      <c r="E1062" s="12"/>
    </row>
    <row r="1063" spans="4:5" s="3" customFormat="1">
      <c r="D1063" s="84"/>
      <c r="E1063" s="12"/>
    </row>
    <row r="1064" spans="4:5" s="3" customFormat="1">
      <c r="D1064" s="84"/>
      <c r="E1064" s="12"/>
    </row>
    <row r="1065" spans="4:5" s="3" customFormat="1">
      <c r="D1065" s="84"/>
      <c r="E1065" s="12"/>
    </row>
    <row r="1066" spans="4:5" s="3" customFormat="1">
      <c r="D1066" s="84"/>
      <c r="E1066" s="12"/>
    </row>
    <row r="1067" spans="4:5" s="3" customFormat="1">
      <c r="D1067" s="84"/>
      <c r="E1067" s="12"/>
    </row>
    <row r="1068" spans="4:5" s="3" customFormat="1">
      <c r="D1068" s="84"/>
      <c r="E1068" s="12"/>
    </row>
    <row r="1069" spans="4:5" s="3" customFormat="1">
      <c r="D1069" s="84"/>
      <c r="E1069" s="12"/>
    </row>
    <row r="1070" spans="4:5" s="3" customFormat="1">
      <c r="D1070" s="84"/>
      <c r="E1070" s="12"/>
    </row>
    <row r="1071" spans="4:5" s="3" customFormat="1">
      <c r="D1071" s="84"/>
      <c r="E1071" s="12"/>
    </row>
    <row r="1072" spans="4:5" s="3" customFormat="1">
      <c r="D1072" s="84"/>
      <c r="E1072" s="12"/>
    </row>
    <row r="1073" spans="4:5" s="3" customFormat="1">
      <c r="D1073" s="84"/>
      <c r="E1073" s="12"/>
    </row>
    <row r="1074" spans="4:5" s="3" customFormat="1">
      <c r="D1074" s="84"/>
      <c r="E1074" s="12"/>
    </row>
    <row r="1075" spans="4:5" s="3" customFormat="1">
      <c r="D1075" s="84"/>
      <c r="E1075" s="12"/>
    </row>
    <row r="1076" spans="4:5" s="3" customFormat="1">
      <c r="D1076" s="84"/>
      <c r="E1076" s="12"/>
    </row>
    <row r="1077" spans="4:5" s="3" customFormat="1">
      <c r="D1077" s="84"/>
      <c r="E1077" s="12"/>
    </row>
    <row r="1078" spans="4:5" s="3" customFormat="1">
      <c r="D1078" s="84"/>
      <c r="E1078" s="12"/>
    </row>
    <row r="1079" spans="4:5" s="3" customFormat="1">
      <c r="D1079" s="84"/>
      <c r="E1079" s="12"/>
    </row>
    <row r="1080" spans="4:5" s="3" customFormat="1">
      <c r="D1080" s="84"/>
      <c r="E1080" s="12"/>
    </row>
    <row r="1081" spans="4:5" s="3" customFormat="1">
      <c r="D1081" s="84"/>
      <c r="E1081" s="12"/>
    </row>
    <row r="1082" spans="4:5" s="3" customFormat="1">
      <c r="D1082" s="84"/>
      <c r="E1082" s="12"/>
    </row>
    <row r="1083" spans="4:5" s="3" customFormat="1">
      <c r="D1083" s="84"/>
      <c r="E1083" s="12"/>
    </row>
    <row r="1084" spans="4:5" s="3" customFormat="1">
      <c r="D1084" s="84"/>
      <c r="E1084" s="12"/>
    </row>
    <row r="1085" spans="4:5" s="3" customFormat="1">
      <c r="D1085" s="84"/>
      <c r="E1085" s="12"/>
    </row>
    <row r="1086" spans="4:5" s="3" customFormat="1">
      <c r="D1086" s="84"/>
      <c r="E1086" s="12"/>
    </row>
    <row r="1087" spans="4:5" s="3" customFormat="1">
      <c r="D1087" s="84"/>
      <c r="E1087" s="12"/>
    </row>
    <row r="1088" spans="4:5" s="3" customFormat="1">
      <c r="D1088" s="84"/>
      <c r="E1088" s="12"/>
    </row>
    <row r="1089" spans="4:5" s="3" customFormat="1">
      <c r="D1089" s="84"/>
      <c r="E1089" s="12"/>
    </row>
    <row r="1090" spans="4:5" s="3" customFormat="1">
      <c r="D1090" s="84"/>
      <c r="E1090" s="12"/>
    </row>
    <row r="1091" spans="4:5" s="3" customFormat="1">
      <c r="D1091" s="84"/>
      <c r="E1091" s="12"/>
    </row>
    <row r="1092" spans="4:5" s="3" customFormat="1">
      <c r="D1092" s="84"/>
      <c r="E1092" s="12"/>
    </row>
    <row r="1093" spans="4:5" s="3" customFormat="1">
      <c r="D1093" s="84"/>
      <c r="E1093" s="12"/>
    </row>
    <row r="1094" spans="4:5" s="3" customFormat="1">
      <c r="D1094" s="84"/>
      <c r="E1094" s="12"/>
    </row>
    <row r="1095" spans="4:5" s="3" customFormat="1">
      <c r="D1095" s="84"/>
      <c r="E1095" s="12"/>
    </row>
    <row r="1096" spans="4:5" s="3" customFormat="1">
      <c r="D1096" s="84"/>
      <c r="E1096" s="12"/>
    </row>
    <row r="1097" spans="4:5" s="3" customFormat="1">
      <c r="D1097" s="84"/>
      <c r="E1097" s="12"/>
    </row>
    <row r="1098" spans="4:5" s="3" customFormat="1">
      <c r="D1098" s="84"/>
      <c r="E1098" s="12"/>
    </row>
    <row r="1099" spans="4:5" s="3" customFormat="1">
      <c r="D1099" s="84"/>
      <c r="E1099" s="12"/>
    </row>
    <row r="1100" spans="4:5" s="3" customFormat="1">
      <c r="D1100" s="84"/>
      <c r="E1100" s="12"/>
    </row>
    <row r="1101" spans="4:5" s="3" customFormat="1">
      <c r="D1101" s="84"/>
      <c r="E1101" s="12"/>
    </row>
    <row r="1102" spans="4:5" s="3" customFormat="1">
      <c r="D1102" s="84"/>
      <c r="E1102" s="12"/>
    </row>
    <row r="1103" spans="4:5" s="3" customFormat="1">
      <c r="D1103" s="84"/>
      <c r="E1103" s="12"/>
    </row>
    <row r="1104" spans="4:5" s="3" customFormat="1">
      <c r="D1104" s="84"/>
      <c r="E1104" s="12"/>
    </row>
    <row r="1105" spans="4:5" s="3" customFormat="1">
      <c r="D1105" s="84"/>
      <c r="E1105" s="12"/>
    </row>
    <row r="1106" spans="4:5" s="3" customFormat="1">
      <c r="D1106" s="84"/>
      <c r="E1106" s="12"/>
    </row>
    <row r="1107" spans="4:5" s="3" customFormat="1">
      <c r="D1107" s="84"/>
      <c r="E1107" s="12"/>
    </row>
    <row r="1108" spans="4:5" s="3" customFormat="1">
      <c r="D1108" s="84"/>
      <c r="E1108" s="12"/>
    </row>
    <row r="1109" spans="4:5" s="3" customFormat="1">
      <c r="D1109" s="84"/>
      <c r="E1109" s="12"/>
    </row>
    <row r="1110" spans="4:5" s="3" customFormat="1">
      <c r="D1110" s="84"/>
      <c r="E1110" s="12"/>
    </row>
    <row r="1111" spans="4:5" s="3" customFormat="1">
      <c r="D1111" s="84"/>
      <c r="E1111" s="12"/>
    </row>
    <row r="1112" spans="4:5" s="3" customFormat="1">
      <c r="D1112" s="84"/>
      <c r="E1112" s="12"/>
    </row>
    <row r="1113" spans="4:5" s="3" customFormat="1">
      <c r="D1113" s="84"/>
      <c r="E1113" s="12"/>
    </row>
    <row r="1114" spans="4:5" s="3" customFormat="1">
      <c r="D1114" s="84"/>
      <c r="E1114" s="12"/>
    </row>
    <row r="1115" spans="4:5" s="3" customFormat="1">
      <c r="D1115" s="84"/>
      <c r="E1115" s="12"/>
    </row>
    <row r="1116" spans="4:5" s="3" customFormat="1">
      <c r="D1116" s="84"/>
      <c r="E1116" s="12"/>
    </row>
    <row r="1117" spans="4:5" s="3" customFormat="1">
      <c r="D1117" s="84"/>
      <c r="E1117" s="12"/>
    </row>
    <row r="1118" spans="4:5" s="3" customFormat="1">
      <c r="D1118" s="84"/>
      <c r="E1118" s="12"/>
    </row>
    <row r="1119" spans="4:5" s="3" customFormat="1">
      <c r="D1119" s="84"/>
      <c r="E1119" s="12"/>
    </row>
    <row r="1120" spans="4:5" s="3" customFormat="1">
      <c r="D1120" s="84"/>
      <c r="E1120" s="12"/>
    </row>
    <row r="1121" spans="4:5" s="3" customFormat="1">
      <c r="D1121" s="84"/>
      <c r="E1121" s="12"/>
    </row>
    <row r="1122" spans="4:5" s="3" customFormat="1">
      <c r="D1122" s="84"/>
      <c r="E1122" s="12"/>
    </row>
    <row r="1123" spans="4:5" s="3" customFormat="1">
      <c r="D1123" s="84"/>
      <c r="E1123" s="12"/>
    </row>
    <row r="1124" spans="4:5" s="3" customFormat="1">
      <c r="D1124" s="84"/>
      <c r="E1124" s="12"/>
    </row>
    <row r="1125" spans="4:5" s="3" customFormat="1">
      <c r="D1125" s="84"/>
      <c r="E1125" s="12"/>
    </row>
    <row r="1126" spans="4:5" s="3" customFormat="1">
      <c r="D1126" s="84"/>
      <c r="E1126" s="12"/>
    </row>
    <row r="1127" spans="4:5" s="3" customFormat="1">
      <c r="D1127" s="84"/>
      <c r="E1127" s="12"/>
    </row>
    <row r="1128" spans="4:5" s="3" customFormat="1">
      <c r="D1128" s="84"/>
      <c r="E1128" s="12"/>
    </row>
    <row r="1129" spans="4:5" s="3" customFormat="1">
      <c r="D1129" s="84"/>
      <c r="E1129" s="12"/>
    </row>
    <row r="1130" spans="4:5" s="3" customFormat="1">
      <c r="D1130" s="84"/>
      <c r="E1130" s="12"/>
    </row>
    <row r="1131" spans="4:5" s="3" customFormat="1">
      <c r="D1131" s="84"/>
      <c r="E1131" s="12"/>
    </row>
    <row r="1132" spans="4:5" s="3" customFormat="1">
      <c r="D1132" s="84"/>
      <c r="E1132" s="12"/>
    </row>
    <row r="1133" spans="4:5" s="3" customFormat="1">
      <c r="D1133" s="84"/>
      <c r="E1133" s="12"/>
    </row>
    <row r="1134" spans="4:5" s="3" customFormat="1">
      <c r="D1134" s="84"/>
      <c r="E1134" s="12"/>
    </row>
    <row r="1135" spans="4:5" s="3" customFormat="1">
      <c r="D1135" s="84"/>
      <c r="E1135" s="12"/>
    </row>
    <row r="1136" spans="4:5" s="3" customFormat="1">
      <c r="D1136" s="84"/>
      <c r="E1136" s="12"/>
    </row>
    <row r="1137" spans="4:5" s="3" customFormat="1">
      <c r="D1137" s="84"/>
      <c r="E1137" s="12"/>
    </row>
    <row r="1138" spans="4:5" s="3" customFormat="1">
      <c r="D1138" s="84"/>
      <c r="E1138" s="12"/>
    </row>
    <row r="1139" spans="4:5" s="3" customFormat="1">
      <c r="D1139" s="84"/>
      <c r="E1139" s="12"/>
    </row>
    <row r="1140" spans="4:5" s="3" customFormat="1">
      <c r="D1140" s="84"/>
      <c r="E1140" s="12"/>
    </row>
    <row r="1141" spans="4:5" s="3" customFormat="1">
      <c r="D1141" s="84"/>
      <c r="E1141" s="12"/>
    </row>
    <row r="1142" spans="4:5" s="3" customFormat="1">
      <c r="D1142" s="84"/>
      <c r="E1142" s="12"/>
    </row>
    <row r="1143" spans="4:5" s="3" customFormat="1">
      <c r="D1143" s="84"/>
      <c r="E1143" s="12"/>
    </row>
    <row r="1144" spans="4:5" s="3" customFormat="1">
      <c r="D1144" s="84"/>
      <c r="E1144" s="12"/>
    </row>
    <row r="1145" spans="4:5" s="3" customFormat="1">
      <c r="D1145" s="84"/>
      <c r="E1145" s="12"/>
    </row>
    <row r="1146" spans="4:5" s="3" customFormat="1">
      <c r="D1146" s="84"/>
      <c r="E1146" s="12"/>
    </row>
    <row r="1147" spans="4:5" s="3" customFormat="1">
      <c r="D1147" s="84"/>
      <c r="E1147" s="12"/>
    </row>
    <row r="1148" spans="4:5" s="3" customFormat="1">
      <c r="D1148" s="84"/>
      <c r="E1148" s="12"/>
    </row>
    <row r="1149" spans="4:5" s="3" customFormat="1">
      <c r="D1149" s="84"/>
      <c r="E1149" s="12"/>
    </row>
    <row r="1150" spans="4:5" s="3" customFormat="1">
      <c r="D1150" s="84"/>
      <c r="E1150" s="12"/>
    </row>
    <row r="1151" spans="4:5" s="3" customFormat="1">
      <c r="D1151" s="84"/>
      <c r="E1151" s="12"/>
    </row>
    <row r="1152" spans="4:5" s="3" customFormat="1">
      <c r="D1152" s="84"/>
      <c r="E1152" s="12"/>
    </row>
    <row r="1153" spans="4:5" s="3" customFormat="1">
      <c r="D1153" s="84"/>
      <c r="E1153" s="12"/>
    </row>
    <row r="1154" spans="4:5" s="3" customFormat="1">
      <c r="D1154" s="84"/>
      <c r="E1154" s="12"/>
    </row>
    <row r="1155" spans="4:5" s="3" customFormat="1">
      <c r="D1155" s="84"/>
      <c r="E1155" s="12"/>
    </row>
    <row r="1156" spans="4:5" s="3" customFormat="1">
      <c r="D1156" s="84"/>
      <c r="E1156" s="12"/>
    </row>
    <row r="1157" spans="4:5" s="3" customFormat="1">
      <c r="D1157" s="84"/>
      <c r="E1157" s="12"/>
    </row>
    <row r="1158" spans="4:5" s="3" customFormat="1">
      <c r="D1158" s="84"/>
      <c r="E1158" s="12"/>
    </row>
    <row r="1159" spans="4:5" s="3" customFormat="1">
      <c r="D1159" s="84"/>
      <c r="E1159" s="12"/>
    </row>
    <row r="1160" spans="4:5" s="3" customFormat="1">
      <c r="D1160" s="84"/>
      <c r="E1160" s="12"/>
    </row>
    <row r="1161" spans="4:5" s="3" customFormat="1">
      <c r="D1161" s="84"/>
      <c r="E1161" s="12"/>
    </row>
    <row r="1162" spans="4:5" s="3" customFormat="1">
      <c r="D1162" s="84"/>
      <c r="E1162" s="12"/>
    </row>
    <row r="1163" spans="4:5" s="3" customFormat="1">
      <c r="D1163" s="84"/>
      <c r="E1163" s="12"/>
    </row>
    <row r="1164" spans="4:5" s="3" customFormat="1">
      <c r="D1164" s="84"/>
      <c r="E1164" s="12"/>
    </row>
    <row r="1165" spans="4:5" s="3" customFormat="1">
      <c r="D1165" s="84"/>
      <c r="E1165" s="12"/>
    </row>
    <row r="1166" spans="4:5" s="3" customFormat="1">
      <c r="D1166" s="84"/>
      <c r="E1166" s="12"/>
    </row>
    <row r="1167" spans="4:5" s="3" customFormat="1">
      <c r="D1167" s="84"/>
      <c r="E1167" s="12"/>
    </row>
    <row r="1168" spans="4:5" s="3" customFormat="1">
      <c r="D1168" s="84"/>
      <c r="E1168" s="12"/>
    </row>
    <row r="1169" spans="4:5" s="3" customFormat="1">
      <c r="D1169" s="84"/>
      <c r="E1169" s="12"/>
    </row>
    <row r="1170" spans="4:5" s="3" customFormat="1">
      <c r="D1170" s="84"/>
      <c r="E1170" s="12"/>
    </row>
    <row r="1171" spans="4:5" s="3" customFormat="1">
      <c r="D1171" s="84"/>
      <c r="E1171" s="12"/>
    </row>
    <row r="1172" spans="4:5" s="3" customFormat="1">
      <c r="D1172" s="84"/>
      <c r="E1172" s="12"/>
    </row>
    <row r="1173" spans="4:5" s="3" customFormat="1">
      <c r="D1173" s="84"/>
      <c r="E1173" s="12"/>
    </row>
    <row r="1174" spans="4:5" s="3" customFormat="1">
      <c r="D1174" s="84"/>
      <c r="E1174" s="12"/>
    </row>
    <row r="1175" spans="4:5" s="3" customFormat="1">
      <c r="D1175" s="84"/>
      <c r="E1175" s="12"/>
    </row>
    <row r="1176" spans="4:5" s="3" customFormat="1">
      <c r="D1176" s="84"/>
      <c r="E1176" s="12"/>
    </row>
    <row r="1177" spans="4:5" s="3" customFormat="1">
      <c r="D1177" s="84"/>
      <c r="E1177" s="12"/>
    </row>
    <row r="1178" spans="4:5" s="3" customFormat="1">
      <c r="D1178" s="84"/>
      <c r="E1178" s="12"/>
    </row>
    <row r="1179" spans="4:5" s="3" customFormat="1">
      <c r="D1179" s="84"/>
      <c r="E1179" s="12"/>
    </row>
    <row r="1180" spans="4:5" s="3" customFormat="1">
      <c r="D1180" s="84"/>
      <c r="E1180" s="12"/>
    </row>
    <row r="1181" spans="4:5" s="3" customFormat="1">
      <c r="D1181" s="84"/>
      <c r="E1181" s="12"/>
    </row>
    <row r="1182" spans="4:5" s="3" customFormat="1">
      <c r="D1182" s="84"/>
      <c r="E1182" s="12"/>
    </row>
    <row r="1183" spans="4:5" s="3" customFormat="1">
      <c r="D1183" s="84"/>
      <c r="E1183" s="12"/>
    </row>
    <row r="1184" spans="4:5" s="3" customFormat="1">
      <c r="D1184" s="84"/>
      <c r="E1184" s="12"/>
    </row>
    <row r="1185" spans="4:5" s="3" customFormat="1">
      <c r="D1185" s="84"/>
      <c r="E1185" s="12"/>
    </row>
    <row r="1186" spans="4:5" s="3" customFormat="1">
      <c r="D1186" s="84"/>
      <c r="E1186" s="12"/>
    </row>
    <row r="1187" spans="4:5" s="3" customFormat="1">
      <c r="D1187" s="84"/>
      <c r="E1187" s="12"/>
    </row>
    <row r="1188" spans="4:5" s="3" customFormat="1">
      <c r="D1188" s="84"/>
      <c r="E1188" s="12"/>
    </row>
    <row r="1189" spans="4:5" s="3" customFormat="1">
      <c r="D1189" s="84"/>
      <c r="E1189" s="12"/>
    </row>
    <row r="1190" spans="4:5" s="3" customFormat="1">
      <c r="D1190" s="84"/>
      <c r="E1190" s="12"/>
    </row>
    <row r="1191" spans="4:5" s="3" customFormat="1">
      <c r="D1191" s="84"/>
      <c r="E1191" s="12"/>
    </row>
    <row r="1192" spans="4:5" s="3" customFormat="1">
      <c r="D1192" s="84"/>
      <c r="E1192" s="12"/>
    </row>
    <row r="1193" spans="4:5" s="3" customFormat="1">
      <c r="D1193" s="84"/>
      <c r="E1193" s="12"/>
    </row>
    <row r="1194" spans="4:5" s="3" customFormat="1">
      <c r="D1194" s="84"/>
      <c r="E1194" s="12"/>
    </row>
    <row r="1195" spans="4:5" s="3" customFormat="1">
      <c r="D1195" s="84"/>
      <c r="E1195" s="12"/>
    </row>
    <row r="1196" spans="4:5" s="3" customFormat="1">
      <c r="D1196" s="84"/>
      <c r="E1196" s="12"/>
    </row>
    <row r="1197" spans="4:5" s="3" customFormat="1">
      <c r="D1197" s="84"/>
      <c r="E1197" s="12"/>
    </row>
    <row r="1198" spans="4:5" s="3" customFormat="1">
      <c r="D1198" s="84"/>
      <c r="E1198" s="12"/>
    </row>
    <row r="1199" spans="4:5" s="3" customFormat="1">
      <c r="D1199" s="84"/>
      <c r="E1199" s="12"/>
    </row>
    <row r="1200" spans="4:5" s="3" customFormat="1">
      <c r="D1200" s="84"/>
      <c r="E1200" s="12"/>
    </row>
    <row r="1201" spans="4:5" s="3" customFormat="1">
      <c r="D1201" s="84"/>
      <c r="E1201" s="12"/>
    </row>
    <row r="1202" spans="4:5" s="3" customFormat="1">
      <c r="D1202" s="84"/>
      <c r="E1202" s="12"/>
    </row>
    <row r="1203" spans="4:5" s="3" customFormat="1">
      <c r="D1203" s="84"/>
      <c r="E1203" s="12"/>
    </row>
    <row r="1204" spans="4:5" s="3" customFormat="1">
      <c r="D1204" s="84"/>
      <c r="E1204" s="12"/>
    </row>
    <row r="1205" spans="4:5" s="3" customFormat="1">
      <c r="D1205" s="84"/>
      <c r="E1205" s="12"/>
    </row>
    <row r="1206" spans="4:5" s="3" customFormat="1">
      <c r="D1206" s="84"/>
      <c r="E1206" s="12"/>
    </row>
    <row r="1207" spans="4:5" s="3" customFormat="1">
      <c r="D1207" s="84"/>
      <c r="E1207" s="12"/>
    </row>
    <row r="1208" spans="4:5" s="3" customFormat="1">
      <c r="D1208" s="84"/>
      <c r="E1208" s="12"/>
    </row>
    <row r="1209" spans="4:5" s="3" customFormat="1">
      <c r="D1209" s="84"/>
      <c r="E1209" s="12"/>
    </row>
    <row r="1210" spans="4:5" s="3" customFormat="1">
      <c r="D1210" s="84"/>
      <c r="E1210" s="12"/>
    </row>
    <row r="1211" spans="4:5" s="3" customFormat="1">
      <c r="D1211" s="84"/>
      <c r="E1211" s="12"/>
    </row>
    <row r="1212" spans="4:5" s="3" customFormat="1">
      <c r="D1212" s="84"/>
      <c r="E1212" s="12"/>
    </row>
    <row r="1213" spans="4:5" s="3" customFormat="1">
      <c r="D1213" s="84"/>
      <c r="E1213" s="12"/>
    </row>
    <row r="1214" spans="4:5" s="3" customFormat="1">
      <c r="D1214" s="84"/>
      <c r="E1214" s="12"/>
    </row>
    <row r="1215" spans="4:5" s="3" customFormat="1">
      <c r="D1215" s="84"/>
      <c r="E1215" s="12"/>
    </row>
    <row r="1216" spans="4:5" s="3" customFormat="1">
      <c r="D1216" s="84"/>
      <c r="E1216" s="12"/>
    </row>
    <row r="1217" spans="4:5" s="3" customFormat="1">
      <c r="D1217" s="84"/>
      <c r="E1217" s="12"/>
    </row>
    <row r="1218" spans="4:5" s="3" customFormat="1">
      <c r="D1218" s="84"/>
      <c r="E1218" s="12"/>
    </row>
    <row r="1219" spans="4:5" s="3" customFormat="1">
      <c r="D1219" s="84"/>
      <c r="E1219" s="12"/>
    </row>
    <row r="1220" spans="4:5" s="3" customFormat="1">
      <c r="D1220" s="84"/>
      <c r="E1220" s="12"/>
    </row>
    <row r="1221" spans="4:5" s="3" customFormat="1">
      <c r="D1221" s="84"/>
      <c r="E1221" s="12"/>
    </row>
    <row r="1222" spans="4:5" s="3" customFormat="1">
      <c r="D1222" s="84"/>
      <c r="E1222" s="12"/>
    </row>
    <row r="1223" spans="4:5" s="3" customFormat="1">
      <c r="D1223" s="84"/>
      <c r="E1223" s="12"/>
    </row>
    <row r="1224" spans="4:5" s="3" customFormat="1">
      <c r="D1224" s="84"/>
      <c r="E1224" s="12"/>
    </row>
    <row r="1225" spans="4:5" s="3" customFormat="1">
      <c r="D1225" s="84"/>
      <c r="E1225" s="12"/>
    </row>
    <row r="1226" spans="4:5" s="3" customFormat="1">
      <c r="D1226" s="84"/>
      <c r="E1226" s="12"/>
    </row>
    <row r="1227" spans="4:5" s="3" customFormat="1">
      <c r="D1227" s="84"/>
      <c r="E1227" s="12"/>
    </row>
    <row r="1228" spans="4:5" s="3" customFormat="1">
      <c r="D1228" s="84"/>
      <c r="E1228" s="12"/>
    </row>
    <row r="1229" spans="4:5" s="3" customFormat="1">
      <c r="D1229" s="84"/>
      <c r="E1229" s="12"/>
    </row>
    <row r="1230" spans="4:5" s="3" customFormat="1">
      <c r="D1230" s="84"/>
      <c r="E1230" s="12"/>
    </row>
    <row r="1231" spans="4:5" s="3" customFormat="1">
      <c r="D1231" s="84"/>
      <c r="E1231" s="12"/>
    </row>
    <row r="1232" spans="4:5" s="3" customFormat="1">
      <c r="D1232" s="84"/>
      <c r="E1232" s="12"/>
    </row>
    <row r="1233" spans="4:5" s="3" customFormat="1">
      <c r="D1233" s="84"/>
      <c r="E1233" s="12"/>
    </row>
    <row r="1234" spans="4:5" s="3" customFormat="1">
      <c r="D1234" s="84"/>
      <c r="E1234" s="12"/>
    </row>
    <row r="1235" spans="4:5" s="3" customFormat="1">
      <c r="D1235" s="84"/>
      <c r="E1235" s="12"/>
    </row>
    <row r="1236" spans="4:5" s="3" customFormat="1">
      <c r="D1236" s="84"/>
      <c r="E1236" s="12"/>
    </row>
    <row r="1237" spans="4:5" s="3" customFormat="1">
      <c r="D1237" s="84"/>
      <c r="E1237" s="12"/>
    </row>
    <row r="1238" spans="4:5" s="3" customFormat="1">
      <c r="D1238" s="84"/>
      <c r="E1238" s="12"/>
    </row>
    <row r="1239" spans="4:5" s="3" customFormat="1">
      <c r="D1239" s="84"/>
      <c r="E1239" s="12"/>
    </row>
    <row r="1240" spans="4:5" s="3" customFormat="1">
      <c r="D1240" s="84"/>
      <c r="E1240" s="12"/>
    </row>
    <row r="1241" spans="4:5" s="3" customFormat="1">
      <c r="D1241" s="84"/>
      <c r="E1241" s="12"/>
    </row>
    <row r="1242" spans="4:5" s="3" customFormat="1">
      <c r="D1242" s="84"/>
      <c r="E1242" s="12"/>
    </row>
    <row r="1243" spans="4:5" s="3" customFormat="1">
      <c r="D1243" s="84"/>
      <c r="E1243" s="12"/>
    </row>
    <row r="1244" spans="4:5" s="3" customFormat="1">
      <c r="D1244" s="84"/>
      <c r="E1244" s="12"/>
    </row>
    <row r="1245" spans="4:5" s="3" customFormat="1">
      <c r="D1245" s="84"/>
      <c r="E1245" s="12"/>
    </row>
    <row r="1246" spans="4:5" s="3" customFormat="1">
      <c r="D1246" s="84"/>
      <c r="E1246" s="12"/>
    </row>
    <row r="1247" spans="4:5" s="3" customFormat="1">
      <c r="D1247" s="84"/>
      <c r="E1247" s="12"/>
    </row>
    <row r="1248" spans="4:5" s="3" customFormat="1">
      <c r="D1248" s="84"/>
      <c r="E1248" s="12"/>
    </row>
    <row r="1249" spans="4:5" s="3" customFormat="1">
      <c r="D1249" s="84"/>
      <c r="E1249" s="12"/>
    </row>
    <row r="1250" spans="4:5" s="3" customFormat="1">
      <c r="D1250" s="84"/>
      <c r="E1250" s="12"/>
    </row>
    <row r="1251" spans="4:5" s="3" customFormat="1">
      <c r="D1251" s="84"/>
      <c r="E1251" s="12"/>
    </row>
    <row r="1252" spans="4:5" s="3" customFormat="1">
      <c r="D1252" s="84"/>
      <c r="E1252" s="12"/>
    </row>
    <row r="1253" spans="4:5" s="3" customFormat="1">
      <c r="D1253" s="84"/>
      <c r="E1253" s="12"/>
    </row>
    <row r="1254" spans="4:5" s="3" customFormat="1">
      <c r="D1254" s="84"/>
      <c r="E1254" s="12"/>
    </row>
    <row r="1255" spans="4:5" s="3" customFormat="1">
      <c r="D1255" s="84"/>
      <c r="E1255" s="12"/>
    </row>
    <row r="1256" spans="4:5" s="3" customFormat="1">
      <c r="D1256" s="84"/>
      <c r="E1256" s="12"/>
    </row>
    <row r="1257" spans="4:5" s="3" customFormat="1">
      <c r="D1257" s="84"/>
      <c r="E1257" s="12"/>
    </row>
    <row r="1258" spans="4:5" s="3" customFormat="1">
      <c r="D1258" s="84"/>
      <c r="E1258" s="12"/>
    </row>
    <row r="1259" spans="4:5" s="3" customFormat="1">
      <c r="D1259" s="84"/>
      <c r="E1259" s="12"/>
    </row>
    <row r="1260" spans="4:5" s="3" customFormat="1">
      <c r="D1260" s="84"/>
      <c r="E1260" s="12"/>
    </row>
    <row r="1261" spans="4:5" s="3" customFormat="1">
      <c r="D1261" s="84"/>
      <c r="E1261" s="12"/>
    </row>
    <row r="1262" spans="4:5" s="3" customFormat="1">
      <c r="D1262" s="84"/>
      <c r="E1262" s="12"/>
    </row>
    <row r="1263" spans="4:5" s="3" customFormat="1">
      <c r="D1263" s="84"/>
      <c r="E1263" s="12"/>
    </row>
    <row r="1264" spans="4:5" s="3" customFormat="1">
      <c r="D1264" s="84"/>
      <c r="E1264" s="12"/>
    </row>
    <row r="1265" spans="4:5" s="3" customFormat="1">
      <c r="D1265" s="84"/>
      <c r="E1265" s="12"/>
    </row>
    <row r="1266" spans="4:5" s="3" customFormat="1">
      <c r="D1266" s="84"/>
      <c r="E1266" s="12"/>
    </row>
    <row r="1267" spans="4:5" s="3" customFormat="1">
      <c r="D1267" s="84"/>
      <c r="E1267" s="12"/>
    </row>
    <row r="1268" spans="4:5" s="3" customFormat="1">
      <c r="D1268" s="84"/>
      <c r="E1268" s="12"/>
    </row>
    <row r="1269" spans="4:5" s="3" customFormat="1">
      <c r="D1269" s="84"/>
      <c r="E1269" s="12"/>
    </row>
    <row r="1270" spans="4:5" s="3" customFormat="1">
      <c r="D1270" s="84"/>
      <c r="E1270" s="12"/>
    </row>
    <row r="1271" spans="4:5" s="3" customFormat="1">
      <c r="D1271" s="84"/>
      <c r="E1271" s="12"/>
    </row>
    <row r="1272" spans="4:5" s="3" customFormat="1">
      <c r="D1272" s="84"/>
      <c r="E1272" s="12"/>
    </row>
    <row r="1273" spans="4:5" s="3" customFormat="1">
      <c r="D1273" s="84"/>
      <c r="E1273" s="12"/>
    </row>
    <row r="1274" spans="4:5" s="3" customFormat="1">
      <c r="D1274" s="84"/>
      <c r="E1274" s="12"/>
    </row>
    <row r="1275" spans="4:5" s="3" customFormat="1">
      <c r="D1275" s="84"/>
      <c r="E1275" s="12"/>
    </row>
    <row r="1276" spans="4:5" s="3" customFormat="1">
      <c r="D1276" s="84"/>
      <c r="E1276" s="12"/>
    </row>
    <row r="1277" spans="4:5" s="3" customFormat="1">
      <c r="D1277" s="84"/>
      <c r="E1277" s="12"/>
    </row>
    <row r="1278" spans="4:5" s="3" customFormat="1">
      <c r="D1278" s="84"/>
      <c r="E1278" s="12"/>
    </row>
    <row r="1279" spans="4:5" s="3" customFormat="1">
      <c r="D1279" s="84"/>
      <c r="E1279" s="12"/>
    </row>
    <row r="1280" spans="4:5" s="3" customFormat="1">
      <c r="D1280" s="84"/>
      <c r="E1280" s="12"/>
    </row>
    <row r="1281" spans="4:5" s="3" customFormat="1">
      <c r="D1281" s="84"/>
      <c r="E1281" s="12"/>
    </row>
    <row r="1282" spans="4:5" s="3" customFormat="1">
      <c r="D1282" s="84"/>
      <c r="E1282" s="12"/>
    </row>
    <row r="1283" spans="4:5" s="3" customFormat="1">
      <c r="D1283" s="84"/>
      <c r="E1283" s="12"/>
    </row>
    <row r="1284" spans="4:5" s="3" customFormat="1">
      <c r="D1284" s="84"/>
      <c r="E1284" s="12"/>
    </row>
    <row r="1285" spans="4:5" s="3" customFormat="1">
      <c r="D1285" s="84"/>
      <c r="E1285" s="12"/>
    </row>
    <row r="1286" spans="4:5" s="3" customFormat="1">
      <c r="D1286" s="84"/>
      <c r="E1286" s="12"/>
    </row>
    <row r="1287" spans="4:5" s="3" customFormat="1">
      <c r="D1287" s="84"/>
      <c r="E1287" s="12"/>
    </row>
    <row r="1288" spans="4:5" s="3" customFormat="1">
      <c r="D1288" s="84"/>
      <c r="E1288" s="12"/>
    </row>
    <row r="1289" spans="4:5" s="3" customFormat="1">
      <c r="D1289" s="84"/>
      <c r="E1289" s="12"/>
    </row>
    <row r="1290" spans="4:5" s="3" customFormat="1">
      <c r="D1290" s="84"/>
      <c r="E1290" s="12"/>
    </row>
    <row r="1291" spans="4:5" s="3" customFormat="1">
      <c r="D1291" s="84"/>
      <c r="E1291" s="12"/>
    </row>
    <row r="1292" spans="4:5" s="3" customFormat="1">
      <c r="D1292" s="84"/>
      <c r="E1292" s="12"/>
    </row>
    <row r="1293" spans="4:5" s="3" customFormat="1">
      <c r="D1293" s="84"/>
      <c r="E1293" s="12"/>
    </row>
    <row r="1294" spans="4:5" s="3" customFormat="1">
      <c r="D1294" s="84"/>
      <c r="E1294" s="12"/>
    </row>
    <row r="1295" spans="4:5" s="3" customFormat="1">
      <c r="D1295" s="84"/>
      <c r="E1295" s="12"/>
    </row>
    <row r="1296" spans="4:5" s="3" customFormat="1">
      <c r="D1296" s="84"/>
      <c r="E1296" s="12"/>
    </row>
    <row r="1297" spans="4:5" s="3" customFormat="1">
      <c r="D1297" s="84"/>
      <c r="E1297" s="12"/>
    </row>
    <row r="1298" spans="4:5" s="3" customFormat="1">
      <c r="D1298" s="84"/>
      <c r="E1298" s="12"/>
    </row>
    <row r="1299" spans="4:5" s="3" customFormat="1">
      <c r="D1299" s="84"/>
      <c r="E1299" s="12"/>
    </row>
    <row r="1300" spans="4:5" s="3" customFormat="1">
      <c r="D1300" s="84"/>
      <c r="E1300" s="12"/>
    </row>
    <row r="1301" spans="4:5" s="3" customFormat="1">
      <c r="D1301" s="84"/>
      <c r="E1301" s="12"/>
    </row>
    <row r="1302" spans="4:5" s="3" customFormat="1">
      <c r="D1302" s="84"/>
      <c r="E1302" s="12"/>
    </row>
    <row r="1303" spans="4:5" s="3" customFormat="1">
      <c r="D1303" s="84"/>
      <c r="E1303" s="12"/>
    </row>
    <row r="1304" spans="4:5" s="3" customFormat="1">
      <c r="D1304" s="84"/>
      <c r="E1304" s="12"/>
    </row>
    <row r="1305" spans="4:5" s="3" customFormat="1">
      <c r="D1305" s="84"/>
      <c r="E1305" s="12"/>
    </row>
    <row r="1306" spans="4:5" s="3" customFormat="1">
      <c r="D1306" s="84"/>
      <c r="E1306" s="12"/>
    </row>
    <row r="1307" spans="4:5" s="3" customFormat="1">
      <c r="D1307" s="84"/>
      <c r="E1307" s="12"/>
    </row>
    <row r="1308" spans="4:5" s="3" customFormat="1">
      <c r="D1308" s="84"/>
      <c r="E1308" s="12"/>
    </row>
    <row r="1309" spans="4:5" s="3" customFormat="1">
      <c r="D1309" s="84"/>
      <c r="E1309" s="12"/>
    </row>
    <row r="1310" spans="4:5" s="3" customFormat="1">
      <c r="D1310" s="84"/>
      <c r="E1310" s="12"/>
    </row>
    <row r="1311" spans="4:5" s="3" customFormat="1">
      <c r="D1311" s="84"/>
      <c r="E1311" s="12"/>
    </row>
    <row r="1312" spans="4:5" s="3" customFormat="1">
      <c r="D1312" s="84"/>
      <c r="E1312" s="12"/>
    </row>
    <row r="1313" spans="4:5" s="3" customFormat="1">
      <c r="D1313" s="84"/>
      <c r="E1313" s="12"/>
    </row>
    <row r="1314" spans="4:5" s="3" customFormat="1">
      <c r="D1314" s="84"/>
      <c r="E1314" s="12"/>
    </row>
    <row r="1315" spans="4:5" s="3" customFormat="1">
      <c r="D1315" s="84"/>
      <c r="E1315" s="12"/>
    </row>
    <row r="1316" spans="4:5" s="3" customFormat="1">
      <c r="D1316" s="84"/>
      <c r="E1316" s="12"/>
    </row>
    <row r="1317" spans="4:5" s="3" customFormat="1">
      <c r="D1317" s="84"/>
      <c r="E1317" s="12"/>
    </row>
    <row r="1318" spans="4:5" s="3" customFormat="1">
      <c r="D1318" s="84"/>
      <c r="E1318" s="12"/>
    </row>
    <row r="1319" spans="4:5" s="3" customFormat="1">
      <c r="D1319" s="84"/>
      <c r="E1319" s="12"/>
    </row>
    <row r="1320" spans="4:5" s="3" customFormat="1">
      <c r="D1320" s="84"/>
      <c r="E1320" s="12"/>
    </row>
    <row r="1321" spans="4:5" s="3" customFormat="1">
      <c r="D1321" s="84"/>
      <c r="E1321" s="12"/>
    </row>
    <row r="1322" spans="4:5" s="3" customFormat="1">
      <c r="D1322" s="84"/>
      <c r="E1322" s="12"/>
    </row>
    <row r="1323" spans="4:5" s="3" customFormat="1">
      <c r="D1323" s="84"/>
      <c r="E1323" s="12"/>
    </row>
    <row r="1324" spans="4:5" s="3" customFormat="1">
      <c r="D1324" s="84"/>
      <c r="E1324" s="12"/>
    </row>
    <row r="1325" spans="4:5" s="3" customFormat="1">
      <c r="D1325" s="84"/>
      <c r="E1325" s="12"/>
    </row>
    <row r="1326" spans="4:5" s="3" customFormat="1">
      <c r="D1326" s="84"/>
      <c r="E1326" s="12"/>
    </row>
    <row r="1327" spans="4:5" s="3" customFormat="1">
      <c r="D1327" s="84"/>
      <c r="E1327" s="12"/>
    </row>
    <row r="1328" spans="4:5" s="3" customFormat="1">
      <c r="D1328" s="84"/>
      <c r="E1328" s="12"/>
    </row>
    <row r="1329" spans="4:5" s="3" customFormat="1">
      <c r="D1329" s="84"/>
      <c r="E1329" s="12"/>
    </row>
    <row r="1330" spans="4:5" s="3" customFormat="1">
      <c r="D1330" s="84"/>
      <c r="E1330" s="12"/>
    </row>
    <row r="1331" spans="4:5" s="3" customFormat="1">
      <c r="D1331" s="84"/>
      <c r="E1331" s="12"/>
    </row>
    <row r="1332" spans="4:5" s="3" customFormat="1">
      <c r="D1332" s="84"/>
      <c r="E1332" s="12"/>
    </row>
    <row r="1333" spans="4:5" s="3" customFormat="1">
      <c r="D1333" s="84"/>
      <c r="E1333" s="12"/>
    </row>
    <row r="1334" spans="4:5" s="3" customFormat="1">
      <c r="D1334" s="84"/>
      <c r="E1334" s="12"/>
    </row>
    <row r="1335" spans="4:5" s="3" customFormat="1">
      <c r="D1335" s="84"/>
      <c r="E1335" s="12"/>
    </row>
    <row r="1336" spans="4:5" s="3" customFormat="1">
      <c r="D1336" s="84"/>
      <c r="E1336" s="12"/>
    </row>
    <row r="1337" spans="4:5" s="3" customFormat="1">
      <c r="D1337" s="84"/>
      <c r="E1337" s="12"/>
    </row>
    <row r="1338" spans="4:5" s="3" customFormat="1">
      <c r="D1338" s="84"/>
      <c r="E1338" s="12"/>
    </row>
    <row r="1339" spans="4:5" s="3" customFormat="1">
      <c r="D1339" s="84"/>
      <c r="E1339" s="12"/>
    </row>
    <row r="1340" spans="4:5" s="3" customFormat="1">
      <c r="D1340" s="84"/>
      <c r="E1340" s="12"/>
    </row>
    <row r="1341" spans="4:5" s="3" customFormat="1">
      <c r="D1341" s="84"/>
      <c r="E1341" s="12"/>
    </row>
    <row r="1342" spans="4:5" s="3" customFormat="1">
      <c r="D1342" s="84"/>
      <c r="E1342" s="12"/>
    </row>
    <row r="1343" spans="4:5" s="3" customFormat="1">
      <c r="D1343" s="84"/>
      <c r="E1343" s="12"/>
    </row>
    <row r="1344" spans="4:5" s="3" customFormat="1">
      <c r="D1344" s="84"/>
      <c r="E1344" s="12"/>
    </row>
    <row r="1345" spans="4:5" s="3" customFormat="1">
      <c r="D1345" s="84"/>
      <c r="E1345" s="12"/>
    </row>
    <row r="1346" spans="4:5" s="3" customFormat="1">
      <c r="D1346" s="84"/>
      <c r="E1346" s="12"/>
    </row>
    <row r="1347" spans="4:5" s="3" customFormat="1">
      <c r="D1347" s="84"/>
      <c r="E1347" s="12"/>
    </row>
    <row r="1348" spans="4:5" s="3" customFormat="1">
      <c r="D1348" s="84"/>
      <c r="E1348" s="12"/>
    </row>
    <row r="1349" spans="4:5" s="3" customFormat="1">
      <c r="D1349" s="84"/>
      <c r="E1349" s="12"/>
    </row>
    <row r="1350" spans="4:5" s="3" customFormat="1">
      <c r="D1350" s="84"/>
      <c r="E1350" s="12"/>
    </row>
    <row r="1351" spans="4:5" s="3" customFormat="1">
      <c r="D1351" s="84"/>
      <c r="E1351" s="12"/>
    </row>
    <row r="1352" spans="4:5" s="3" customFormat="1">
      <c r="D1352" s="84"/>
      <c r="E1352" s="12"/>
    </row>
    <row r="1353" spans="4:5" s="3" customFormat="1">
      <c r="D1353" s="84"/>
      <c r="E1353" s="12"/>
    </row>
    <row r="1354" spans="4:5" s="3" customFormat="1">
      <c r="D1354" s="84"/>
      <c r="E1354" s="12"/>
    </row>
    <row r="1355" spans="4:5" s="3" customFormat="1">
      <c r="D1355" s="84"/>
      <c r="E1355" s="12"/>
    </row>
    <row r="1356" spans="4:5" s="3" customFormat="1">
      <c r="D1356" s="84"/>
      <c r="E1356" s="12"/>
    </row>
    <row r="1357" spans="4:5" s="3" customFormat="1">
      <c r="D1357" s="84"/>
      <c r="E1357" s="12"/>
    </row>
    <row r="1358" spans="4:5" s="3" customFormat="1">
      <c r="D1358" s="84"/>
      <c r="E1358" s="12"/>
    </row>
    <row r="1359" spans="4:5" s="3" customFormat="1">
      <c r="D1359" s="84"/>
      <c r="E1359" s="12"/>
    </row>
    <row r="1360" spans="4:5" s="3" customFormat="1">
      <c r="D1360" s="84"/>
      <c r="E1360" s="12"/>
    </row>
    <row r="1361" spans="4:5" s="3" customFormat="1">
      <c r="D1361" s="84"/>
      <c r="E1361" s="12"/>
    </row>
    <row r="1362" spans="4:5" s="3" customFormat="1">
      <c r="D1362" s="84"/>
      <c r="E1362" s="12"/>
    </row>
    <row r="1363" spans="4:5" s="3" customFormat="1">
      <c r="D1363" s="84"/>
      <c r="E1363" s="12"/>
    </row>
    <row r="1364" spans="4:5" s="3" customFormat="1">
      <c r="D1364" s="84"/>
      <c r="E1364" s="12"/>
    </row>
    <row r="1365" spans="4:5" s="3" customFormat="1">
      <c r="D1365" s="84"/>
      <c r="E1365" s="12"/>
    </row>
    <row r="1366" spans="4:5" s="3" customFormat="1">
      <c r="D1366" s="84"/>
      <c r="E1366" s="12"/>
    </row>
    <row r="1367" spans="4:5" s="3" customFormat="1">
      <c r="D1367" s="84"/>
      <c r="E1367" s="12"/>
    </row>
    <row r="1368" spans="4:5" s="3" customFormat="1">
      <c r="D1368" s="84"/>
      <c r="E1368" s="12"/>
    </row>
    <row r="1369" spans="4:5" s="3" customFormat="1">
      <c r="D1369" s="84"/>
      <c r="E1369" s="12"/>
    </row>
    <row r="1370" spans="4:5" s="3" customFormat="1">
      <c r="D1370" s="84"/>
      <c r="E1370" s="12"/>
    </row>
    <row r="1371" spans="4:5" s="3" customFormat="1">
      <c r="D1371" s="84"/>
      <c r="E1371" s="12"/>
    </row>
    <row r="1372" spans="4:5" s="3" customFormat="1">
      <c r="D1372" s="84"/>
      <c r="E1372" s="12"/>
    </row>
    <row r="1373" spans="4:5" s="3" customFormat="1">
      <c r="D1373" s="84"/>
      <c r="E1373" s="12"/>
    </row>
    <row r="1374" spans="4:5" s="3" customFormat="1">
      <c r="D1374" s="84"/>
      <c r="E1374" s="12"/>
    </row>
    <row r="1375" spans="4:5" s="3" customFormat="1">
      <c r="D1375" s="84"/>
      <c r="E1375" s="12"/>
    </row>
    <row r="1376" spans="4:5" s="3" customFormat="1">
      <c r="D1376" s="84"/>
      <c r="E1376" s="12"/>
    </row>
    <row r="1377" spans="4:5" s="3" customFormat="1">
      <c r="D1377" s="84"/>
      <c r="E1377" s="12"/>
    </row>
    <row r="1378" spans="4:5" s="3" customFormat="1">
      <c r="D1378" s="84"/>
      <c r="E1378" s="12"/>
    </row>
    <row r="1379" spans="4:5" s="3" customFormat="1">
      <c r="D1379" s="84"/>
      <c r="E1379" s="12"/>
    </row>
    <row r="1380" spans="4:5" s="3" customFormat="1">
      <c r="D1380" s="84"/>
      <c r="E1380" s="12"/>
    </row>
    <row r="1381" spans="4:5" s="3" customFormat="1">
      <c r="D1381" s="84"/>
      <c r="E1381" s="12"/>
    </row>
    <row r="1382" spans="4:5" s="3" customFormat="1">
      <c r="D1382" s="84"/>
      <c r="E1382" s="12"/>
    </row>
    <row r="1383" spans="4:5" s="3" customFormat="1">
      <c r="D1383" s="84"/>
      <c r="E1383" s="12"/>
    </row>
    <row r="1384" spans="4:5" s="3" customFormat="1">
      <c r="D1384" s="84"/>
      <c r="E1384" s="12"/>
    </row>
    <row r="1385" spans="4:5" s="3" customFormat="1">
      <c r="D1385" s="84"/>
      <c r="E1385" s="12"/>
    </row>
    <row r="1386" spans="4:5" s="3" customFormat="1">
      <c r="D1386" s="84"/>
      <c r="E1386" s="12"/>
    </row>
    <row r="1387" spans="4:5" s="3" customFormat="1">
      <c r="D1387" s="84"/>
      <c r="E1387" s="12"/>
    </row>
    <row r="1388" spans="4:5" s="3" customFormat="1">
      <c r="D1388" s="84"/>
      <c r="E1388" s="12"/>
    </row>
    <row r="1389" spans="4:5" s="3" customFormat="1">
      <c r="D1389" s="84"/>
      <c r="E1389" s="12"/>
    </row>
    <row r="1390" spans="4:5" s="3" customFormat="1">
      <c r="D1390" s="84"/>
      <c r="E1390" s="12"/>
    </row>
    <row r="1391" spans="4:5" s="3" customFormat="1">
      <c r="D1391" s="84"/>
      <c r="E1391" s="12"/>
    </row>
    <row r="1392" spans="4:5" s="3" customFormat="1">
      <c r="D1392" s="84"/>
      <c r="E1392" s="12"/>
    </row>
    <row r="1393" spans="4:5" s="3" customFormat="1">
      <c r="D1393" s="84"/>
      <c r="E1393" s="12"/>
    </row>
    <row r="1394" spans="4:5" s="3" customFormat="1">
      <c r="D1394" s="84"/>
      <c r="E1394" s="12"/>
    </row>
    <row r="1395" spans="4:5" s="3" customFormat="1">
      <c r="D1395" s="84"/>
      <c r="E1395" s="12"/>
    </row>
    <row r="1396" spans="4:5" s="3" customFormat="1">
      <c r="D1396" s="84"/>
      <c r="E1396" s="12"/>
    </row>
    <row r="1397" spans="4:5" s="3" customFormat="1">
      <c r="D1397" s="84"/>
      <c r="E1397" s="12"/>
    </row>
    <row r="1398" spans="4:5" s="3" customFormat="1">
      <c r="D1398" s="84"/>
      <c r="E1398" s="12"/>
    </row>
    <row r="1399" spans="4:5" s="3" customFormat="1">
      <c r="D1399" s="84"/>
      <c r="E1399" s="12"/>
    </row>
    <row r="1400" spans="4:5" s="3" customFormat="1">
      <c r="D1400" s="84"/>
      <c r="E1400" s="12"/>
    </row>
    <row r="1401" spans="4:5" s="3" customFormat="1">
      <c r="D1401" s="84"/>
      <c r="E1401" s="12"/>
    </row>
    <row r="1402" spans="4:5" s="3" customFormat="1">
      <c r="D1402" s="84"/>
      <c r="E1402" s="12"/>
    </row>
    <row r="1403" spans="4:5" s="3" customFormat="1">
      <c r="D1403" s="84"/>
      <c r="E1403" s="12"/>
    </row>
    <row r="1404" spans="4:5" s="3" customFormat="1">
      <c r="D1404" s="84"/>
      <c r="E1404" s="12"/>
    </row>
    <row r="1405" spans="4:5" s="3" customFormat="1">
      <c r="D1405" s="84"/>
      <c r="E1405" s="12"/>
    </row>
    <row r="1406" spans="4:5" s="3" customFormat="1">
      <c r="D1406" s="84"/>
      <c r="E1406" s="12"/>
    </row>
    <row r="1407" spans="4:5" s="3" customFormat="1">
      <c r="D1407" s="84"/>
      <c r="E1407" s="12"/>
    </row>
    <row r="1408" spans="4:5" s="3" customFormat="1">
      <c r="D1408" s="84"/>
      <c r="E1408" s="12"/>
    </row>
    <row r="1409" spans="4:5" s="3" customFormat="1">
      <c r="D1409" s="84"/>
      <c r="E1409" s="12"/>
    </row>
    <row r="1410" spans="4:5" s="3" customFormat="1">
      <c r="D1410" s="84"/>
      <c r="E1410" s="12"/>
    </row>
    <row r="1411" spans="4:5" s="3" customFormat="1">
      <c r="D1411" s="84"/>
      <c r="E1411" s="12"/>
    </row>
    <row r="1412" spans="4:5" s="3" customFormat="1">
      <c r="D1412" s="84"/>
      <c r="E1412" s="12"/>
    </row>
    <row r="1413" spans="4:5" s="3" customFormat="1">
      <c r="D1413" s="84"/>
      <c r="E1413" s="12"/>
    </row>
    <row r="1414" spans="4:5" s="3" customFormat="1">
      <c r="D1414" s="84"/>
      <c r="E1414" s="12"/>
    </row>
    <row r="1415" spans="4:5" s="3" customFormat="1">
      <c r="D1415" s="84"/>
      <c r="E1415" s="12"/>
    </row>
    <row r="1416" spans="4:5" s="3" customFormat="1">
      <c r="D1416" s="84"/>
      <c r="E1416" s="12"/>
    </row>
    <row r="1417" spans="4:5" s="3" customFormat="1">
      <c r="D1417" s="84"/>
      <c r="E1417" s="12"/>
    </row>
    <row r="1418" spans="4:5" s="3" customFormat="1">
      <c r="D1418" s="84"/>
      <c r="E1418" s="12"/>
    </row>
    <row r="1419" spans="4:5" s="3" customFormat="1">
      <c r="D1419" s="84"/>
      <c r="E1419" s="12"/>
    </row>
    <row r="1420" spans="4:5" s="3" customFormat="1">
      <c r="D1420" s="84"/>
      <c r="E1420" s="12"/>
    </row>
    <row r="1421" spans="4:5" s="3" customFormat="1">
      <c r="D1421" s="84"/>
      <c r="E1421" s="12"/>
    </row>
    <row r="1422" spans="4:5" s="3" customFormat="1">
      <c r="D1422" s="84"/>
      <c r="E1422" s="12"/>
    </row>
    <row r="1423" spans="4:5" s="3" customFormat="1">
      <c r="D1423" s="84"/>
      <c r="E1423" s="12"/>
    </row>
    <row r="1424" spans="4:5" s="3" customFormat="1">
      <c r="D1424" s="84"/>
      <c r="E1424" s="12"/>
    </row>
    <row r="1425" spans="4:5" s="3" customFormat="1">
      <c r="D1425" s="84"/>
      <c r="E1425" s="12"/>
    </row>
    <row r="1426" spans="4:5" s="3" customFormat="1">
      <c r="D1426" s="84"/>
      <c r="E1426" s="12"/>
    </row>
    <row r="1427" spans="4:5" s="3" customFormat="1">
      <c r="D1427" s="84"/>
      <c r="E1427" s="12"/>
    </row>
    <row r="1428" spans="4:5" s="3" customFormat="1">
      <c r="D1428" s="84"/>
      <c r="E1428" s="12"/>
    </row>
    <row r="1429" spans="4:5" s="3" customFormat="1">
      <c r="D1429" s="84"/>
      <c r="E1429" s="12"/>
    </row>
    <row r="1430" spans="4:5" s="3" customFormat="1">
      <c r="D1430" s="84"/>
      <c r="E1430" s="12"/>
    </row>
    <row r="1431" spans="4:5" s="3" customFormat="1">
      <c r="D1431" s="84"/>
      <c r="E1431" s="12"/>
    </row>
    <row r="1432" spans="4:5" s="3" customFormat="1">
      <c r="D1432" s="84"/>
      <c r="E1432" s="12"/>
    </row>
    <row r="1433" spans="4:5" s="3" customFormat="1">
      <c r="D1433" s="84"/>
      <c r="E1433" s="12"/>
    </row>
    <row r="1434" spans="4:5" s="3" customFormat="1">
      <c r="D1434" s="84"/>
      <c r="E1434" s="12"/>
    </row>
    <row r="1435" spans="4:5" s="3" customFormat="1">
      <c r="D1435" s="84"/>
      <c r="E1435" s="12"/>
    </row>
    <row r="1436" spans="4:5" s="3" customFormat="1">
      <c r="D1436" s="84"/>
      <c r="E1436" s="12"/>
    </row>
    <row r="1437" spans="4:5" s="3" customFormat="1">
      <c r="D1437" s="84"/>
      <c r="E1437" s="12"/>
    </row>
    <row r="1438" spans="4:5" s="3" customFormat="1">
      <c r="D1438" s="84"/>
      <c r="E1438" s="12"/>
    </row>
    <row r="1439" spans="4:5" s="3" customFormat="1">
      <c r="D1439" s="84"/>
      <c r="E1439" s="12"/>
    </row>
    <row r="1440" spans="4:5" s="3" customFormat="1">
      <c r="D1440" s="84"/>
      <c r="E1440" s="12"/>
    </row>
    <row r="1441" spans="4:5" s="3" customFormat="1">
      <c r="D1441" s="84"/>
      <c r="E1441" s="12"/>
    </row>
    <row r="1442" spans="4:5" s="3" customFormat="1">
      <c r="D1442" s="84"/>
      <c r="E1442" s="12"/>
    </row>
    <row r="1443" spans="4:5" s="3" customFormat="1">
      <c r="D1443" s="84"/>
      <c r="E1443" s="12"/>
    </row>
    <row r="1444" spans="4:5" s="3" customFormat="1">
      <c r="D1444" s="84"/>
      <c r="E1444" s="12"/>
    </row>
    <row r="1445" spans="4:5" s="3" customFormat="1">
      <c r="D1445" s="84"/>
      <c r="E1445" s="12"/>
    </row>
    <row r="1446" spans="4:5" s="3" customFormat="1">
      <c r="D1446" s="84"/>
      <c r="E1446" s="12"/>
    </row>
    <row r="1447" spans="4:5" s="3" customFormat="1">
      <c r="D1447" s="84"/>
      <c r="E1447" s="12"/>
    </row>
    <row r="1448" spans="4:5" s="3" customFormat="1">
      <c r="D1448" s="84"/>
      <c r="E1448" s="12"/>
    </row>
    <row r="1449" spans="4:5" s="3" customFormat="1">
      <c r="D1449" s="84"/>
      <c r="E1449" s="12"/>
    </row>
    <row r="1450" spans="4:5" s="3" customFormat="1">
      <c r="D1450" s="84"/>
      <c r="E1450" s="12"/>
    </row>
    <row r="1451" spans="4:5" s="3" customFormat="1">
      <c r="D1451" s="84"/>
      <c r="E1451" s="12"/>
    </row>
    <row r="1452" spans="4:5" s="3" customFormat="1">
      <c r="D1452" s="84"/>
      <c r="E1452" s="12"/>
    </row>
    <row r="1453" spans="4:5" s="3" customFormat="1">
      <c r="D1453" s="84"/>
      <c r="E1453" s="12"/>
    </row>
    <row r="1454" spans="4:5" s="3" customFormat="1">
      <c r="D1454" s="84"/>
      <c r="E1454" s="12"/>
    </row>
    <row r="1455" spans="4:5" s="3" customFormat="1">
      <c r="D1455" s="84"/>
      <c r="E1455" s="12"/>
    </row>
    <row r="1456" spans="4:5" s="3" customFormat="1">
      <c r="D1456" s="84"/>
      <c r="E1456" s="12"/>
    </row>
    <row r="1457" spans="4:5" s="3" customFormat="1">
      <c r="D1457" s="84"/>
      <c r="E1457" s="12"/>
    </row>
    <row r="1458" spans="4:5" s="3" customFormat="1">
      <c r="D1458" s="84"/>
      <c r="E1458" s="12"/>
    </row>
    <row r="1459" spans="4:5" s="3" customFormat="1">
      <c r="D1459" s="84"/>
      <c r="E1459" s="12"/>
    </row>
    <row r="1460" spans="4:5" s="3" customFormat="1">
      <c r="D1460" s="84"/>
      <c r="E1460" s="12"/>
    </row>
    <row r="1461" spans="4:5" s="3" customFormat="1">
      <c r="D1461" s="84"/>
      <c r="E1461" s="12"/>
    </row>
    <row r="1462" spans="4:5" s="3" customFormat="1">
      <c r="D1462" s="84"/>
      <c r="E1462" s="12"/>
    </row>
    <row r="1463" spans="4:5" s="3" customFormat="1">
      <c r="D1463" s="84"/>
      <c r="E1463" s="12"/>
    </row>
    <row r="1464" spans="4:5" s="3" customFormat="1">
      <c r="D1464" s="84"/>
      <c r="E1464" s="12"/>
    </row>
    <row r="1465" spans="4:5" s="3" customFormat="1">
      <c r="D1465" s="84"/>
      <c r="E1465" s="12"/>
    </row>
    <row r="1466" spans="4:5" s="3" customFormat="1">
      <c r="D1466" s="84"/>
      <c r="E1466" s="12"/>
    </row>
    <row r="1467" spans="4:5" s="3" customFormat="1">
      <c r="D1467" s="84"/>
      <c r="E1467" s="12"/>
    </row>
    <row r="1468" spans="4:5" s="3" customFormat="1">
      <c r="D1468" s="84"/>
      <c r="E1468" s="12"/>
    </row>
    <row r="1469" spans="4:5" s="3" customFormat="1">
      <c r="D1469" s="84"/>
      <c r="E1469" s="12"/>
    </row>
    <row r="1470" spans="4:5" s="3" customFormat="1">
      <c r="D1470" s="84"/>
      <c r="E1470" s="12"/>
    </row>
    <row r="1471" spans="4:5" s="3" customFormat="1">
      <c r="D1471" s="84"/>
      <c r="E1471" s="12"/>
    </row>
    <row r="1472" spans="4:5" s="3" customFormat="1">
      <c r="D1472" s="84"/>
      <c r="E1472" s="12"/>
    </row>
    <row r="1473" spans="4:5" s="3" customFormat="1">
      <c r="D1473" s="84"/>
      <c r="E1473" s="12"/>
    </row>
    <row r="1474" spans="4:5" s="3" customFormat="1">
      <c r="D1474" s="84"/>
      <c r="E1474" s="12"/>
    </row>
    <row r="1475" spans="4:5" s="3" customFormat="1">
      <c r="D1475" s="84"/>
      <c r="E1475" s="12"/>
    </row>
    <row r="1476" spans="4:5" s="3" customFormat="1">
      <c r="D1476" s="84"/>
      <c r="E1476" s="12"/>
    </row>
    <row r="1477" spans="4:5" s="3" customFormat="1">
      <c r="D1477" s="84"/>
      <c r="E1477" s="12"/>
    </row>
    <row r="1478" spans="4:5" s="3" customFormat="1">
      <c r="D1478" s="84"/>
      <c r="E1478" s="12"/>
    </row>
    <row r="1479" spans="4:5" s="3" customFormat="1">
      <c r="D1479" s="84"/>
      <c r="E1479" s="12"/>
    </row>
    <row r="1480" spans="4:5" s="3" customFormat="1">
      <c r="D1480" s="84"/>
      <c r="E1480" s="12"/>
    </row>
    <row r="1481" spans="4:5" s="3" customFormat="1">
      <c r="D1481" s="84"/>
      <c r="E1481" s="12"/>
    </row>
    <row r="1482" spans="4:5" s="3" customFormat="1">
      <c r="D1482" s="84"/>
      <c r="E1482" s="12"/>
    </row>
    <row r="1483" spans="4:5" s="3" customFormat="1">
      <c r="D1483" s="84"/>
      <c r="E1483" s="12"/>
    </row>
    <row r="1484" spans="4:5" s="3" customFormat="1">
      <c r="D1484" s="84"/>
      <c r="E1484" s="12"/>
    </row>
    <row r="1485" spans="4:5" s="3" customFormat="1">
      <c r="D1485" s="84"/>
      <c r="E1485" s="12"/>
    </row>
    <row r="1486" spans="4:5" s="3" customFormat="1">
      <c r="D1486" s="84"/>
      <c r="E1486" s="12"/>
    </row>
    <row r="1487" spans="4:5" s="3" customFormat="1">
      <c r="D1487" s="84"/>
      <c r="E1487" s="12"/>
    </row>
    <row r="1488" spans="4:5" s="3" customFormat="1">
      <c r="D1488" s="84"/>
      <c r="E1488" s="12"/>
    </row>
    <row r="1489" spans="4:5" s="3" customFormat="1">
      <c r="D1489" s="84"/>
      <c r="E1489" s="12"/>
    </row>
    <row r="1490" spans="4:5" s="3" customFormat="1">
      <c r="D1490" s="84"/>
      <c r="E1490" s="12"/>
    </row>
    <row r="1491" spans="4:5" s="3" customFormat="1">
      <c r="D1491" s="84"/>
      <c r="E1491" s="12"/>
    </row>
    <row r="1492" spans="4:5" s="3" customFormat="1">
      <c r="D1492" s="84"/>
      <c r="E1492" s="12"/>
    </row>
    <row r="1493" spans="4:5" s="3" customFormat="1">
      <c r="D1493" s="84"/>
      <c r="E1493" s="12"/>
    </row>
    <row r="1494" spans="4:5" s="3" customFormat="1">
      <c r="D1494" s="84"/>
      <c r="E1494" s="12"/>
    </row>
    <row r="1495" spans="4:5" s="3" customFormat="1">
      <c r="D1495" s="84"/>
      <c r="E1495" s="12"/>
    </row>
    <row r="1496" spans="4:5" s="3" customFormat="1">
      <c r="D1496" s="84"/>
      <c r="E1496" s="12"/>
    </row>
    <row r="1497" spans="4:5" s="3" customFormat="1">
      <c r="D1497" s="84"/>
      <c r="E1497" s="12"/>
    </row>
    <row r="1498" spans="4:5" s="3" customFormat="1">
      <c r="D1498" s="84"/>
      <c r="E1498" s="12"/>
    </row>
    <row r="1499" spans="4:5" s="3" customFormat="1">
      <c r="D1499" s="84"/>
      <c r="E1499" s="12"/>
    </row>
    <row r="1500" spans="4:5" s="3" customFormat="1">
      <c r="D1500" s="84"/>
      <c r="E1500" s="12"/>
    </row>
    <row r="1501" spans="4:5" s="3" customFormat="1">
      <c r="D1501" s="84"/>
      <c r="E1501" s="12"/>
    </row>
    <row r="1502" spans="4:5" s="3" customFormat="1">
      <c r="D1502" s="84"/>
      <c r="E1502" s="12"/>
    </row>
    <row r="1503" spans="4:5" s="3" customFormat="1">
      <c r="D1503" s="84"/>
      <c r="E1503" s="12"/>
    </row>
    <row r="1504" spans="4:5" s="3" customFormat="1">
      <c r="D1504" s="84"/>
      <c r="E1504" s="12"/>
    </row>
    <row r="1505" spans="4:5" s="3" customFormat="1">
      <c r="D1505" s="84"/>
      <c r="E1505" s="12"/>
    </row>
    <row r="1506" spans="4:5" s="3" customFormat="1">
      <c r="D1506" s="84"/>
      <c r="E1506" s="12"/>
    </row>
    <row r="1507" spans="4:5" s="3" customFormat="1">
      <c r="D1507" s="84"/>
      <c r="E1507" s="12"/>
    </row>
    <row r="1508" spans="4:5" s="3" customFormat="1">
      <c r="D1508" s="84"/>
      <c r="E1508" s="12"/>
    </row>
    <row r="1509" spans="4:5" s="3" customFormat="1">
      <c r="D1509" s="84"/>
      <c r="E1509" s="12"/>
    </row>
    <row r="1510" spans="4:5" s="3" customFormat="1">
      <c r="D1510" s="84"/>
      <c r="E1510" s="12"/>
    </row>
    <row r="1511" spans="4:5" s="3" customFormat="1">
      <c r="D1511" s="84"/>
      <c r="E1511" s="12"/>
    </row>
    <row r="1512" spans="4:5" s="3" customFormat="1">
      <c r="D1512" s="84"/>
      <c r="E1512" s="12"/>
    </row>
    <row r="1513" spans="4:5" s="3" customFormat="1">
      <c r="D1513" s="84"/>
      <c r="E1513" s="12"/>
    </row>
    <row r="1514" spans="4:5" s="3" customFormat="1">
      <c r="D1514" s="84"/>
      <c r="E1514" s="12"/>
    </row>
    <row r="1515" spans="4:5" s="3" customFormat="1">
      <c r="D1515" s="84"/>
      <c r="E1515" s="12"/>
    </row>
    <row r="1516" spans="4:5" s="3" customFormat="1">
      <c r="D1516" s="84"/>
      <c r="E1516" s="12"/>
    </row>
    <row r="1517" spans="4:5" s="3" customFormat="1">
      <c r="D1517" s="84"/>
      <c r="E1517" s="12"/>
    </row>
    <row r="1518" spans="4:5" s="3" customFormat="1">
      <c r="D1518" s="84"/>
      <c r="E1518" s="12"/>
    </row>
    <row r="1519" spans="4:5" s="3" customFormat="1">
      <c r="D1519" s="84"/>
      <c r="E1519" s="12"/>
    </row>
    <row r="1520" spans="4:5" s="3" customFormat="1">
      <c r="D1520" s="84"/>
      <c r="E1520" s="12"/>
    </row>
    <row r="1521" spans="4:5" s="3" customFormat="1">
      <c r="D1521" s="84"/>
      <c r="E1521" s="12"/>
    </row>
    <row r="1522" spans="4:5" s="3" customFormat="1">
      <c r="D1522" s="84"/>
      <c r="E1522" s="12"/>
    </row>
    <row r="1523" spans="4:5" s="3" customFormat="1">
      <c r="D1523" s="84"/>
      <c r="E1523" s="12"/>
    </row>
    <row r="1524" spans="4:5" s="3" customFormat="1">
      <c r="D1524" s="84"/>
      <c r="E1524" s="12"/>
    </row>
    <row r="1525" spans="4:5" s="3" customFormat="1">
      <c r="D1525" s="84"/>
      <c r="E1525" s="12"/>
    </row>
    <row r="1526" spans="4:5" s="3" customFormat="1">
      <c r="D1526" s="84"/>
      <c r="E1526" s="12"/>
    </row>
    <row r="1527" spans="4:5" s="3" customFormat="1">
      <c r="D1527" s="84"/>
      <c r="E1527" s="12"/>
    </row>
    <row r="1528" spans="4:5" s="3" customFormat="1">
      <c r="D1528" s="84"/>
      <c r="E1528" s="12"/>
    </row>
    <row r="1529" spans="4:5" s="3" customFormat="1">
      <c r="D1529" s="84"/>
      <c r="E1529" s="12"/>
    </row>
    <row r="1530" spans="4:5" s="3" customFormat="1">
      <c r="D1530" s="84"/>
      <c r="E1530" s="12"/>
    </row>
    <row r="1531" spans="4:5" s="3" customFormat="1">
      <c r="D1531" s="84"/>
      <c r="E1531" s="12"/>
    </row>
    <row r="1532" spans="4:5" s="3" customFormat="1">
      <c r="D1532" s="84"/>
      <c r="E1532" s="12"/>
    </row>
    <row r="1533" spans="4:5" s="3" customFormat="1">
      <c r="D1533" s="84"/>
      <c r="E1533" s="12"/>
    </row>
    <row r="1534" spans="4:5" s="3" customFormat="1">
      <c r="D1534" s="84"/>
      <c r="E1534" s="12"/>
    </row>
    <row r="1535" spans="4:5" s="3" customFormat="1">
      <c r="D1535" s="84"/>
      <c r="E1535" s="12"/>
    </row>
    <row r="1536" spans="4:5" s="3" customFormat="1">
      <c r="D1536" s="84"/>
      <c r="E1536" s="12"/>
    </row>
    <row r="1537" spans="4:5" s="3" customFormat="1">
      <c r="D1537" s="84"/>
      <c r="E1537" s="12"/>
    </row>
    <row r="1538" spans="4:5" s="3" customFormat="1">
      <c r="D1538" s="84"/>
      <c r="E1538" s="12"/>
    </row>
    <row r="1539" spans="4:5" s="3" customFormat="1">
      <c r="D1539" s="84"/>
      <c r="E1539" s="12"/>
    </row>
    <row r="1540" spans="4:5" s="3" customFormat="1">
      <c r="D1540" s="84"/>
      <c r="E1540" s="12"/>
    </row>
    <row r="1541" spans="4:5" s="3" customFormat="1">
      <c r="D1541" s="84"/>
      <c r="E1541" s="12"/>
    </row>
    <row r="1542" spans="4:5" s="3" customFormat="1">
      <c r="D1542" s="84"/>
      <c r="E1542" s="12"/>
    </row>
    <row r="1543" spans="4:5" s="3" customFormat="1">
      <c r="D1543" s="84"/>
      <c r="E1543" s="12"/>
    </row>
    <row r="1544" spans="4:5" s="3" customFormat="1">
      <c r="D1544" s="84"/>
      <c r="E1544" s="12"/>
    </row>
    <row r="1545" spans="4:5" s="3" customFormat="1">
      <c r="D1545" s="84"/>
      <c r="E1545" s="12"/>
    </row>
    <row r="1546" spans="4:5" s="3" customFormat="1">
      <c r="D1546" s="84"/>
      <c r="E1546" s="12"/>
    </row>
    <row r="1547" spans="4:5" s="3" customFormat="1">
      <c r="D1547" s="84"/>
      <c r="E1547" s="12"/>
    </row>
    <row r="1548" spans="4:5" s="3" customFormat="1">
      <c r="D1548" s="84"/>
      <c r="E1548" s="12"/>
    </row>
    <row r="1549" spans="4:5" s="3" customFormat="1">
      <c r="D1549" s="84"/>
      <c r="E1549" s="12"/>
    </row>
    <row r="1550" spans="4:5" s="3" customFormat="1">
      <c r="D1550" s="84"/>
      <c r="E1550" s="12"/>
    </row>
    <row r="1551" spans="4:5" s="3" customFormat="1">
      <c r="D1551" s="84"/>
      <c r="E1551" s="12"/>
    </row>
    <row r="1552" spans="4:5" s="3" customFormat="1">
      <c r="D1552" s="84"/>
      <c r="E1552" s="12"/>
    </row>
    <row r="1553" spans="4:5" s="3" customFormat="1">
      <c r="D1553" s="84"/>
      <c r="E1553" s="12"/>
    </row>
    <row r="1554" spans="4:5" s="3" customFormat="1">
      <c r="D1554" s="84"/>
      <c r="E1554" s="12"/>
    </row>
    <row r="1555" spans="4:5" s="3" customFormat="1">
      <c r="D1555" s="84"/>
      <c r="E1555" s="12"/>
    </row>
    <row r="1556" spans="4:5" s="3" customFormat="1">
      <c r="D1556" s="84"/>
      <c r="E1556" s="12"/>
    </row>
    <row r="1557" spans="4:5" s="3" customFormat="1">
      <c r="D1557" s="84"/>
      <c r="E1557" s="12"/>
    </row>
    <row r="1558" spans="4:5" s="3" customFormat="1">
      <c r="D1558" s="84"/>
      <c r="E1558" s="12"/>
    </row>
    <row r="1559" spans="4:5" s="3" customFormat="1">
      <c r="D1559" s="84"/>
      <c r="E1559" s="12"/>
    </row>
    <row r="1560" spans="4:5" s="3" customFormat="1">
      <c r="D1560" s="84"/>
      <c r="E1560" s="12"/>
    </row>
    <row r="1561" spans="4:5" s="3" customFormat="1">
      <c r="D1561" s="84"/>
      <c r="E1561" s="12"/>
    </row>
    <row r="1562" spans="4:5" s="3" customFormat="1">
      <c r="D1562" s="84"/>
      <c r="E1562" s="12"/>
    </row>
    <row r="1563" spans="4:5" s="3" customFormat="1">
      <c r="D1563" s="84"/>
      <c r="E1563" s="12"/>
    </row>
    <row r="1564" spans="4:5" s="3" customFormat="1">
      <c r="D1564" s="84"/>
      <c r="E1564" s="12"/>
    </row>
    <row r="1565" spans="4:5" s="3" customFormat="1">
      <c r="D1565" s="84"/>
      <c r="E1565" s="12"/>
    </row>
    <row r="1566" spans="4:5" s="3" customFormat="1">
      <c r="D1566" s="84"/>
      <c r="E1566" s="12"/>
    </row>
    <row r="1567" spans="4:5" s="3" customFormat="1">
      <c r="D1567" s="84"/>
      <c r="E1567" s="12"/>
    </row>
    <row r="1568" spans="4:5" s="3" customFormat="1">
      <c r="D1568" s="84"/>
      <c r="E1568" s="12"/>
    </row>
    <row r="1569" spans="4:5" s="3" customFormat="1">
      <c r="D1569" s="84"/>
      <c r="E1569" s="12"/>
    </row>
    <row r="1570" spans="4:5" s="3" customFormat="1">
      <c r="D1570" s="84"/>
      <c r="E1570" s="12"/>
    </row>
    <row r="1571" spans="4:5" s="3" customFormat="1">
      <c r="D1571" s="84"/>
      <c r="E1571" s="12"/>
    </row>
    <row r="1572" spans="4:5" s="3" customFormat="1">
      <c r="D1572" s="84"/>
      <c r="E1572" s="12"/>
    </row>
    <row r="1573" spans="4:5" s="3" customFormat="1">
      <c r="D1573" s="84"/>
      <c r="E1573" s="12"/>
    </row>
    <row r="1574" spans="4:5" s="3" customFormat="1">
      <c r="D1574" s="84"/>
      <c r="E1574" s="12"/>
    </row>
    <row r="1575" spans="4:5" s="3" customFormat="1">
      <c r="D1575" s="84"/>
      <c r="E1575" s="12"/>
    </row>
    <row r="1576" spans="4:5" s="3" customFormat="1">
      <c r="D1576" s="84"/>
      <c r="E1576" s="12"/>
    </row>
    <row r="1577" spans="4:5" s="3" customFormat="1">
      <c r="D1577" s="84"/>
      <c r="E1577" s="12"/>
    </row>
    <row r="1578" spans="4:5" s="3" customFormat="1">
      <c r="D1578" s="84"/>
      <c r="E1578" s="12"/>
    </row>
    <row r="1579" spans="4:5" s="3" customFormat="1">
      <c r="D1579" s="84"/>
      <c r="E1579" s="12"/>
    </row>
    <row r="1580" spans="4:5" s="3" customFormat="1">
      <c r="D1580" s="84"/>
      <c r="E1580" s="12"/>
    </row>
    <row r="1581" spans="4:5" s="3" customFormat="1">
      <c r="D1581" s="84"/>
      <c r="E1581" s="12"/>
    </row>
    <row r="1582" spans="4:5" s="3" customFormat="1">
      <c r="D1582" s="84"/>
      <c r="E1582" s="12"/>
    </row>
    <row r="1583" spans="4:5" s="3" customFormat="1">
      <c r="D1583" s="84"/>
      <c r="E1583" s="12"/>
    </row>
    <row r="1584" spans="4:5" s="3" customFormat="1">
      <c r="D1584" s="84"/>
      <c r="E1584" s="12"/>
    </row>
    <row r="1585" spans="4:5" s="3" customFormat="1">
      <c r="D1585" s="84"/>
      <c r="E1585" s="12"/>
    </row>
    <row r="1586" spans="4:5" s="3" customFormat="1">
      <c r="D1586" s="84"/>
      <c r="E1586" s="12"/>
    </row>
    <row r="1587" spans="4:5" s="3" customFormat="1">
      <c r="D1587" s="84"/>
      <c r="E1587" s="12"/>
    </row>
    <row r="1588" spans="4:5" s="3" customFormat="1">
      <c r="D1588" s="84"/>
      <c r="E1588" s="12"/>
    </row>
    <row r="1589" spans="4:5" s="3" customFormat="1">
      <c r="D1589" s="84"/>
      <c r="E1589" s="12"/>
    </row>
    <row r="1590" spans="4:5" s="3" customFormat="1">
      <c r="D1590" s="84"/>
      <c r="E1590" s="12"/>
    </row>
    <row r="1591" spans="4:5" s="3" customFormat="1">
      <c r="D1591" s="84"/>
      <c r="E1591" s="12"/>
    </row>
    <row r="1592" spans="4:5" s="3" customFormat="1">
      <c r="D1592" s="84"/>
      <c r="E1592" s="12"/>
    </row>
    <row r="1593" spans="4:5" s="3" customFormat="1">
      <c r="D1593" s="84"/>
      <c r="E1593" s="12"/>
    </row>
    <row r="1594" spans="4:5" s="3" customFormat="1">
      <c r="D1594" s="84"/>
      <c r="E1594" s="12"/>
    </row>
    <row r="1595" spans="4:5" s="3" customFormat="1">
      <c r="D1595" s="84"/>
      <c r="E1595" s="12"/>
    </row>
    <row r="1596" spans="4:5" s="3" customFormat="1">
      <c r="D1596" s="84"/>
      <c r="E1596" s="12"/>
    </row>
    <row r="1597" spans="4:5" s="3" customFormat="1">
      <c r="D1597" s="84"/>
      <c r="E1597" s="12"/>
    </row>
    <row r="1598" spans="4:5" s="3" customFormat="1">
      <c r="D1598" s="84"/>
      <c r="E1598" s="12"/>
    </row>
    <row r="1599" spans="4:5" s="3" customFormat="1">
      <c r="D1599" s="84"/>
      <c r="E1599" s="12"/>
    </row>
    <row r="1600" spans="4:5" s="3" customFormat="1">
      <c r="D1600" s="84"/>
      <c r="E1600" s="12"/>
    </row>
    <row r="1601" spans="4:5" s="3" customFormat="1">
      <c r="D1601" s="84"/>
      <c r="E1601" s="12"/>
    </row>
    <row r="1602" spans="4:5" s="3" customFormat="1">
      <c r="D1602" s="84"/>
      <c r="E1602" s="12"/>
    </row>
    <row r="1603" spans="4:5" s="3" customFormat="1">
      <c r="D1603" s="84"/>
      <c r="E1603" s="12"/>
    </row>
    <row r="1604" spans="4:5" s="3" customFormat="1">
      <c r="D1604" s="84"/>
      <c r="E1604" s="12"/>
    </row>
    <row r="1605" spans="4:5" s="3" customFormat="1">
      <c r="D1605" s="84"/>
      <c r="E1605" s="12"/>
    </row>
    <row r="1606" spans="4:5" s="3" customFormat="1">
      <c r="D1606" s="84"/>
      <c r="E1606" s="12"/>
    </row>
    <row r="1607" spans="4:5" s="3" customFormat="1">
      <c r="D1607" s="84"/>
      <c r="E1607" s="12"/>
    </row>
    <row r="1608" spans="4:5" s="3" customFormat="1">
      <c r="D1608" s="84"/>
      <c r="E1608" s="12"/>
    </row>
    <row r="1609" spans="4:5" s="3" customFormat="1">
      <c r="D1609" s="84"/>
      <c r="E1609" s="12"/>
    </row>
    <row r="1610" spans="4:5" s="3" customFormat="1">
      <c r="D1610" s="84"/>
      <c r="E1610" s="12"/>
    </row>
    <row r="1611" spans="4:5" s="3" customFormat="1">
      <c r="D1611" s="84"/>
      <c r="E1611" s="12"/>
    </row>
    <row r="1612" spans="4:5" s="3" customFormat="1">
      <c r="D1612" s="84"/>
      <c r="E1612" s="12"/>
    </row>
    <row r="1613" spans="4:5" s="3" customFormat="1">
      <c r="D1613" s="84"/>
      <c r="E1613" s="12"/>
    </row>
    <row r="1614" spans="4:5" s="3" customFormat="1">
      <c r="D1614" s="84"/>
      <c r="E1614" s="12"/>
    </row>
    <row r="1615" spans="4:5" s="3" customFormat="1">
      <c r="D1615" s="84"/>
      <c r="E1615" s="12"/>
    </row>
    <row r="1616" spans="4:5" s="3" customFormat="1">
      <c r="D1616" s="84"/>
      <c r="E1616" s="12"/>
    </row>
    <row r="1617" spans="4:5" s="3" customFormat="1">
      <c r="D1617" s="84"/>
      <c r="E1617" s="12"/>
    </row>
    <row r="1618" spans="4:5" s="3" customFormat="1">
      <c r="D1618" s="84"/>
      <c r="E1618" s="12"/>
    </row>
    <row r="1619" spans="4:5" s="3" customFormat="1">
      <c r="D1619" s="84"/>
      <c r="E1619" s="12"/>
    </row>
    <row r="1620" spans="4:5" s="3" customFormat="1">
      <c r="D1620" s="84"/>
      <c r="E1620" s="12"/>
    </row>
    <row r="1621" spans="4:5" s="3" customFormat="1">
      <c r="D1621" s="84"/>
      <c r="E1621" s="12"/>
    </row>
    <row r="1622" spans="4:5" s="3" customFormat="1">
      <c r="D1622" s="84"/>
      <c r="E1622" s="12"/>
    </row>
    <row r="1623" spans="4:5" s="3" customFormat="1">
      <c r="D1623" s="84"/>
      <c r="E1623" s="12"/>
    </row>
    <row r="1624" spans="4:5" s="3" customFormat="1">
      <c r="D1624" s="84"/>
      <c r="E1624" s="12"/>
    </row>
    <row r="1625" spans="4:5" s="3" customFormat="1">
      <c r="D1625" s="84"/>
      <c r="E1625" s="12"/>
    </row>
    <row r="1626" spans="4:5" s="3" customFormat="1">
      <c r="D1626" s="84"/>
      <c r="E1626" s="12"/>
    </row>
    <row r="1627" spans="4:5" s="3" customFormat="1">
      <c r="D1627" s="84"/>
      <c r="E1627" s="12"/>
    </row>
    <row r="1628" spans="4:5" s="3" customFormat="1">
      <c r="D1628" s="84"/>
      <c r="E1628" s="12"/>
    </row>
    <row r="1629" spans="4:5" s="3" customFormat="1">
      <c r="D1629" s="84"/>
      <c r="E1629" s="12"/>
    </row>
    <row r="1630" spans="4:5" s="3" customFormat="1">
      <c r="D1630" s="84"/>
      <c r="E1630" s="12"/>
    </row>
    <row r="1631" spans="4:5" s="3" customFormat="1">
      <c r="D1631" s="84"/>
      <c r="E1631" s="12"/>
    </row>
    <row r="1632" spans="4:5" s="3" customFormat="1">
      <c r="D1632" s="84"/>
      <c r="E1632" s="12"/>
    </row>
    <row r="1633" spans="4:5" s="3" customFormat="1">
      <c r="D1633" s="84"/>
      <c r="E1633" s="12"/>
    </row>
    <row r="1634" spans="4:5" s="3" customFormat="1">
      <c r="D1634" s="84"/>
      <c r="E1634" s="12"/>
    </row>
    <row r="1635" spans="4:5" s="3" customFormat="1">
      <c r="D1635" s="84"/>
      <c r="E1635" s="12"/>
    </row>
    <row r="1636" spans="4:5" s="3" customFormat="1">
      <c r="D1636" s="84"/>
      <c r="E1636" s="12"/>
    </row>
    <row r="1637" spans="4:5" s="3" customFormat="1">
      <c r="D1637" s="84"/>
      <c r="E1637" s="12"/>
    </row>
    <row r="1638" spans="4:5" s="3" customFormat="1">
      <c r="D1638" s="84"/>
      <c r="E1638" s="12"/>
    </row>
    <row r="1639" spans="4:5" s="3" customFormat="1">
      <c r="D1639" s="84"/>
      <c r="E1639" s="12"/>
    </row>
    <row r="1640" spans="4:5" s="3" customFormat="1">
      <c r="D1640" s="84"/>
      <c r="E1640" s="12"/>
    </row>
    <row r="1641" spans="4:5" s="3" customFormat="1">
      <c r="D1641" s="84"/>
      <c r="E1641" s="12"/>
    </row>
    <row r="1642" spans="4:5" s="3" customFormat="1">
      <c r="D1642" s="84"/>
      <c r="E1642" s="12"/>
    </row>
    <row r="1643" spans="4:5" s="3" customFormat="1">
      <c r="D1643" s="84"/>
      <c r="E1643" s="12"/>
    </row>
    <row r="1644" spans="4:5" s="3" customFormat="1">
      <c r="D1644" s="84"/>
      <c r="E1644" s="12"/>
    </row>
    <row r="1645" spans="4:5" s="3" customFormat="1">
      <c r="D1645" s="84"/>
      <c r="E1645" s="12"/>
    </row>
    <row r="1646" spans="4:5" s="3" customFormat="1">
      <c r="D1646" s="84"/>
      <c r="E1646" s="12"/>
    </row>
    <row r="1647" spans="4:5" s="3" customFormat="1">
      <c r="D1647" s="84"/>
      <c r="E1647" s="12"/>
    </row>
    <row r="1648" spans="4:5" s="3" customFormat="1">
      <c r="D1648" s="84"/>
      <c r="E1648" s="12"/>
    </row>
    <row r="1649" spans="4:5" s="3" customFormat="1">
      <c r="D1649" s="84"/>
      <c r="E1649" s="12"/>
    </row>
    <row r="1650" spans="4:5" s="3" customFormat="1">
      <c r="D1650" s="84"/>
      <c r="E1650" s="12"/>
    </row>
    <row r="1651" spans="4:5" s="3" customFormat="1">
      <c r="D1651" s="84"/>
      <c r="E1651" s="12"/>
    </row>
    <row r="1652" spans="4:5" s="3" customFormat="1">
      <c r="D1652" s="84"/>
      <c r="E1652" s="12"/>
    </row>
    <row r="1653" spans="4:5" s="3" customFormat="1">
      <c r="D1653" s="84"/>
      <c r="E1653" s="12"/>
    </row>
    <row r="1654" spans="4:5" s="3" customFormat="1">
      <c r="D1654" s="84"/>
      <c r="E1654" s="12"/>
    </row>
    <row r="1655" spans="4:5" s="3" customFormat="1">
      <c r="D1655" s="84"/>
      <c r="E1655" s="12"/>
    </row>
    <row r="1656" spans="4:5" s="3" customFormat="1">
      <c r="D1656" s="84"/>
      <c r="E1656" s="12"/>
    </row>
    <row r="1657" spans="4:5" s="3" customFormat="1">
      <c r="D1657" s="84"/>
      <c r="E1657" s="12"/>
    </row>
    <row r="1658" spans="4:5" s="3" customFormat="1">
      <c r="D1658" s="84"/>
      <c r="E1658" s="12"/>
    </row>
    <row r="1659" spans="4:5" s="3" customFormat="1">
      <c r="D1659" s="84"/>
      <c r="E1659" s="12"/>
    </row>
    <row r="1660" spans="4:5" s="3" customFormat="1">
      <c r="D1660" s="84"/>
      <c r="E1660" s="12"/>
    </row>
    <row r="1661" spans="4:5" s="3" customFormat="1">
      <c r="D1661" s="84"/>
      <c r="E1661" s="12"/>
    </row>
    <row r="1662" spans="4:5" s="3" customFormat="1">
      <c r="D1662" s="84"/>
      <c r="E1662" s="12"/>
    </row>
    <row r="1663" spans="4:5" s="3" customFormat="1">
      <c r="D1663" s="84"/>
      <c r="E1663" s="12"/>
    </row>
    <row r="1664" spans="4:5" s="3" customFormat="1">
      <c r="D1664" s="84"/>
      <c r="E1664" s="12"/>
    </row>
    <row r="1665" spans="4:5" s="3" customFormat="1">
      <c r="D1665" s="84"/>
      <c r="E1665" s="12"/>
    </row>
    <row r="1666" spans="4:5" s="3" customFormat="1">
      <c r="D1666" s="84"/>
      <c r="E1666" s="12"/>
    </row>
    <row r="1667" spans="4:5" s="3" customFormat="1">
      <c r="D1667" s="84"/>
      <c r="E1667" s="12"/>
    </row>
    <row r="1668" spans="4:5" s="3" customFormat="1">
      <c r="D1668" s="84"/>
      <c r="E1668" s="12"/>
    </row>
    <row r="1669" spans="4:5" s="3" customFormat="1">
      <c r="D1669" s="84"/>
      <c r="E1669" s="12"/>
    </row>
    <row r="1670" spans="4:5" s="3" customFormat="1">
      <c r="D1670" s="84"/>
      <c r="E1670" s="12"/>
    </row>
    <row r="1671" spans="4:5" s="3" customFormat="1">
      <c r="D1671" s="84"/>
      <c r="E1671" s="12"/>
    </row>
    <row r="1672" spans="4:5" s="3" customFormat="1">
      <c r="D1672" s="84"/>
      <c r="E1672" s="12"/>
    </row>
    <row r="1673" spans="4:5" s="3" customFormat="1">
      <c r="D1673" s="84"/>
      <c r="E1673" s="12"/>
    </row>
    <row r="1674" spans="4:5" s="3" customFormat="1">
      <c r="D1674" s="84"/>
      <c r="E1674" s="12"/>
    </row>
    <row r="1675" spans="4:5" s="3" customFormat="1">
      <c r="D1675" s="84"/>
      <c r="E1675" s="12"/>
    </row>
    <row r="1676" spans="4:5" s="3" customFormat="1">
      <c r="D1676" s="84"/>
      <c r="E1676" s="12"/>
    </row>
    <row r="1677" spans="4:5" s="3" customFormat="1">
      <c r="D1677" s="84"/>
      <c r="E1677" s="12"/>
    </row>
    <row r="1678" spans="4:5" s="3" customFormat="1">
      <c r="D1678" s="84"/>
      <c r="E1678" s="12"/>
    </row>
    <row r="1679" spans="4:5" s="3" customFormat="1">
      <c r="D1679" s="84"/>
      <c r="E1679" s="12"/>
    </row>
    <row r="1680" spans="4:5" s="3" customFormat="1">
      <c r="D1680" s="84"/>
      <c r="E1680" s="12"/>
    </row>
    <row r="1681" spans="4:5" s="3" customFormat="1">
      <c r="D1681" s="84"/>
      <c r="E1681" s="12"/>
    </row>
    <row r="1682" spans="4:5" s="3" customFormat="1">
      <c r="D1682" s="84"/>
      <c r="E1682" s="12"/>
    </row>
    <row r="1683" spans="4:5" s="3" customFormat="1">
      <c r="D1683" s="84"/>
      <c r="E1683" s="12"/>
    </row>
    <row r="1684" spans="4:5" s="3" customFormat="1">
      <c r="D1684" s="84"/>
      <c r="E1684" s="12"/>
    </row>
    <row r="1685" spans="4:5" s="3" customFormat="1">
      <c r="D1685" s="84"/>
      <c r="E1685" s="12"/>
    </row>
    <row r="1686" spans="4:5" s="3" customFormat="1">
      <c r="D1686" s="84"/>
      <c r="E1686" s="12"/>
    </row>
    <row r="1687" spans="4:5" s="3" customFormat="1">
      <c r="D1687" s="84"/>
      <c r="E1687" s="12"/>
    </row>
    <row r="1688" spans="4:5" s="3" customFormat="1">
      <c r="D1688" s="84"/>
      <c r="E1688" s="12"/>
    </row>
    <row r="1689" spans="4:5" s="3" customFormat="1">
      <c r="D1689" s="84"/>
      <c r="E1689" s="12"/>
    </row>
    <row r="1690" spans="4:5" s="3" customFormat="1">
      <c r="D1690" s="84"/>
      <c r="E1690" s="12"/>
    </row>
    <row r="1691" spans="4:5" s="3" customFormat="1">
      <c r="D1691" s="84"/>
      <c r="E1691" s="12"/>
    </row>
    <row r="1692" spans="4:5" s="3" customFormat="1">
      <c r="D1692" s="84"/>
      <c r="E1692" s="12"/>
    </row>
    <row r="1693" spans="4:5" s="3" customFormat="1">
      <c r="D1693" s="84"/>
      <c r="E1693" s="12"/>
    </row>
    <row r="1694" spans="4:5" s="3" customFormat="1">
      <c r="D1694" s="84"/>
      <c r="E1694" s="12"/>
    </row>
    <row r="1695" spans="4:5" s="3" customFormat="1">
      <c r="D1695" s="84"/>
      <c r="E1695" s="12"/>
    </row>
    <row r="1696" spans="4:5" s="3" customFormat="1">
      <c r="D1696" s="84"/>
      <c r="E1696" s="12"/>
    </row>
    <row r="1697" spans="4:5" s="3" customFormat="1">
      <c r="D1697" s="84"/>
      <c r="E1697" s="12"/>
    </row>
    <row r="1698" spans="4:5" s="3" customFormat="1">
      <c r="D1698" s="84"/>
      <c r="E1698" s="12"/>
    </row>
    <row r="1699" spans="4:5" s="3" customFormat="1">
      <c r="D1699" s="84"/>
      <c r="E1699" s="12"/>
    </row>
    <row r="1700" spans="4:5" s="3" customFormat="1">
      <c r="D1700" s="84"/>
      <c r="E1700" s="12"/>
    </row>
    <row r="1701" spans="4:5" s="3" customFormat="1">
      <c r="D1701" s="84"/>
      <c r="E1701" s="12"/>
    </row>
    <row r="1702" spans="4:5" s="3" customFormat="1">
      <c r="D1702" s="84"/>
      <c r="E1702" s="12"/>
    </row>
    <row r="1703" spans="4:5" s="3" customFormat="1">
      <c r="D1703" s="84"/>
      <c r="E1703" s="12"/>
    </row>
    <row r="1704" spans="4:5" s="3" customFormat="1">
      <c r="D1704" s="84"/>
      <c r="E1704" s="12"/>
    </row>
    <row r="1705" spans="4:5" s="3" customFormat="1">
      <c r="D1705" s="84"/>
      <c r="E1705" s="12"/>
    </row>
    <row r="1706" spans="4:5" s="3" customFormat="1">
      <c r="D1706" s="84"/>
      <c r="E1706" s="12"/>
    </row>
    <row r="1707" spans="4:5" s="3" customFormat="1">
      <c r="D1707" s="84"/>
      <c r="E1707" s="12"/>
    </row>
    <row r="1708" spans="4:5" s="3" customFormat="1">
      <c r="D1708" s="84"/>
      <c r="E1708" s="12"/>
    </row>
    <row r="1709" spans="4:5" s="3" customFormat="1">
      <c r="D1709" s="84"/>
      <c r="E1709" s="12"/>
    </row>
    <row r="1710" spans="4:5" s="3" customFormat="1">
      <c r="D1710" s="84"/>
      <c r="E1710" s="12"/>
    </row>
    <row r="1711" spans="4:5" s="3" customFormat="1">
      <c r="D1711" s="84"/>
      <c r="E1711" s="12"/>
    </row>
    <row r="1712" spans="4:5" s="3" customFormat="1">
      <c r="D1712" s="84"/>
      <c r="E1712" s="12"/>
    </row>
    <row r="1713" spans="4:5" s="3" customFormat="1">
      <c r="D1713" s="84"/>
      <c r="E1713" s="12"/>
    </row>
    <row r="1714" spans="4:5" s="3" customFormat="1">
      <c r="D1714" s="84"/>
      <c r="E1714" s="12"/>
    </row>
    <row r="1715" spans="4:5" s="3" customFormat="1">
      <c r="D1715" s="84"/>
      <c r="E1715" s="12"/>
    </row>
    <row r="1716" spans="4:5" s="3" customFormat="1">
      <c r="D1716" s="84"/>
      <c r="E1716" s="12"/>
    </row>
    <row r="1717" spans="4:5" s="3" customFormat="1">
      <c r="D1717" s="84"/>
      <c r="E1717" s="12"/>
    </row>
    <row r="1718" spans="4:5" s="3" customFormat="1">
      <c r="D1718" s="84"/>
      <c r="E1718" s="12"/>
    </row>
    <row r="1719" spans="4:5" s="3" customFormat="1">
      <c r="D1719" s="84"/>
      <c r="E1719" s="12"/>
    </row>
    <row r="1720" spans="4:5" s="3" customFormat="1">
      <c r="D1720" s="84"/>
      <c r="E1720" s="12"/>
    </row>
    <row r="1721" spans="4:5" s="3" customFormat="1">
      <c r="D1721" s="84"/>
      <c r="E1721" s="12"/>
    </row>
    <row r="1722" spans="4:5" s="3" customFormat="1">
      <c r="D1722" s="84"/>
      <c r="E1722" s="12"/>
    </row>
    <row r="1723" spans="4:5" s="3" customFormat="1">
      <c r="D1723" s="84"/>
      <c r="E1723" s="12"/>
    </row>
    <row r="1724" spans="4:5" s="3" customFormat="1">
      <c r="D1724" s="84"/>
      <c r="E1724" s="12"/>
    </row>
    <row r="1725" spans="4:5" s="3" customFormat="1">
      <c r="D1725" s="84"/>
      <c r="E1725" s="12"/>
    </row>
    <row r="1726" spans="4:5" s="3" customFormat="1">
      <c r="D1726" s="84"/>
      <c r="E1726" s="12"/>
    </row>
    <row r="1727" spans="4:5" s="3" customFormat="1">
      <c r="D1727" s="84"/>
      <c r="E1727" s="12"/>
    </row>
    <row r="1728" spans="4:5" s="3" customFormat="1">
      <c r="D1728" s="84"/>
      <c r="E1728" s="12"/>
    </row>
    <row r="1729" spans="4:5" s="3" customFormat="1">
      <c r="D1729" s="84"/>
      <c r="E1729" s="12"/>
    </row>
    <row r="1730" spans="4:5" s="3" customFormat="1">
      <c r="D1730" s="84"/>
      <c r="E1730" s="12"/>
    </row>
    <row r="1731" spans="4:5" s="3" customFormat="1">
      <c r="D1731" s="84"/>
      <c r="E1731" s="12"/>
    </row>
    <row r="1732" spans="4:5" s="3" customFormat="1">
      <c r="D1732" s="84"/>
      <c r="E1732" s="12"/>
    </row>
    <row r="1733" spans="4:5" s="3" customFormat="1">
      <c r="D1733" s="84"/>
      <c r="E1733" s="12"/>
    </row>
    <row r="1734" spans="4:5" s="3" customFormat="1">
      <c r="D1734" s="84"/>
      <c r="E1734" s="12"/>
    </row>
    <row r="1735" spans="4:5" s="3" customFormat="1">
      <c r="D1735" s="84"/>
      <c r="E1735" s="12"/>
    </row>
    <row r="1736" spans="4:5" s="3" customFormat="1">
      <c r="D1736" s="84"/>
      <c r="E1736" s="12"/>
    </row>
    <row r="1737" spans="4:5" s="3" customFormat="1">
      <c r="D1737" s="84"/>
      <c r="E1737" s="12"/>
    </row>
    <row r="1738" spans="4:5" s="3" customFormat="1">
      <c r="D1738" s="84"/>
      <c r="E1738" s="12"/>
    </row>
    <row r="1739" spans="4:5" s="3" customFormat="1">
      <c r="D1739" s="84"/>
      <c r="E1739" s="12"/>
    </row>
    <row r="1740" spans="4:5" s="3" customFormat="1">
      <c r="D1740" s="84"/>
      <c r="E1740" s="12"/>
    </row>
    <row r="1741" spans="4:5" s="3" customFormat="1">
      <c r="D1741" s="84"/>
      <c r="E1741" s="12"/>
    </row>
    <row r="1742" spans="4:5" s="3" customFormat="1">
      <c r="D1742" s="84"/>
      <c r="E1742" s="12"/>
    </row>
    <row r="1743" spans="4:5" s="3" customFormat="1">
      <c r="D1743" s="84"/>
      <c r="E1743" s="12"/>
    </row>
    <row r="1744" spans="4:5" s="3" customFormat="1">
      <c r="D1744" s="84"/>
      <c r="E1744" s="12"/>
    </row>
    <row r="1745" spans="4:5" s="3" customFormat="1">
      <c r="D1745" s="84"/>
      <c r="E1745" s="12"/>
    </row>
    <row r="1746" spans="4:5" s="3" customFormat="1">
      <c r="D1746" s="84"/>
      <c r="E1746" s="12"/>
    </row>
    <row r="1747" spans="4:5" s="3" customFormat="1">
      <c r="D1747" s="84"/>
      <c r="E1747" s="12"/>
    </row>
    <row r="1748" spans="4:5" s="3" customFormat="1">
      <c r="D1748" s="84"/>
      <c r="E1748" s="12"/>
    </row>
    <row r="1749" spans="4:5" s="3" customFormat="1">
      <c r="D1749" s="84"/>
      <c r="E1749" s="12"/>
    </row>
    <row r="1750" spans="4:5" s="3" customFormat="1">
      <c r="D1750" s="84"/>
      <c r="E1750" s="12"/>
    </row>
    <row r="1751" spans="4:5" s="3" customFormat="1">
      <c r="D1751" s="84"/>
      <c r="E1751" s="12"/>
    </row>
    <row r="1752" spans="4:5" s="3" customFormat="1">
      <c r="D1752" s="84"/>
      <c r="E1752" s="12"/>
    </row>
    <row r="1753" spans="4:5" s="3" customFormat="1">
      <c r="D1753" s="84"/>
      <c r="E1753" s="12"/>
    </row>
    <row r="1754" spans="4:5" s="3" customFormat="1">
      <c r="D1754" s="84"/>
      <c r="E1754" s="12"/>
    </row>
    <row r="1755" spans="4:5" s="3" customFormat="1">
      <c r="D1755" s="84"/>
      <c r="E1755" s="12"/>
    </row>
    <row r="1756" spans="4:5" s="3" customFormat="1">
      <c r="D1756" s="84"/>
      <c r="E1756" s="12"/>
    </row>
    <row r="1757" spans="4:5" s="3" customFormat="1">
      <c r="D1757" s="84"/>
      <c r="E1757" s="12"/>
    </row>
    <row r="1758" spans="4:5" s="3" customFormat="1">
      <c r="D1758" s="84"/>
      <c r="E1758" s="12"/>
    </row>
    <row r="1759" spans="4:5" s="3" customFormat="1">
      <c r="D1759" s="84"/>
      <c r="E1759" s="12"/>
    </row>
    <row r="1760" spans="4:5" s="3" customFormat="1">
      <c r="D1760" s="84"/>
      <c r="E1760" s="12"/>
    </row>
    <row r="1761" spans="4:5" s="3" customFormat="1">
      <c r="D1761" s="84"/>
      <c r="E1761" s="12"/>
    </row>
    <row r="1762" spans="4:5" s="3" customFormat="1">
      <c r="D1762" s="84"/>
      <c r="E1762" s="12"/>
    </row>
    <row r="1763" spans="4:5" s="3" customFormat="1">
      <c r="D1763" s="84"/>
      <c r="E1763" s="12"/>
    </row>
    <row r="1764" spans="4:5" s="3" customFormat="1">
      <c r="D1764" s="84"/>
      <c r="E1764" s="12"/>
    </row>
    <row r="1765" spans="4:5" s="3" customFormat="1">
      <c r="D1765" s="84"/>
      <c r="E1765" s="12"/>
    </row>
    <row r="1766" spans="4:5" s="3" customFormat="1">
      <c r="D1766" s="84"/>
      <c r="E1766" s="12"/>
    </row>
    <row r="1767" spans="4:5" s="3" customFormat="1">
      <c r="D1767" s="84"/>
      <c r="E1767" s="12"/>
    </row>
    <row r="1768" spans="4:5" s="3" customFormat="1">
      <c r="D1768" s="84"/>
      <c r="E1768" s="12"/>
    </row>
    <row r="1769" spans="4:5" s="3" customFormat="1">
      <c r="D1769" s="84"/>
      <c r="E1769" s="12"/>
    </row>
    <row r="1770" spans="4:5" s="3" customFormat="1">
      <c r="D1770" s="84"/>
      <c r="E1770" s="12"/>
    </row>
    <row r="1771" spans="4:5" s="3" customFormat="1">
      <c r="D1771" s="84"/>
      <c r="E1771" s="12"/>
    </row>
    <row r="1772" spans="4:5" s="3" customFormat="1">
      <c r="D1772" s="84"/>
      <c r="E1772" s="12"/>
    </row>
    <row r="1773" spans="4:5" s="3" customFormat="1">
      <c r="D1773" s="84"/>
      <c r="E1773" s="12"/>
    </row>
    <row r="1774" spans="4:5" s="3" customFormat="1">
      <c r="D1774" s="84"/>
      <c r="E1774" s="12"/>
    </row>
    <row r="1775" spans="4:5" s="3" customFormat="1">
      <c r="D1775" s="84"/>
      <c r="E1775" s="12"/>
    </row>
    <row r="1776" spans="4:5" s="3" customFormat="1">
      <c r="D1776" s="84"/>
      <c r="E1776" s="12"/>
    </row>
    <row r="1777" spans="4:5" s="3" customFormat="1">
      <c r="D1777" s="84"/>
      <c r="E1777" s="12"/>
    </row>
    <row r="1778" spans="4:5" s="3" customFormat="1">
      <c r="D1778" s="84"/>
      <c r="E1778" s="12"/>
    </row>
    <row r="1779" spans="4:5" s="3" customFormat="1">
      <c r="D1779" s="84"/>
      <c r="E1779" s="12"/>
    </row>
    <row r="1780" spans="4:5" s="3" customFormat="1">
      <c r="D1780" s="84"/>
      <c r="E1780" s="12"/>
    </row>
    <row r="1781" spans="4:5" s="3" customFormat="1">
      <c r="D1781" s="84"/>
      <c r="E1781" s="12"/>
    </row>
    <row r="1782" spans="4:5" s="3" customFormat="1">
      <c r="D1782" s="84"/>
      <c r="E1782" s="12"/>
    </row>
    <row r="1783" spans="4:5" s="3" customFormat="1">
      <c r="D1783" s="84"/>
      <c r="E1783" s="12"/>
    </row>
    <row r="1784" spans="4:5" s="3" customFormat="1">
      <c r="D1784" s="84"/>
      <c r="E1784" s="12"/>
    </row>
    <row r="1785" spans="4:5" s="3" customFormat="1">
      <c r="D1785" s="84"/>
      <c r="E1785" s="12"/>
    </row>
    <row r="1786" spans="4:5" s="3" customFormat="1">
      <c r="D1786" s="84"/>
      <c r="E1786" s="12"/>
    </row>
    <row r="1787" spans="4:5" s="3" customFormat="1">
      <c r="D1787" s="84"/>
      <c r="E1787" s="12"/>
    </row>
    <row r="1788" spans="4:5" s="3" customFormat="1">
      <c r="D1788" s="84"/>
      <c r="E1788" s="12"/>
    </row>
    <row r="1789" spans="4:5" s="3" customFormat="1">
      <c r="D1789" s="84"/>
      <c r="E1789" s="12"/>
    </row>
    <row r="1790" spans="4:5" s="3" customFormat="1">
      <c r="D1790" s="84"/>
      <c r="E1790" s="12"/>
    </row>
    <row r="1791" spans="4:5" s="3" customFormat="1">
      <c r="D1791" s="84"/>
      <c r="E1791" s="12"/>
    </row>
    <row r="1792" spans="4:5" s="3" customFormat="1">
      <c r="D1792" s="84"/>
      <c r="E1792" s="12"/>
    </row>
    <row r="1793" spans="4:5" s="3" customFormat="1">
      <c r="D1793" s="84"/>
      <c r="E1793" s="12"/>
    </row>
    <row r="1794" spans="4:5" s="3" customFormat="1">
      <c r="D1794" s="84"/>
      <c r="E1794" s="12"/>
    </row>
    <row r="1795" spans="4:5" s="3" customFormat="1">
      <c r="D1795" s="84"/>
      <c r="E1795" s="12"/>
    </row>
    <row r="1796" spans="4:5" s="3" customFormat="1">
      <c r="D1796" s="84"/>
      <c r="E1796" s="12"/>
    </row>
    <row r="1797" spans="4:5" s="3" customFormat="1">
      <c r="D1797" s="84"/>
      <c r="E1797" s="12"/>
    </row>
    <row r="1798" spans="4:5" s="3" customFormat="1">
      <c r="D1798" s="84"/>
      <c r="E1798" s="12"/>
    </row>
    <row r="1799" spans="4:5" s="3" customFormat="1">
      <c r="D1799" s="84"/>
      <c r="E1799" s="12"/>
    </row>
    <row r="1800" spans="4:5" s="3" customFormat="1">
      <c r="D1800" s="84"/>
      <c r="E1800" s="12"/>
    </row>
    <row r="1801" spans="4:5" s="3" customFormat="1">
      <c r="D1801" s="84"/>
      <c r="E1801" s="12"/>
    </row>
    <row r="1802" spans="4:5" s="3" customFormat="1">
      <c r="D1802" s="84"/>
      <c r="E1802" s="12"/>
    </row>
    <row r="1803" spans="4:5" s="3" customFormat="1">
      <c r="D1803" s="84"/>
      <c r="E1803" s="12"/>
    </row>
    <row r="1804" spans="4:5" s="3" customFormat="1">
      <c r="D1804" s="84"/>
      <c r="E1804" s="12"/>
    </row>
    <row r="1805" spans="4:5" s="3" customFormat="1">
      <c r="D1805" s="84"/>
      <c r="E1805" s="12"/>
    </row>
    <row r="1806" spans="4:5" s="3" customFormat="1">
      <c r="D1806" s="84"/>
      <c r="E1806" s="12"/>
    </row>
    <row r="1807" spans="4:5" s="3" customFormat="1">
      <c r="D1807" s="84"/>
      <c r="E1807" s="12"/>
    </row>
    <row r="1808" spans="4:5" s="3" customFormat="1">
      <c r="D1808" s="84"/>
      <c r="E1808" s="12"/>
    </row>
    <row r="1809" spans="4:5" s="3" customFormat="1">
      <c r="D1809" s="84"/>
      <c r="E1809" s="12"/>
    </row>
    <row r="1810" spans="4:5" s="3" customFormat="1">
      <c r="D1810" s="84"/>
      <c r="E1810" s="12"/>
    </row>
    <row r="1811" spans="4:5" s="3" customFormat="1">
      <c r="D1811" s="84"/>
      <c r="E1811" s="12"/>
    </row>
    <row r="1812" spans="4:5" s="3" customFormat="1">
      <c r="D1812" s="84"/>
      <c r="E1812" s="12"/>
    </row>
    <row r="1813" spans="4:5" s="3" customFormat="1">
      <c r="D1813" s="84"/>
      <c r="E1813" s="12"/>
    </row>
    <row r="1814" spans="4:5" s="3" customFormat="1">
      <c r="D1814" s="84"/>
      <c r="E1814" s="12"/>
    </row>
    <row r="1815" spans="4:5" s="3" customFormat="1">
      <c r="D1815" s="84"/>
      <c r="E1815" s="12"/>
    </row>
    <row r="1816" spans="4:5" s="3" customFormat="1">
      <c r="D1816" s="84"/>
      <c r="E1816" s="12"/>
    </row>
    <row r="1817" spans="4:5" s="3" customFormat="1">
      <c r="D1817" s="84"/>
      <c r="E1817" s="12"/>
    </row>
    <row r="1818" spans="4:5" s="3" customFormat="1">
      <c r="D1818" s="84"/>
      <c r="E1818" s="12"/>
    </row>
    <row r="1819" spans="4:5" s="3" customFormat="1">
      <c r="D1819" s="84"/>
      <c r="E1819" s="12"/>
    </row>
    <row r="1820" spans="4:5" s="3" customFormat="1">
      <c r="D1820" s="84"/>
      <c r="E1820" s="12"/>
    </row>
    <row r="1821" spans="4:5" s="3" customFormat="1">
      <c r="D1821" s="84"/>
      <c r="E1821" s="12"/>
    </row>
    <row r="1822" spans="4:5" s="3" customFormat="1">
      <c r="D1822" s="84"/>
      <c r="E1822" s="12"/>
    </row>
    <row r="1823" spans="4:5" s="3" customFormat="1">
      <c r="D1823" s="84"/>
      <c r="E1823" s="12"/>
    </row>
    <row r="1824" spans="4:5" s="3" customFormat="1">
      <c r="D1824" s="84"/>
      <c r="E1824" s="12"/>
    </row>
    <row r="1825" spans="4:5" s="3" customFormat="1">
      <c r="D1825" s="84"/>
      <c r="E1825" s="12"/>
    </row>
    <row r="1826" spans="4:5" s="3" customFormat="1">
      <c r="D1826" s="84"/>
      <c r="E1826" s="12"/>
    </row>
    <row r="1827" spans="4:5" s="3" customFormat="1">
      <c r="D1827" s="84"/>
      <c r="E1827" s="12"/>
    </row>
    <row r="1828" spans="4:5" s="3" customFormat="1">
      <c r="D1828" s="84"/>
      <c r="E1828" s="12"/>
    </row>
    <row r="1829" spans="4:5" s="3" customFormat="1">
      <c r="D1829" s="84"/>
      <c r="E1829" s="12"/>
    </row>
    <row r="1830" spans="4:5" s="3" customFormat="1">
      <c r="D1830" s="84"/>
      <c r="E1830" s="12"/>
    </row>
    <row r="1831" spans="4:5" s="3" customFormat="1">
      <c r="D1831" s="84"/>
      <c r="E1831" s="12"/>
    </row>
    <row r="1832" spans="4:5" s="3" customFormat="1">
      <c r="D1832" s="84"/>
      <c r="E1832" s="12"/>
    </row>
    <row r="1833" spans="4:5" s="3" customFormat="1">
      <c r="D1833" s="84"/>
      <c r="E1833" s="12"/>
    </row>
    <row r="1834" spans="4:5" s="3" customFormat="1">
      <c r="D1834" s="84"/>
      <c r="E1834" s="12"/>
    </row>
    <row r="1835" spans="4:5" s="3" customFormat="1">
      <c r="D1835" s="84"/>
      <c r="E1835" s="12"/>
    </row>
    <row r="1836" spans="4:5" s="3" customFormat="1">
      <c r="D1836" s="84"/>
      <c r="E1836" s="12"/>
    </row>
    <row r="1837" spans="4:5" s="3" customFormat="1">
      <c r="D1837" s="84"/>
      <c r="E1837" s="12"/>
    </row>
    <row r="1838" spans="4:5" s="3" customFormat="1">
      <c r="D1838" s="84"/>
      <c r="E1838" s="12"/>
    </row>
    <row r="1839" spans="4:5" s="3" customFormat="1">
      <c r="D1839" s="84"/>
      <c r="E1839" s="12"/>
    </row>
    <row r="1840" spans="4:5" s="3" customFormat="1">
      <c r="D1840" s="84"/>
      <c r="E1840" s="12"/>
    </row>
    <row r="1841" spans="4:5" s="3" customFormat="1">
      <c r="D1841" s="84"/>
      <c r="E1841" s="12"/>
    </row>
    <row r="1842" spans="4:5" s="3" customFormat="1">
      <c r="D1842" s="84"/>
      <c r="E1842" s="12"/>
    </row>
    <row r="1843" spans="4:5" s="3" customFormat="1">
      <c r="D1843" s="84"/>
      <c r="E1843" s="12"/>
    </row>
    <row r="1844" spans="4:5" s="3" customFormat="1">
      <c r="D1844" s="84"/>
      <c r="E1844" s="12"/>
    </row>
    <row r="1845" spans="4:5" s="3" customFormat="1">
      <c r="D1845" s="84"/>
      <c r="E1845" s="12"/>
    </row>
    <row r="1846" spans="4:5" s="3" customFormat="1">
      <c r="D1846" s="84"/>
      <c r="E1846" s="12"/>
    </row>
    <row r="1847" spans="4:5" s="3" customFormat="1">
      <c r="D1847" s="84"/>
      <c r="E1847" s="12"/>
    </row>
    <row r="1848" spans="4:5" s="3" customFormat="1">
      <c r="D1848" s="84"/>
      <c r="E1848" s="12"/>
    </row>
    <row r="1849" spans="4:5" s="3" customFormat="1">
      <c r="D1849" s="84"/>
      <c r="E1849" s="12"/>
    </row>
    <row r="1850" spans="4:5" s="3" customFormat="1">
      <c r="D1850" s="84"/>
      <c r="E1850" s="12"/>
    </row>
    <row r="1851" spans="4:5" s="3" customFormat="1">
      <c r="D1851" s="84"/>
      <c r="E1851" s="12"/>
    </row>
    <row r="1852" spans="4:5" s="3" customFormat="1">
      <c r="D1852" s="84"/>
      <c r="E1852" s="12"/>
    </row>
    <row r="1853" spans="4:5" s="3" customFormat="1">
      <c r="D1853" s="84"/>
      <c r="E1853" s="12"/>
    </row>
    <row r="1854" spans="4:5" s="3" customFormat="1">
      <c r="D1854" s="84"/>
      <c r="E1854" s="12"/>
    </row>
    <row r="1855" spans="4:5" s="3" customFormat="1">
      <c r="D1855" s="84"/>
      <c r="E1855" s="12"/>
    </row>
    <row r="1856" spans="4:5" s="3" customFormat="1">
      <c r="D1856" s="84"/>
      <c r="E1856" s="12"/>
    </row>
    <row r="1857" spans="4:5" s="3" customFormat="1">
      <c r="D1857" s="84"/>
      <c r="E1857" s="12"/>
    </row>
    <row r="1858" spans="4:5" s="3" customFormat="1">
      <c r="D1858" s="84"/>
      <c r="E1858" s="12"/>
    </row>
    <row r="1859" spans="4:5" s="3" customFormat="1">
      <c r="D1859" s="84"/>
      <c r="E1859" s="12"/>
    </row>
    <row r="1860" spans="4:5" s="3" customFormat="1">
      <c r="D1860" s="84"/>
      <c r="E1860" s="12"/>
    </row>
    <row r="1861" spans="4:5" s="3" customFormat="1">
      <c r="D1861" s="84"/>
      <c r="E1861" s="12"/>
    </row>
    <row r="1862" spans="4:5" s="3" customFormat="1">
      <c r="D1862" s="84"/>
      <c r="E1862" s="12"/>
    </row>
    <row r="1863" spans="4:5" s="3" customFormat="1">
      <c r="D1863" s="84"/>
      <c r="E1863" s="12"/>
    </row>
    <row r="1864" spans="4:5" s="3" customFormat="1">
      <c r="D1864" s="84"/>
      <c r="E1864" s="12"/>
    </row>
    <row r="1865" spans="4:5" s="3" customFormat="1">
      <c r="D1865" s="84"/>
      <c r="E1865" s="12"/>
    </row>
    <row r="1866" spans="4:5" s="3" customFormat="1">
      <c r="D1866" s="84"/>
      <c r="E1866" s="12"/>
    </row>
    <row r="1867" spans="4:5" s="3" customFormat="1">
      <c r="D1867" s="84"/>
      <c r="E1867" s="12"/>
    </row>
    <row r="1868" spans="4:5" s="3" customFormat="1">
      <c r="D1868" s="84"/>
      <c r="E1868" s="12"/>
    </row>
    <row r="1869" spans="4:5" s="3" customFormat="1">
      <c r="D1869" s="84"/>
      <c r="E1869" s="12"/>
    </row>
    <row r="1870" spans="4:5" s="3" customFormat="1">
      <c r="D1870" s="84"/>
      <c r="E1870" s="12"/>
    </row>
    <row r="1871" spans="4:5" s="3" customFormat="1">
      <c r="D1871" s="84"/>
      <c r="E1871" s="12"/>
    </row>
    <row r="1872" spans="4:5" s="3" customFormat="1">
      <c r="D1872" s="84"/>
      <c r="E1872" s="12"/>
    </row>
    <row r="1873" spans="4:5" s="3" customFormat="1">
      <c r="D1873" s="84"/>
      <c r="E1873" s="12"/>
    </row>
    <row r="1874" spans="4:5" s="3" customFormat="1">
      <c r="D1874" s="84"/>
      <c r="E1874" s="12"/>
    </row>
    <row r="1875" spans="4:5" s="3" customFormat="1">
      <c r="D1875" s="84"/>
      <c r="E1875" s="12"/>
    </row>
    <row r="1876" spans="4:5" s="3" customFormat="1">
      <c r="D1876" s="84"/>
      <c r="E1876" s="12"/>
    </row>
    <row r="1877" spans="4:5" s="3" customFormat="1">
      <c r="D1877" s="84"/>
      <c r="E1877" s="12"/>
    </row>
    <row r="1878" spans="4:5" s="3" customFormat="1">
      <c r="D1878" s="84"/>
      <c r="E1878" s="12"/>
    </row>
    <row r="1879" spans="4:5" s="3" customFormat="1">
      <c r="D1879" s="84"/>
      <c r="E1879" s="12"/>
    </row>
    <row r="1880" spans="4:5" s="3" customFormat="1">
      <c r="D1880" s="84"/>
      <c r="E1880" s="12"/>
    </row>
    <row r="1881" spans="4:5" s="3" customFormat="1">
      <c r="D1881" s="84"/>
      <c r="E1881" s="12"/>
    </row>
    <row r="1882" spans="4:5" s="3" customFormat="1">
      <c r="D1882" s="84"/>
      <c r="E1882" s="12"/>
    </row>
    <row r="1883" spans="4:5" s="3" customFormat="1">
      <c r="D1883" s="84"/>
      <c r="E1883" s="12"/>
    </row>
    <row r="1884" spans="4:5" s="3" customFormat="1">
      <c r="D1884" s="84"/>
      <c r="E1884" s="12"/>
    </row>
    <row r="1885" spans="4:5" s="3" customFormat="1">
      <c r="D1885" s="84"/>
      <c r="E1885" s="12"/>
    </row>
    <row r="1886" spans="4:5" s="3" customFormat="1">
      <c r="D1886" s="84"/>
      <c r="E1886" s="12"/>
    </row>
    <row r="1887" spans="4:5" s="3" customFormat="1">
      <c r="D1887" s="84"/>
      <c r="E1887" s="12"/>
    </row>
    <row r="1888" spans="4:5" s="3" customFormat="1">
      <c r="D1888" s="84"/>
      <c r="E1888" s="12"/>
    </row>
    <row r="1889" spans="4:5" s="3" customFormat="1">
      <c r="D1889" s="84"/>
      <c r="E1889" s="12"/>
    </row>
    <row r="1890" spans="4:5" s="3" customFormat="1">
      <c r="D1890" s="84"/>
      <c r="E1890" s="12"/>
    </row>
    <row r="1891" spans="4:5" s="3" customFormat="1">
      <c r="D1891" s="84"/>
      <c r="E1891" s="12"/>
    </row>
    <row r="1892" spans="4:5" s="3" customFormat="1">
      <c r="D1892" s="84"/>
      <c r="E1892" s="12"/>
    </row>
    <row r="1893" spans="4:5" s="3" customFormat="1">
      <c r="D1893" s="84"/>
      <c r="E1893" s="12"/>
    </row>
    <row r="1894" spans="4:5" s="3" customFormat="1">
      <c r="D1894" s="84"/>
      <c r="E1894" s="12"/>
    </row>
    <row r="1895" spans="4:5" s="3" customFormat="1">
      <c r="D1895" s="84"/>
      <c r="E1895" s="12"/>
    </row>
    <row r="1896" spans="4:5" s="3" customFormat="1">
      <c r="D1896" s="84"/>
      <c r="E1896" s="12"/>
    </row>
    <row r="1897" spans="4:5" s="3" customFormat="1">
      <c r="D1897" s="84"/>
      <c r="E1897" s="12"/>
    </row>
    <row r="1898" spans="4:5" s="3" customFormat="1">
      <c r="D1898" s="84"/>
      <c r="E1898" s="12"/>
    </row>
    <row r="1899" spans="4:5" s="3" customFormat="1">
      <c r="D1899" s="84"/>
      <c r="E1899" s="12"/>
    </row>
    <row r="1900" spans="4:5" s="3" customFormat="1">
      <c r="D1900" s="84"/>
      <c r="E1900" s="12"/>
    </row>
    <row r="1901" spans="4:5" s="3" customFormat="1">
      <c r="D1901" s="84"/>
      <c r="E1901" s="12"/>
    </row>
    <row r="1902" spans="4:5" s="3" customFormat="1">
      <c r="D1902" s="84"/>
      <c r="E1902" s="12"/>
    </row>
    <row r="1903" spans="4:5" s="3" customFormat="1">
      <c r="D1903" s="84"/>
      <c r="E1903" s="12"/>
    </row>
    <row r="1904" spans="4:5" s="3" customFormat="1">
      <c r="D1904" s="84"/>
      <c r="E1904" s="12"/>
    </row>
    <row r="1905" spans="4:5" s="3" customFormat="1">
      <c r="D1905" s="84"/>
      <c r="E1905" s="12"/>
    </row>
    <row r="1906" spans="4:5" s="3" customFormat="1">
      <c r="D1906" s="84"/>
      <c r="E1906" s="12"/>
    </row>
    <row r="1907" spans="4:5" s="3" customFormat="1">
      <c r="D1907" s="84"/>
      <c r="E1907" s="12"/>
    </row>
    <row r="1908" spans="4:5" s="3" customFormat="1">
      <c r="D1908" s="84"/>
      <c r="E1908" s="12"/>
    </row>
    <row r="1909" spans="4:5" s="3" customFormat="1">
      <c r="D1909" s="84"/>
      <c r="E1909" s="12"/>
    </row>
    <row r="1910" spans="4:5" s="3" customFormat="1">
      <c r="D1910" s="84"/>
      <c r="E1910" s="12"/>
    </row>
    <row r="1911" spans="4:5" s="3" customFormat="1">
      <c r="D1911" s="84"/>
      <c r="E1911" s="12"/>
    </row>
    <row r="1912" spans="4:5" s="3" customFormat="1">
      <c r="D1912" s="84"/>
      <c r="E1912" s="12"/>
    </row>
    <row r="1913" spans="4:5" s="3" customFormat="1">
      <c r="D1913" s="84"/>
      <c r="E1913" s="12"/>
    </row>
    <row r="1914" spans="4:5" s="3" customFormat="1">
      <c r="D1914" s="84"/>
      <c r="E1914" s="12"/>
    </row>
    <row r="1915" spans="4:5" s="3" customFormat="1">
      <c r="D1915" s="84"/>
      <c r="E1915" s="12"/>
    </row>
    <row r="1916" spans="4:5" s="3" customFormat="1">
      <c r="D1916" s="84"/>
      <c r="E1916" s="12"/>
    </row>
    <row r="1917" spans="4:5" s="3" customFormat="1">
      <c r="D1917" s="84"/>
      <c r="E1917" s="12"/>
    </row>
    <row r="1918" spans="4:5" s="3" customFormat="1">
      <c r="D1918" s="84"/>
      <c r="E1918" s="12"/>
    </row>
    <row r="1919" spans="4:5" s="3" customFormat="1">
      <c r="D1919" s="84"/>
      <c r="E1919" s="12"/>
    </row>
    <row r="1920" spans="4:5" s="3" customFormat="1">
      <c r="D1920" s="84"/>
      <c r="E1920" s="12"/>
    </row>
    <row r="1921" spans="4:5" s="3" customFormat="1">
      <c r="D1921" s="84"/>
      <c r="E1921" s="12"/>
    </row>
    <row r="1922" spans="4:5" s="3" customFormat="1">
      <c r="D1922" s="84"/>
      <c r="E1922" s="12"/>
    </row>
    <row r="1923" spans="4:5" s="3" customFormat="1">
      <c r="D1923" s="84"/>
      <c r="E1923" s="12"/>
    </row>
    <row r="1924" spans="4:5" s="3" customFormat="1">
      <c r="D1924" s="84"/>
      <c r="E1924" s="12"/>
    </row>
    <row r="1925" spans="4:5" s="3" customFormat="1">
      <c r="D1925" s="84"/>
      <c r="E1925" s="12"/>
    </row>
    <row r="1926" spans="4:5" s="3" customFormat="1">
      <c r="D1926" s="84"/>
      <c r="E1926" s="12"/>
    </row>
    <row r="1927" spans="4:5" s="3" customFormat="1">
      <c r="D1927" s="84"/>
      <c r="E1927" s="12"/>
    </row>
    <row r="1928" spans="4:5" s="3" customFormat="1">
      <c r="D1928" s="84"/>
      <c r="E1928" s="12"/>
    </row>
    <row r="1929" spans="4:5" s="3" customFormat="1">
      <c r="D1929" s="84"/>
      <c r="E1929" s="12"/>
    </row>
    <row r="1930" spans="4:5" s="3" customFormat="1">
      <c r="D1930" s="84"/>
      <c r="E1930" s="12"/>
    </row>
    <row r="1931" spans="4:5" s="3" customFormat="1">
      <c r="D1931" s="84"/>
      <c r="E1931" s="12"/>
    </row>
    <row r="1932" spans="4:5" s="3" customFormat="1">
      <c r="D1932" s="84"/>
      <c r="E1932" s="12"/>
    </row>
    <row r="1933" spans="4:5" s="3" customFormat="1">
      <c r="D1933" s="84"/>
      <c r="E1933" s="12"/>
    </row>
    <row r="1934" spans="4:5" s="3" customFormat="1">
      <c r="D1934" s="84"/>
      <c r="E1934" s="12"/>
    </row>
    <row r="1935" spans="4:5" s="3" customFormat="1">
      <c r="D1935" s="84"/>
      <c r="E1935" s="12"/>
    </row>
    <row r="1936" spans="4:5" s="3" customFormat="1">
      <c r="D1936" s="84"/>
      <c r="E1936" s="12"/>
    </row>
    <row r="1937" spans="4:5" s="3" customFormat="1">
      <c r="D1937" s="84"/>
      <c r="E1937" s="12"/>
    </row>
    <row r="1938" spans="4:5" s="3" customFormat="1">
      <c r="D1938" s="84"/>
      <c r="E1938" s="12"/>
    </row>
    <row r="1939" spans="4:5" s="3" customFormat="1">
      <c r="D1939" s="84"/>
      <c r="E1939" s="12"/>
    </row>
    <row r="1940" spans="4:5" s="3" customFormat="1">
      <c r="D1940" s="84"/>
      <c r="E1940" s="12"/>
    </row>
    <row r="1941" spans="4:5" s="3" customFormat="1">
      <c r="D1941" s="84"/>
      <c r="E1941" s="12"/>
    </row>
    <row r="1942" spans="4:5" s="3" customFormat="1">
      <c r="D1942" s="84"/>
      <c r="E1942" s="12"/>
    </row>
    <row r="1943" spans="4:5" s="3" customFormat="1">
      <c r="D1943" s="84"/>
      <c r="E1943" s="12"/>
    </row>
    <row r="1944" spans="4:5" s="3" customFormat="1">
      <c r="D1944" s="84"/>
      <c r="E1944" s="12"/>
    </row>
    <row r="1945" spans="4:5" s="3" customFormat="1">
      <c r="D1945" s="84"/>
      <c r="E1945" s="12"/>
    </row>
    <row r="1946" spans="4:5" s="3" customFormat="1">
      <c r="D1946" s="84"/>
      <c r="E1946" s="12"/>
    </row>
    <row r="1947" spans="4:5" s="3" customFormat="1">
      <c r="D1947" s="84"/>
      <c r="E1947" s="12"/>
    </row>
    <row r="1948" spans="4:5" s="3" customFormat="1">
      <c r="D1948" s="84"/>
      <c r="E1948" s="12"/>
    </row>
    <row r="1949" spans="4:5" s="3" customFormat="1">
      <c r="D1949" s="84"/>
      <c r="E1949" s="12"/>
    </row>
    <row r="1950" spans="4:5" s="3" customFormat="1">
      <c r="D1950" s="84"/>
      <c r="E1950" s="12"/>
    </row>
    <row r="1951" spans="4:5" s="3" customFormat="1">
      <c r="D1951" s="84"/>
      <c r="E1951" s="12"/>
    </row>
    <row r="1952" spans="4:5" s="3" customFormat="1">
      <c r="D1952" s="84"/>
      <c r="E1952" s="12"/>
    </row>
    <row r="1953" spans="4:5" s="3" customFormat="1">
      <c r="D1953" s="84"/>
      <c r="E1953" s="12"/>
    </row>
    <row r="1954" spans="4:5" s="3" customFormat="1">
      <c r="D1954" s="84"/>
      <c r="E1954" s="12"/>
    </row>
    <row r="1955" spans="4:5" s="3" customFormat="1">
      <c r="D1955" s="84"/>
      <c r="E1955" s="12"/>
    </row>
    <row r="1956" spans="4:5" s="3" customFormat="1">
      <c r="D1956" s="84"/>
      <c r="E1956" s="12"/>
    </row>
    <row r="1957" spans="4:5" s="3" customFormat="1">
      <c r="D1957" s="84"/>
      <c r="E1957" s="12"/>
    </row>
    <row r="1958" spans="4:5" s="3" customFormat="1">
      <c r="D1958" s="84"/>
      <c r="E1958" s="12"/>
    </row>
    <row r="1959" spans="4:5" s="3" customFormat="1">
      <c r="D1959" s="84"/>
      <c r="E1959" s="12"/>
    </row>
    <row r="1960" spans="4:5" s="3" customFormat="1">
      <c r="D1960" s="84"/>
      <c r="E1960" s="12"/>
    </row>
    <row r="1961" spans="4:5" s="3" customFormat="1">
      <c r="D1961" s="84"/>
      <c r="E1961" s="12"/>
    </row>
    <row r="1962" spans="4:5" s="3" customFormat="1">
      <c r="D1962" s="84"/>
      <c r="E1962" s="12"/>
    </row>
    <row r="1963" spans="4:5" s="3" customFormat="1">
      <c r="D1963" s="84"/>
      <c r="E1963" s="12"/>
    </row>
    <row r="1964" spans="4:5" s="3" customFormat="1">
      <c r="D1964" s="84"/>
      <c r="E1964" s="12"/>
    </row>
    <row r="1965" spans="4:5" s="3" customFormat="1">
      <c r="D1965" s="84"/>
      <c r="E1965" s="12"/>
    </row>
    <row r="1966" spans="4:5" s="3" customFormat="1">
      <c r="D1966" s="84"/>
      <c r="E1966" s="12"/>
    </row>
    <row r="1967" spans="4:5" s="3" customFormat="1">
      <c r="D1967" s="84"/>
      <c r="E1967" s="12"/>
    </row>
    <row r="1968" spans="4:5" s="3" customFormat="1">
      <c r="D1968" s="84"/>
      <c r="E1968" s="12"/>
    </row>
    <row r="1969" spans="4:5" s="3" customFormat="1">
      <c r="D1969" s="84"/>
      <c r="E1969" s="12"/>
    </row>
    <row r="1970" spans="4:5" s="3" customFormat="1">
      <c r="D1970" s="84"/>
      <c r="E1970" s="12"/>
    </row>
    <row r="1971" spans="4:5" s="3" customFormat="1">
      <c r="D1971" s="84"/>
      <c r="E1971" s="12"/>
    </row>
    <row r="1972" spans="4:5" s="3" customFormat="1">
      <c r="D1972" s="84"/>
      <c r="E1972" s="12"/>
    </row>
    <row r="1973" spans="4:5" s="3" customFormat="1">
      <c r="D1973" s="84"/>
      <c r="E1973" s="12"/>
    </row>
    <row r="1974" spans="4:5" s="3" customFormat="1">
      <c r="D1974" s="84"/>
      <c r="E1974" s="12"/>
    </row>
    <row r="1975" spans="4:5" s="3" customFormat="1">
      <c r="D1975" s="84"/>
      <c r="E1975" s="12"/>
    </row>
    <row r="1976" spans="4:5" s="3" customFormat="1">
      <c r="D1976" s="84"/>
      <c r="E1976" s="12"/>
    </row>
    <row r="1977" spans="4:5" s="3" customFormat="1">
      <c r="D1977" s="84"/>
      <c r="E1977" s="12"/>
    </row>
    <row r="1978" spans="4:5" s="3" customFormat="1">
      <c r="D1978" s="84"/>
      <c r="E1978" s="12"/>
    </row>
    <row r="1979" spans="4:5" s="3" customFormat="1">
      <c r="D1979" s="84"/>
      <c r="E1979" s="12"/>
    </row>
    <row r="1980" spans="4:5" s="3" customFormat="1">
      <c r="D1980" s="84"/>
      <c r="E1980" s="12"/>
    </row>
    <row r="1981" spans="4:5" s="3" customFormat="1">
      <c r="D1981" s="84"/>
      <c r="E1981" s="12"/>
    </row>
    <row r="1982" spans="4:5" s="3" customFormat="1">
      <c r="D1982" s="84"/>
      <c r="E1982" s="12"/>
    </row>
    <row r="1983" spans="4:5" s="3" customFormat="1">
      <c r="D1983" s="84"/>
      <c r="E1983" s="12"/>
    </row>
    <row r="1984" spans="4:5" s="3" customFormat="1">
      <c r="D1984" s="84"/>
      <c r="E1984" s="12"/>
    </row>
    <row r="1985" spans="4:5" s="3" customFormat="1">
      <c r="D1985" s="84"/>
      <c r="E1985" s="12"/>
    </row>
    <row r="1986" spans="4:5" s="3" customFormat="1">
      <c r="D1986" s="84"/>
      <c r="E1986" s="12"/>
    </row>
    <row r="1987" spans="4:5" s="3" customFormat="1">
      <c r="D1987" s="84"/>
      <c r="E1987" s="12"/>
    </row>
    <row r="1988" spans="4:5" s="3" customFormat="1">
      <c r="D1988" s="84"/>
      <c r="E1988" s="12"/>
    </row>
    <row r="1989" spans="4:5" s="3" customFormat="1">
      <c r="D1989" s="84"/>
      <c r="E1989" s="12"/>
    </row>
    <row r="1990" spans="4:5" s="3" customFormat="1">
      <c r="D1990" s="84"/>
      <c r="E1990" s="12"/>
    </row>
    <row r="1991" spans="4:5" s="3" customFormat="1">
      <c r="D1991" s="84"/>
      <c r="E1991" s="12"/>
    </row>
    <row r="1992" spans="4:5" s="3" customFormat="1">
      <c r="D1992" s="84"/>
      <c r="E1992" s="12"/>
    </row>
    <row r="1993" spans="4:5" s="3" customFormat="1">
      <c r="D1993" s="84"/>
      <c r="E1993" s="12"/>
    </row>
    <row r="1994" spans="4:5" s="3" customFormat="1">
      <c r="D1994" s="84"/>
      <c r="E1994" s="12"/>
    </row>
    <row r="1995" spans="4:5" s="3" customFormat="1">
      <c r="D1995" s="84"/>
      <c r="E1995" s="12"/>
    </row>
    <row r="1996" spans="4:5" s="3" customFormat="1">
      <c r="D1996" s="84"/>
      <c r="E1996" s="12"/>
    </row>
    <row r="1997" spans="4:5" s="3" customFormat="1">
      <c r="D1997" s="84"/>
      <c r="E1997" s="12"/>
    </row>
    <row r="1998" spans="4:5" s="3" customFormat="1">
      <c r="D1998" s="84"/>
      <c r="E1998" s="12"/>
    </row>
    <row r="1999" spans="4:5" s="3" customFormat="1">
      <c r="D1999" s="84"/>
      <c r="E1999" s="12"/>
    </row>
    <row r="2000" spans="4:5" s="3" customFormat="1">
      <c r="D2000" s="84"/>
      <c r="E2000" s="12"/>
    </row>
    <row r="2001" spans="4:5" s="3" customFormat="1">
      <c r="D2001" s="84"/>
      <c r="E2001" s="12"/>
    </row>
    <row r="2002" spans="4:5" s="3" customFormat="1">
      <c r="D2002" s="84"/>
      <c r="E2002" s="12"/>
    </row>
    <row r="2003" spans="4:5" s="3" customFormat="1">
      <c r="D2003" s="84"/>
      <c r="E2003" s="12"/>
    </row>
    <row r="2004" spans="4:5" s="3" customFormat="1">
      <c r="D2004" s="84"/>
      <c r="E2004" s="12"/>
    </row>
    <row r="2005" spans="4:5" s="3" customFormat="1">
      <c r="D2005" s="84"/>
      <c r="E2005" s="12"/>
    </row>
    <row r="2006" spans="4:5" s="3" customFormat="1">
      <c r="D2006" s="84"/>
      <c r="E2006" s="12"/>
    </row>
    <row r="2007" spans="4:5" s="3" customFormat="1">
      <c r="D2007" s="84"/>
      <c r="E2007" s="12"/>
    </row>
    <row r="2008" spans="4:5" s="3" customFormat="1">
      <c r="D2008" s="84"/>
      <c r="E2008" s="12"/>
    </row>
    <row r="2009" spans="4:5" s="3" customFormat="1">
      <c r="D2009" s="84"/>
      <c r="E2009" s="12"/>
    </row>
    <row r="2010" spans="4:5" s="3" customFormat="1">
      <c r="D2010" s="84"/>
      <c r="E2010" s="12"/>
    </row>
    <row r="2011" spans="4:5" s="3" customFormat="1">
      <c r="D2011" s="84"/>
      <c r="E2011" s="12"/>
    </row>
    <row r="2012" spans="4:5" s="3" customFormat="1">
      <c r="D2012" s="84"/>
      <c r="E2012" s="12"/>
    </row>
    <row r="2013" spans="4:5" s="3" customFormat="1">
      <c r="D2013" s="84"/>
      <c r="E2013" s="12"/>
    </row>
    <row r="2014" spans="4:5" s="3" customFormat="1">
      <c r="D2014" s="84"/>
      <c r="E2014" s="12"/>
    </row>
    <row r="2015" spans="4:5" s="3" customFormat="1">
      <c r="D2015" s="84"/>
      <c r="E2015" s="12"/>
    </row>
    <row r="2016" spans="4:5" s="3" customFormat="1">
      <c r="D2016" s="84"/>
      <c r="E2016" s="12"/>
    </row>
    <row r="2017" spans="4:5" s="3" customFormat="1">
      <c r="D2017" s="84"/>
      <c r="E2017" s="12"/>
    </row>
    <row r="2018" spans="4:5" s="3" customFormat="1">
      <c r="D2018" s="84"/>
      <c r="E2018" s="12"/>
    </row>
    <row r="2019" spans="4:5" s="3" customFormat="1">
      <c r="D2019" s="84"/>
      <c r="E2019" s="12"/>
    </row>
    <row r="2020" spans="4:5" s="3" customFormat="1">
      <c r="D2020" s="84"/>
      <c r="E2020" s="12"/>
    </row>
    <row r="2021" spans="4:5" s="3" customFormat="1">
      <c r="D2021" s="84"/>
      <c r="E2021" s="12"/>
    </row>
    <row r="2022" spans="4:5" s="3" customFormat="1">
      <c r="D2022" s="84"/>
      <c r="E2022" s="12"/>
    </row>
    <row r="2023" spans="4:5" s="3" customFormat="1">
      <c r="D2023" s="84"/>
      <c r="E2023" s="12"/>
    </row>
    <row r="2024" spans="4:5" s="3" customFormat="1">
      <c r="D2024" s="84"/>
      <c r="E2024" s="12"/>
    </row>
    <row r="2025" spans="4:5" s="3" customFormat="1">
      <c r="D2025" s="84"/>
      <c r="E2025" s="12"/>
    </row>
    <row r="2026" spans="4:5" s="3" customFormat="1">
      <c r="D2026" s="84"/>
      <c r="E2026" s="12"/>
    </row>
    <row r="2027" spans="4:5" s="3" customFormat="1">
      <c r="D2027" s="84"/>
      <c r="E2027" s="12"/>
    </row>
    <row r="2028" spans="4:5" s="3" customFormat="1">
      <c r="D2028" s="84"/>
      <c r="E2028" s="12"/>
    </row>
    <row r="2029" spans="4:5" s="3" customFormat="1">
      <c r="D2029" s="84"/>
      <c r="E2029" s="12"/>
    </row>
    <row r="2030" spans="4:5" s="3" customFormat="1">
      <c r="D2030" s="84"/>
      <c r="E2030" s="12"/>
    </row>
    <row r="2031" spans="4:5" s="3" customFormat="1">
      <c r="D2031" s="84"/>
      <c r="E2031" s="12"/>
    </row>
    <row r="2032" spans="4:5" s="3" customFormat="1">
      <c r="D2032" s="84"/>
      <c r="E2032" s="12"/>
    </row>
    <row r="2033" spans="4:5" s="3" customFormat="1">
      <c r="D2033" s="84"/>
      <c r="E2033" s="12"/>
    </row>
    <row r="2034" spans="4:5" s="3" customFormat="1">
      <c r="D2034" s="84"/>
      <c r="E2034" s="12"/>
    </row>
    <row r="2035" spans="4:5" s="3" customFormat="1">
      <c r="D2035" s="84"/>
      <c r="E2035" s="12"/>
    </row>
    <row r="2036" spans="4:5" s="3" customFormat="1">
      <c r="D2036" s="84"/>
      <c r="E2036" s="12"/>
    </row>
    <row r="2037" spans="4:5" s="3" customFormat="1">
      <c r="D2037" s="84"/>
      <c r="E2037" s="12"/>
    </row>
    <row r="2038" spans="4:5" s="3" customFormat="1">
      <c r="D2038" s="84"/>
      <c r="E2038" s="12"/>
    </row>
    <row r="2039" spans="4:5" s="3" customFormat="1">
      <c r="D2039" s="84"/>
      <c r="E2039" s="12"/>
    </row>
    <row r="2040" spans="4:5" s="3" customFormat="1">
      <c r="D2040" s="84"/>
      <c r="E2040" s="12"/>
    </row>
    <row r="2041" spans="4:5" s="3" customFormat="1">
      <c r="D2041" s="84"/>
      <c r="E2041" s="12"/>
    </row>
    <row r="2042" spans="4:5" s="3" customFormat="1">
      <c r="D2042" s="84"/>
      <c r="E2042" s="12"/>
    </row>
    <row r="2043" spans="4:5" s="3" customFormat="1">
      <c r="D2043" s="84"/>
      <c r="E2043" s="12"/>
    </row>
    <row r="2044" spans="4:5" s="3" customFormat="1">
      <c r="D2044" s="84"/>
      <c r="E2044" s="12"/>
    </row>
    <row r="2045" spans="4:5" s="3" customFormat="1">
      <c r="D2045" s="84"/>
      <c r="E2045" s="12"/>
    </row>
    <row r="2046" spans="4:5" s="3" customFormat="1">
      <c r="D2046" s="84"/>
      <c r="E2046" s="12"/>
    </row>
    <row r="2047" spans="4:5" s="3" customFormat="1">
      <c r="D2047" s="84"/>
      <c r="E2047" s="12"/>
    </row>
    <row r="2048" spans="4:5" s="3" customFormat="1">
      <c r="D2048" s="84"/>
      <c r="E2048" s="12"/>
    </row>
    <row r="2049" spans="4:5" s="3" customFormat="1">
      <c r="D2049" s="84"/>
      <c r="E2049" s="12"/>
    </row>
    <row r="2050" spans="4:5" s="3" customFormat="1">
      <c r="D2050" s="84"/>
      <c r="E2050" s="12"/>
    </row>
    <row r="2051" spans="4:5" s="3" customFormat="1">
      <c r="D2051" s="84"/>
      <c r="E2051" s="12"/>
    </row>
    <row r="2052" spans="4:5" s="3" customFormat="1">
      <c r="D2052" s="84"/>
      <c r="E2052" s="12"/>
    </row>
    <row r="2053" spans="4:5" s="3" customFormat="1">
      <c r="D2053" s="84"/>
      <c r="E2053" s="12"/>
    </row>
    <row r="2054" spans="4:5" s="3" customFormat="1">
      <c r="D2054" s="84"/>
      <c r="E2054" s="12"/>
    </row>
    <row r="2055" spans="4:5" s="3" customFormat="1">
      <c r="D2055" s="84"/>
      <c r="E2055" s="12"/>
    </row>
    <row r="2056" spans="4:5" s="3" customFormat="1">
      <c r="D2056" s="84"/>
      <c r="E2056" s="12"/>
    </row>
    <row r="2057" spans="4:5" s="3" customFormat="1">
      <c r="D2057" s="84"/>
      <c r="E2057" s="12"/>
    </row>
    <row r="2058" spans="4:5" s="3" customFormat="1">
      <c r="D2058" s="84"/>
      <c r="E2058" s="12"/>
    </row>
    <row r="2059" spans="4:5" s="3" customFormat="1">
      <c r="D2059" s="84"/>
      <c r="E2059" s="12"/>
    </row>
    <row r="2060" spans="4:5" s="3" customFormat="1">
      <c r="D2060" s="84"/>
      <c r="E2060" s="12"/>
    </row>
    <row r="2061" spans="4:5" s="3" customFormat="1">
      <c r="D2061" s="84"/>
      <c r="E2061" s="12"/>
    </row>
    <row r="2062" spans="4:5" s="3" customFormat="1">
      <c r="D2062" s="84"/>
      <c r="E2062" s="12"/>
    </row>
    <row r="2063" spans="4:5" s="3" customFormat="1">
      <c r="D2063" s="84"/>
      <c r="E2063" s="12"/>
    </row>
    <row r="2064" spans="4:5" s="3" customFormat="1">
      <c r="D2064" s="84"/>
      <c r="E2064" s="12"/>
    </row>
    <row r="2065" spans="4:5" s="3" customFormat="1">
      <c r="D2065" s="84"/>
      <c r="E2065" s="12"/>
    </row>
    <row r="2066" spans="4:5" s="3" customFormat="1">
      <c r="D2066" s="84"/>
      <c r="E2066" s="12"/>
    </row>
    <row r="2067" spans="4:5" s="3" customFormat="1">
      <c r="D2067" s="84"/>
      <c r="E2067" s="12"/>
    </row>
    <row r="2068" spans="4:5" s="3" customFormat="1">
      <c r="D2068" s="84"/>
      <c r="E2068" s="12"/>
    </row>
    <row r="2069" spans="4:5" s="3" customFormat="1">
      <c r="D2069" s="84"/>
      <c r="E2069" s="12"/>
    </row>
    <row r="2070" spans="4:5" s="3" customFormat="1">
      <c r="D2070" s="84"/>
      <c r="E2070" s="12"/>
    </row>
    <row r="2071" spans="4:5" s="3" customFormat="1">
      <c r="D2071" s="84"/>
      <c r="E2071" s="12"/>
    </row>
    <row r="2072" spans="4:5" s="3" customFormat="1">
      <c r="D2072" s="84"/>
      <c r="E2072" s="12"/>
    </row>
    <row r="2073" spans="4:5" s="3" customFormat="1">
      <c r="D2073" s="84"/>
      <c r="E2073" s="12"/>
    </row>
    <row r="2074" spans="4:5" s="3" customFormat="1">
      <c r="D2074" s="84"/>
      <c r="E2074" s="12"/>
    </row>
    <row r="2075" spans="4:5" s="3" customFormat="1">
      <c r="D2075" s="84"/>
      <c r="E2075" s="12"/>
    </row>
    <row r="2076" spans="4:5" s="3" customFormat="1">
      <c r="D2076" s="84"/>
      <c r="E2076" s="12"/>
    </row>
    <row r="2077" spans="4:5" s="3" customFormat="1">
      <c r="D2077" s="84"/>
      <c r="E2077" s="12"/>
    </row>
    <row r="2078" spans="4:5" s="3" customFormat="1">
      <c r="D2078" s="84"/>
      <c r="E2078" s="12"/>
    </row>
    <row r="2079" spans="4:5" s="3" customFormat="1">
      <c r="D2079" s="84"/>
      <c r="E2079" s="12"/>
    </row>
    <row r="2080" spans="4:5" s="3" customFormat="1">
      <c r="D2080" s="84"/>
      <c r="E2080" s="12"/>
    </row>
    <row r="2081" spans="4:5" s="3" customFormat="1">
      <c r="D2081" s="84"/>
      <c r="E2081" s="12"/>
    </row>
    <row r="2082" spans="4:5" s="3" customFormat="1">
      <c r="D2082" s="84"/>
      <c r="E2082" s="12"/>
    </row>
    <row r="2083" spans="4:5" s="3" customFormat="1">
      <c r="D2083" s="84"/>
      <c r="E2083" s="12"/>
    </row>
    <row r="2084" spans="4:5" s="3" customFormat="1">
      <c r="D2084" s="84"/>
      <c r="E2084" s="12"/>
    </row>
    <row r="2085" spans="4:5" s="3" customFormat="1">
      <c r="D2085" s="84"/>
      <c r="E2085" s="12"/>
    </row>
    <row r="2086" spans="4:5" s="3" customFormat="1">
      <c r="D2086" s="84"/>
      <c r="E2086" s="12"/>
    </row>
    <row r="2087" spans="4:5" s="3" customFormat="1">
      <c r="D2087" s="84"/>
      <c r="E2087" s="12"/>
    </row>
    <row r="2088" spans="4:5" s="3" customFormat="1">
      <c r="D2088" s="84"/>
      <c r="E2088" s="12"/>
    </row>
    <row r="2089" spans="4:5" s="3" customFormat="1">
      <c r="D2089" s="84"/>
      <c r="E2089" s="12"/>
    </row>
    <row r="2090" spans="4:5" s="3" customFormat="1">
      <c r="D2090" s="84"/>
      <c r="E2090" s="12"/>
    </row>
    <row r="2091" spans="4:5" s="3" customFormat="1">
      <c r="D2091" s="84"/>
      <c r="E2091" s="12"/>
    </row>
    <row r="2092" spans="4:5" s="3" customFormat="1">
      <c r="D2092" s="84"/>
      <c r="E2092" s="12"/>
    </row>
    <row r="2093" spans="4:5" s="3" customFormat="1">
      <c r="D2093" s="84"/>
      <c r="E2093" s="12"/>
    </row>
    <row r="2094" spans="4:5" s="3" customFormat="1">
      <c r="D2094" s="84"/>
      <c r="E2094" s="12"/>
    </row>
    <row r="2095" spans="4:5" s="3" customFormat="1">
      <c r="D2095" s="84"/>
      <c r="E2095" s="12"/>
    </row>
    <row r="2096" spans="4:5" s="3" customFormat="1">
      <c r="D2096" s="84"/>
      <c r="E2096" s="12"/>
    </row>
    <row r="2097" spans="4:5" s="3" customFormat="1">
      <c r="D2097" s="84"/>
      <c r="E2097" s="12"/>
    </row>
    <row r="2098" spans="4:5" s="3" customFormat="1">
      <c r="D2098" s="84"/>
      <c r="E2098" s="12"/>
    </row>
    <row r="2099" spans="4:5" s="3" customFormat="1">
      <c r="D2099" s="84"/>
      <c r="E2099" s="12"/>
    </row>
    <row r="2100" spans="4:5" s="3" customFormat="1">
      <c r="D2100" s="84"/>
      <c r="E2100" s="12"/>
    </row>
    <row r="2101" spans="4:5" s="3" customFormat="1">
      <c r="D2101" s="84"/>
      <c r="E2101" s="12"/>
    </row>
    <row r="2102" spans="4:5" s="3" customFormat="1">
      <c r="D2102" s="84"/>
      <c r="E2102" s="12"/>
    </row>
    <row r="2103" spans="4:5" s="3" customFormat="1">
      <c r="D2103" s="84"/>
      <c r="E2103" s="12"/>
    </row>
    <row r="2104" spans="4:5" s="3" customFormat="1">
      <c r="D2104" s="84"/>
      <c r="E2104" s="12"/>
    </row>
    <row r="2105" spans="4:5" s="3" customFormat="1">
      <c r="D2105" s="84"/>
      <c r="E2105" s="12"/>
    </row>
    <row r="2106" spans="4:5" s="3" customFormat="1">
      <c r="D2106" s="84"/>
      <c r="E2106" s="12"/>
    </row>
    <row r="2107" spans="4:5" s="3" customFormat="1">
      <c r="D2107" s="84"/>
      <c r="E2107" s="12"/>
    </row>
    <row r="2108" spans="4:5" s="3" customFormat="1">
      <c r="D2108" s="84"/>
      <c r="E2108" s="12"/>
    </row>
    <row r="2109" spans="4:5" s="3" customFormat="1">
      <c r="D2109" s="84"/>
      <c r="E2109" s="12"/>
    </row>
    <row r="2110" spans="4:5" s="3" customFormat="1">
      <c r="D2110" s="84"/>
      <c r="E2110" s="12"/>
    </row>
    <row r="2111" spans="4:5" s="3" customFormat="1">
      <c r="D2111" s="84"/>
      <c r="E2111" s="12"/>
    </row>
    <row r="2112" spans="4:5" s="3" customFormat="1">
      <c r="D2112" s="84"/>
      <c r="E2112" s="12"/>
    </row>
    <row r="2113" spans="4:5" s="3" customFormat="1">
      <c r="D2113" s="84"/>
      <c r="E2113" s="12"/>
    </row>
    <row r="2114" spans="4:5" s="3" customFormat="1">
      <c r="D2114" s="84"/>
      <c r="E2114" s="12"/>
    </row>
    <row r="2115" spans="4:5" s="3" customFormat="1">
      <c r="D2115" s="84"/>
      <c r="E2115" s="12"/>
    </row>
    <row r="2116" spans="4:5" s="3" customFormat="1">
      <c r="D2116" s="84"/>
      <c r="E2116" s="12"/>
    </row>
    <row r="2117" spans="4:5" s="3" customFormat="1">
      <c r="D2117" s="84"/>
      <c r="E2117" s="12"/>
    </row>
    <row r="2118" spans="4:5" s="3" customFormat="1">
      <c r="D2118" s="84"/>
      <c r="E2118" s="12"/>
    </row>
    <row r="2119" spans="4:5" s="3" customFormat="1">
      <c r="D2119" s="84"/>
      <c r="E2119" s="12"/>
    </row>
    <row r="2120" spans="4:5" s="3" customFormat="1">
      <c r="D2120" s="84"/>
      <c r="E2120" s="12"/>
    </row>
    <row r="2121" spans="4:5" s="3" customFormat="1">
      <c r="D2121" s="84"/>
      <c r="E2121" s="12"/>
    </row>
    <row r="2122" spans="4:5" s="3" customFormat="1">
      <c r="D2122" s="84"/>
      <c r="E2122" s="12"/>
    </row>
    <row r="2123" spans="4:5" s="3" customFormat="1">
      <c r="D2123" s="84"/>
      <c r="E2123" s="12"/>
    </row>
    <row r="2124" spans="4:5" s="3" customFormat="1">
      <c r="D2124" s="84"/>
      <c r="E2124" s="12"/>
    </row>
    <row r="2125" spans="4:5" s="3" customFormat="1">
      <c r="D2125" s="84"/>
      <c r="E2125" s="12"/>
    </row>
    <row r="2126" spans="4:5" s="3" customFormat="1">
      <c r="D2126" s="84"/>
      <c r="E2126" s="12"/>
    </row>
    <row r="2127" spans="4:5" s="3" customFormat="1">
      <c r="D2127" s="84"/>
      <c r="E2127" s="12"/>
    </row>
    <row r="2128" spans="4:5" s="3" customFormat="1">
      <c r="D2128" s="84"/>
      <c r="E2128" s="12"/>
    </row>
    <row r="2129" spans="4:5" s="3" customFormat="1">
      <c r="D2129" s="84"/>
      <c r="E2129" s="12"/>
    </row>
    <row r="2130" spans="4:5" s="3" customFormat="1">
      <c r="D2130" s="84"/>
      <c r="E2130" s="12"/>
    </row>
    <row r="2131" spans="4:5" s="3" customFormat="1">
      <c r="D2131" s="84"/>
      <c r="E2131" s="12"/>
    </row>
    <row r="2132" spans="4:5" s="3" customFormat="1">
      <c r="D2132" s="84"/>
      <c r="E2132" s="12"/>
    </row>
    <row r="2133" spans="4:5" s="3" customFormat="1">
      <c r="D2133" s="84"/>
      <c r="E2133" s="12"/>
    </row>
    <row r="2134" spans="4:5" s="3" customFormat="1">
      <c r="D2134" s="84"/>
      <c r="E2134" s="12"/>
    </row>
    <row r="2135" spans="4:5" s="3" customFormat="1">
      <c r="D2135" s="84"/>
      <c r="E2135" s="12"/>
    </row>
    <row r="2136" spans="4:5" s="3" customFormat="1">
      <c r="D2136" s="84"/>
      <c r="E2136" s="12"/>
    </row>
    <row r="2137" spans="4:5" s="3" customFormat="1">
      <c r="D2137" s="84"/>
      <c r="E2137" s="12"/>
    </row>
    <row r="2138" spans="4:5" s="3" customFormat="1">
      <c r="D2138" s="84"/>
      <c r="E2138" s="12"/>
    </row>
    <row r="2139" spans="4:5" s="3" customFormat="1">
      <c r="D2139" s="84"/>
      <c r="E2139" s="12"/>
    </row>
    <row r="2140" spans="4:5" s="3" customFormat="1">
      <c r="D2140" s="84"/>
      <c r="E2140" s="12"/>
    </row>
    <row r="2141" spans="4:5" s="3" customFormat="1">
      <c r="D2141" s="84"/>
      <c r="E2141" s="12"/>
    </row>
    <row r="2142" spans="4:5" s="3" customFormat="1">
      <c r="D2142" s="84"/>
      <c r="E2142" s="12"/>
    </row>
    <row r="2143" spans="4:5" s="3" customFormat="1">
      <c r="D2143" s="84"/>
      <c r="E2143" s="12"/>
    </row>
    <row r="2144" spans="4:5" s="3" customFormat="1">
      <c r="D2144" s="84"/>
      <c r="E2144" s="12"/>
    </row>
    <row r="2145" spans="4:5" s="3" customFormat="1">
      <c r="D2145" s="84"/>
      <c r="E2145" s="12"/>
    </row>
    <row r="2146" spans="4:5" s="3" customFormat="1">
      <c r="D2146" s="84"/>
      <c r="E2146" s="12"/>
    </row>
    <row r="2147" spans="4:5" s="3" customFormat="1">
      <c r="D2147" s="84"/>
      <c r="E2147" s="12"/>
    </row>
    <row r="2148" spans="4:5" s="3" customFormat="1">
      <c r="D2148" s="84"/>
      <c r="E2148" s="12"/>
    </row>
    <row r="2149" spans="4:5" s="3" customFormat="1">
      <c r="D2149" s="84"/>
      <c r="E2149" s="12"/>
    </row>
    <row r="2150" spans="4:5" s="3" customFormat="1">
      <c r="D2150" s="84"/>
      <c r="E2150" s="12"/>
    </row>
    <row r="2151" spans="4:5" s="3" customFormat="1">
      <c r="D2151" s="84"/>
      <c r="E2151" s="12"/>
    </row>
    <row r="2152" spans="4:5" s="3" customFormat="1">
      <c r="D2152" s="84"/>
      <c r="E2152" s="12"/>
    </row>
    <row r="2153" spans="4:5" s="3" customFormat="1">
      <c r="D2153" s="84"/>
      <c r="E2153" s="12"/>
    </row>
    <row r="2154" spans="4:5" s="3" customFormat="1">
      <c r="D2154" s="84"/>
      <c r="E2154" s="12"/>
    </row>
    <row r="2155" spans="4:5" s="3" customFormat="1">
      <c r="D2155" s="84"/>
      <c r="E2155" s="12"/>
    </row>
    <row r="2156" spans="4:5" s="3" customFormat="1">
      <c r="D2156" s="84"/>
      <c r="E2156" s="12"/>
    </row>
    <row r="2157" spans="4:5" s="3" customFormat="1">
      <c r="D2157" s="84"/>
      <c r="E2157" s="12"/>
    </row>
    <row r="2158" spans="4:5" s="3" customFormat="1">
      <c r="D2158" s="84"/>
      <c r="E2158" s="12"/>
    </row>
    <row r="2159" spans="4:5" s="3" customFormat="1">
      <c r="D2159" s="84"/>
      <c r="E2159" s="12"/>
    </row>
    <row r="2160" spans="4:5" s="3" customFormat="1">
      <c r="D2160" s="84"/>
      <c r="E2160" s="12"/>
    </row>
    <row r="2161" spans="4:5" s="3" customFormat="1">
      <c r="D2161" s="84"/>
      <c r="E2161" s="12"/>
    </row>
    <row r="2162" spans="4:5" s="3" customFormat="1">
      <c r="D2162" s="84"/>
      <c r="E2162" s="12"/>
    </row>
    <row r="2163" spans="4:5" s="3" customFormat="1">
      <c r="D2163" s="84"/>
      <c r="E2163" s="12"/>
    </row>
    <row r="2164" spans="4:5" s="3" customFormat="1">
      <c r="D2164" s="84"/>
      <c r="E2164" s="12"/>
    </row>
    <row r="2165" spans="4:5" s="3" customFormat="1">
      <c r="D2165" s="84"/>
      <c r="E2165" s="12"/>
    </row>
    <row r="2166" spans="4:5" s="3" customFormat="1">
      <c r="D2166" s="84"/>
      <c r="E2166" s="12"/>
    </row>
    <row r="2167" spans="4:5" s="3" customFormat="1">
      <c r="D2167" s="84"/>
      <c r="E2167" s="12"/>
    </row>
    <row r="2168" spans="4:5" s="3" customFormat="1">
      <c r="D2168" s="84"/>
      <c r="E2168" s="12"/>
    </row>
    <row r="2169" spans="4:5" s="3" customFormat="1">
      <c r="D2169" s="84"/>
      <c r="E2169" s="12"/>
    </row>
    <row r="2170" spans="4:5" s="3" customFormat="1">
      <c r="D2170" s="84"/>
      <c r="E2170" s="12"/>
    </row>
    <row r="2171" spans="4:5" s="3" customFormat="1">
      <c r="D2171" s="84"/>
      <c r="E2171" s="12"/>
    </row>
    <row r="2172" spans="4:5" s="3" customFormat="1">
      <c r="D2172" s="84"/>
      <c r="E2172" s="12"/>
    </row>
    <row r="2173" spans="4:5" s="3" customFormat="1">
      <c r="D2173" s="84"/>
      <c r="E2173" s="12"/>
    </row>
    <row r="2174" spans="4:5" s="3" customFormat="1">
      <c r="D2174" s="84"/>
      <c r="E2174" s="12"/>
    </row>
    <row r="2175" spans="4:5" s="3" customFormat="1">
      <c r="D2175" s="84"/>
      <c r="E2175" s="12"/>
    </row>
    <row r="2176" spans="4:5" s="3" customFormat="1">
      <c r="D2176" s="84"/>
      <c r="E2176" s="12"/>
    </row>
    <row r="2177" spans="4:5" s="3" customFormat="1">
      <c r="D2177" s="84"/>
      <c r="E2177" s="12"/>
    </row>
    <row r="2178" spans="4:5" s="3" customFormat="1">
      <c r="D2178" s="84"/>
      <c r="E2178" s="12"/>
    </row>
    <row r="2179" spans="4:5" s="3" customFormat="1">
      <c r="D2179" s="84"/>
      <c r="E2179" s="12"/>
    </row>
    <row r="2180" spans="4:5" s="3" customFormat="1">
      <c r="D2180" s="84"/>
      <c r="E2180" s="12"/>
    </row>
    <row r="2181" spans="4:5" s="3" customFormat="1">
      <c r="D2181" s="84"/>
      <c r="E2181" s="12"/>
    </row>
    <row r="2182" spans="4:5" s="3" customFormat="1">
      <c r="D2182" s="84"/>
      <c r="E2182" s="12"/>
    </row>
    <row r="2183" spans="4:5" s="3" customFormat="1">
      <c r="D2183" s="84"/>
      <c r="E2183" s="12"/>
    </row>
    <row r="2184" spans="4:5" s="3" customFormat="1">
      <c r="D2184" s="84"/>
      <c r="E2184" s="12"/>
    </row>
    <row r="2185" spans="4:5" s="3" customFormat="1">
      <c r="D2185" s="84"/>
      <c r="E2185" s="12"/>
    </row>
    <row r="2186" spans="4:5" s="3" customFormat="1">
      <c r="D2186" s="84"/>
      <c r="E2186" s="12"/>
    </row>
    <row r="2187" spans="4:5" s="3" customFormat="1">
      <c r="D2187" s="84"/>
      <c r="E2187" s="12"/>
    </row>
    <row r="2188" spans="4:5" s="3" customFormat="1">
      <c r="D2188" s="84"/>
      <c r="E2188" s="12"/>
    </row>
    <row r="2189" spans="4:5" s="3" customFormat="1">
      <c r="D2189" s="84"/>
      <c r="E2189" s="12"/>
    </row>
    <row r="2190" spans="4:5" s="3" customFormat="1">
      <c r="D2190" s="84"/>
      <c r="E2190" s="12"/>
    </row>
    <row r="2191" spans="4:5" s="3" customFormat="1">
      <c r="D2191" s="84"/>
      <c r="E2191" s="12"/>
    </row>
    <row r="2192" spans="4:5" s="3" customFormat="1">
      <c r="D2192" s="84"/>
      <c r="E2192" s="12"/>
    </row>
    <row r="2193" spans="4:5" s="3" customFormat="1">
      <c r="D2193" s="84"/>
      <c r="E2193" s="12"/>
    </row>
    <row r="2194" spans="4:5" s="3" customFormat="1">
      <c r="D2194" s="84"/>
      <c r="E2194" s="12"/>
    </row>
    <row r="2195" spans="4:5" s="3" customFormat="1">
      <c r="D2195" s="84"/>
      <c r="E2195" s="12"/>
    </row>
    <row r="2196" spans="4:5" s="3" customFormat="1">
      <c r="D2196" s="84"/>
      <c r="E2196" s="12"/>
    </row>
    <row r="2197" spans="4:5" s="3" customFormat="1">
      <c r="D2197" s="84"/>
      <c r="E2197" s="12"/>
    </row>
    <row r="2198" spans="4:5" s="3" customFormat="1">
      <c r="D2198" s="84"/>
      <c r="E2198" s="12"/>
    </row>
    <row r="2199" spans="4:5" s="3" customFormat="1">
      <c r="D2199" s="84"/>
      <c r="E2199" s="12"/>
    </row>
    <row r="2200" spans="4:5" s="3" customFormat="1">
      <c r="D2200" s="84"/>
      <c r="E2200" s="12"/>
    </row>
    <row r="2201" spans="4:5" s="3" customFormat="1">
      <c r="D2201" s="84"/>
      <c r="E2201" s="12"/>
    </row>
    <row r="2202" spans="4:5" s="3" customFormat="1">
      <c r="D2202" s="84"/>
      <c r="E2202" s="12"/>
    </row>
    <row r="2203" spans="4:5" s="3" customFormat="1">
      <c r="D2203" s="84"/>
      <c r="E2203" s="12"/>
    </row>
    <row r="2204" spans="4:5" s="3" customFormat="1">
      <c r="D2204" s="84"/>
      <c r="E2204" s="12"/>
    </row>
    <row r="2205" spans="4:5" s="3" customFormat="1">
      <c r="D2205" s="84"/>
      <c r="E2205" s="12"/>
    </row>
    <row r="2206" spans="4:5" s="3" customFormat="1">
      <c r="D2206" s="84"/>
      <c r="E2206" s="12"/>
    </row>
    <row r="2207" spans="4:5" s="3" customFormat="1">
      <c r="D2207" s="84"/>
      <c r="E2207" s="12"/>
    </row>
    <row r="2208" spans="4:5" s="3" customFormat="1">
      <c r="D2208" s="84"/>
      <c r="E2208" s="12"/>
    </row>
    <row r="2209" spans="4:5" s="3" customFormat="1">
      <c r="D2209" s="84"/>
      <c r="E2209" s="12"/>
    </row>
    <row r="2210" spans="4:5" s="3" customFormat="1">
      <c r="D2210" s="84"/>
      <c r="E2210" s="12"/>
    </row>
    <row r="2211" spans="4:5" s="3" customFormat="1">
      <c r="D2211" s="84"/>
      <c r="E2211" s="12"/>
    </row>
    <row r="2212" spans="4:5" s="3" customFormat="1">
      <c r="D2212" s="84"/>
      <c r="E2212" s="12"/>
    </row>
    <row r="2213" spans="4:5" s="3" customFormat="1">
      <c r="D2213" s="84"/>
      <c r="E2213" s="12"/>
    </row>
    <row r="2214" spans="4:5" s="3" customFormat="1">
      <c r="D2214" s="84"/>
      <c r="E2214" s="12"/>
    </row>
    <row r="2215" spans="4:5" s="3" customFormat="1">
      <c r="D2215" s="84"/>
      <c r="E2215" s="12"/>
    </row>
    <row r="2216" spans="4:5" s="3" customFormat="1">
      <c r="D2216" s="84"/>
      <c r="E2216" s="12"/>
    </row>
    <row r="2217" spans="4:5" s="3" customFormat="1">
      <c r="D2217" s="84"/>
      <c r="E2217" s="12"/>
    </row>
    <row r="2218" spans="4:5" s="3" customFormat="1">
      <c r="D2218" s="84"/>
      <c r="E2218" s="12"/>
    </row>
    <row r="2219" spans="4:5" s="3" customFormat="1">
      <c r="D2219" s="84"/>
      <c r="E2219" s="12"/>
    </row>
    <row r="2220" spans="4:5" s="3" customFormat="1">
      <c r="D2220" s="84"/>
      <c r="E2220" s="12"/>
    </row>
    <row r="2221" spans="4:5" s="3" customFormat="1">
      <c r="D2221" s="84"/>
      <c r="E2221" s="12"/>
    </row>
    <row r="2222" spans="4:5" s="3" customFormat="1">
      <c r="D2222" s="84"/>
      <c r="E2222" s="12"/>
    </row>
    <row r="2223" spans="4:5" s="3" customFormat="1">
      <c r="D2223" s="84"/>
      <c r="E2223" s="12"/>
    </row>
    <row r="2224" spans="4:5" s="3" customFormat="1">
      <c r="D2224" s="84"/>
      <c r="E2224" s="12"/>
    </row>
    <row r="2225" spans="4:5" s="3" customFormat="1">
      <c r="D2225" s="84"/>
      <c r="E2225" s="12"/>
    </row>
    <row r="2226" spans="4:5" s="3" customFormat="1">
      <c r="D2226" s="84"/>
      <c r="E2226" s="12"/>
    </row>
    <row r="2227" spans="4:5" s="3" customFormat="1">
      <c r="D2227" s="84"/>
      <c r="E2227" s="12"/>
    </row>
    <row r="2228" spans="4:5" s="3" customFormat="1">
      <c r="D2228" s="84"/>
      <c r="E2228" s="12"/>
    </row>
    <row r="2229" spans="4:5" s="3" customFormat="1">
      <c r="D2229" s="84"/>
      <c r="E2229" s="12"/>
    </row>
    <row r="2230" spans="4:5" s="3" customFormat="1">
      <c r="D2230" s="84"/>
      <c r="E2230" s="12"/>
    </row>
    <row r="2231" spans="4:5" s="3" customFormat="1">
      <c r="D2231" s="84"/>
      <c r="E2231" s="12"/>
    </row>
    <row r="2232" spans="4:5" s="3" customFormat="1">
      <c r="D2232" s="84"/>
      <c r="E2232" s="12"/>
    </row>
    <row r="2233" spans="4:5" s="3" customFormat="1">
      <c r="D2233" s="84"/>
      <c r="E2233" s="12"/>
    </row>
    <row r="2234" spans="4:5" s="3" customFormat="1">
      <c r="D2234" s="84"/>
      <c r="E2234" s="12"/>
    </row>
    <row r="2235" spans="4:5" s="3" customFormat="1">
      <c r="D2235" s="84"/>
      <c r="E2235" s="12"/>
    </row>
    <row r="2236" spans="4:5" s="3" customFormat="1">
      <c r="D2236" s="84"/>
      <c r="E2236" s="12"/>
    </row>
    <row r="2237" spans="4:5" s="3" customFormat="1">
      <c r="D2237" s="84"/>
      <c r="E2237" s="12"/>
    </row>
    <row r="2238" spans="4:5" s="3" customFormat="1">
      <c r="D2238" s="84"/>
      <c r="E2238" s="12"/>
    </row>
    <row r="2239" spans="4:5" s="3" customFormat="1">
      <c r="D2239" s="84"/>
      <c r="E2239" s="12"/>
    </row>
    <row r="2240" spans="4:5" s="3" customFormat="1">
      <c r="D2240" s="84"/>
      <c r="E2240" s="12"/>
    </row>
    <row r="2241" spans="4:5" s="3" customFormat="1">
      <c r="D2241" s="84"/>
      <c r="E2241" s="12"/>
    </row>
    <row r="2242" spans="4:5" s="3" customFormat="1">
      <c r="D2242" s="84"/>
      <c r="E2242" s="12"/>
    </row>
    <row r="2243" spans="4:5" s="3" customFormat="1">
      <c r="D2243" s="84"/>
      <c r="E2243" s="12"/>
    </row>
    <row r="2244" spans="4:5" s="3" customFormat="1">
      <c r="D2244" s="84"/>
      <c r="E2244" s="12"/>
    </row>
    <row r="2245" spans="4:5" s="3" customFormat="1">
      <c r="D2245" s="84"/>
      <c r="E2245" s="12"/>
    </row>
    <row r="2246" spans="4:5" s="3" customFormat="1">
      <c r="D2246" s="84"/>
      <c r="E2246" s="12"/>
    </row>
    <row r="2247" spans="4:5" s="3" customFormat="1">
      <c r="D2247" s="84"/>
      <c r="E2247" s="12"/>
    </row>
    <row r="2248" spans="4:5" s="3" customFormat="1">
      <c r="D2248" s="84"/>
      <c r="E2248" s="12"/>
    </row>
    <row r="2249" spans="4:5" s="3" customFormat="1">
      <c r="D2249" s="84"/>
      <c r="E2249" s="12"/>
    </row>
    <row r="2250" spans="4:5" s="3" customFormat="1">
      <c r="D2250" s="84"/>
      <c r="E2250" s="12"/>
    </row>
    <row r="2251" spans="4:5" s="3" customFormat="1">
      <c r="D2251" s="84"/>
      <c r="E2251" s="12"/>
    </row>
    <row r="2252" spans="4:5" s="3" customFormat="1">
      <c r="D2252" s="84"/>
      <c r="E2252" s="12"/>
    </row>
    <row r="2253" spans="4:5" s="3" customFormat="1">
      <c r="D2253" s="84"/>
      <c r="E2253" s="12"/>
    </row>
    <row r="2254" spans="4:5" s="3" customFormat="1">
      <c r="D2254" s="84"/>
      <c r="E2254" s="12"/>
    </row>
    <row r="2255" spans="4:5" s="3" customFormat="1">
      <c r="D2255" s="84"/>
      <c r="E2255" s="12"/>
    </row>
    <row r="2256" spans="4:5" s="3" customFormat="1">
      <c r="D2256" s="84"/>
      <c r="E2256" s="12"/>
    </row>
    <row r="2257" spans="4:5" s="3" customFormat="1">
      <c r="D2257" s="84"/>
      <c r="E2257" s="12"/>
    </row>
    <row r="2258" spans="4:5" s="3" customFormat="1">
      <c r="D2258" s="84"/>
      <c r="E2258" s="12"/>
    </row>
    <row r="2259" spans="4:5" s="3" customFormat="1">
      <c r="D2259" s="84"/>
      <c r="E2259" s="12"/>
    </row>
    <row r="2260" spans="4:5" s="3" customFormat="1">
      <c r="D2260" s="84"/>
      <c r="E2260" s="12"/>
    </row>
    <row r="2261" spans="4:5" s="3" customFormat="1">
      <c r="D2261" s="84"/>
      <c r="E2261" s="12"/>
    </row>
    <row r="2262" spans="4:5" s="3" customFormat="1">
      <c r="D2262" s="84"/>
      <c r="E2262" s="12"/>
    </row>
    <row r="2263" spans="4:5" s="3" customFormat="1">
      <c r="D2263" s="84"/>
      <c r="E2263" s="12"/>
    </row>
    <row r="2264" spans="4:5" s="3" customFormat="1">
      <c r="D2264" s="84"/>
      <c r="E2264" s="12"/>
    </row>
    <row r="2265" spans="4:5" s="3" customFormat="1">
      <c r="D2265" s="84"/>
      <c r="E2265" s="12"/>
    </row>
    <row r="2266" spans="4:5" s="3" customFormat="1">
      <c r="D2266" s="84"/>
      <c r="E2266" s="12"/>
    </row>
    <row r="2267" spans="4:5" s="3" customFormat="1">
      <c r="D2267" s="84"/>
      <c r="E2267" s="12"/>
    </row>
    <row r="2268" spans="4:5" s="3" customFormat="1">
      <c r="D2268" s="84"/>
      <c r="E2268" s="12"/>
    </row>
    <row r="2269" spans="4:5" s="3" customFormat="1">
      <c r="D2269" s="84"/>
      <c r="E2269" s="12"/>
    </row>
    <row r="2270" spans="4:5" s="3" customFormat="1">
      <c r="D2270" s="84"/>
      <c r="E2270" s="12"/>
    </row>
    <row r="2271" spans="4:5" s="3" customFormat="1">
      <c r="D2271" s="84"/>
      <c r="E2271" s="12"/>
    </row>
    <row r="2272" spans="4:5" s="3" customFormat="1">
      <c r="D2272" s="84"/>
      <c r="E2272" s="12"/>
    </row>
    <row r="2273" spans="4:5" s="3" customFormat="1">
      <c r="D2273" s="84"/>
      <c r="E2273" s="12"/>
    </row>
    <row r="2274" spans="4:5" s="3" customFormat="1">
      <c r="D2274" s="84"/>
      <c r="E2274" s="12"/>
    </row>
    <row r="2275" spans="4:5" s="3" customFormat="1">
      <c r="D2275" s="84"/>
      <c r="E2275" s="12"/>
    </row>
    <row r="2276" spans="4:5" s="3" customFormat="1">
      <c r="D2276" s="84"/>
      <c r="E2276" s="12"/>
    </row>
    <row r="2277" spans="4:5" s="3" customFormat="1">
      <c r="D2277" s="84"/>
      <c r="E2277" s="12"/>
    </row>
    <row r="2278" spans="4:5" s="3" customFormat="1">
      <c r="D2278" s="84"/>
      <c r="E2278" s="12"/>
    </row>
    <row r="2279" spans="4:5" s="3" customFormat="1">
      <c r="D2279" s="84"/>
      <c r="E2279" s="12"/>
    </row>
    <row r="2280" spans="4:5" s="3" customFormat="1">
      <c r="D2280" s="84"/>
      <c r="E2280" s="12"/>
    </row>
    <row r="2281" spans="4:5" s="3" customFormat="1">
      <c r="D2281" s="84"/>
      <c r="E2281" s="12"/>
    </row>
    <row r="2282" spans="4:5" s="3" customFormat="1">
      <c r="D2282" s="84"/>
      <c r="E2282" s="12"/>
    </row>
    <row r="2283" spans="4:5" s="3" customFormat="1">
      <c r="D2283" s="84"/>
      <c r="E2283" s="12"/>
    </row>
    <row r="2284" spans="4:5" s="3" customFormat="1">
      <c r="D2284" s="84"/>
      <c r="E2284" s="12"/>
    </row>
    <row r="2285" spans="4:5" s="3" customFormat="1">
      <c r="D2285" s="84"/>
      <c r="E2285" s="12"/>
    </row>
    <row r="2286" spans="4:5" s="3" customFormat="1">
      <c r="D2286" s="84"/>
      <c r="E2286" s="12"/>
    </row>
    <row r="2287" spans="4:5" s="3" customFormat="1">
      <c r="D2287" s="84"/>
      <c r="E2287" s="12"/>
    </row>
    <row r="2288" spans="4:5" s="3" customFormat="1">
      <c r="D2288" s="84"/>
      <c r="E2288" s="12"/>
    </row>
    <row r="2289" spans="4:5" s="3" customFormat="1">
      <c r="D2289" s="84"/>
      <c r="E2289" s="12"/>
    </row>
    <row r="2290" spans="4:5" s="3" customFormat="1">
      <c r="D2290" s="84"/>
      <c r="E2290" s="12"/>
    </row>
    <row r="2291" spans="4:5" s="3" customFormat="1">
      <c r="D2291" s="84"/>
      <c r="E2291" s="12"/>
    </row>
    <row r="2292" spans="4:5" s="3" customFormat="1">
      <c r="D2292" s="84"/>
      <c r="E2292" s="12"/>
    </row>
    <row r="2293" spans="4:5" s="3" customFormat="1">
      <c r="D2293" s="84"/>
      <c r="E2293" s="12"/>
    </row>
    <row r="2294" spans="4:5" s="3" customFormat="1">
      <c r="D2294" s="84"/>
      <c r="E2294" s="12"/>
    </row>
    <row r="2295" spans="4:5" s="3" customFormat="1">
      <c r="D2295" s="84"/>
      <c r="E2295" s="12"/>
    </row>
    <row r="2296" spans="4:5" s="3" customFormat="1">
      <c r="D2296" s="84"/>
      <c r="E2296" s="12"/>
    </row>
    <row r="2297" spans="4:5" s="3" customFormat="1">
      <c r="D2297" s="84"/>
      <c r="E2297" s="12"/>
    </row>
    <row r="2298" spans="4:5" s="3" customFormat="1">
      <c r="D2298" s="84"/>
      <c r="E2298" s="12"/>
    </row>
    <row r="2299" spans="4:5" s="3" customFormat="1">
      <c r="D2299" s="84"/>
      <c r="E2299" s="12"/>
    </row>
    <row r="2300" spans="4:5" s="3" customFormat="1">
      <c r="D2300" s="84"/>
      <c r="E2300" s="12"/>
    </row>
    <row r="2301" spans="4:5" s="3" customFormat="1">
      <c r="D2301" s="84"/>
      <c r="E2301" s="12"/>
    </row>
    <row r="2302" spans="4:5" s="3" customFormat="1">
      <c r="D2302" s="84"/>
      <c r="E2302" s="12"/>
    </row>
    <row r="2303" spans="4:5" s="3" customFormat="1">
      <c r="D2303" s="84"/>
      <c r="E2303" s="12"/>
    </row>
    <row r="2304" spans="4:5" s="3" customFormat="1">
      <c r="D2304" s="84"/>
      <c r="E2304" s="12"/>
    </row>
    <row r="2305" spans="4:5" s="3" customFormat="1">
      <c r="D2305" s="84"/>
      <c r="E2305" s="12"/>
    </row>
    <row r="2306" spans="4:5" s="3" customFormat="1">
      <c r="D2306" s="84"/>
      <c r="E2306" s="12"/>
    </row>
    <row r="2307" spans="4:5" s="3" customFormat="1">
      <c r="D2307" s="84"/>
      <c r="E2307" s="12"/>
    </row>
    <row r="2308" spans="4:5" s="3" customFormat="1">
      <c r="D2308" s="84"/>
      <c r="E2308" s="12"/>
    </row>
    <row r="2309" spans="4:5" s="3" customFormat="1">
      <c r="D2309" s="84"/>
      <c r="E2309" s="12"/>
    </row>
    <row r="2310" spans="4:5" s="3" customFormat="1">
      <c r="D2310" s="84"/>
      <c r="E2310" s="12"/>
    </row>
    <row r="2311" spans="4:5" s="3" customFormat="1">
      <c r="D2311" s="84"/>
      <c r="E2311" s="12"/>
    </row>
    <row r="2312" spans="4:5" s="3" customFormat="1">
      <c r="D2312" s="84"/>
      <c r="E2312" s="12"/>
    </row>
    <row r="2313" spans="4:5" s="3" customFormat="1">
      <c r="D2313" s="84"/>
      <c r="E2313" s="12"/>
    </row>
    <row r="2314" spans="4:5" s="3" customFormat="1">
      <c r="D2314" s="84"/>
      <c r="E2314" s="12"/>
    </row>
    <row r="2315" spans="4:5" s="3" customFormat="1">
      <c r="D2315" s="84"/>
      <c r="E2315" s="12"/>
    </row>
    <row r="2316" spans="4:5" s="3" customFormat="1">
      <c r="D2316" s="84"/>
      <c r="E2316" s="12"/>
    </row>
    <row r="2317" spans="4:5" s="3" customFormat="1">
      <c r="D2317" s="84"/>
      <c r="E2317" s="12"/>
    </row>
    <row r="2318" spans="4:5" s="3" customFormat="1">
      <c r="D2318" s="84"/>
      <c r="E2318" s="12"/>
    </row>
    <row r="2319" spans="4:5" s="3" customFormat="1">
      <c r="D2319" s="84"/>
      <c r="E2319" s="12"/>
    </row>
    <row r="2320" spans="4:5" s="3" customFormat="1">
      <c r="D2320" s="84"/>
      <c r="E2320" s="12"/>
    </row>
    <row r="2321" spans="4:5" s="3" customFormat="1">
      <c r="D2321" s="84"/>
      <c r="E2321" s="12"/>
    </row>
    <row r="2322" spans="4:5" s="3" customFormat="1">
      <c r="D2322" s="84"/>
      <c r="E2322" s="12"/>
    </row>
    <row r="2323" spans="4:5" s="3" customFormat="1">
      <c r="D2323" s="84"/>
      <c r="E2323" s="12"/>
    </row>
    <row r="2324" spans="4:5" s="3" customFormat="1">
      <c r="D2324" s="84"/>
      <c r="E2324" s="12"/>
    </row>
    <row r="2325" spans="4:5" s="3" customFormat="1">
      <c r="D2325" s="84"/>
      <c r="E2325" s="12"/>
    </row>
    <row r="2326" spans="4:5" s="3" customFormat="1">
      <c r="D2326" s="84"/>
      <c r="E2326" s="12"/>
    </row>
    <row r="2327" spans="4:5" s="3" customFormat="1">
      <c r="D2327" s="84"/>
      <c r="E2327" s="12"/>
    </row>
    <row r="2328" spans="4:5" s="3" customFormat="1">
      <c r="D2328" s="84"/>
      <c r="E2328" s="12"/>
    </row>
    <row r="2329" spans="4:5" s="3" customFormat="1">
      <c r="D2329" s="84"/>
      <c r="E2329" s="12"/>
    </row>
    <row r="2330" spans="4:5" s="3" customFormat="1">
      <c r="D2330" s="84"/>
      <c r="E2330" s="12"/>
    </row>
    <row r="2331" spans="4:5" s="3" customFormat="1">
      <c r="D2331" s="84"/>
      <c r="E2331" s="12"/>
    </row>
    <row r="2332" spans="4:5" s="3" customFormat="1">
      <c r="D2332" s="84"/>
      <c r="E2332" s="12"/>
    </row>
    <row r="2333" spans="4:5" s="3" customFormat="1">
      <c r="D2333" s="84"/>
      <c r="E2333" s="12"/>
    </row>
    <row r="2334" spans="4:5" s="3" customFormat="1">
      <c r="D2334" s="84"/>
      <c r="E2334" s="12"/>
    </row>
    <row r="2335" spans="4:5" s="3" customFormat="1">
      <c r="D2335" s="84"/>
      <c r="E2335" s="12"/>
    </row>
    <row r="2336" spans="4:5" s="3" customFormat="1">
      <c r="D2336" s="84"/>
      <c r="E2336" s="12"/>
    </row>
    <row r="2337" spans="4:5" s="3" customFormat="1">
      <c r="D2337" s="84"/>
      <c r="E2337" s="12"/>
    </row>
    <row r="2338" spans="4:5" s="3" customFormat="1">
      <c r="D2338" s="84"/>
      <c r="E2338" s="12"/>
    </row>
    <row r="2339" spans="4:5" s="3" customFormat="1">
      <c r="D2339" s="84"/>
      <c r="E2339" s="12"/>
    </row>
    <row r="2340" spans="4:5" s="3" customFormat="1">
      <c r="D2340" s="84"/>
      <c r="E2340" s="12"/>
    </row>
    <row r="2341" spans="4:5" s="3" customFormat="1">
      <c r="D2341" s="84"/>
      <c r="E2341" s="12"/>
    </row>
    <row r="2342" spans="4:5" s="3" customFormat="1">
      <c r="D2342" s="84"/>
      <c r="E2342" s="12"/>
    </row>
    <row r="2343" spans="4:5" s="3" customFormat="1">
      <c r="D2343" s="84"/>
      <c r="E2343" s="12"/>
    </row>
    <row r="2344" spans="4:5" s="3" customFormat="1">
      <c r="D2344" s="84"/>
      <c r="E2344" s="12"/>
    </row>
    <row r="2345" spans="4:5" s="3" customFormat="1">
      <c r="D2345" s="84"/>
      <c r="E2345" s="12"/>
    </row>
    <row r="2346" spans="4:5" s="3" customFormat="1">
      <c r="D2346" s="84"/>
      <c r="E2346" s="12"/>
    </row>
    <row r="2347" spans="4:5" s="3" customFormat="1">
      <c r="D2347" s="84"/>
      <c r="E2347" s="12"/>
    </row>
    <row r="2348" spans="4:5" s="3" customFormat="1">
      <c r="D2348" s="84"/>
      <c r="E2348" s="12"/>
    </row>
    <row r="2349" spans="4:5" s="3" customFormat="1">
      <c r="D2349" s="84"/>
      <c r="E2349" s="12"/>
    </row>
    <row r="2350" spans="4:5" s="3" customFormat="1">
      <c r="D2350" s="84"/>
      <c r="E2350" s="12"/>
    </row>
    <row r="2351" spans="4:5" s="3" customFormat="1">
      <c r="D2351" s="84"/>
      <c r="E2351" s="12"/>
    </row>
    <row r="2352" spans="4:5" s="3" customFormat="1">
      <c r="D2352" s="84"/>
      <c r="E2352" s="12"/>
    </row>
    <row r="2353" spans="4:5" s="3" customFormat="1">
      <c r="D2353" s="84"/>
      <c r="E2353" s="12"/>
    </row>
    <row r="2354" spans="4:5" s="3" customFormat="1">
      <c r="D2354" s="84"/>
      <c r="E2354" s="12"/>
    </row>
    <row r="2355" spans="4:5" s="3" customFormat="1">
      <c r="D2355" s="84"/>
      <c r="E2355" s="12"/>
    </row>
    <row r="2356" spans="4:5" s="3" customFormat="1">
      <c r="D2356" s="84"/>
      <c r="E2356" s="12"/>
    </row>
    <row r="2357" spans="4:5" s="3" customFormat="1">
      <c r="D2357" s="84"/>
      <c r="E2357" s="12"/>
    </row>
    <row r="2358" spans="4:5" s="3" customFormat="1">
      <c r="D2358" s="84"/>
      <c r="E2358" s="12"/>
    </row>
    <row r="2359" spans="4:5" s="3" customFormat="1">
      <c r="D2359" s="84"/>
      <c r="E2359" s="12"/>
    </row>
    <row r="2360" spans="4:5" s="3" customFormat="1">
      <c r="D2360" s="84"/>
      <c r="E2360" s="12"/>
    </row>
    <row r="2361" spans="4:5" s="3" customFormat="1">
      <c r="D2361" s="84"/>
      <c r="E2361" s="12"/>
    </row>
    <row r="2362" spans="4:5" s="3" customFormat="1">
      <c r="D2362" s="84"/>
      <c r="E2362" s="12"/>
    </row>
    <row r="2363" spans="4:5" s="3" customFormat="1">
      <c r="D2363" s="84"/>
      <c r="E2363" s="12"/>
    </row>
    <row r="2364" spans="4:5" s="3" customFormat="1">
      <c r="D2364" s="84"/>
      <c r="E2364" s="12"/>
    </row>
    <row r="2365" spans="4:5" s="3" customFormat="1">
      <c r="D2365" s="84"/>
      <c r="E2365" s="12"/>
    </row>
    <row r="2366" spans="4:5" s="3" customFormat="1">
      <c r="D2366" s="84"/>
      <c r="E2366" s="12"/>
    </row>
    <row r="2367" spans="4:5" s="3" customFormat="1">
      <c r="D2367" s="84"/>
      <c r="E2367" s="12"/>
    </row>
    <row r="2368" spans="4:5" s="3" customFormat="1">
      <c r="D2368" s="84"/>
      <c r="E2368" s="12"/>
    </row>
    <row r="2369" spans="4:5" s="3" customFormat="1">
      <c r="D2369" s="84"/>
      <c r="E2369" s="12"/>
    </row>
    <row r="2370" spans="4:5" s="3" customFormat="1">
      <c r="D2370" s="84"/>
      <c r="E2370" s="12"/>
    </row>
    <row r="2371" spans="4:5" s="3" customFormat="1">
      <c r="D2371" s="84"/>
      <c r="E2371" s="12"/>
    </row>
    <row r="2372" spans="4:5" s="3" customFormat="1">
      <c r="D2372" s="84"/>
      <c r="E2372" s="12"/>
    </row>
    <row r="2373" spans="4:5" s="3" customFormat="1">
      <c r="D2373" s="84"/>
      <c r="E2373" s="12"/>
    </row>
    <row r="2374" spans="4:5" s="3" customFormat="1">
      <c r="D2374" s="84"/>
      <c r="E2374" s="12"/>
    </row>
    <row r="2375" spans="4:5" s="3" customFormat="1">
      <c r="D2375" s="84"/>
      <c r="E2375" s="12"/>
    </row>
    <row r="2376" spans="4:5" s="3" customFormat="1">
      <c r="D2376" s="84"/>
      <c r="E2376" s="12"/>
    </row>
    <row r="2377" spans="4:5" s="3" customFormat="1">
      <c r="D2377" s="84"/>
      <c r="E2377" s="12"/>
    </row>
    <row r="2378" spans="4:5" s="3" customFormat="1">
      <c r="D2378" s="84"/>
      <c r="E2378" s="12"/>
    </row>
    <row r="2379" spans="4:5" s="3" customFormat="1">
      <c r="D2379" s="84"/>
      <c r="E2379" s="12"/>
    </row>
    <row r="2380" spans="4:5" s="3" customFormat="1">
      <c r="D2380" s="84"/>
      <c r="E2380" s="12"/>
    </row>
    <row r="2381" spans="4:5" s="3" customFormat="1">
      <c r="D2381" s="84"/>
      <c r="E2381" s="12"/>
    </row>
    <row r="2382" spans="4:5" s="3" customFormat="1">
      <c r="D2382" s="84"/>
      <c r="E2382" s="12"/>
    </row>
    <row r="2383" spans="4:5" s="3" customFormat="1">
      <c r="D2383" s="84"/>
      <c r="E2383" s="12"/>
    </row>
    <row r="2384" spans="4:5" s="3" customFormat="1">
      <c r="D2384" s="84"/>
      <c r="E2384" s="12"/>
    </row>
    <row r="2385" spans="4:5" s="3" customFormat="1">
      <c r="D2385" s="84"/>
      <c r="E2385" s="12"/>
    </row>
    <row r="2386" spans="4:5" s="3" customFormat="1">
      <c r="D2386" s="84"/>
      <c r="E2386" s="12"/>
    </row>
    <row r="2387" spans="4:5" s="3" customFormat="1">
      <c r="D2387" s="84"/>
      <c r="E2387" s="12"/>
    </row>
    <row r="2388" spans="4:5" s="3" customFormat="1">
      <c r="D2388" s="84"/>
      <c r="E2388" s="12"/>
    </row>
    <row r="2389" spans="4:5" s="3" customFormat="1">
      <c r="D2389" s="84"/>
      <c r="E2389" s="12"/>
    </row>
    <row r="2390" spans="4:5" s="3" customFormat="1">
      <c r="D2390" s="84"/>
      <c r="E2390" s="12"/>
    </row>
    <row r="2391" spans="4:5" s="3" customFormat="1">
      <c r="D2391" s="84"/>
      <c r="E2391" s="12"/>
    </row>
    <row r="2392" spans="4:5" s="3" customFormat="1">
      <c r="D2392" s="84"/>
      <c r="E2392" s="12"/>
    </row>
    <row r="2393" spans="4:5" s="3" customFormat="1">
      <c r="D2393" s="84"/>
      <c r="E2393" s="12"/>
    </row>
    <row r="2394" spans="4:5" s="3" customFormat="1">
      <c r="D2394" s="84"/>
      <c r="E2394" s="12"/>
    </row>
    <row r="2395" spans="4:5" s="3" customFormat="1">
      <c r="D2395" s="84"/>
      <c r="E2395" s="12"/>
    </row>
    <row r="2396" spans="4:5" s="3" customFormat="1">
      <c r="D2396" s="84"/>
      <c r="E2396" s="12"/>
    </row>
    <row r="2397" spans="4:5" s="3" customFormat="1">
      <c r="D2397" s="84"/>
      <c r="E2397" s="12"/>
    </row>
    <row r="2398" spans="4:5" s="3" customFormat="1">
      <c r="D2398" s="84"/>
      <c r="E2398" s="12"/>
    </row>
    <row r="2399" spans="4:5" s="3" customFormat="1">
      <c r="D2399" s="84"/>
      <c r="E2399" s="12"/>
    </row>
    <row r="2400" spans="4:5" s="3" customFormat="1">
      <c r="D2400" s="84"/>
      <c r="E2400" s="12"/>
    </row>
    <row r="2401" spans="4:5" s="3" customFormat="1">
      <c r="D2401" s="84"/>
      <c r="E2401" s="12"/>
    </row>
    <row r="2402" spans="4:5" s="3" customFormat="1">
      <c r="D2402" s="84"/>
      <c r="E2402" s="12"/>
    </row>
    <row r="2403" spans="4:5" s="3" customFormat="1">
      <c r="D2403" s="84"/>
      <c r="E2403" s="12"/>
    </row>
    <row r="2404" spans="4:5" s="3" customFormat="1">
      <c r="D2404" s="84"/>
      <c r="E2404" s="12"/>
    </row>
    <row r="2405" spans="4:5" s="3" customFormat="1">
      <c r="D2405" s="84"/>
      <c r="E2405" s="12"/>
    </row>
    <row r="2406" spans="4:5" s="3" customFormat="1">
      <c r="D2406" s="84"/>
      <c r="E2406" s="12"/>
    </row>
    <row r="2407" spans="4:5" s="3" customFormat="1">
      <c r="D2407" s="84"/>
      <c r="E2407" s="12"/>
    </row>
    <row r="2408" spans="4:5" s="3" customFormat="1">
      <c r="D2408" s="84"/>
      <c r="E2408" s="12"/>
    </row>
    <row r="2409" spans="4:5" s="3" customFormat="1">
      <c r="D2409" s="84"/>
      <c r="E2409" s="12"/>
    </row>
    <row r="2410" spans="4:5" s="3" customFormat="1">
      <c r="D2410" s="84"/>
      <c r="E2410" s="12"/>
    </row>
    <row r="2411" spans="4:5" s="3" customFormat="1">
      <c r="D2411" s="84"/>
      <c r="E2411" s="12"/>
    </row>
    <row r="2412" spans="4:5" s="3" customFormat="1">
      <c r="D2412" s="84"/>
      <c r="E2412" s="12"/>
    </row>
    <row r="2413" spans="4:5" s="3" customFormat="1">
      <c r="D2413" s="84"/>
      <c r="E2413" s="12"/>
    </row>
    <row r="2414" spans="4:5" s="3" customFormat="1">
      <c r="D2414" s="84"/>
      <c r="E2414" s="12"/>
    </row>
    <row r="2415" spans="4:5" s="3" customFormat="1">
      <c r="D2415" s="84"/>
      <c r="E2415" s="12"/>
    </row>
    <row r="2416" spans="4:5" s="3" customFormat="1">
      <c r="D2416" s="84"/>
      <c r="E2416" s="12"/>
    </row>
    <row r="2417" spans="4:5" s="3" customFormat="1">
      <c r="D2417" s="84"/>
      <c r="E2417" s="12"/>
    </row>
    <row r="2418" spans="4:5" s="3" customFormat="1">
      <c r="D2418" s="84"/>
      <c r="E2418" s="12"/>
    </row>
    <row r="2419" spans="4:5" s="3" customFormat="1">
      <c r="D2419" s="84"/>
      <c r="E2419" s="12"/>
    </row>
    <row r="2420" spans="4:5" s="3" customFormat="1">
      <c r="D2420" s="84"/>
      <c r="E2420" s="12"/>
    </row>
    <row r="2421" spans="4:5" s="3" customFormat="1">
      <c r="D2421" s="84"/>
      <c r="E2421" s="12"/>
    </row>
    <row r="2422" spans="4:5" s="3" customFormat="1">
      <c r="D2422" s="84"/>
      <c r="E2422" s="12"/>
    </row>
    <row r="2423" spans="4:5" s="3" customFormat="1">
      <c r="D2423" s="84"/>
      <c r="E2423" s="12"/>
    </row>
    <row r="2424" spans="4:5" s="3" customFormat="1">
      <c r="D2424" s="84"/>
      <c r="E2424" s="12"/>
    </row>
    <row r="2425" spans="4:5" s="3" customFormat="1">
      <c r="D2425" s="84"/>
      <c r="E2425" s="12"/>
    </row>
    <row r="2426" spans="4:5" s="3" customFormat="1">
      <c r="D2426" s="84"/>
      <c r="E2426" s="12"/>
    </row>
    <row r="2427" spans="4:5" s="3" customFormat="1">
      <c r="D2427" s="84"/>
      <c r="E2427" s="12"/>
    </row>
    <row r="2428" spans="4:5" s="3" customFormat="1">
      <c r="D2428" s="84"/>
      <c r="E2428" s="12"/>
    </row>
    <row r="2429" spans="4:5" s="3" customFormat="1">
      <c r="D2429" s="84"/>
      <c r="E2429" s="12"/>
    </row>
    <row r="2430" spans="4:5" s="3" customFormat="1">
      <c r="D2430" s="84"/>
      <c r="E2430" s="12"/>
    </row>
    <row r="2431" spans="4:5" s="3" customFormat="1">
      <c r="D2431" s="84"/>
      <c r="E2431" s="12"/>
    </row>
    <row r="2432" spans="4:5" s="3" customFormat="1">
      <c r="D2432" s="84"/>
      <c r="E2432" s="12"/>
    </row>
    <row r="2433" spans="4:5" s="3" customFormat="1">
      <c r="D2433" s="84"/>
      <c r="E2433" s="12"/>
    </row>
    <row r="2434" spans="4:5" s="3" customFormat="1">
      <c r="D2434" s="84"/>
      <c r="E2434" s="12"/>
    </row>
    <row r="2435" spans="4:5" s="3" customFormat="1">
      <c r="D2435" s="84"/>
      <c r="E2435" s="12"/>
    </row>
    <row r="2436" spans="4:5" s="3" customFormat="1">
      <c r="D2436" s="84"/>
      <c r="E2436" s="12"/>
    </row>
    <row r="2437" spans="4:5" s="3" customFormat="1">
      <c r="D2437" s="84"/>
      <c r="E2437" s="12"/>
    </row>
    <row r="2438" spans="4:5" s="3" customFormat="1">
      <c r="D2438" s="84"/>
      <c r="E2438" s="12"/>
    </row>
    <row r="2439" spans="4:5" s="3" customFormat="1">
      <c r="D2439" s="84"/>
      <c r="E2439" s="12"/>
    </row>
    <row r="2440" spans="4:5" s="3" customFormat="1">
      <c r="D2440" s="84"/>
      <c r="E2440" s="12"/>
    </row>
    <row r="2441" spans="4:5" s="3" customFormat="1">
      <c r="D2441" s="84"/>
      <c r="E2441" s="12"/>
    </row>
    <row r="2442" spans="4:5" s="3" customFormat="1">
      <c r="D2442" s="84"/>
      <c r="E2442" s="12"/>
    </row>
    <row r="2443" spans="4:5" s="3" customFormat="1">
      <c r="D2443" s="84"/>
      <c r="E2443" s="12"/>
    </row>
    <row r="2444" spans="4:5" s="3" customFormat="1">
      <c r="D2444" s="84"/>
      <c r="E2444" s="12"/>
    </row>
    <row r="2445" spans="4:5" s="3" customFormat="1">
      <c r="D2445" s="84"/>
      <c r="E2445" s="12"/>
    </row>
    <row r="2446" spans="4:5" s="3" customFormat="1">
      <c r="D2446" s="84"/>
      <c r="E2446" s="12"/>
    </row>
    <row r="2447" spans="4:5" s="3" customFormat="1">
      <c r="D2447" s="84"/>
      <c r="E2447" s="12"/>
    </row>
    <row r="2448" spans="4:5" s="3" customFormat="1">
      <c r="D2448" s="84"/>
      <c r="E2448" s="12"/>
    </row>
    <row r="2449" spans="4:5" s="3" customFormat="1">
      <c r="D2449" s="84"/>
      <c r="E2449" s="12"/>
    </row>
    <row r="2450" spans="4:5" s="3" customFormat="1">
      <c r="D2450" s="84"/>
      <c r="E2450" s="12"/>
    </row>
    <row r="2451" spans="4:5" s="3" customFormat="1">
      <c r="D2451" s="84"/>
      <c r="E2451" s="12"/>
    </row>
    <row r="2452" spans="4:5" s="3" customFormat="1">
      <c r="D2452" s="84"/>
      <c r="E2452" s="12"/>
    </row>
    <row r="2453" spans="4:5" s="3" customFormat="1">
      <c r="D2453" s="84"/>
      <c r="E2453" s="12"/>
    </row>
    <row r="2454" spans="4:5" s="3" customFormat="1">
      <c r="D2454" s="84"/>
      <c r="E2454" s="12"/>
    </row>
    <row r="2455" spans="4:5" s="3" customFormat="1">
      <c r="D2455" s="84"/>
      <c r="E2455" s="12"/>
    </row>
    <row r="2456" spans="4:5" s="3" customFormat="1">
      <c r="D2456" s="84"/>
      <c r="E2456" s="12"/>
    </row>
    <row r="2457" spans="4:5" s="3" customFormat="1">
      <c r="D2457" s="84"/>
      <c r="E2457" s="12"/>
    </row>
    <row r="2458" spans="4:5" s="3" customFormat="1">
      <c r="D2458" s="84"/>
      <c r="E2458" s="12"/>
    </row>
    <row r="2459" spans="4:5" s="3" customFormat="1">
      <c r="D2459" s="84"/>
      <c r="E2459" s="12"/>
    </row>
    <row r="2460" spans="4:5" s="3" customFormat="1">
      <c r="D2460" s="84"/>
      <c r="E2460" s="12"/>
    </row>
    <row r="2461" spans="4:5" s="3" customFormat="1">
      <c r="D2461" s="84"/>
      <c r="E2461" s="12"/>
    </row>
    <row r="2462" spans="4:5" s="3" customFormat="1">
      <c r="D2462" s="84"/>
      <c r="E2462" s="12"/>
    </row>
    <row r="2463" spans="4:5" s="3" customFormat="1">
      <c r="D2463" s="84"/>
      <c r="E2463" s="12"/>
    </row>
    <row r="2464" spans="4:5" s="3" customFormat="1">
      <c r="D2464" s="84"/>
      <c r="E2464" s="12"/>
    </row>
    <row r="2465" spans="4:5" s="3" customFormat="1">
      <c r="D2465" s="84"/>
      <c r="E2465" s="12"/>
    </row>
    <row r="2466" spans="4:5" s="3" customFormat="1">
      <c r="D2466" s="84"/>
      <c r="E2466" s="12"/>
    </row>
    <row r="2467" spans="4:5" s="3" customFormat="1">
      <c r="D2467" s="84"/>
      <c r="E2467" s="12"/>
    </row>
    <row r="2468" spans="4:5" s="3" customFormat="1">
      <c r="D2468" s="84"/>
      <c r="E2468" s="12"/>
    </row>
    <row r="2469" spans="4:5" s="3" customFormat="1">
      <c r="D2469" s="84"/>
      <c r="E2469" s="12"/>
    </row>
    <row r="2470" spans="4:5" s="3" customFormat="1">
      <c r="D2470" s="84"/>
      <c r="E2470" s="12"/>
    </row>
    <row r="2471" spans="4:5" s="3" customFormat="1">
      <c r="D2471" s="84"/>
      <c r="E2471" s="12"/>
    </row>
    <row r="2472" spans="4:5" s="3" customFormat="1">
      <c r="D2472" s="84"/>
      <c r="E2472" s="12"/>
    </row>
    <row r="2473" spans="4:5" s="3" customFormat="1">
      <c r="D2473" s="84"/>
      <c r="E2473" s="12"/>
    </row>
    <row r="2474" spans="4:5" s="3" customFormat="1">
      <c r="D2474" s="84"/>
      <c r="E2474" s="12"/>
    </row>
    <row r="2475" spans="4:5" s="3" customFormat="1">
      <c r="D2475" s="84"/>
      <c r="E2475" s="12"/>
    </row>
    <row r="2476" spans="4:5" s="3" customFormat="1">
      <c r="D2476" s="84"/>
      <c r="E2476" s="12"/>
    </row>
    <row r="2477" spans="4:5" s="3" customFormat="1">
      <c r="D2477" s="84"/>
      <c r="E2477" s="12"/>
    </row>
    <row r="2478" spans="4:5" s="3" customFormat="1">
      <c r="D2478" s="84"/>
      <c r="E2478" s="12"/>
    </row>
    <row r="2479" spans="4:5" s="3" customFormat="1">
      <c r="D2479" s="84"/>
      <c r="E2479" s="12"/>
    </row>
    <row r="2480" spans="4:5" s="3" customFormat="1">
      <c r="D2480" s="84"/>
      <c r="E2480" s="12"/>
    </row>
    <row r="2481" spans="4:5" s="3" customFormat="1">
      <c r="D2481" s="84"/>
      <c r="E2481" s="12"/>
    </row>
    <row r="2482" spans="4:5" s="3" customFormat="1">
      <c r="D2482" s="84"/>
      <c r="E2482" s="12"/>
    </row>
    <row r="2483" spans="4:5" s="3" customFormat="1">
      <c r="D2483" s="84"/>
      <c r="E2483" s="12"/>
    </row>
    <row r="2484" spans="4:5" s="3" customFormat="1">
      <c r="D2484" s="84"/>
      <c r="E2484" s="12"/>
    </row>
    <row r="2485" spans="4:5" s="3" customFormat="1">
      <c r="D2485" s="84"/>
      <c r="E2485" s="12"/>
    </row>
    <row r="2486" spans="4:5" s="3" customFormat="1">
      <c r="D2486" s="84"/>
      <c r="E2486" s="12"/>
    </row>
    <row r="2487" spans="4:5" s="3" customFormat="1">
      <c r="D2487" s="84"/>
      <c r="E2487" s="12"/>
    </row>
    <row r="2488" spans="4:5" s="3" customFormat="1">
      <c r="D2488" s="84"/>
      <c r="E2488" s="12"/>
    </row>
    <row r="2489" spans="4:5" s="3" customFormat="1">
      <c r="D2489" s="84"/>
      <c r="E2489" s="12"/>
    </row>
    <row r="2490" spans="4:5" s="3" customFormat="1">
      <c r="D2490" s="84"/>
      <c r="E2490" s="12"/>
    </row>
    <row r="2491" spans="4:5" s="3" customFormat="1">
      <c r="D2491" s="84"/>
      <c r="E2491" s="12"/>
    </row>
    <row r="2492" spans="4:5" s="3" customFormat="1">
      <c r="D2492" s="84"/>
      <c r="E2492" s="12"/>
    </row>
    <row r="2493" spans="4:5" s="3" customFormat="1">
      <c r="D2493" s="84"/>
      <c r="E2493" s="12"/>
    </row>
    <row r="2494" spans="4:5" s="3" customFormat="1">
      <c r="D2494" s="84"/>
      <c r="E2494" s="12"/>
    </row>
    <row r="2495" spans="4:5" s="3" customFormat="1">
      <c r="D2495" s="84"/>
      <c r="E2495" s="12"/>
    </row>
    <row r="2496" spans="4:5" s="3" customFormat="1">
      <c r="D2496" s="84"/>
      <c r="E2496" s="12"/>
    </row>
    <row r="2497" spans="4:5" s="3" customFormat="1">
      <c r="D2497" s="84"/>
      <c r="E2497" s="12"/>
    </row>
    <row r="2498" spans="4:5" s="3" customFormat="1">
      <c r="D2498" s="84"/>
      <c r="E2498" s="12"/>
    </row>
    <row r="2499" spans="4:5" s="3" customFormat="1">
      <c r="D2499" s="84"/>
      <c r="E2499" s="12"/>
    </row>
    <row r="2500" spans="4:5" s="3" customFormat="1">
      <c r="D2500" s="84"/>
      <c r="E2500" s="12"/>
    </row>
    <row r="2501" spans="4:5" s="3" customFormat="1">
      <c r="D2501" s="84"/>
      <c r="E2501" s="12"/>
    </row>
    <row r="2502" spans="4:5" s="3" customFormat="1">
      <c r="D2502" s="84"/>
      <c r="E2502" s="12"/>
    </row>
    <row r="2503" spans="4:5" s="3" customFormat="1">
      <c r="D2503" s="84"/>
      <c r="E2503" s="12"/>
    </row>
    <row r="2504" spans="4:5" s="3" customFormat="1">
      <c r="D2504" s="84"/>
      <c r="E2504" s="12"/>
    </row>
    <row r="2505" spans="4:5" s="3" customFormat="1">
      <c r="D2505" s="84"/>
      <c r="E2505" s="12"/>
    </row>
    <row r="2506" spans="4:5" s="3" customFormat="1">
      <c r="D2506" s="84"/>
      <c r="E2506" s="12"/>
    </row>
    <row r="2507" spans="4:5" s="3" customFormat="1">
      <c r="D2507" s="84"/>
      <c r="E2507" s="12"/>
    </row>
    <row r="2508" spans="4:5" s="3" customFormat="1">
      <c r="D2508" s="84"/>
      <c r="E2508" s="12"/>
    </row>
    <row r="2509" spans="4:5" s="3" customFormat="1">
      <c r="D2509" s="84"/>
      <c r="E2509" s="12"/>
    </row>
    <row r="2510" spans="4:5" s="3" customFormat="1">
      <c r="D2510" s="84"/>
      <c r="E2510" s="12"/>
    </row>
    <row r="2511" spans="4:5" s="3" customFormat="1">
      <c r="D2511" s="84"/>
      <c r="E2511" s="12"/>
    </row>
    <row r="2512" spans="4:5" s="3" customFormat="1">
      <c r="D2512" s="84"/>
      <c r="E2512" s="12"/>
    </row>
    <row r="2513" spans="4:5" s="3" customFormat="1">
      <c r="D2513" s="84"/>
      <c r="E2513" s="12"/>
    </row>
    <row r="2514" spans="4:5" s="3" customFormat="1">
      <c r="D2514" s="84"/>
      <c r="E2514" s="12"/>
    </row>
    <row r="2515" spans="4:5" s="3" customFormat="1">
      <c r="D2515" s="84"/>
      <c r="E2515" s="12"/>
    </row>
    <row r="2516" spans="4:5" s="3" customFormat="1">
      <c r="D2516" s="84"/>
      <c r="E2516" s="12"/>
    </row>
    <row r="2517" spans="4:5" s="3" customFormat="1">
      <c r="D2517" s="84"/>
      <c r="E2517" s="12"/>
    </row>
    <row r="2518" spans="4:5" s="3" customFormat="1">
      <c r="D2518" s="84"/>
      <c r="E2518" s="12"/>
    </row>
    <row r="2519" spans="4:5" s="3" customFormat="1">
      <c r="D2519" s="84"/>
      <c r="E2519" s="12"/>
    </row>
    <row r="2520" spans="4:5" s="3" customFormat="1">
      <c r="D2520" s="84"/>
      <c r="E2520" s="12"/>
    </row>
    <row r="2521" spans="4:5" s="3" customFormat="1">
      <c r="D2521" s="84"/>
      <c r="E2521" s="12"/>
    </row>
    <row r="2522" spans="4:5" s="3" customFormat="1">
      <c r="D2522" s="84"/>
      <c r="E2522" s="12"/>
    </row>
    <row r="2523" spans="4:5" s="3" customFormat="1">
      <c r="D2523" s="84"/>
      <c r="E2523" s="12"/>
    </row>
    <row r="2524" spans="4:5" s="3" customFormat="1">
      <c r="D2524" s="84"/>
      <c r="E2524" s="12"/>
    </row>
    <row r="2525" spans="4:5" s="3" customFormat="1">
      <c r="D2525" s="84"/>
      <c r="E2525" s="12"/>
    </row>
    <row r="2526" spans="4:5" s="3" customFormat="1">
      <c r="D2526" s="84"/>
      <c r="E2526" s="12"/>
    </row>
    <row r="2527" spans="4:5" s="3" customFormat="1">
      <c r="D2527" s="84"/>
      <c r="E2527" s="12"/>
    </row>
    <row r="2528" spans="4:5" s="3" customFormat="1">
      <c r="D2528" s="84"/>
      <c r="E2528" s="12"/>
    </row>
    <row r="2529" spans="4:5" s="3" customFormat="1">
      <c r="D2529" s="84"/>
      <c r="E2529" s="12"/>
    </row>
    <row r="2530" spans="4:5" s="3" customFormat="1">
      <c r="D2530" s="84"/>
      <c r="E2530" s="12"/>
    </row>
    <row r="2531" spans="4:5" s="3" customFormat="1">
      <c r="D2531" s="84"/>
      <c r="E2531" s="12"/>
    </row>
    <row r="2532" spans="4:5" s="3" customFormat="1">
      <c r="D2532" s="84"/>
      <c r="E2532" s="12"/>
    </row>
    <row r="2533" spans="4:5" s="3" customFormat="1">
      <c r="D2533" s="84"/>
      <c r="E2533" s="12"/>
    </row>
    <row r="2534" spans="4:5" s="3" customFormat="1">
      <c r="D2534" s="84"/>
      <c r="E2534" s="12"/>
    </row>
    <row r="2535" spans="4:5" s="3" customFormat="1">
      <c r="D2535" s="84"/>
      <c r="E2535" s="12"/>
    </row>
    <row r="2536" spans="4:5" s="3" customFormat="1">
      <c r="D2536" s="84"/>
      <c r="E2536" s="12"/>
    </row>
    <row r="2537" spans="4:5" s="3" customFormat="1">
      <c r="D2537" s="84"/>
      <c r="E2537" s="12"/>
    </row>
    <row r="2538" spans="4:5" s="3" customFormat="1">
      <c r="D2538" s="84"/>
      <c r="E2538" s="12"/>
    </row>
    <row r="2539" spans="4:5" s="3" customFormat="1">
      <c r="D2539" s="84"/>
      <c r="E2539" s="12"/>
    </row>
    <row r="2540" spans="4:5" s="3" customFormat="1">
      <c r="D2540" s="84"/>
      <c r="E2540" s="12"/>
    </row>
    <row r="2541" spans="4:5" s="3" customFormat="1">
      <c r="D2541" s="84"/>
      <c r="E2541" s="12"/>
    </row>
    <row r="2542" spans="4:5" s="3" customFormat="1">
      <c r="D2542" s="84"/>
      <c r="E2542" s="12"/>
    </row>
    <row r="2543" spans="4:5" s="3" customFormat="1">
      <c r="D2543" s="84"/>
      <c r="E2543" s="12"/>
    </row>
    <row r="2544" spans="4:5" s="3" customFormat="1">
      <c r="D2544" s="84"/>
      <c r="E2544" s="12"/>
    </row>
    <row r="2545" spans="4:5" s="3" customFormat="1">
      <c r="D2545" s="84"/>
      <c r="E2545" s="12"/>
    </row>
    <row r="2546" spans="4:5" s="3" customFormat="1">
      <c r="D2546" s="84"/>
      <c r="E2546" s="12"/>
    </row>
    <row r="2547" spans="4:5" s="3" customFormat="1">
      <c r="D2547" s="84"/>
      <c r="E2547" s="12"/>
    </row>
    <row r="2548" spans="4:5" s="3" customFormat="1">
      <c r="D2548" s="84"/>
      <c r="E2548" s="12"/>
    </row>
    <row r="2549" spans="4:5" s="3" customFormat="1">
      <c r="D2549" s="84"/>
      <c r="E2549" s="12"/>
    </row>
    <row r="2550" spans="4:5" s="3" customFormat="1">
      <c r="D2550" s="84"/>
      <c r="E2550" s="12"/>
    </row>
    <row r="2551" spans="4:5" s="3" customFormat="1">
      <c r="D2551" s="84"/>
      <c r="E2551" s="12"/>
    </row>
    <row r="2552" spans="4:5" s="3" customFormat="1">
      <c r="D2552" s="84"/>
      <c r="E2552" s="12"/>
    </row>
    <row r="2553" spans="4:5" s="3" customFormat="1">
      <c r="D2553" s="84"/>
      <c r="E2553" s="12"/>
    </row>
    <row r="2554" spans="4:5" s="3" customFormat="1">
      <c r="D2554" s="84"/>
      <c r="E2554" s="12"/>
    </row>
    <row r="2555" spans="4:5" s="3" customFormat="1">
      <c r="D2555" s="84"/>
      <c r="E2555" s="12"/>
    </row>
    <row r="2556" spans="4:5" s="3" customFormat="1">
      <c r="D2556" s="84"/>
      <c r="E2556" s="12"/>
    </row>
    <row r="2557" spans="4:5" s="3" customFormat="1">
      <c r="D2557" s="84"/>
      <c r="E2557" s="12"/>
    </row>
    <row r="2558" spans="4:5" s="3" customFormat="1">
      <c r="D2558" s="84"/>
      <c r="E2558" s="12"/>
    </row>
    <row r="2559" spans="4:5" s="3" customFormat="1">
      <c r="D2559" s="84"/>
      <c r="E2559" s="12"/>
    </row>
    <row r="2560" spans="4:5" s="3" customFormat="1">
      <c r="D2560" s="84"/>
      <c r="E2560" s="12"/>
    </row>
    <row r="2561" spans="4:5" s="3" customFormat="1">
      <c r="D2561" s="84"/>
      <c r="E2561" s="12"/>
    </row>
    <row r="2562" spans="4:5" s="3" customFormat="1">
      <c r="D2562" s="84"/>
      <c r="E2562" s="12"/>
    </row>
    <row r="2563" spans="4:5" s="3" customFormat="1">
      <c r="D2563" s="84"/>
      <c r="E2563" s="12"/>
    </row>
    <row r="2564" spans="4:5" s="3" customFormat="1">
      <c r="D2564" s="84"/>
      <c r="E2564" s="12"/>
    </row>
    <row r="2565" spans="4:5" s="3" customFormat="1">
      <c r="D2565" s="84"/>
      <c r="E2565" s="12"/>
    </row>
    <row r="2566" spans="4:5" s="3" customFormat="1">
      <c r="D2566" s="84"/>
      <c r="E2566" s="12"/>
    </row>
    <row r="2567" spans="4:5" s="3" customFormat="1">
      <c r="D2567" s="84"/>
      <c r="E2567" s="12"/>
    </row>
    <row r="2568" spans="4:5" s="3" customFormat="1">
      <c r="D2568" s="84"/>
      <c r="E2568" s="12"/>
    </row>
    <row r="2569" spans="4:5" s="3" customFormat="1">
      <c r="D2569" s="84"/>
      <c r="E2569" s="12"/>
    </row>
    <row r="2570" spans="4:5" s="3" customFormat="1">
      <c r="D2570" s="84"/>
      <c r="E2570" s="12"/>
    </row>
    <row r="2571" spans="4:5" s="3" customFormat="1">
      <c r="D2571" s="84"/>
      <c r="E2571" s="12"/>
    </row>
    <row r="2572" spans="4:5" s="3" customFormat="1">
      <c r="D2572" s="84"/>
      <c r="E2572" s="12"/>
    </row>
    <row r="2573" spans="4:5" s="3" customFormat="1">
      <c r="D2573" s="84"/>
      <c r="E2573" s="12"/>
    </row>
    <row r="2574" spans="4:5" s="3" customFormat="1">
      <c r="D2574" s="84"/>
      <c r="E2574" s="12"/>
    </row>
    <row r="2575" spans="4:5" s="3" customFormat="1">
      <c r="D2575" s="84"/>
      <c r="E2575" s="12"/>
    </row>
    <row r="2576" spans="4:5" s="3" customFormat="1">
      <c r="D2576" s="84"/>
      <c r="E2576" s="12"/>
    </row>
    <row r="2577" spans="4:5" s="3" customFormat="1">
      <c r="D2577" s="84"/>
      <c r="E2577" s="12"/>
    </row>
    <row r="2578" spans="4:5" s="3" customFormat="1">
      <c r="D2578" s="84"/>
      <c r="E2578" s="12"/>
    </row>
    <row r="2579" spans="4:5" s="3" customFormat="1">
      <c r="D2579" s="84"/>
      <c r="E2579" s="12"/>
    </row>
    <row r="2580" spans="4:5" s="3" customFormat="1">
      <c r="D2580" s="84"/>
      <c r="E2580" s="12"/>
    </row>
    <row r="2581" spans="4:5" s="3" customFormat="1">
      <c r="D2581" s="84"/>
      <c r="E2581" s="12"/>
    </row>
    <row r="2582" spans="4:5" s="3" customFormat="1">
      <c r="D2582" s="84"/>
      <c r="E2582" s="12"/>
    </row>
    <row r="2583" spans="4:5" s="3" customFormat="1">
      <c r="D2583" s="84"/>
      <c r="E2583" s="12"/>
    </row>
    <row r="2584" spans="4:5" s="3" customFormat="1">
      <c r="D2584" s="84"/>
      <c r="E2584" s="12"/>
    </row>
    <row r="2585" spans="4:5" s="3" customFormat="1">
      <c r="D2585" s="84"/>
      <c r="E2585" s="12"/>
    </row>
    <row r="2586" spans="4:5" s="3" customFormat="1">
      <c r="D2586" s="84"/>
      <c r="E2586" s="12"/>
    </row>
    <row r="2587" spans="4:5" s="3" customFormat="1">
      <c r="D2587" s="84"/>
      <c r="E2587" s="12"/>
    </row>
    <row r="2588" spans="4:5" s="3" customFormat="1">
      <c r="D2588" s="84"/>
      <c r="E2588" s="12"/>
    </row>
    <row r="2589" spans="4:5" s="3" customFormat="1">
      <c r="D2589" s="84"/>
      <c r="E2589" s="12"/>
    </row>
    <row r="2590" spans="4:5" s="3" customFormat="1">
      <c r="D2590" s="84"/>
      <c r="E2590" s="12"/>
    </row>
    <row r="2591" spans="4:5" s="3" customFormat="1">
      <c r="D2591" s="84"/>
      <c r="E2591" s="12"/>
    </row>
    <row r="2592" spans="4:5" s="3" customFormat="1">
      <c r="D2592" s="84"/>
      <c r="E2592" s="12"/>
    </row>
    <row r="2593" spans="4:5" s="3" customFormat="1">
      <c r="D2593" s="84"/>
      <c r="E2593" s="12"/>
    </row>
    <row r="2594" spans="4:5" s="3" customFormat="1">
      <c r="D2594" s="84"/>
      <c r="E2594" s="12"/>
    </row>
    <row r="2595" spans="4:5" s="3" customFormat="1">
      <c r="D2595" s="84"/>
      <c r="E2595" s="12"/>
    </row>
    <row r="2596" spans="4:5" s="3" customFormat="1">
      <c r="D2596" s="84"/>
      <c r="E2596" s="12"/>
    </row>
    <row r="2597" spans="4:5" s="3" customFormat="1">
      <c r="D2597" s="84"/>
      <c r="E2597" s="12"/>
    </row>
    <row r="2598" spans="4:5" s="3" customFormat="1">
      <c r="D2598" s="84"/>
      <c r="E2598" s="12"/>
    </row>
    <row r="2599" spans="4:5" s="3" customFormat="1">
      <c r="D2599" s="84"/>
      <c r="E2599" s="12"/>
    </row>
    <row r="2600" spans="4:5" s="3" customFormat="1">
      <c r="D2600" s="84"/>
      <c r="E2600" s="12"/>
    </row>
    <row r="2601" spans="4:5" s="3" customFormat="1">
      <c r="D2601" s="84"/>
      <c r="E2601" s="12"/>
    </row>
    <row r="2602" spans="4:5" s="3" customFormat="1">
      <c r="D2602" s="84"/>
      <c r="E2602" s="12"/>
    </row>
    <row r="2603" spans="4:5" s="3" customFormat="1">
      <c r="D2603" s="84"/>
      <c r="E2603" s="12"/>
    </row>
    <row r="2604" spans="4:5" s="3" customFormat="1">
      <c r="D2604" s="84"/>
      <c r="E2604" s="12"/>
    </row>
    <row r="2605" spans="4:5" s="3" customFormat="1">
      <c r="D2605" s="84"/>
      <c r="E2605" s="12"/>
    </row>
    <row r="2606" spans="4:5" s="3" customFormat="1">
      <c r="D2606" s="84"/>
      <c r="E2606" s="12"/>
    </row>
    <row r="2607" spans="4:5" s="3" customFormat="1">
      <c r="D2607" s="84"/>
      <c r="E2607" s="12"/>
    </row>
    <row r="2608" spans="4:5" s="3" customFormat="1">
      <c r="D2608" s="84"/>
      <c r="E2608" s="12"/>
    </row>
    <row r="2609" spans="4:5" s="3" customFormat="1">
      <c r="D2609" s="84"/>
      <c r="E2609" s="12"/>
    </row>
    <row r="2610" spans="4:5" s="3" customFormat="1">
      <c r="D2610" s="84"/>
      <c r="E2610" s="12"/>
    </row>
    <row r="2611" spans="4:5" s="3" customFormat="1">
      <c r="D2611" s="84"/>
      <c r="E2611" s="12"/>
    </row>
    <row r="2612" spans="4:5" s="3" customFormat="1">
      <c r="D2612" s="84"/>
      <c r="E2612" s="12"/>
    </row>
    <row r="2613" spans="4:5" s="3" customFormat="1">
      <c r="D2613" s="84"/>
      <c r="E2613" s="12"/>
    </row>
    <row r="2614" spans="4:5" s="3" customFormat="1">
      <c r="D2614" s="84"/>
      <c r="E2614" s="12"/>
    </row>
    <row r="2615" spans="4:5" s="3" customFormat="1">
      <c r="D2615" s="84"/>
      <c r="E2615" s="12"/>
    </row>
    <row r="2616" spans="4:5" s="3" customFormat="1">
      <c r="D2616" s="84"/>
      <c r="E2616" s="12"/>
    </row>
    <row r="2617" spans="4:5" s="3" customFormat="1">
      <c r="D2617" s="84"/>
      <c r="E2617" s="12"/>
    </row>
    <row r="2618" spans="4:5" s="3" customFormat="1">
      <c r="D2618" s="84"/>
      <c r="E2618" s="12"/>
    </row>
    <row r="2619" spans="4:5" s="3" customFormat="1">
      <c r="D2619" s="84"/>
      <c r="E2619" s="12"/>
    </row>
    <row r="2620" spans="4:5" s="3" customFormat="1">
      <c r="D2620" s="84"/>
      <c r="E2620" s="12"/>
    </row>
    <row r="2621" spans="4:5" s="3" customFormat="1">
      <c r="D2621" s="84"/>
      <c r="E2621" s="12"/>
    </row>
    <row r="2622" spans="4:5" s="3" customFormat="1">
      <c r="D2622" s="84"/>
      <c r="E2622" s="12"/>
    </row>
    <row r="2623" spans="4:5" s="3" customFormat="1">
      <c r="D2623" s="84"/>
      <c r="E2623" s="12"/>
    </row>
    <row r="2624" spans="4:5" s="3" customFormat="1">
      <c r="D2624" s="84"/>
      <c r="E2624" s="12"/>
    </row>
    <row r="2625" spans="4:5" s="3" customFormat="1">
      <c r="D2625" s="84"/>
      <c r="E2625" s="12"/>
    </row>
    <row r="2626" spans="4:5" s="3" customFormat="1">
      <c r="D2626" s="84"/>
      <c r="E2626" s="12"/>
    </row>
    <row r="2627" spans="4:5" s="3" customFormat="1">
      <c r="D2627" s="84"/>
      <c r="E2627" s="12"/>
    </row>
    <row r="2628" spans="4:5" s="3" customFormat="1">
      <c r="D2628" s="84"/>
      <c r="E2628" s="12"/>
    </row>
    <row r="2629" spans="4:5" s="3" customFormat="1">
      <c r="D2629" s="84"/>
      <c r="E2629" s="12"/>
    </row>
    <row r="2630" spans="4:5" s="3" customFormat="1">
      <c r="D2630" s="84"/>
      <c r="E2630" s="12"/>
    </row>
    <row r="2631" spans="4:5" s="3" customFormat="1">
      <c r="D2631" s="84"/>
      <c r="E2631" s="12"/>
    </row>
    <row r="2632" spans="4:5" s="3" customFormat="1">
      <c r="D2632" s="84"/>
      <c r="E2632" s="12"/>
    </row>
    <row r="2633" spans="4:5" s="3" customFormat="1">
      <c r="D2633" s="84"/>
      <c r="E2633" s="12"/>
    </row>
    <row r="2634" spans="4:5" s="3" customFormat="1">
      <c r="D2634" s="84"/>
      <c r="E2634" s="12"/>
    </row>
    <row r="2635" spans="4:5" s="3" customFormat="1">
      <c r="D2635" s="84"/>
      <c r="E2635" s="12"/>
    </row>
    <row r="2636" spans="4:5" s="3" customFormat="1">
      <c r="D2636" s="84"/>
      <c r="E2636" s="12"/>
    </row>
    <row r="2637" spans="4:5" s="3" customFormat="1">
      <c r="D2637" s="84"/>
      <c r="E2637" s="12"/>
    </row>
    <row r="2638" spans="4:5" s="3" customFormat="1">
      <c r="D2638" s="84"/>
      <c r="E2638" s="12"/>
    </row>
    <row r="2639" spans="4:5" s="3" customFormat="1">
      <c r="D2639" s="84"/>
      <c r="E2639" s="12"/>
    </row>
    <row r="2640" spans="4:5" s="3" customFormat="1">
      <c r="D2640" s="84"/>
      <c r="E2640" s="12"/>
    </row>
    <row r="2641" spans="4:5" s="3" customFormat="1">
      <c r="D2641" s="84"/>
      <c r="E2641" s="12"/>
    </row>
    <row r="2642" spans="4:5" s="3" customFormat="1">
      <c r="D2642" s="84"/>
      <c r="E2642" s="12"/>
    </row>
    <row r="2643" spans="4:5" s="3" customFormat="1">
      <c r="D2643" s="84"/>
      <c r="E2643" s="12"/>
    </row>
    <row r="2644" spans="4:5" s="3" customFormat="1">
      <c r="D2644" s="84"/>
      <c r="E2644" s="12"/>
    </row>
    <row r="2645" spans="4:5" s="3" customFormat="1">
      <c r="D2645" s="84"/>
      <c r="E2645" s="12"/>
    </row>
    <row r="2646" spans="4:5" s="3" customFormat="1">
      <c r="D2646" s="84"/>
      <c r="E2646" s="12"/>
    </row>
    <row r="2647" spans="4:5" s="3" customFormat="1">
      <c r="D2647" s="84"/>
      <c r="E2647" s="12"/>
    </row>
    <row r="2648" spans="4:5" s="3" customFormat="1">
      <c r="D2648" s="84"/>
      <c r="E2648" s="12"/>
    </row>
    <row r="2649" spans="4:5" s="3" customFormat="1">
      <c r="D2649" s="84"/>
      <c r="E2649" s="12"/>
    </row>
    <row r="2650" spans="4:5" s="3" customFormat="1">
      <c r="D2650" s="84"/>
      <c r="E2650" s="12"/>
    </row>
    <row r="2651" spans="4:5" s="3" customFormat="1">
      <c r="D2651" s="84"/>
      <c r="E2651" s="12"/>
    </row>
    <row r="2652" spans="4:5" s="3" customFormat="1">
      <c r="D2652" s="84"/>
      <c r="E2652" s="12"/>
    </row>
    <row r="2653" spans="4:5" s="3" customFormat="1">
      <c r="D2653" s="84"/>
      <c r="E2653" s="12"/>
    </row>
    <row r="2654" spans="4:5" s="3" customFormat="1">
      <c r="D2654" s="84"/>
      <c r="E2654" s="12"/>
    </row>
    <row r="2655" spans="4:5" s="3" customFormat="1">
      <c r="D2655" s="84"/>
      <c r="E2655" s="12"/>
    </row>
    <row r="2656" spans="4:5" s="3" customFormat="1">
      <c r="D2656" s="84"/>
      <c r="E2656" s="12"/>
    </row>
    <row r="2657" spans="4:5" s="3" customFormat="1">
      <c r="D2657" s="84"/>
      <c r="E2657" s="12"/>
    </row>
    <row r="2658" spans="4:5" s="3" customFormat="1">
      <c r="D2658" s="84"/>
      <c r="E2658" s="12"/>
    </row>
    <row r="2659" spans="4:5" s="3" customFormat="1">
      <c r="D2659" s="84"/>
      <c r="E2659" s="12"/>
    </row>
    <row r="2660" spans="4:5" s="3" customFormat="1">
      <c r="D2660" s="84"/>
      <c r="E2660" s="12"/>
    </row>
    <row r="2661" spans="4:5" s="3" customFormat="1">
      <c r="D2661" s="84"/>
      <c r="E2661" s="12"/>
    </row>
    <row r="2662" spans="4:5" s="3" customFormat="1">
      <c r="D2662" s="84"/>
      <c r="E2662" s="12"/>
    </row>
    <row r="2663" spans="4:5" s="3" customFormat="1">
      <c r="D2663" s="84"/>
      <c r="E2663" s="12"/>
    </row>
    <row r="2664" spans="4:5" s="3" customFormat="1">
      <c r="D2664" s="84"/>
      <c r="E2664" s="12"/>
    </row>
    <row r="2665" spans="4:5" s="3" customFormat="1">
      <c r="D2665" s="84"/>
      <c r="E2665" s="12"/>
    </row>
    <row r="2666" spans="4:5" s="3" customFormat="1">
      <c r="D2666" s="84"/>
      <c r="E2666" s="12"/>
    </row>
    <row r="2667" spans="4:5" s="3" customFormat="1">
      <c r="D2667" s="84"/>
      <c r="E2667" s="12"/>
    </row>
    <row r="2668" spans="4:5" s="3" customFormat="1">
      <c r="D2668" s="84"/>
      <c r="E2668" s="12"/>
    </row>
    <row r="2669" spans="4:5" s="3" customFormat="1">
      <c r="D2669" s="84"/>
      <c r="E2669" s="12"/>
    </row>
    <row r="2670" spans="4:5" s="3" customFormat="1">
      <c r="D2670" s="84"/>
      <c r="E2670" s="12"/>
    </row>
    <row r="2671" spans="4:5" s="3" customFormat="1">
      <c r="D2671" s="84"/>
      <c r="E2671" s="12"/>
    </row>
    <row r="2672" spans="4:5" s="3" customFormat="1">
      <c r="D2672" s="84"/>
      <c r="E2672" s="12"/>
    </row>
    <row r="2673" spans="4:5" s="3" customFormat="1">
      <c r="D2673" s="84"/>
      <c r="E2673" s="12"/>
    </row>
    <row r="2674" spans="4:5" s="3" customFormat="1">
      <c r="D2674" s="84"/>
      <c r="E2674" s="12"/>
    </row>
    <row r="2675" spans="4:5" s="3" customFormat="1">
      <c r="D2675" s="84"/>
      <c r="E2675" s="12"/>
    </row>
    <row r="2676" spans="4:5" s="3" customFormat="1">
      <c r="D2676" s="84"/>
      <c r="E2676" s="12"/>
    </row>
    <row r="2677" spans="4:5" s="3" customFormat="1">
      <c r="D2677" s="84"/>
      <c r="E2677" s="12"/>
    </row>
    <row r="2678" spans="4:5" s="3" customFormat="1">
      <c r="D2678" s="84"/>
      <c r="E2678" s="12"/>
    </row>
    <row r="2679" spans="4:5" s="3" customFormat="1">
      <c r="D2679" s="84"/>
      <c r="E2679" s="12"/>
    </row>
    <row r="2680" spans="4:5" s="3" customFormat="1">
      <c r="D2680" s="84"/>
      <c r="E2680" s="12"/>
    </row>
    <row r="2681" spans="4:5" s="3" customFormat="1">
      <c r="D2681" s="84"/>
      <c r="E2681" s="12"/>
    </row>
    <row r="2682" spans="4:5" s="3" customFormat="1">
      <c r="D2682" s="84"/>
      <c r="E2682" s="12"/>
    </row>
    <row r="2683" spans="4:5" s="3" customFormat="1">
      <c r="D2683" s="84"/>
      <c r="E2683" s="12"/>
    </row>
    <row r="2684" spans="4:5" s="3" customFormat="1">
      <c r="D2684" s="84"/>
      <c r="E2684" s="12"/>
    </row>
    <row r="2685" spans="4:5" s="3" customFormat="1">
      <c r="D2685" s="84"/>
      <c r="E2685" s="12"/>
    </row>
    <row r="2686" spans="4:5" s="3" customFormat="1">
      <c r="D2686" s="84"/>
      <c r="E2686" s="12"/>
    </row>
    <row r="2687" spans="4:5" s="3" customFormat="1">
      <c r="D2687" s="84"/>
      <c r="E2687" s="12"/>
    </row>
    <row r="2688" spans="4:5" s="3" customFormat="1">
      <c r="D2688" s="84"/>
      <c r="E2688" s="12"/>
    </row>
    <row r="2689" spans="4:5" s="3" customFormat="1">
      <c r="D2689" s="84"/>
      <c r="E2689" s="12"/>
    </row>
    <row r="2690" spans="4:5" s="3" customFormat="1">
      <c r="D2690" s="84"/>
      <c r="E2690" s="12"/>
    </row>
    <row r="2691" spans="4:5" s="3" customFormat="1">
      <c r="D2691" s="84"/>
      <c r="E2691" s="12"/>
    </row>
    <row r="2692" spans="4:5" s="3" customFormat="1">
      <c r="D2692" s="84"/>
      <c r="E2692" s="12"/>
    </row>
    <row r="2693" spans="4:5" s="3" customFormat="1">
      <c r="D2693" s="84"/>
      <c r="E2693" s="12"/>
    </row>
    <row r="2694" spans="4:5" s="3" customFormat="1">
      <c r="D2694" s="84"/>
      <c r="E2694" s="12"/>
    </row>
    <row r="2695" spans="4:5" s="3" customFormat="1">
      <c r="D2695" s="84"/>
      <c r="E2695" s="12"/>
    </row>
    <row r="2696" spans="4:5" s="3" customFormat="1">
      <c r="D2696" s="84"/>
      <c r="E2696" s="12"/>
    </row>
    <row r="2697" spans="4:5" s="3" customFormat="1">
      <c r="D2697" s="84"/>
      <c r="E2697" s="12"/>
    </row>
    <row r="2698" spans="4:5" s="3" customFormat="1">
      <c r="D2698" s="84"/>
      <c r="E2698" s="12"/>
    </row>
    <row r="2699" spans="4:5" s="3" customFormat="1">
      <c r="D2699" s="84"/>
      <c r="E2699" s="12"/>
    </row>
    <row r="2700" spans="4:5" s="3" customFormat="1">
      <c r="D2700" s="84"/>
      <c r="E2700" s="12"/>
    </row>
    <row r="2701" spans="4:5" s="3" customFormat="1">
      <c r="D2701" s="84"/>
      <c r="E2701" s="12"/>
    </row>
    <row r="2702" spans="4:5" s="3" customFormat="1">
      <c r="D2702" s="84"/>
      <c r="E2702" s="12"/>
    </row>
    <row r="2703" spans="4:5" s="3" customFormat="1">
      <c r="D2703" s="84"/>
      <c r="E2703" s="12"/>
    </row>
    <row r="2704" spans="4:5" s="3" customFormat="1">
      <c r="D2704" s="84"/>
      <c r="E2704" s="12"/>
    </row>
    <row r="2705" spans="4:5" s="3" customFormat="1">
      <c r="D2705" s="84"/>
      <c r="E2705" s="12"/>
    </row>
    <row r="2706" spans="4:5" s="3" customFormat="1">
      <c r="D2706" s="84"/>
      <c r="E2706" s="12"/>
    </row>
    <row r="2707" spans="4:5" s="3" customFormat="1">
      <c r="D2707" s="84"/>
      <c r="E2707" s="12"/>
    </row>
    <row r="2708" spans="4:5" s="3" customFormat="1">
      <c r="D2708" s="84"/>
      <c r="E2708" s="12"/>
    </row>
    <row r="2709" spans="4:5" s="3" customFormat="1">
      <c r="D2709" s="84"/>
      <c r="E2709" s="12"/>
    </row>
    <row r="2710" spans="4:5" s="3" customFormat="1">
      <c r="D2710" s="84"/>
      <c r="E2710" s="12"/>
    </row>
    <row r="2711" spans="4:5" s="3" customFormat="1">
      <c r="D2711" s="84"/>
      <c r="E2711" s="12"/>
    </row>
    <row r="2712" spans="4:5" s="3" customFormat="1">
      <c r="D2712" s="84"/>
      <c r="E2712" s="12"/>
    </row>
    <row r="2713" spans="4:5" s="3" customFormat="1">
      <c r="D2713" s="84"/>
      <c r="E2713" s="12"/>
    </row>
    <row r="2714" spans="4:5" s="3" customFormat="1">
      <c r="D2714" s="84"/>
      <c r="E2714" s="12"/>
    </row>
    <row r="2715" spans="4:5" s="3" customFormat="1">
      <c r="D2715" s="84"/>
      <c r="E2715" s="12"/>
    </row>
    <row r="2716" spans="4:5" s="3" customFormat="1">
      <c r="D2716" s="84"/>
      <c r="E2716" s="12"/>
    </row>
    <row r="2717" spans="4:5" s="3" customFormat="1">
      <c r="D2717" s="84"/>
      <c r="E2717" s="12"/>
    </row>
    <row r="2718" spans="4:5" s="3" customFormat="1">
      <c r="D2718" s="84"/>
      <c r="E2718" s="12"/>
    </row>
    <row r="2719" spans="4:5" s="3" customFormat="1">
      <c r="D2719" s="84"/>
      <c r="E2719" s="12"/>
    </row>
    <row r="2720" spans="4:5" s="3" customFormat="1">
      <c r="D2720" s="84"/>
      <c r="E2720" s="12"/>
    </row>
    <row r="2721" spans="4:5" s="3" customFormat="1">
      <c r="D2721" s="84"/>
      <c r="E2721" s="12"/>
    </row>
    <row r="2722" spans="4:5" s="3" customFormat="1">
      <c r="D2722" s="84"/>
      <c r="E2722" s="12"/>
    </row>
    <row r="2723" spans="4:5" s="3" customFormat="1">
      <c r="D2723" s="84"/>
      <c r="E2723" s="12"/>
    </row>
    <row r="2724" spans="4:5" s="3" customFormat="1">
      <c r="D2724" s="84"/>
      <c r="E2724" s="12"/>
    </row>
    <row r="2725" spans="4:5" s="3" customFormat="1">
      <c r="D2725" s="84"/>
      <c r="E2725" s="12"/>
    </row>
    <row r="2726" spans="4:5" s="3" customFormat="1">
      <c r="D2726" s="84"/>
      <c r="E2726" s="12"/>
    </row>
    <row r="2727" spans="4:5" s="3" customFormat="1">
      <c r="D2727" s="84"/>
      <c r="E2727" s="12"/>
    </row>
    <row r="2728" spans="4:5" s="3" customFormat="1">
      <c r="D2728" s="84"/>
      <c r="E2728" s="12"/>
    </row>
    <row r="2729" spans="4:5" s="3" customFormat="1">
      <c r="D2729" s="84"/>
      <c r="E2729" s="12"/>
    </row>
    <row r="2730" spans="4:5" s="3" customFormat="1">
      <c r="D2730" s="84"/>
      <c r="E2730" s="12"/>
    </row>
    <row r="2731" spans="4:5" s="3" customFormat="1">
      <c r="D2731" s="84"/>
      <c r="E2731" s="12"/>
    </row>
    <row r="2732" spans="4:5" s="3" customFormat="1">
      <c r="D2732" s="84"/>
      <c r="E2732" s="12"/>
    </row>
    <row r="2733" spans="4:5" s="3" customFormat="1">
      <c r="D2733" s="84"/>
      <c r="E2733" s="12"/>
    </row>
    <row r="2734" spans="4:5" s="3" customFormat="1">
      <c r="D2734" s="84"/>
      <c r="E2734" s="12"/>
    </row>
    <row r="2735" spans="4:5" s="3" customFormat="1">
      <c r="D2735" s="84"/>
      <c r="E2735" s="12"/>
    </row>
    <row r="2736" spans="4:5" s="3" customFormat="1">
      <c r="D2736" s="84"/>
      <c r="E2736" s="12"/>
    </row>
    <row r="2737" spans="4:5" s="3" customFormat="1">
      <c r="D2737" s="84"/>
      <c r="E2737" s="12"/>
    </row>
    <row r="2738" spans="4:5" s="3" customFormat="1">
      <c r="D2738" s="84"/>
      <c r="E2738" s="12"/>
    </row>
    <row r="2739" spans="4:5" s="3" customFormat="1">
      <c r="D2739" s="84"/>
      <c r="E2739" s="12"/>
    </row>
    <row r="2740" spans="4:5" s="3" customFormat="1">
      <c r="D2740" s="84"/>
      <c r="E2740" s="12"/>
    </row>
    <row r="2741" spans="4:5" s="3" customFormat="1">
      <c r="D2741" s="84"/>
      <c r="E2741" s="12"/>
    </row>
    <row r="2742" spans="4:5" s="3" customFormat="1">
      <c r="D2742" s="84"/>
      <c r="E2742" s="12"/>
    </row>
    <row r="2743" spans="4:5" s="3" customFormat="1">
      <c r="D2743" s="84"/>
      <c r="E2743" s="12"/>
    </row>
    <row r="2744" spans="4:5" s="3" customFormat="1">
      <c r="D2744" s="84"/>
      <c r="E2744" s="12"/>
    </row>
    <row r="2745" spans="4:5" s="3" customFormat="1">
      <c r="D2745" s="84"/>
      <c r="E2745" s="12"/>
    </row>
    <row r="2746" spans="4:5" s="3" customFormat="1">
      <c r="D2746" s="84"/>
      <c r="E2746" s="12"/>
    </row>
    <row r="2747" spans="4:5" s="3" customFormat="1">
      <c r="D2747" s="84"/>
      <c r="E2747" s="12"/>
    </row>
    <row r="2748" spans="4:5" s="3" customFormat="1">
      <c r="D2748" s="84"/>
      <c r="E2748" s="12"/>
    </row>
    <row r="2749" spans="4:5" s="3" customFormat="1">
      <c r="D2749" s="84"/>
      <c r="E2749" s="12"/>
    </row>
    <row r="2750" spans="4:5" s="3" customFormat="1">
      <c r="D2750" s="84"/>
      <c r="E2750" s="12"/>
    </row>
    <row r="2751" spans="4:5" s="3" customFormat="1">
      <c r="D2751" s="84"/>
      <c r="E2751" s="12"/>
    </row>
    <row r="2752" spans="4:5" s="3" customFormat="1">
      <c r="D2752" s="84"/>
      <c r="E2752" s="12"/>
    </row>
    <row r="2753" spans="4:5" s="3" customFormat="1">
      <c r="D2753" s="84"/>
      <c r="E2753" s="12"/>
    </row>
    <row r="2754" spans="4:5" s="3" customFormat="1">
      <c r="D2754" s="84"/>
      <c r="E2754" s="12"/>
    </row>
    <row r="2755" spans="4:5" s="3" customFormat="1">
      <c r="D2755" s="84"/>
      <c r="E2755" s="12"/>
    </row>
    <row r="2756" spans="4:5" s="3" customFormat="1">
      <c r="D2756" s="84"/>
      <c r="E2756" s="12"/>
    </row>
    <row r="2757" spans="4:5" s="3" customFormat="1">
      <c r="D2757" s="84"/>
      <c r="E2757" s="12"/>
    </row>
    <row r="2758" spans="4:5" s="3" customFormat="1">
      <c r="D2758" s="84"/>
      <c r="E2758" s="12"/>
    </row>
    <row r="2759" spans="4:5" s="3" customFormat="1">
      <c r="D2759" s="84"/>
      <c r="E2759" s="12"/>
    </row>
    <row r="2760" spans="4:5" s="3" customFormat="1">
      <c r="D2760" s="84"/>
      <c r="E2760" s="12"/>
    </row>
    <row r="2761" spans="4:5" s="3" customFormat="1">
      <c r="D2761" s="84"/>
      <c r="E2761" s="12"/>
    </row>
    <row r="2762" spans="4:5" s="3" customFormat="1">
      <c r="D2762" s="84"/>
      <c r="E2762" s="12"/>
    </row>
    <row r="2763" spans="4:5" s="3" customFormat="1">
      <c r="D2763" s="84"/>
      <c r="E2763" s="12"/>
    </row>
    <row r="2764" spans="4:5" s="3" customFormat="1">
      <c r="D2764" s="84"/>
      <c r="E2764" s="12"/>
    </row>
    <row r="2765" spans="4:5" s="3" customFormat="1">
      <c r="D2765" s="84"/>
      <c r="E2765" s="12"/>
    </row>
    <row r="2766" spans="4:5" s="3" customFormat="1">
      <c r="D2766" s="84"/>
      <c r="E2766" s="12"/>
    </row>
    <row r="2767" spans="4:5" s="3" customFormat="1">
      <c r="D2767" s="84"/>
      <c r="E2767" s="12"/>
    </row>
    <row r="2768" spans="4:5" s="3" customFormat="1">
      <c r="D2768" s="84"/>
      <c r="E2768" s="12"/>
    </row>
    <row r="2769" spans="4:5" s="3" customFormat="1">
      <c r="D2769" s="84"/>
      <c r="E2769" s="12"/>
    </row>
    <row r="2770" spans="4:5" s="3" customFormat="1">
      <c r="D2770" s="84"/>
      <c r="E2770" s="12"/>
    </row>
    <row r="2771" spans="4:5" s="3" customFormat="1">
      <c r="D2771" s="84"/>
      <c r="E2771" s="12"/>
    </row>
    <row r="2772" spans="4:5" s="3" customFormat="1">
      <c r="D2772" s="84"/>
      <c r="E2772" s="12"/>
    </row>
    <row r="2773" spans="4:5" s="3" customFormat="1">
      <c r="D2773" s="84"/>
      <c r="E2773" s="12"/>
    </row>
    <row r="2774" spans="4:5" s="3" customFormat="1">
      <c r="D2774" s="84"/>
      <c r="E2774" s="12"/>
    </row>
    <row r="2775" spans="4:5" s="3" customFormat="1">
      <c r="D2775" s="84"/>
      <c r="E2775" s="12"/>
    </row>
    <row r="2776" spans="4:5" s="3" customFormat="1">
      <c r="D2776" s="84"/>
      <c r="E2776" s="12"/>
    </row>
    <row r="2777" spans="4:5" s="3" customFormat="1">
      <c r="D2777" s="84"/>
      <c r="E2777" s="12"/>
    </row>
    <row r="2778" spans="4:5" s="3" customFormat="1">
      <c r="D2778" s="84"/>
      <c r="E2778" s="12"/>
    </row>
    <row r="2779" spans="4:5" s="3" customFormat="1">
      <c r="D2779" s="84"/>
      <c r="E2779" s="12"/>
    </row>
    <row r="2780" spans="4:5" s="3" customFormat="1">
      <c r="D2780" s="84"/>
      <c r="E2780" s="12"/>
    </row>
    <row r="2781" spans="4:5" s="3" customFormat="1">
      <c r="D2781" s="84"/>
      <c r="E2781" s="12"/>
    </row>
    <row r="2782" spans="4:5" s="3" customFormat="1">
      <c r="D2782" s="84"/>
      <c r="E2782" s="12"/>
    </row>
    <row r="2783" spans="4:5" s="3" customFormat="1">
      <c r="D2783" s="84"/>
      <c r="E2783" s="12"/>
    </row>
    <row r="2784" spans="4:5" s="3" customFormat="1">
      <c r="D2784" s="84"/>
      <c r="E2784" s="12"/>
    </row>
    <row r="2785" spans="4:5" s="3" customFormat="1">
      <c r="D2785" s="84"/>
      <c r="E2785" s="12"/>
    </row>
    <row r="2786" spans="4:5" s="3" customFormat="1">
      <c r="D2786" s="84"/>
      <c r="E2786" s="12"/>
    </row>
    <row r="2787" spans="4:5" s="3" customFormat="1">
      <c r="D2787" s="84"/>
      <c r="E2787" s="12"/>
    </row>
    <row r="2788" spans="4:5" s="3" customFormat="1">
      <c r="D2788" s="84"/>
      <c r="E2788" s="12"/>
    </row>
    <row r="2789" spans="4:5" s="3" customFormat="1">
      <c r="D2789" s="84"/>
      <c r="E2789" s="12"/>
    </row>
    <row r="2790" spans="4:5" s="3" customFormat="1">
      <c r="D2790" s="84"/>
      <c r="E2790" s="12"/>
    </row>
    <row r="2791" spans="4:5" s="3" customFormat="1">
      <c r="D2791" s="84"/>
      <c r="E2791" s="12"/>
    </row>
    <row r="2792" spans="4:5" s="3" customFormat="1">
      <c r="D2792" s="84"/>
      <c r="E2792" s="12"/>
    </row>
    <row r="2793" spans="4:5" s="3" customFormat="1">
      <c r="D2793" s="84"/>
      <c r="E2793" s="12"/>
    </row>
    <row r="2794" spans="4:5" s="3" customFormat="1">
      <c r="D2794" s="84"/>
      <c r="E2794" s="12"/>
    </row>
    <row r="2795" spans="4:5" s="3" customFormat="1">
      <c r="D2795" s="84"/>
      <c r="E2795" s="12"/>
    </row>
    <row r="2796" spans="4:5" s="3" customFormat="1">
      <c r="D2796" s="84"/>
      <c r="E2796" s="12"/>
    </row>
    <row r="2797" spans="4:5" s="3" customFormat="1">
      <c r="D2797" s="84"/>
      <c r="E2797" s="12"/>
    </row>
    <row r="2798" spans="4:5" s="3" customFormat="1">
      <c r="D2798" s="84"/>
      <c r="E2798" s="12"/>
    </row>
    <row r="2799" spans="4:5" s="3" customFormat="1">
      <c r="D2799" s="84"/>
      <c r="E2799" s="12"/>
    </row>
    <row r="2800" spans="4:5" s="3" customFormat="1">
      <c r="D2800" s="84"/>
      <c r="E2800" s="12"/>
    </row>
    <row r="2801" spans="4:5" s="3" customFormat="1">
      <c r="D2801" s="84"/>
      <c r="E2801" s="12"/>
    </row>
    <row r="2802" spans="4:5" s="3" customFormat="1">
      <c r="D2802" s="84"/>
      <c r="E2802" s="12"/>
    </row>
    <row r="2803" spans="4:5" s="3" customFormat="1">
      <c r="D2803" s="84"/>
      <c r="E2803" s="12"/>
    </row>
    <row r="2804" spans="4:5" s="3" customFormat="1">
      <c r="D2804" s="84"/>
      <c r="E2804" s="12"/>
    </row>
    <row r="2805" spans="4:5" s="3" customFormat="1">
      <c r="D2805" s="84"/>
      <c r="E2805" s="12"/>
    </row>
    <row r="2806" spans="4:5" s="3" customFormat="1">
      <c r="D2806" s="84"/>
      <c r="E2806" s="12"/>
    </row>
    <row r="2807" spans="4:5" s="3" customFormat="1">
      <c r="D2807" s="84"/>
      <c r="E2807" s="12"/>
    </row>
    <row r="2808" spans="4:5" s="3" customFormat="1">
      <c r="D2808" s="84"/>
      <c r="E2808" s="12"/>
    </row>
    <row r="2809" spans="4:5" s="3" customFormat="1">
      <c r="D2809" s="84"/>
      <c r="E2809" s="12"/>
    </row>
    <row r="2810" spans="4:5" s="3" customFormat="1">
      <c r="D2810" s="84"/>
      <c r="E2810" s="12"/>
    </row>
    <row r="2811" spans="4:5" s="3" customFormat="1">
      <c r="D2811" s="84"/>
      <c r="E2811" s="12"/>
    </row>
    <row r="2812" spans="4:5" s="3" customFormat="1">
      <c r="D2812" s="84"/>
      <c r="E2812" s="12"/>
    </row>
    <row r="2813" spans="4:5" s="3" customFormat="1">
      <c r="D2813" s="84"/>
      <c r="E2813" s="12"/>
    </row>
    <row r="2814" spans="4:5" s="3" customFormat="1">
      <c r="D2814" s="84"/>
      <c r="E2814" s="12"/>
    </row>
    <row r="2815" spans="4:5" s="3" customFormat="1">
      <c r="D2815" s="84"/>
      <c r="E2815" s="12"/>
    </row>
    <row r="2816" spans="4:5" s="3" customFormat="1">
      <c r="D2816" s="84"/>
      <c r="E2816" s="12"/>
    </row>
    <row r="2817" spans="4:5" s="3" customFormat="1">
      <c r="D2817" s="84"/>
      <c r="E2817" s="12"/>
    </row>
    <row r="2818" spans="4:5" s="3" customFormat="1">
      <c r="D2818" s="84"/>
      <c r="E2818" s="12"/>
    </row>
    <row r="2819" spans="4:5" s="3" customFormat="1">
      <c r="D2819" s="84"/>
      <c r="E2819" s="12"/>
    </row>
    <row r="2820" spans="4:5" s="3" customFormat="1">
      <c r="D2820" s="84"/>
      <c r="E2820" s="12"/>
    </row>
    <row r="2821" spans="4:5" s="3" customFormat="1">
      <c r="D2821" s="84"/>
      <c r="E2821" s="12"/>
    </row>
    <row r="2822" spans="4:5" s="3" customFormat="1">
      <c r="D2822" s="84"/>
      <c r="E2822" s="12"/>
    </row>
    <row r="2823" spans="4:5" s="3" customFormat="1">
      <c r="D2823" s="84"/>
      <c r="E2823" s="12"/>
    </row>
    <row r="2824" spans="4:5" s="3" customFormat="1">
      <c r="D2824" s="84"/>
      <c r="E2824" s="12"/>
    </row>
    <row r="2825" spans="4:5" s="3" customFormat="1">
      <c r="D2825" s="84"/>
      <c r="E2825" s="12"/>
    </row>
    <row r="2826" spans="4:5" s="3" customFormat="1">
      <c r="D2826" s="84"/>
      <c r="E2826" s="12"/>
    </row>
    <row r="2827" spans="4:5" s="3" customFormat="1">
      <c r="D2827" s="84"/>
      <c r="E2827" s="12"/>
    </row>
    <row r="2828" spans="4:5" s="3" customFormat="1">
      <c r="D2828" s="84"/>
      <c r="E2828" s="12"/>
    </row>
    <row r="2829" spans="4:5" s="3" customFormat="1">
      <c r="D2829" s="84"/>
      <c r="E2829" s="12"/>
    </row>
    <row r="2830" spans="4:5" s="3" customFormat="1">
      <c r="D2830" s="84"/>
      <c r="E2830" s="12"/>
    </row>
    <row r="2831" spans="4:5" s="3" customFormat="1">
      <c r="D2831" s="84"/>
      <c r="E2831" s="12"/>
    </row>
    <row r="2832" spans="4:5" s="3" customFormat="1">
      <c r="D2832" s="84"/>
      <c r="E2832" s="12"/>
    </row>
    <row r="2833" spans="4:5" s="3" customFormat="1">
      <c r="D2833" s="84"/>
      <c r="E2833" s="12"/>
    </row>
    <row r="2834" spans="4:5" s="3" customFormat="1">
      <c r="D2834" s="84"/>
      <c r="E2834" s="12"/>
    </row>
    <row r="2835" spans="4:5" s="3" customFormat="1">
      <c r="D2835" s="84"/>
      <c r="E2835" s="12"/>
    </row>
    <row r="2836" spans="4:5" s="3" customFormat="1">
      <c r="D2836" s="84"/>
      <c r="E2836" s="12"/>
    </row>
    <row r="2837" spans="4:5" s="3" customFormat="1">
      <c r="D2837" s="84"/>
      <c r="E2837" s="12"/>
    </row>
    <row r="2838" spans="4:5" s="3" customFormat="1">
      <c r="D2838" s="84"/>
      <c r="E2838" s="12"/>
    </row>
    <row r="2839" spans="4:5" s="3" customFormat="1">
      <c r="D2839" s="84"/>
      <c r="E2839" s="12"/>
    </row>
    <row r="2840" spans="4:5" s="3" customFormat="1">
      <c r="D2840" s="84"/>
      <c r="E2840" s="12"/>
    </row>
    <row r="2841" spans="4:5" s="3" customFormat="1">
      <c r="D2841" s="84"/>
      <c r="E2841" s="12"/>
    </row>
    <row r="2842" spans="4:5" s="3" customFormat="1">
      <c r="D2842" s="84"/>
      <c r="E2842" s="12"/>
    </row>
    <row r="2843" spans="4:5" s="3" customFormat="1">
      <c r="D2843" s="84"/>
      <c r="E2843" s="12"/>
    </row>
    <row r="2844" spans="4:5" s="3" customFormat="1">
      <c r="D2844" s="84"/>
      <c r="E2844" s="12"/>
    </row>
    <row r="2845" spans="4:5" s="3" customFormat="1">
      <c r="D2845" s="84"/>
      <c r="E2845" s="12"/>
    </row>
    <row r="2846" spans="4:5" s="3" customFormat="1">
      <c r="D2846" s="84"/>
      <c r="E2846" s="12"/>
    </row>
    <row r="2847" spans="4:5" s="3" customFormat="1">
      <c r="D2847" s="84"/>
      <c r="E2847" s="12"/>
    </row>
    <row r="2848" spans="4:5" s="3" customFormat="1">
      <c r="D2848" s="84"/>
      <c r="E2848" s="12"/>
    </row>
    <row r="2849" spans="4:5" s="3" customFormat="1">
      <c r="D2849" s="84"/>
      <c r="E2849" s="12"/>
    </row>
    <row r="2850" spans="4:5" s="3" customFormat="1">
      <c r="D2850" s="84"/>
      <c r="E2850" s="12"/>
    </row>
    <row r="2851" spans="4:5" s="3" customFormat="1">
      <c r="D2851" s="84"/>
      <c r="E2851" s="12"/>
    </row>
    <row r="2852" spans="4:5" s="3" customFormat="1">
      <c r="D2852" s="84"/>
      <c r="E2852" s="12"/>
    </row>
    <row r="2853" spans="4:5" s="3" customFormat="1">
      <c r="D2853" s="84"/>
      <c r="E2853" s="12"/>
    </row>
    <row r="2854" spans="4:5" s="3" customFormat="1">
      <c r="D2854" s="84"/>
      <c r="E2854" s="12"/>
    </row>
    <row r="2855" spans="4:5" s="3" customFormat="1">
      <c r="D2855" s="84"/>
      <c r="E2855" s="12"/>
    </row>
    <row r="2856" spans="4:5" s="3" customFormat="1">
      <c r="D2856" s="84"/>
      <c r="E2856" s="12"/>
    </row>
    <row r="2857" spans="4:5" s="3" customFormat="1">
      <c r="D2857" s="84"/>
      <c r="E2857" s="12"/>
    </row>
    <row r="2858" spans="4:5" s="3" customFormat="1">
      <c r="D2858" s="84"/>
      <c r="E2858" s="12"/>
    </row>
    <row r="2859" spans="4:5" s="3" customFormat="1">
      <c r="D2859" s="84"/>
      <c r="E2859" s="12"/>
    </row>
    <row r="2860" spans="4:5" s="3" customFormat="1">
      <c r="D2860" s="84"/>
      <c r="E2860" s="12"/>
    </row>
    <row r="2861" spans="4:5" s="3" customFormat="1">
      <c r="D2861" s="84"/>
      <c r="E2861" s="12"/>
    </row>
    <row r="2862" spans="4:5" s="3" customFormat="1">
      <c r="D2862" s="84"/>
      <c r="E2862" s="12"/>
    </row>
    <row r="2863" spans="4:5" s="3" customFormat="1">
      <c r="D2863" s="84"/>
      <c r="E2863" s="12"/>
    </row>
    <row r="2864" spans="4:5" s="3" customFormat="1">
      <c r="D2864" s="84"/>
      <c r="E2864" s="12"/>
    </row>
    <row r="2865" spans="4:5" s="3" customFormat="1">
      <c r="D2865" s="84"/>
      <c r="E2865" s="12"/>
    </row>
    <row r="2866" spans="4:5" s="3" customFormat="1">
      <c r="D2866" s="84"/>
      <c r="E2866" s="12"/>
    </row>
    <row r="2867" spans="4:5" s="3" customFormat="1">
      <c r="D2867" s="84"/>
      <c r="E2867" s="12"/>
    </row>
    <row r="2868" spans="4:5" s="3" customFormat="1">
      <c r="D2868" s="84"/>
      <c r="E2868" s="12"/>
    </row>
    <row r="2869" spans="4:5" s="3" customFormat="1">
      <c r="D2869" s="84"/>
      <c r="E2869" s="12"/>
    </row>
    <row r="2870" spans="4:5" s="3" customFormat="1">
      <c r="D2870" s="84"/>
      <c r="E2870" s="12"/>
    </row>
    <row r="2871" spans="4:5" s="3" customFormat="1">
      <c r="D2871" s="84"/>
      <c r="E2871" s="12"/>
    </row>
    <row r="2872" spans="4:5" s="3" customFormat="1">
      <c r="D2872" s="84"/>
      <c r="E2872" s="12"/>
    </row>
    <row r="2873" spans="4:5" s="3" customFormat="1">
      <c r="D2873" s="84"/>
      <c r="E2873" s="12"/>
    </row>
    <row r="2874" spans="4:5" s="3" customFormat="1">
      <c r="D2874" s="84"/>
      <c r="E2874" s="12"/>
    </row>
    <row r="2875" spans="4:5" s="3" customFormat="1">
      <c r="D2875" s="84"/>
      <c r="E2875" s="12"/>
    </row>
    <row r="2876" spans="4:5" s="3" customFormat="1">
      <c r="D2876" s="84"/>
      <c r="E2876" s="12"/>
    </row>
    <row r="2877" spans="4:5" s="3" customFormat="1">
      <c r="D2877" s="84"/>
      <c r="E2877" s="12"/>
    </row>
    <row r="2878" spans="4:5" s="3" customFormat="1">
      <c r="D2878" s="84"/>
      <c r="E2878" s="12"/>
    </row>
    <row r="2879" spans="4:5" s="3" customFormat="1">
      <c r="D2879" s="84"/>
      <c r="E2879" s="12"/>
    </row>
    <row r="2880" spans="4:5" s="3" customFormat="1">
      <c r="D2880" s="84"/>
      <c r="E2880" s="12"/>
    </row>
    <row r="2881" spans="4:5" s="3" customFormat="1">
      <c r="D2881" s="84"/>
      <c r="E2881" s="12"/>
    </row>
    <row r="2882" spans="4:5" s="3" customFormat="1">
      <c r="D2882" s="84"/>
      <c r="E2882" s="12"/>
    </row>
    <row r="2883" spans="4:5" s="3" customFormat="1">
      <c r="D2883" s="84"/>
      <c r="E2883" s="12"/>
    </row>
    <row r="2884" spans="4:5" s="3" customFormat="1">
      <c r="D2884" s="84"/>
      <c r="E2884" s="12"/>
    </row>
    <row r="2885" spans="4:5" s="3" customFormat="1">
      <c r="D2885" s="84"/>
      <c r="E2885" s="12"/>
    </row>
    <row r="2886" spans="4:5" s="3" customFormat="1">
      <c r="D2886" s="84"/>
      <c r="E2886" s="12"/>
    </row>
    <row r="2887" spans="4:5" s="3" customFormat="1">
      <c r="D2887" s="84"/>
      <c r="E2887" s="12"/>
    </row>
    <row r="2888" spans="4:5" s="3" customFormat="1">
      <c r="D2888" s="84"/>
      <c r="E2888" s="12"/>
    </row>
    <row r="2889" spans="4:5" s="3" customFormat="1">
      <c r="D2889" s="84"/>
      <c r="E2889" s="12"/>
    </row>
    <row r="2890" spans="4:5" s="3" customFormat="1">
      <c r="D2890" s="84"/>
      <c r="E2890" s="12"/>
    </row>
    <row r="2891" spans="4:5" s="3" customFormat="1">
      <c r="D2891" s="84"/>
      <c r="E2891" s="12"/>
    </row>
    <row r="2892" spans="4:5" s="3" customFormat="1">
      <c r="D2892" s="84"/>
      <c r="E2892" s="12"/>
    </row>
    <row r="2893" spans="4:5" s="3" customFormat="1">
      <c r="D2893" s="84"/>
      <c r="E2893" s="12"/>
    </row>
    <row r="2894" spans="4:5" s="3" customFormat="1">
      <c r="D2894" s="84"/>
      <c r="E2894" s="12"/>
    </row>
    <row r="2895" spans="4:5" s="3" customFormat="1">
      <c r="D2895" s="84"/>
      <c r="E2895" s="12"/>
    </row>
    <row r="2896" spans="4:5" s="3" customFormat="1">
      <c r="D2896" s="84"/>
      <c r="E2896" s="12"/>
    </row>
    <row r="2897" spans="4:5" s="3" customFormat="1">
      <c r="D2897" s="84"/>
      <c r="E2897" s="12"/>
    </row>
    <row r="2898" spans="4:5" s="3" customFormat="1">
      <c r="D2898" s="84"/>
      <c r="E2898" s="12"/>
    </row>
    <row r="2899" spans="4:5" s="3" customFormat="1">
      <c r="D2899" s="84"/>
      <c r="E2899" s="12"/>
    </row>
    <row r="2900" spans="4:5" s="3" customFormat="1">
      <c r="D2900" s="84"/>
      <c r="E2900" s="12"/>
    </row>
    <row r="2901" spans="4:5" s="3" customFormat="1">
      <c r="D2901" s="84"/>
      <c r="E2901" s="12"/>
    </row>
    <row r="2902" spans="4:5" s="3" customFormat="1">
      <c r="D2902" s="84"/>
      <c r="E2902" s="12"/>
    </row>
    <row r="2903" spans="4:5" s="3" customFormat="1">
      <c r="D2903" s="84"/>
      <c r="E2903" s="12"/>
    </row>
    <row r="2904" spans="4:5" s="3" customFormat="1">
      <c r="D2904" s="84"/>
      <c r="E2904" s="12"/>
    </row>
    <row r="2905" spans="4:5" s="3" customFormat="1">
      <c r="D2905" s="84"/>
      <c r="E2905" s="12"/>
    </row>
    <row r="2906" spans="4:5" s="3" customFormat="1">
      <c r="D2906" s="84"/>
      <c r="E2906" s="12"/>
    </row>
    <row r="2907" spans="4:5" s="3" customFormat="1">
      <c r="D2907" s="84"/>
      <c r="E2907" s="12"/>
    </row>
    <row r="2908" spans="4:5" s="3" customFormat="1">
      <c r="D2908" s="84"/>
      <c r="E2908" s="12"/>
    </row>
    <row r="2909" spans="4:5" s="3" customFormat="1">
      <c r="D2909" s="84"/>
      <c r="E2909" s="12"/>
    </row>
    <row r="2910" spans="4:5" s="3" customFormat="1">
      <c r="D2910" s="84"/>
      <c r="E2910" s="12"/>
    </row>
    <row r="2911" spans="4:5" s="3" customFormat="1">
      <c r="D2911" s="84"/>
      <c r="E2911" s="12"/>
    </row>
    <row r="2912" spans="4:5" s="3" customFormat="1">
      <c r="D2912" s="84"/>
      <c r="E2912" s="12"/>
    </row>
    <row r="2913" spans="4:5" s="3" customFormat="1">
      <c r="D2913" s="84"/>
      <c r="E2913" s="12"/>
    </row>
    <row r="2914" spans="4:5" s="3" customFormat="1">
      <c r="D2914" s="84"/>
      <c r="E2914" s="12"/>
    </row>
    <row r="2915" spans="4:5" s="3" customFormat="1">
      <c r="D2915" s="84"/>
      <c r="E2915" s="12"/>
    </row>
    <row r="2916" spans="4:5" s="3" customFormat="1">
      <c r="D2916" s="84"/>
      <c r="E2916" s="12"/>
    </row>
    <row r="2917" spans="4:5" s="3" customFormat="1">
      <c r="D2917" s="84"/>
      <c r="E2917" s="12"/>
    </row>
    <row r="2918" spans="4:5" s="3" customFormat="1">
      <c r="D2918" s="84"/>
      <c r="E2918" s="12"/>
    </row>
    <row r="2919" spans="4:5" s="3" customFormat="1">
      <c r="D2919" s="84"/>
      <c r="E2919" s="12"/>
    </row>
    <row r="2920" spans="4:5" s="3" customFormat="1">
      <c r="D2920" s="84"/>
      <c r="E2920" s="12"/>
    </row>
    <row r="2921" spans="4:5" s="3" customFormat="1">
      <c r="D2921" s="84"/>
      <c r="E2921" s="12"/>
    </row>
    <row r="2922" spans="4:5" s="3" customFormat="1">
      <c r="D2922" s="84"/>
      <c r="E2922" s="12"/>
    </row>
    <row r="2923" spans="4:5" s="3" customFormat="1">
      <c r="D2923" s="84"/>
      <c r="E2923" s="12"/>
    </row>
    <row r="2924" spans="4:5" s="3" customFormat="1">
      <c r="D2924" s="84"/>
      <c r="E2924" s="12"/>
    </row>
    <row r="2925" spans="4:5" s="3" customFormat="1">
      <c r="D2925" s="84"/>
      <c r="E2925" s="12"/>
    </row>
    <row r="2926" spans="4:5" s="3" customFormat="1">
      <c r="D2926" s="84"/>
      <c r="E2926" s="12"/>
    </row>
    <row r="2927" spans="4:5" s="3" customFormat="1">
      <c r="D2927" s="84"/>
      <c r="E2927" s="12"/>
    </row>
    <row r="2928" spans="4:5" s="3" customFormat="1">
      <c r="D2928" s="84"/>
      <c r="E2928" s="12"/>
    </row>
    <row r="2929" spans="4:5" s="3" customFormat="1">
      <c r="D2929" s="84"/>
      <c r="E2929" s="12"/>
    </row>
    <row r="2930" spans="4:5" s="3" customFormat="1">
      <c r="D2930" s="84"/>
      <c r="E2930" s="12"/>
    </row>
    <row r="2931" spans="4:5" s="3" customFormat="1">
      <c r="D2931" s="84"/>
      <c r="E2931" s="12"/>
    </row>
    <row r="2932" spans="4:5" s="3" customFormat="1">
      <c r="D2932" s="84"/>
      <c r="E2932" s="12"/>
    </row>
    <row r="2933" spans="4:5" s="3" customFormat="1">
      <c r="D2933" s="84"/>
      <c r="E2933" s="12"/>
    </row>
    <row r="2934" spans="4:5" s="3" customFormat="1">
      <c r="D2934" s="84"/>
      <c r="E2934" s="12"/>
    </row>
    <row r="2935" spans="4:5" s="3" customFormat="1">
      <c r="D2935" s="84"/>
      <c r="E2935" s="12"/>
    </row>
    <row r="2936" spans="4:5" s="3" customFormat="1">
      <c r="D2936" s="84"/>
      <c r="E2936" s="12"/>
    </row>
    <row r="2937" spans="4:5" s="3" customFormat="1">
      <c r="D2937" s="84"/>
      <c r="E2937" s="12"/>
    </row>
    <row r="2938" spans="4:5" s="3" customFormat="1">
      <c r="D2938" s="84"/>
      <c r="E2938" s="12"/>
    </row>
    <row r="2939" spans="4:5" s="3" customFormat="1">
      <c r="D2939" s="84"/>
      <c r="E2939" s="12"/>
    </row>
    <row r="2940" spans="4:5" s="3" customFormat="1">
      <c r="D2940" s="84"/>
      <c r="E2940" s="12"/>
    </row>
    <row r="2941" spans="4:5" s="3" customFormat="1">
      <c r="D2941" s="84"/>
      <c r="E2941" s="12"/>
    </row>
    <row r="2942" spans="4:5" s="3" customFormat="1">
      <c r="D2942" s="84"/>
      <c r="E2942" s="12"/>
    </row>
    <row r="2943" spans="4:5" s="3" customFormat="1">
      <c r="D2943" s="84"/>
      <c r="E2943" s="12"/>
    </row>
    <row r="2944" spans="4:5" s="3" customFormat="1">
      <c r="D2944" s="84"/>
      <c r="E2944" s="12"/>
    </row>
    <row r="2945" spans="4:5" s="3" customFormat="1">
      <c r="D2945" s="84"/>
      <c r="E2945" s="12"/>
    </row>
    <row r="2946" spans="4:5" s="3" customFormat="1">
      <c r="D2946" s="84"/>
      <c r="E2946" s="12"/>
    </row>
    <row r="2947" spans="4:5" s="3" customFormat="1">
      <c r="D2947" s="84"/>
      <c r="E2947" s="12"/>
    </row>
    <row r="2948" spans="4:5" s="3" customFormat="1">
      <c r="D2948" s="84"/>
      <c r="E2948" s="12"/>
    </row>
    <row r="2949" spans="4:5" s="3" customFormat="1">
      <c r="D2949" s="84"/>
      <c r="E2949" s="12"/>
    </row>
    <row r="2950" spans="4:5" s="3" customFormat="1">
      <c r="D2950" s="84"/>
      <c r="E2950" s="12"/>
    </row>
    <row r="2951" spans="4:5" s="3" customFormat="1">
      <c r="D2951" s="84"/>
      <c r="E2951" s="12"/>
    </row>
    <row r="2952" spans="4:5" s="3" customFormat="1">
      <c r="D2952" s="84"/>
      <c r="E2952" s="12"/>
    </row>
    <row r="2953" spans="4:5" s="3" customFormat="1">
      <c r="D2953" s="84"/>
      <c r="E2953" s="12"/>
    </row>
    <row r="2954" spans="4:5" s="3" customFormat="1">
      <c r="D2954" s="84"/>
      <c r="E2954" s="12"/>
    </row>
    <row r="2955" spans="4:5" s="3" customFormat="1">
      <c r="D2955" s="84"/>
      <c r="E2955" s="12"/>
    </row>
    <row r="2956" spans="4:5" s="3" customFormat="1">
      <c r="D2956" s="84"/>
      <c r="E2956" s="12"/>
    </row>
    <row r="2957" spans="4:5" s="3" customFormat="1">
      <c r="D2957" s="84"/>
      <c r="E2957" s="12"/>
    </row>
    <row r="2958" spans="4:5" s="3" customFormat="1">
      <c r="D2958" s="84"/>
      <c r="E2958" s="12"/>
    </row>
    <row r="2959" spans="4:5" s="3" customFormat="1">
      <c r="D2959" s="84"/>
      <c r="E2959" s="12"/>
    </row>
    <row r="2960" spans="4:5" s="3" customFormat="1">
      <c r="D2960" s="84"/>
      <c r="E2960" s="12"/>
    </row>
    <row r="2961" spans="4:5" s="3" customFormat="1">
      <c r="D2961" s="84"/>
      <c r="E2961" s="12"/>
    </row>
    <row r="2962" spans="4:5" s="3" customFormat="1">
      <c r="D2962" s="84"/>
      <c r="E2962" s="12"/>
    </row>
    <row r="2963" spans="4:5" s="3" customFormat="1">
      <c r="D2963" s="84"/>
      <c r="E2963" s="12"/>
    </row>
    <row r="2964" spans="4:5" s="3" customFormat="1">
      <c r="D2964" s="84"/>
      <c r="E2964" s="12"/>
    </row>
    <row r="2965" spans="4:5" s="3" customFormat="1">
      <c r="D2965" s="84"/>
      <c r="E2965" s="12"/>
    </row>
    <row r="2966" spans="4:5" s="3" customFormat="1">
      <c r="D2966" s="84"/>
      <c r="E2966" s="12"/>
    </row>
    <row r="2967" spans="4:5" s="3" customFormat="1">
      <c r="D2967" s="84"/>
      <c r="E2967" s="12"/>
    </row>
    <row r="2968" spans="4:5" s="3" customFormat="1">
      <c r="D2968" s="84"/>
      <c r="E2968" s="12"/>
    </row>
    <row r="2969" spans="4:5" s="3" customFormat="1">
      <c r="D2969" s="84"/>
      <c r="E2969" s="12"/>
    </row>
    <row r="2970" spans="4:5" s="3" customFormat="1">
      <c r="D2970" s="84"/>
      <c r="E2970" s="12"/>
    </row>
    <row r="2971" spans="4:5" s="3" customFormat="1">
      <c r="D2971" s="84"/>
      <c r="E2971" s="12"/>
    </row>
    <row r="2972" spans="4:5" s="3" customFormat="1">
      <c r="D2972" s="84"/>
      <c r="E2972" s="12"/>
    </row>
    <row r="2973" spans="4:5" s="3" customFormat="1">
      <c r="D2973" s="84"/>
      <c r="E2973" s="12"/>
    </row>
    <row r="2974" spans="4:5" s="3" customFormat="1">
      <c r="D2974" s="84"/>
      <c r="E2974" s="12"/>
    </row>
    <row r="2975" spans="4:5" s="3" customFormat="1">
      <c r="D2975" s="84"/>
      <c r="E2975" s="12"/>
    </row>
    <row r="2976" spans="4:5" s="3" customFormat="1">
      <c r="D2976" s="84"/>
      <c r="E2976" s="12"/>
    </row>
    <row r="2977" spans="4:5" s="3" customFormat="1">
      <c r="D2977" s="84"/>
      <c r="E2977" s="12"/>
    </row>
    <row r="2978" spans="4:5" s="3" customFormat="1">
      <c r="D2978" s="84"/>
      <c r="E2978" s="12"/>
    </row>
    <row r="2979" spans="4:5" s="3" customFormat="1">
      <c r="D2979" s="84"/>
      <c r="E2979" s="12"/>
    </row>
    <row r="2980" spans="4:5" s="3" customFormat="1">
      <c r="D2980" s="84"/>
      <c r="E2980" s="12"/>
    </row>
    <row r="2981" spans="4:5" s="3" customFormat="1">
      <c r="D2981" s="84"/>
      <c r="E2981" s="12"/>
    </row>
    <row r="2982" spans="4:5" s="3" customFormat="1">
      <c r="D2982" s="84"/>
      <c r="E2982" s="12"/>
    </row>
    <row r="2983" spans="4:5" s="3" customFormat="1">
      <c r="D2983" s="84"/>
      <c r="E2983" s="12"/>
    </row>
    <row r="2984" spans="4:5" s="3" customFormat="1">
      <c r="D2984" s="84"/>
      <c r="E2984" s="12"/>
    </row>
    <row r="2985" spans="4:5" s="3" customFormat="1">
      <c r="D2985" s="84"/>
      <c r="E2985" s="12"/>
    </row>
    <row r="2986" spans="4:5" s="3" customFormat="1">
      <c r="D2986" s="84"/>
      <c r="E2986" s="12"/>
    </row>
    <row r="2987" spans="4:5" s="3" customFormat="1">
      <c r="D2987" s="84"/>
      <c r="E2987" s="12"/>
    </row>
    <row r="2988" spans="4:5" s="3" customFormat="1">
      <c r="D2988" s="84"/>
      <c r="E2988" s="12"/>
    </row>
    <row r="2989" spans="4:5" s="3" customFormat="1">
      <c r="D2989" s="84"/>
      <c r="E2989" s="12"/>
    </row>
    <row r="2990" spans="4:5" s="3" customFormat="1">
      <c r="D2990" s="84"/>
      <c r="E2990" s="12"/>
    </row>
    <row r="2991" spans="4:5" s="3" customFormat="1">
      <c r="D2991" s="84"/>
      <c r="E2991" s="12"/>
    </row>
    <row r="2992" spans="4:5" s="3" customFormat="1">
      <c r="D2992" s="84"/>
      <c r="E2992" s="12"/>
    </row>
    <row r="2993" spans="4:5" s="3" customFormat="1">
      <c r="D2993" s="84"/>
      <c r="E2993" s="12"/>
    </row>
    <row r="2994" spans="4:5" s="3" customFormat="1">
      <c r="D2994" s="84"/>
      <c r="E2994" s="12"/>
    </row>
    <row r="2995" spans="4:5" s="3" customFormat="1">
      <c r="D2995" s="84"/>
      <c r="E2995" s="12"/>
    </row>
    <row r="2996" spans="4:5" s="3" customFormat="1">
      <c r="D2996" s="84"/>
      <c r="E2996" s="12"/>
    </row>
    <row r="2997" spans="4:5" s="3" customFormat="1">
      <c r="D2997" s="84"/>
      <c r="E2997" s="12"/>
    </row>
    <row r="2998" spans="4:5" s="3" customFormat="1">
      <c r="D2998" s="84"/>
      <c r="E2998" s="12"/>
    </row>
    <row r="2999" spans="4:5" s="3" customFormat="1">
      <c r="D2999" s="84"/>
      <c r="E2999" s="12"/>
    </row>
    <row r="3000" spans="4:5" s="3" customFormat="1">
      <c r="D3000" s="84"/>
      <c r="E3000" s="12"/>
    </row>
    <row r="3001" spans="4:5" s="3" customFormat="1">
      <c r="D3001" s="84"/>
      <c r="E3001" s="12"/>
    </row>
    <row r="3002" spans="4:5" s="3" customFormat="1">
      <c r="D3002" s="84"/>
      <c r="E3002" s="12"/>
    </row>
    <row r="3003" spans="4:5" s="3" customFormat="1">
      <c r="D3003" s="84"/>
      <c r="E3003" s="12"/>
    </row>
    <row r="3004" spans="4:5" s="3" customFormat="1">
      <c r="D3004" s="84"/>
      <c r="E3004" s="12"/>
    </row>
    <row r="3005" spans="4:5" s="3" customFormat="1">
      <c r="D3005" s="84"/>
      <c r="E3005" s="12"/>
    </row>
    <row r="3006" spans="4:5" s="3" customFormat="1">
      <c r="D3006" s="84"/>
      <c r="E3006" s="12"/>
    </row>
    <row r="3007" spans="4:5" s="3" customFormat="1">
      <c r="D3007" s="84"/>
      <c r="E3007" s="12"/>
    </row>
    <row r="3008" spans="4:5" s="3" customFormat="1">
      <c r="D3008" s="84"/>
      <c r="E3008" s="12"/>
    </row>
    <row r="3009" spans="4:5" s="3" customFormat="1">
      <c r="D3009" s="84"/>
      <c r="E3009" s="12"/>
    </row>
    <row r="3010" spans="4:5" s="3" customFormat="1">
      <c r="D3010" s="84"/>
      <c r="E3010" s="12"/>
    </row>
    <row r="3011" spans="4:5" s="3" customFormat="1">
      <c r="D3011" s="84"/>
      <c r="E3011" s="12"/>
    </row>
    <row r="3012" spans="4:5" s="3" customFormat="1">
      <c r="D3012" s="84"/>
      <c r="E3012" s="12"/>
    </row>
    <row r="3013" spans="4:5" s="3" customFormat="1">
      <c r="D3013" s="84"/>
      <c r="E3013" s="12"/>
    </row>
    <row r="3014" spans="4:5" s="3" customFormat="1">
      <c r="D3014" s="84"/>
      <c r="E3014" s="12"/>
    </row>
    <row r="3015" spans="4:5" s="3" customFormat="1">
      <c r="D3015" s="84"/>
      <c r="E3015" s="12"/>
    </row>
    <row r="3016" spans="4:5" s="3" customFormat="1">
      <c r="D3016" s="84"/>
      <c r="E3016" s="12"/>
    </row>
    <row r="3017" spans="4:5" s="3" customFormat="1">
      <c r="D3017" s="84"/>
      <c r="E3017" s="12"/>
    </row>
    <row r="3018" spans="4:5" s="3" customFormat="1">
      <c r="D3018" s="84"/>
      <c r="E3018" s="12"/>
    </row>
    <row r="3019" spans="4:5" s="3" customFormat="1">
      <c r="D3019" s="84"/>
      <c r="E3019" s="12"/>
    </row>
    <row r="3020" spans="4:5" s="3" customFormat="1">
      <c r="D3020" s="84"/>
      <c r="E3020" s="12"/>
    </row>
    <row r="3021" spans="4:5" s="3" customFormat="1">
      <c r="D3021" s="84"/>
      <c r="E3021" s="12"/>
    </row>
    <row r="3022" spans="4:5" s="3" customFormat="1">
      <c r="D3022" s="84"/>
      <c r="E3022" s="12"/>
    </row>
    <row r="3023" spans="4:5" s="3" customFormat="1">
      <c r="D3023" s="84"/>
      <c r="E3023" s="12"/>
    </row>
    <row r="3024" spans="4:5" s="3" customFormat="1">
      <c r="D3024" s="84"/>
      <c r="E3024" s="12"/>
    </row>
    <row r="3025" spans="4:5" s="3" customFormat="1">
      <c r="D3025" s="84"/>
      <c r="E3025" s="12"/>
    </row>
    <row r="3026" spans="4:5" s="3" customFormat="1">
      <c r="D3026" s="84"/>
      <c r="E3026" s="12"/>
    </row>
    <row r="3027" spans="4:5" s="3" customFormat="1">
      <c r="D3027" s="84"/>
      <c r="E3027" s="12"/>
    </row>
    <row r="3028" spans="4:5" s="3" customFormat="1">
      <c r="D3028" s="84"/>
      <c r="E3028" s="12"/>
    </row>
    <row r="3029" spans="4:5" s="3" customFormat="1">
      <c r="D3029" s="84"/>
      <c r="E3029" s="12"/>
    </row>
    <row r="3030" spans="4:5" s="3" customFormat="1">
      <c r="D3030" s="84"/>
      <c r="E3030" s="12"/>
    </row>
    <row r="3031" spans="4:5" s="3" customFormat="1">
      <c r="D3031" s="84"/>
      <c r="E3031" s="12"/>
    </row>
    <row r="3032" spans="4:5" s="3" customFormat="1">
      <c r="D3032" s="84"/>
      <c r="E3032" s="12"/>
    </row>
    <row r="3033" spans="4:5" s="3" customFormat="1">
      <c r="D3033" s="84"/>
      <c r="E3033" s="12"/>
    </row>
    <row r="3034" spans="4:5" s="3" customFormat="1">
      <c r="D3034" s="84"/>
      <c r="E3034" s="12"/>
    </row>
    <row r="3035" spans="4:5" s="3" customFormat="1">
      <c r="D3035" s="84"/>
      <c r="E3035" s="12"/>
    </row>
    <row r="3036" spans="4:5" s="3" customFormat="1">
      <c r="D3036" s="84"/>
      <c r="E3036" s="12"/>
    </row>
    <row r="3037" spans="4:5" s="3" customFormat="1">
      <c r="D3037" s="84"/>
      <c r="E3037" s="12"/>
    </row>
    <row r="3038" spans="4:5" s="3" customFormat="1">
      <c r="D3038" s="84"/>
      <c r="E3038" s="12"/>
    </row>
    <row r="3039" spans="4:5" s="3" customFormat="1">
      <c r="D3039" s="84"/>
      <c r="E3039" s="12"/>
    </row>
    <row r="3040" spans="4:5" s="3" customFormat="1">
      <c r="D3040" s="84"/>
      <c r="E3040" s="12"/>
    </row>
    <row r="3041" spans="4:5" s="3" customFormat="1">
      <c r="D3041" s="84"/>
      <c r="E3041" s="12"/>
    </row>
    <row r="3042" spans="4:5" s="3" customFormat="1">
      <c r="D3042" s="84"/>
      <c r="E3042" s="12"/>
    </row>
    <row r="3043" spans="4:5" s="3" customFormat="1">
      <c r="D3043" s="84"/>
      <c r="E3043" s="12"/>
    </row>
    <row r="3044" spans="4:5" s="3" customFormat="1">
      <c r="D3044" s="84"/>
      <c r="E3044" s="12"/>
    </row>
    <row r="3045" spans="4:5" s="3" customFormat="1">
      <c r="D3045" s="84"/>
      <c r="E3045" s="12"/>
    </row>
    <row r="3046" spans="4:5" s="3" customFormat="1">
      <c r="D3046" s="84"/>
      <c r="E3046" s="12"/>
    </row>
    <row r="3047" spans="4:5" s="3" customFormat="1">
      <c r="D3047" s="84"/>
      <c r="E3047" s="12"/>
    </row>
    <row r="3048" spans="4:5" s="3" customFormat="1">
      <c r="D3048" s="84"/>
      <c r="E3048" s="12"/>
    </row>
    <row r="3049" spans="4:5" s="3" customFormat="1">
      <c r="D3049" s="84"/>
      <c r="E3049" s="12"/>
    </row>
    <row r="3050" spans="4:5" s="3" customFormat="1">
      <c r="D3050" s="84"/>
      <c r="E3050" s="12"/>
    </row>
    <row r="3051" spans="4:5" s="3" customFormat="1">
      <c r="D3051" s="84"/>
      <c r="E3051" s="12"/>
    </row>
    <row r="3052" spans="4:5" s="3" customFormat="1">
      <c r="D3052" s="84"/>
      <c r="E3052" s="12"/>
    </row>
    <row r="3053" spans="4:5" s="3" customFormat="1">
      <c r="D3053" s="84"/>
      <c r="E3053" s="12"/>
    </row>
    <row r="3054" spans="4:5" s="3" customFormat="1">
      <c r="D3054" s="84"/>
      <c r="E3054" s="12"/>
    </row>
    <row r="3055" spans="4:5" s="3" customFormat="1">
      <c r="D3055" s="84"/>
      <c r="E3055" s="12"/>
    </row>
    <row r="3056" spans="4:5" s="3" customFormat="1">
      <c r="D3056" s="84"/>
      <c r="E3056" s="12"/>
    </row>
    <row r="3057" spans="4:5" s="3" customFormat="1">
      <c r="D3057" s="84"/>
      <c r="E3057" s="12"/>
    </row>
    <row r="3058" spans="4:5" s="3" customFormat="1">
      <c r="D3058" s="84"/>
      <c r="E3058" s="12"/>
    </row>
    <row r="3059" spans="4:5" s="3" customFormat="1">
      <c r="D3059" s="84"/>
      <c r="E3059" s="12"/>
    </row>
    <row r="3060" spans="4:5" s="3" customFormat="1">
      <c r="D3060" s="84"/>
      <c r="E3060" s="12"/>
    </row>
    <row r="3061" spans="4:5" s="3" customFormat="1">
      <c r="D3061" s="84"/>
      <c r="E3061" s="12"/>
    </row>
    <row r="3062" spans="4:5" s="3" customFormat="1">
      <c r="D3062" s="84"/>
      <c r="E3062" s="12"/>
    </row>
    <row r="3063" spans="4:5" s="3" customFormat="1">
      <c r="D3063" s="84"/>
      <c r="E3063" s="12"/>
    </row>
    <row r="3064" spans="4:5" s="3" customFormat="1">
      <c r="D3064" s="84"/>
      <c r="E3064" s="12"/>
    </row>
    <row r="3065" spans="4:5" s="3" customFormat="1">
      <c r="D3065" s="84"/>
      <c r="E3065" s="12"/>
    </row>
    <row r="3066" spans="4:5" s="3" customFormat="1">
      <c r="D3066" s="84"/>
      <c r="E3066" s="12"/>
    </row>
    <row r="3067" spans="4:5" s="3" customFormat="1">
      <c r="D3067" s="84"/>
      <c r="E3067" s="12"/>
    </row>
    <row r="3068" spans="4:5" s="3" customFormat="1">
      <c r="D3068" s="84"/>
      <c r="E3068" s="12"/>
    </row>
    <row r="3069" spans="4:5" s="3" customFormat="1">
      <c r="D3069" s="84"/>
      <c r="E3069" s="12"/>
    </row>
    <row r="3070" spans="4:5" s="3" customFormat="1">
      <c r="D3070" s="84"/>
      <c r="E3070" s="12"/>
    </row>
    <row r="3071" spans="4:5" s="3" customFormat="1">
      <c r="D3071" s="84"/>
      <c r="E3071" s="12"/>
    </row>
    <row r="3072" spans="4:5" s="3" customFormat="1">
      <c r="D3072" s="84"/>
      <c r="E3072" s="12"/>
    </row>
    <row r="3073" spans="4:5" s="3" customFormat="1">
      <c r="D3073" s="84"/>
      <c r="E3073" s="12"/>
    </row>
    <row r="3074" spans="4:5" s="3" customFormat="1">
      <c r="D3074" s="84"/>
      <c r="E3074" s="12"/>
    </row>
    <row r="3075" spans="4:5" s="3" customFormat="1">
      <c r="D3075" s="84"/>
      <c r="E3075" s="12"/>
    </row>
    <row r="3076" spans="4:5" s="3" customFormat="1">
      <c r="D3076" s="84"/>
      <c r="E3076" s="12"/>
    </row>
    <row r="3077" spans="4:5" s="3" customFormat="1">
      <c r="D3077" s="84"/>
      <c r="E3077" s="12"/>
    </row>
    <row r="3078" spans="4:5" s="3" customFormat="1">
      <c r="D3078" s="84"/>
      <c r="E3078" s="12"/>
    </row>
    <row r="3079" spans="4:5" s="3" customFormat="1">
      <c r="D3079" s="84"/>
      <c r="E3079" s="12"/>
    </row>
    <row r="3080" spans="4:5" s="3" customFormat="1">
      <c r="D3080" s="84"/>
      <c r="E3080" s="12"/>
    </row>
    <row r="3081" spans="4:5" s="3" customFormat="1">
      <c r="D3081" s="84"/>
      <c r="E3081" s="12"/>
    </row>
    <row r="3082" spans="4:5" s="3" customFormat="1">
      <c r="D3082" s="84"/>
      <c r="E3082" s="12"/>
    </row>
    <row r="3083" spans="4:5" s="3" customFormat="1">
      <c r="D3083" s="84"/>
      <c r="E3083" s="12"/>
    </row>
    <row r="3084" spans="4:5" s="3" customFormat="1">
      <c r="D3084" s="84"/>
      <c r="E3084" s="12"/>
    </row>
    <row r="3085" spans="4:5" s="3" customFormat="1">
      <c r="D3085" s="84"/>
      <c r="E3085" s="12"/>
    </row>
    <row r="3086" spans="4:5" s="3" customFormat="1">
      <c r="D3086" s="84"/>
      <c r="E3086" s="12"/>
    </row>
    <row r="3087" spans="4:5" s="3" customFormat="1">
      <c r="D3087" s="84"/>
      <c r="E3087" s="12"/>
    </row>
    <row r="3088" spans="4:5" s="3" customFormat="1">
      <c r="D3088" s="84"/>
      <c r="E3088" s="12"/>
    </row>
    <row r="3089" spans="4:5" s="3" customFormat="1">
      <c r="D3089" s="84"/>
      <c r="E3089" s="12"/>
    </row>
    <row r="3090" spans="4:5" s="3" customFormat="1">
      <c r="D3090" s="84"/>
      <c r="E3090" s="12"/>
    </row>
    <row r="3091" spans="4:5" s="3" customFormat="1">
      <c r="D3091" s="84"/>
      <c r="E3091" s="12"/>
    </row>
    <row r="3092" spans="4:5" s="3" customFormat="1">
      <c r="D3092" s="84"/>
      <c r="E3092" s="12"/>
    </row>
    <row r="3093" spans="4:5" s="3" customFormat="1">
      <c r="D3093" s="84"/>
      <c r="E3093" s="12"/>
    </row>
    <row r="3094" spans="4:5" s="3" customFormat="1">
      <c r="D3094" s="84"/>
      <c r="E3094" s="12"/>
    </row>
    <row r="3095" spans="4:5" s="3" customFormat="1">
      <c r="D3095" s="84"/>
      <c r="E3095" s="12"/>
    </row>
    <row r="3096" spans="4:5" s="3" customFormat="1">
      <c r="D3096" s="84"/>
      <c r="E3096" s="12"/>
    </row>
    <row r="3097" spans="4:5" s="3" customFormat="1">
      <c r="D3097" s="84"/>
      <c r="E3097" s="12"/>
    </row>
    <row r="3098" spans="4:5" s="3" customFormat="1">
      <c r="D3098" s="84"/>
      <c r="E3098" s="12"/>
    </row>
    <row r="3099" spans="4:5" s="3" customFormat="1">
      <c r="D3099" s="84"/>
      <c r="E3099" s="12"/>
    </row>
    <row r="3100" spans="4:5" s="3" customFormat="1">
      <c r="D3100" s="84"/>
      <c r="E3100" s="12"/>
    </row>
    <row r="3101" spans="4:5" s="3" customFormat="1">
      <c r="D3101" s="84"/>
      <c r="E3101" s="12"/>
    </row>
    <row r="3102" spans="4:5" s="3" customFormat="1">
      <c r="D3102" s="84"/>
      <c r="E3102" s="12"/>
    </row>
    <row r="3103" spans="4:5" s="3" customFormat="1">
      <c r="D3103" s="84"/>
      <c r="E3103" s="12"/>
    </row>
    <row r="3104" spans="4:5" s="3" customFormat="1">
      <c r="D3104" s="84"/>
      <c r="E3104" s="12"/>
    </row>
    <row r="3105" spans="4:5" s="3" customFormat="1">
      <c r="D3105" s="84"/>
      <c r="E3105" s="12"/>
    </row>
    <row r="3106" spans="4:5" s="3" customFormat="1">
      <c r="D3106" s="84"/>
      <c r="E3106" s="12"/>
    </row>
    <row r="3107" spans="4:5" s="3" customFormat="1">
      <c r="D3107" s="84"/>
      <c r="E3107" s="12"/>
    </row>
    <row r="3108" spans="4:5" s="3" customFormat="1">
      <c r="D3108" s="84"/>
      <c r="E3108" s="12"/>
    </row>
    <row r="3109" spans="4:5" s="3" customFormat="1">
      <c r="D3109" s="84"/>
      <c r="E3109" s="12"/>
    </row>
    <row r="3110" spans="4:5" s="3" customFormat="1">
      <c r="D3110" s="84"/>
      <c r="E3110" s="12"/>
    </row>
    <row r="3111" spans="4:5" s="3" customFormat="1">
      <c r="D3111" s="84"/>
      <c r="E3111" s="12"/>
    </row>
    <row r="3112" spans="4:5" s="3" customFormat="1">
      <c r="D3112" s="84"/>
      <c r="E3112" s="12"/>
    </row>
    <row r="3113" spans="4:5" s="3" customFormat="1">
      <c r="D3113" s="84"/>
      <c r="E3113" s="12"/>
    </row>
    <row r="3114" spans="4:5" s="3" customFormat="1">
      <c r="D3114" s="84"/>
      <c r="E3114" s="12"/>
    </row>
    <row r="3115" spans="4:5" s="3" customFormat="1">
      <c r="D3115" s="84"/>
      <c r="E3115" s="12"/>
    </row>
    <row r="3116" spans="4:5" s="3" customFormat="1">
      <c r="D3116" s="84"/>
      <c r="E3116" s="12"/>
    </row>
    <row r="3117" spans="4:5" s="3" customFormat="1">
      <c r="D3117" s="84"/>
      <c r="E3117" s="12"/>
    </row>
    <row r="3118" spans="4:5" s="3" customFormat="1">
      <c r="D3118" s="84"/>
      <c r="E3118" s="12"/>
    </row>
    <row r="3119" spans="4:5" s="3" customFormat="1">
      <c r="D3119" s="84"/>
      <c r="E3119" s="12"/>
    </row>
    <row r="3120" spans="4:5" s="3" customFormat="1">
      <c r="D3120" s="84"/>
      <c r="E3120" s="12"/>
    </row>
    <row r="3121" spans="4:5" s="3" customFormat="1">
      <c r="D3121" s="84"/>
      <c r="E3121" s="12"/>
    </row>
    <row r="3122" spans="4:5" s="3" customFormat="1">
      <c r="D3122" s="84"/>
      <c r="E3122" s="12"/>
    </row>
    <row r="3123" spans="4:5" s="3" customFormat="1">
      <c r="D3123" s="84"/>
      <c r="E3123" s="12"/>
    </row>
    <row r="3124" spans="4:5" s="3" customFormat="1">
      <c r="D3124" s="84"/>
      <c r="E3124" s="12"/>
    </row>
    <row r="3125" spans="4:5" s="3" customFormat="1">
      <c r="D3125" s="84"/>
      <c r="E3125" s="12"/>
    </row>
    <row r="3126" spans="4:5" s="3" customFormat="1">
      <c r="D3126" s="84"/>
      <c r="E3126" s="12"/>
    </row>
    <row r="3127" spans="4:5" s="3" customFormat="1">
      <c r="D3127" s="84"/>
      <c r="E3127" s="12"/>
    </row>
    <row r="3128" spans="4:5" s="3" customFormat="1">
      <c r="D3128" s="84"/>
      <c r="E3128" s="12"/>
    </row>
    <row r="3129" spans="4:5" s="3" customFormat="1">
      <c r="D3129" s="84"/>
      <c r="E3129" s="12"/>
    </row>
    <row r="3130" spans="4:5" s="3" customFormat="1">
      <c r="D3130" s="84"/>
      <c r="E3130" s="12"/>
    </row>
    <row r="3131" spans="4:5" s="3" customFormat="1">
      <c r="D3131" s="84"/>
      <c r="E3131" s="12"/>
    </row>
    <row r="3132" spans="4:5" s="3" customFormat="1">
      <c r="D3132" s="84"/>
      <c r="E3132" s="12"/>
    </row>
    <row r="3133" spans="4:5" s="3" customFormat="1">
      <c r="D3133" s="84"/>
      <c r="E3133" s="12"/>
    </row>
    <row r="3134" spans="4:5" s="3" customFormat="1">
      <c r="D3134" s="84"/>
      <c r="E3134" s="12"/>
    </row>
    <row r="3135" spans="4:5" s="3" customFormat="1">
      <c r="D3135" s="84"/>
      <c r="E3135" s="12"/>
    </row>
    <row r="3136" spans="4:5" s="3" customFormat="1">
      <c r="D3136" s="84"/>
      <c r="E3136" s="12"/>
    </row>
    <row r="3137" spans="4:5" s="3" customFormat="1">
      <c r="D3137" s="84"/>
      <c r="E3137" s="12"/>
    </row>
    <row r="3138" spans="4:5" s="3" customFormat="1">
      <c r="D3138" s="84"/>
      <c r="E3138" s="12"/>
    </row>
    <row r="3139" spans="4:5" s="3" customFormat="1">
      <c r="D3139" s="84"/>
      <c r="E3139" s="12"/>
    </row>
    <row r="3140" spans="4:5" s="3" customFormat="1">
      <c r="D3140" s="84"/>
      <c r="E3140" s="12"/>
    </row>
    <row r="3141" spans="4:5" s="3" customFormat="1">
      <c r="D3141" s="84"/>
      <c r="E3141" s="12"/>
    </row>
    <row r="3142" spans="4:5" s="3" customFormat="1">
      <c r="D3142" s="84"/>
      <c r="E3142" s="12"/>
    </row>
    <row r="3143" spans="4:5" s="3" customFormat="1">
      <c r="D3143" s="84"/>
      <c r="E3143" s="12"/>
    </row>
    <row r="3144" spans="4:5" s="3" customFormat="1">
      <c r="D3144" s="84"/>
      <c r="E3144" s="12"/>
    </row>
    <row r="3145" spans="4:5" s="3" customFormat="1">
      <c r="D3145" s="84"/>
      <c r="E3145" s="12"/>
    </row>
    <row r="3146" spans="4:5" s="3" customFormat="1">
      <c r="D3146" s="84"/>
      <c r="E3146" s="12"/>
    </row>
    <row r="3147" spans="4:5" s="3" customFormat="1">
      <c r="D3147" s="84"/>
      <c r="E3147" s="12"/>
    </row>
    <row r="3148" spans="4:5" s="3" customFormat="1">
      <c r="D3148" s="84"/>
      <c r="E3148" s="12"/>
    </row>
    <row r="3149" spans="4:5" s="3" customFormat="1">
      <c r="D3149" s="84"/>
      <c r="E3149" s="12"/>
    </row>
    <row r="3150" spans="4:5" s="3" customFormat="1">
      <c r="D3150" s="84"/>
      <c r="E3150" s="12"/>
    </row>
    <row r="3151" spans="4:5" s="3" customFormat="1">
      <c r="D3151" s="84"/>
      <c r="E3151" s="12"/>
    </row>
    <row r="3152" spans="4:5" s="3" customFormat="1">
      <c r="D3152" s="84"/>
      <c r="E3152" s="12"/>
    </row>
    <row r="3153" spans="4:5" s="3" customFormat="1">
      <c r="D3153" s="84"/>
      <c r="E3153" s="12"/>
    </row>
    <row r="3154" spans="4:5" s="3" customFormat="1">
      <c r="D3154" s="84"/>
      <c r="E3154" s="12"/>
    </row>
    <row r="3155" spans="4:5" s="3" customFormat="1">
      <c r="D3155" s="84"/>
      <c r="E3155" s="12"/>
    </row>
    <row r="3156" spans="4:5" s="3" customFormat="1">
      <c r="D3156" s="84"/>
      <c r="E3156" s="12"/>
    </row>
    <row r="3157" spans="4:5" s="3" customFormat="1">
      <c r="D3157" s="84"/>
      <c r="E3157" s="12"/>
    </row>
    <row r="3158" spans="4:5" s="3" customFormat="1">
      <c r="D3158" s="84"/>
      <c r="E3158" s="12"/>
    </row>
    <row r="3159" spans="4:5" s="3" customFormat="1">
      <c r="D3159" s="84"/>
      <c r="E3159" s="12"/>
    </row>
    <row r="3160" spans="4:5" s="3" customFormat="1">
      <c r="D3160" s="84"/>
      <c r="E3160" s="12"/>
    </row>
    <row r="3161" spans="4:5" s="3" customFormat="1">
      <c r="D3161" s="84"/>
      <c r="E3161" s="12"/>
    </row>
    <row r="3162" spans="4:5" s="3" customFormat="1">
      <c r="D3162" s="84"/>
      <c r="E3162" s="12"/>
    </row>
    <row r="3163" spans="4:5" s="3" customFormat="1">
      <c r="D3163" s="84"/>
      <c r="E3163" s="12"/>
    </row>
    <row r="3164" spans="4:5" s="3" customFormat="1">
      <c r="D3164" s="84"/>
      <c r="E3164" s="12"/>
    </row>
    <row r="3165" spans="4:5" s="3" customFormat="1">
      <c r="D3165" s="84"/>
      <c r="E3165" s="12"/>
    </row>
    <row r="3166" spans="4:5" s="3" customFormat="1">
      <c r="D3166" s="84"/>
      <c r="E3166" s="12"/>
    </row>
    <row r="3167" spans="4:5" s="3" customFormat="1">
      <c r="D3167" s="84"/>
      <c r="E3167" s="12"/>
    </row>
    <row r="3168" spans="4:5" s="3" customFormat="1">
      <c r="D3168" s="84"/>
      <c r="E3168" s="12"/>
    </row>
    <row r="3169" spans="4:5" s="3" customFormat="1">
      <c r="D3169" s="84"/>
      <c r="E3169" s="12"/>
    </row>
    <row r="3170" spans="4:5" s="3" customFormat="1">
      <c r="D3170" s="84"/>
      <c r="E3170" s="12"/>
    </row>
    <row r="3171" spans="4:5" s="3" customFormat="1">
      <c r="D3171" s="84"/>
      <c r="E3171" s="12"/>
    </row>
    <row r="3172" spans="4:5" s="3" customFormat="1">
      <c r="D3172" s="84"/>
      <c r="E3172" s="12"/>
    </row>
    <row r="3173" spans="4:5" s="3" customFormat="1">
      <c r="D3173" s="84"/>
      <c r="E3173" s="12"/>
    </row>
    <row r="3174" spans="4:5" s="3" customFormat="1">
      <c r="D3174" s="84"/>
      <c r="E3174" s="12"/>
    </row>
    <row r="3175" spans="4:5" s="3" customFormat="1">
      <c r="D3175" s="84"/>
      <c r="E3175" s="12"/>
    </row>
    <row r="3176" spans="4:5" s="3" customFormat="1">
      <c r="D3176" s="84"/>
      <c r="E3176" s="12"/>
    </row>
    <row r="3177" spans="4:5" s="3" customFormat="1">
      <c r="D3177" s="84"/>
      <c r="E3177" s="12"/>
    </row>
    <row r="3178" spans="4:5" s="3" customFormat="1">
      <c r="D3178" s="84"/>
      <c r="E3178" s="12"/>
    </row>
    <row r="3179" spans="4:5" s="3" customFormat="1">
      <c r="D3179" s="84"/>
      <c r="E3179" s="12"/>
    </row>
    <row r="3180" spans="4:5" s="3" customFormat="1">
      <c r="D3180" s="84"/>
      <c r="E3180" s="12"/>
    </row>
    <row r="3181" spans="4:5" s="3" customFormat="1">
      <c r="D3181" s="84"/>
      <c r="E3181" s="12"/>
    </row>
    <row r="3182" spans="4:5" s="3" customFormat="1">
      <c r="D3182" s="84"/>
      <c r="E3182" s="12"/>
    </row>
    <row r="3183" spans="4:5" s="3" customFormat="1">
      <c r="D3183" s="84"/>
      <c r="E3183" s="12"/>
    </row>
    <row r="3184" spans="4:5" s="3" customFormat="1">
      <c r="D3184" s="84"/>
      <c r="E3184" s="12"/>
    </row>
    <row r="3185" spans="4:5" s="3" customFormat="1">
      <c r="D3185" s="84"/>
      <c r="E3185" s="12"/>
    </row>
    <row r="3186" spans="4:5" s="3" customFormat="1">
      <c r="D3186" s="84"/>
      <c r="E3186" s="12"/>
    </row>
    <row r="3187" spans="4:5" s="3" customFormat="1">
      <c r="D3187" s="84"/>
      <c r="E3187" s="12"/>
    </row>
    <row r="3188" spans="4:5" s="3" customFormat="1">
      <c r="D3188" s="84"/>
      <c r="E3188" s="12"/>
    </row>
    <row r="3189" spans="4:5" s="3" customFormat="1">
      <c r="D3189" s="84"/>
      <c r="E3189" s="12"/>
    </row>
    <row r="3190" spans="4:5" s="3" customFormat="1">
      <c r="D3190" s="84"/>
      <c r="E3190" s="12"/>
    </row>
    <row r="3191" spans="4:5" s="3" customFormat="1">
      <c r="D3191" s="84"/>
      <c r="E3191" s="12"/>
    </row>
    <row r="3192" spans="4:5" s="3" customFormat="1">
      <c r="D3192" s="84"/>
      <c r="E3192" s="12"/>
    </row>
    <row r="3193" spans="4:5" s="3" customFormat="1">
      <c r="D3193" s="84"/>
      <c r="E3193" s="12"/>
    </row>
    <row r="3194" spans="4:5" s="3" customFormat="1">
      <c r="D3194" s="84"/>
      <c r="E3194" s="12"/>
    </row>
    <row r="3195" spans="4:5" s="3" customFormat="1">
      <c r="D3195" s="84"/>
      <c r="E3195" s="12"/>
    </row>
    <row r="3196" spans="4:5" s="3" customFormat="1">
      <c r="D3196" s="84"/>
      <c r="E3196" s="12"/>
    </row>
    <row r="3197" spans="4:5" s="3" customFormat="1">
      <c r="D3197" s="84"/>
      <c r="E3197" s="12"/>
    </row>
    <row r="3198" spans="4:5" s="3" customFormat="1">
      <c r="D3198" s="84"/>
      <c r="E3198" s="12"/>
    </row>
    <row r="3199" spans="4:5" s="3" customFormat="1">
      <c r="D3199" s="84"/>
      <c r="E3199" s="12"/>
    </row>
    <row r="3200" spans="4:5" s="3" customFormat="1">
      <c r="D3200" s="84"/>
      <c r="E3200" s="12"/>
    </row>
    <row r="3201" spans="4:5" s="3" customFormat="1">
      <c r="D3201" s="84"/>
      <c r="E3201" s="12"/>
    </row>
    <row r="3202" spans="4:5" s="3" customFormat="1">
      <c r="D3202" s="84"/>
      <c r="E3202" s="12"/>
    </row>
    <row r="3203" spans="4:5" s="3" customFormat="1">
      <c r="D3203" s="84"/>
      <c r="E3203" s="12"/>
    </row>
    <row r="3204" spans="4:5" s="3" customFormat="1">
      <c r="D3204" s="84"/>
      <c r="E3204" s="12"/>
    </row>
    <row r="3205" spans="4:5" s="3" customFormat="1">
      <c r="D3205" s="84"/>
      <c r="E3205" s="12"/>
    </row>
    <row r="3206" spans="4:5" s="3" customFormat="1">
      <c r="D3206" s="84"/>
      <c r="E3206" s="12"/>
    </row>
    <row r="3207" spans="4:5" s="3" customFormat="1">
      <c r="D3207" s="84"/>
      <c r="E3207" s="12"/>
    </row>
    <row r="3208" spans="4:5" s="3" customFormat="1">
      <c r="D3208" s="84"/>
      <c r="E3208" s="12"/>
    </row>
    <row r="3209" spans="4:5" s="3" customFormat="1">
      <c r="D3209" s="84"/>
      <c r="E3209" s="12"/>
    </row>
    <row r="3210" spans="4:5" s="3" customFormat="1">
      <c r="D3210" s="84"/>
      <c r="E3210" s="12"/>
    </row>
    <row r="3211" spans="4:5" s="3" customFormat="1">
      <c r="D3211" s="84"/>
      <c r="E3211" s="12"/>
    </row>
    <row r="3212" spans="4:5" s="3" customFormat="1">
      <c r="D3212" s="84"/>
      <c r="E3212" s="12"/>
    </row>
    <row r="3213" spans="4:5" s="3" customFormat="1">
      <c r="D3213" s="84"/>
      <c r="E3213" s="12"/>
    </row>
    <row r="3214" spans="4:5" s="3" customFormat="1">
      <c r="D3214" s="84"/>
      <c r="E3214" s="12"/>
    </row>
    <row r="3215" spans="4:5" s="3" customFormat="1">
      <c r="D3215" s="84"/>
      <c r="E3215" s="12"/>
    </row>
    <row r="3216" spans="4:5" s="3" customFormat="1">
      <c r="D3216" s="84"/>
      <c r="E3216" s="12"/>
    </row>
    <row r="3217" spans="4:5" s="3" customFormat="1">
      <c r="D3217" s="84"/>
      <c r="E3217" s="12"/>
    </row>
    <row r="3218" spans="4:5" s="3" customFormat="1">
      <c r="D3218" s="84"/>
      <c r="E3218" s="12"/>
    </row>
    <row r="3219" spans="4:5" s="3" customFormat="1">
      <c r="D3219" s="84"/>
      <c r="E3219" s="12"/>
    </row>
    <row r="3220" spans="4:5" s="3" customFormat="1">
      <c r="D3220" s="84"/>
      <c r="E3220" s="12"/>
    </row>
    <row r="3221" spans="4:5" s="3" customFormat="1">
      <c r="D3221" s="84"/>
      <c r="E3221" s="12"/>
    </row>
    <row r="3222" spans="4:5" s="3" customFormat="1">
      <c r="D3222" s="84"/>
      <c r="E3222" s="12"/>
    </row>
    <row r="3223" spans="4:5" s="3" customFormat="1">
      <c r="D3223" s="84"/>
      <c r="E3223" s="12"/>
    </row>
    <row r="3224" spans="4:5" s="3" customFormat="1">
      <c r="D3224" s="84"/>
      <c r="E3224" s="12"/>
    </row>
    <row r="3225" spans="4:5" s="3" customFormat="1">
      <c r="D3225" s="84"/>
      <c r="E3225" s="12"/>
    </row>
    <row r="3226" spans="4:5" s="3" customFormat="1">
      <c r="D3226" s="84"/>
      <c r="E3226" s="12"/>
    </row>
    <row r="3227" spans="4:5" s="3" customFormat="1">
      <c r="D3227" s="84"/>
      <c r="E3227" s="12"/>
    </row>
    <row r="3228" spans="4:5" s="3" customFormat="1">
      <c r="D3228" s="84"/>
      <c r="E3228" s="12"/>
    </row>
    <row r="3229" spans="4:5" s="3" customFormat="1">
      <c r="D3229" s="84"/>
      <c r="E3229" s="12"/>
    </row>
    <row r="3230" spans="4:5" s="3" customFormat="1">
      <c r="D3230" s="84"/>
      <c r="E3230" s="12"/>
    </row>
    <row r="3231" spans="4:5" s="3" customFormat="1">
      <c r="D3231" s="84"/>
      <c r="E3231" s="12"/>
    </row>
    <row r="3232" spans="4:5" s="3" customFormat="1">
      <c r="D3232" s="84"/>
      <c r="E3232" s="12"/>
    </row>
    <row r="3233" spans="4:5" s="3" customFormat="1">
      <c r="D3233" s="84"/>
      <c r="E3233" s="12"/>
    </row>
    <row r="3234" spans="4:5" s="3" customFormat="1">
      <c r="D3234" s="84"/>
      <c r="E3234" s="12"/>
    </row>
    <row r="3235" spans="4:5" s="3" customFormat="1">
      <c r="D3235" s="84"/>
      <c r="E3235" s="12"/>
    </row>
    <row r="3236" spans="4:5" s="3" customFormat="1">
      <c r="D3236" s="84"/>
      <c r="E3236" s="12"/>
    </row>
    <row r="3237" spans="4:5" s="3" customFormat="1">
      <c r="D3237" s="84"/>
      <c r="E3237" s="12"/>
    </row>
    <row r="3238" spans="4:5" s="3" customFormat="1">
      <c r="D3238" s="84"/>
      <c r="E3238" s="12"/>
    </row>
    <row r="3239" spans="4:5" s="3" customFormat="1">
      <c r="D3239" s="84"/>
      <c r="E3239" s="12"/>
    </row>
    <row r="3240" spans="4:5" s="3" customFormat="1">
      <c r="D3240" s="84"/>
      <c r="E3240" s="12"/>
    </row>
    <row r="3241" spans="4:5" s="3" customFormat="1">
      <c r="D3241" s="84"/>
      <c r="E3241" s="12"/>
    </row>
    <row r="3242" spans="4:5" s="3" customFormat="1">
      <c r="D3242" s="84"/>
      <c r="E3242" s="12"/>
    </row>
    <row r="3243" spans="4:5" s="3" customFormat="1">
      <c r="D3243" s="84"/>
      <c r="E3243" s="12"/>
    </row>
    <row r="3244" spans="4:5" s="3" customFormat="1">
      <c r="D3244" s="84"/>
      <c r="E3244" s="12"/>
    </row>
    <row r="3245" spans="4:5" s="3" customFormat="1">
      <c r="D3245" s="84"/>
      <c r="E3245" s="12"/>
    </row>
    <row r="3246" spans="4:5" s="3" customFormat="1">
      <c r="D3246" s="84"/>
      <c r="E3246" s="12"/>
    </row>
    <row r="3247" spans="4:5" s="3" customFormat="1">
      <c r="D3247" s="84"/>
      <c r="E3247" s="12"/>
    </row>
    <row r="3248" spans="4:5" s="3" customFormat="1">
      <c r="D3248" s="84"/>
      <c r="E3248" s="12"/>
    </row>
    <row r="3249" spans="4:5" s="3" customFormat="1">
      <c r="D3249" s="84"/>
      <c r="E3249" s="12"/>
    </row>
    <row r="3250" spans="4:5" s="3" customFormat="1">
      <c r="D3250" s="84"/>
      <c r="E3250" s="12"/>
    </row>
    <row r="3251" spans="4:5" s="3" customFormat="1">
      <c r="D3251" s="84"/>
      <c r="E3251" s="12"/>
    </row>
    <row r="3252" spans="4:5" s="3" customFormat="1">
      <c r="D3252" s="84"/>
      <c r="E3252" s="12"/>
    </row>
    <row r="3253" spans="4:5" s="3" customFormat="1">
      <c r="D3253" s="84"/>
      <c r="E3253" s="12"/>
    </row>
    <row r="3254" spans="4:5" s="3" customFormat="1">
      <c r="D3254" s="84"/>
      <c r="E3254" s="12"/>
    </row>
    <row r="3255" spans="4:5" s="3" customFormat="1">
      <c r="D3255" s="84"/>
      <c r="E3255" s="12"/>
    </row>
    <row r="3256" spans="4:5" s="3" customFormat="1">
      <c r="D3256" s="84"/>
      <c r="E3256" s="12"/>
    </row>
    <row r="3257" spans="4:5" s="3" customFormat="1">
      <c r="D3257" s="84"/>
      <c r="E3257" s="12"/>
    </row>
    <row r="3258" spans="4:5" s="3" customFormat="1">
      <c r="D3258" s="84"/>
      <c r="E3258" s="12"/>
    </row>
    <row r="3259" spans="4:5" s="3" customFormat="1">
      <c r="D3259" s="84"/>
      <c r="E3259" s="12"/>
    </row>
    <row r="3260" spans="4:5" s="3" customFormat="1">
      <c r="D3260" s="84"/>
      <c r="E3260" s="12"/>
    </row>
    <row r="3261" spans="4:5" s="3" customFormat="1">
      <c r="D3261" s="84"/>
      <c r="E3261" s="12"/>
    </row>
    <row r="3262" spans="4:5" s="3" customFormat="1">
      <c r="D3262" s="84"/>
      <c r="E3262" s="12"/>
    </row>
    <row r="3263" spans="4:5" s="3" customFormat="1">
      <c r="D3263" s="84"/>
      <c r="E3263" s="12"/>
    </row>
    <row r="3264" spans="4:5" s="3" customFormat="1">
      <c r="D3264" s="84"/>
      <c r="E3264" s="12"/>
    </row>
    <row r="3265" spans="4:5" s="3" customFormat="1">
      <c r="D3265" s="84"/>
      <c r="E3265" s="12"/>
    </row>
    <row r="3266" spans="4:5" s="3" customFormat="1">
      <c r="D3266" s="84"/>
      <c r="E3266" s="12"/>
    </row>
    <row r="3267" spans="4:5" s="3" customFormat="1">
      <c r="D3267" s="84"/>
      <c r="E3267" s="12"/>
    </row>
    <row r="3268" spans="4:5" s="3" customFormat="1">
      <c r="D3268" s="84"/>
      <c r="E3268" s="12"/>
    </row>
    <row r="3269" spans="4:5" s="3" customFormat="1">
      <c r="D3269" s="84"/>
      <c r="E3269" s="12"/>
    </row>
    <row r="3270" spans="4:5" s="3" customFormat="1">
      <c r="D3270" s="84"/>
      <c r="E3270" s="12"/>
    </row>
    <row r="3271" spans="4:5" s="3" customFormat="1">
      <c r="D3271" s="84"/>
      <c r="E3271" s="12"/>
    </row>
    <row r="3272" spans="4:5" s="3" customFormat="1">
      <c r="D3272" s="84"/>
      <c r="E3272" s="12"/>
    </row>
    <row r="3273" spans="4:5" s="3" customFormat="1">
      <c r="D3273" s="84"/>
      <c r="E3273" s="12"/>
    </row>
    <row r="3274" spans="4:5" s="3" customFormat="1">
      <c r="D3274" s="84"/>
      <c r="E3274" s="12"/>
    </row>
    <row r="3275" spans="4:5" s="3" customFormat="1">
      <c r="D3275" s="84"/>
      <c r="E3275" s="12"/>
    </row>
    <row r="3276" spans="4:5" s="3" customFormat="1">
      <c r="D3276" s="84"/>
      <c r="E3276" s="12"/>
    </row>
    <row r="3277" spans="4:5" s="3" customFormat="1">
      <c r="D3277" s="84"/>
      <c r="E3277" s="12"/>
    </row>
    <row r="3278" spans="4:5" s="3" customFormat="1">
      <c r="D3278" s="84"/>
      <c r="E3278" s="12"/>
    </row>
    <row r="3279" spans="4:5" s="3" customFormat="1">
      <c r="D3279" s="84"/>
      <c r="E3279" s="12"/>
    </row>
    <row r="3280" spans="4:5" s="3" customFormat="1">
      <c r="D3280" s="84"/>
      <c r="E3280" s="12"/>
    </row>
    <row r="3281" spans="4:5" s="3" customFormat="1">
      <c r="D3281" s="84"/>
      <c r="E3281" s="12"/>
    </row>
    <row r="3282" spans="4:5" s="3" customFormat="1">
      <c r="D3282" s="84"/>
      <c r="E3282" s="12"/>
    </row>
    <row r="3283" spans="4:5" s="3" customFormat="1">
      <c r="D3283" s="84"/>
      <c r="E3283" s="12"/>
    </row>
    <row r="3284" spans="4:5" s="3" customFormat="1">
      <c r="D3284" s="84"/>
      <c r="E3284" s="12"/>
    </row>
    <row r="3285" spans="4:5" s="3" customFormat="1">
      <c r="D3285" s="84"/>
      <c r="E3285" s="12"/>
    </row>
    <row r="3286" spans="4:5" s="3" customFormat="1">
      <c r="D3286" s="84"/>
      <c r="E3286" s="12"/>
    </row>
    <row r="3287" spans="4:5" s="3" customFormat="1">
      <c r="D3287" s="84"/>
      <c r="E3287" s="12"/>
    </row>
    <row r="3288" spans="4:5" s="3" customFormat="1">
      <c r="D3288" s="84"/>
      <c r="E3288" s="12"/>
    </row>
    <row r="3289" spans="4:5" s="3" customFormat="1">
      <c r="D3289" s="84"/>
      <c r="E3289" s="12"/>
    </row>
    <row r="3290" spans="4:5" s="3" customFormat="1">
      <c r="D3290" s="84"/>
      <c r="E3290" s="12"/>
    </row>
    <row r="3291" spans="4:5" s="3" customFormat="1">
      <c r="D3291" s="84"/>
      <c r="E3291" s="12"/>
    </row>
    <row r="3292" spans="4:5" s="3" customFormat="1">
      <c r="D3292" s="84"/>
      <c r="E3292" s="12"/>
    </row>
    <row r="3293" spans="4:5" s="3" customFormat="1">
      <c r="D3293" s="84"/>
      <c r="E3293" s="12"/>
    </row>
    <row r="3294" spans="4:5" s="3" customFormat="1">
      <c r="D3294" s="84"/>
      <c r="E3294" s="12"/>
    </row>
    <row r="3295" spans="4:5" s="3" customFormat="1">
      <c r="D3295" s="84"/>
      <c r="E3295" s="12"/>
    </row>
    <row r="3296" spans="4:5" s="3" customFormat="1">
      <c r="D3296" s="84"/>
      <c r="E3296" s="12"/>
    </row>
    <row r="3297" spans="4:5" s="3" customFormat="1">
      <c r="D3297" s="84"/>
      <c r="E3297" s="12"/>
    </row>
    <row r="3298" spans="4:5" s="3" customFormat="1">
      <c r="D3298" s="84"/>
      <c r="E3298" s="12"/>
    </row>
    <row r="3299" spans="4:5" s="3" customFormat="1">
      <c r="D3299" s="84"/>
      <c r="E3299" s="12"/>
    </row>
    <row r="3300" spans="4:5" s="3" customFormat="1">
      <c r="D3300" s="84"/>
      <c r="E3300" s="12"/>
    </row>
    <row r="3301" spans="4:5" s="3" customFormat="1">
      <c r="D3301" s="84"/>
      <c r="E3301" s="12"/>
    </row>
    <row r="3302" spans="4:5" s="3" customFormat="1">
      <c r="D3302" s="84"/>
      <c r="E3302" s="12"/>
    </row>
    <row r="3303" spans="4:5" s="3" customFormat="1">
      <c r="D3303" s="84"/>
      <c r="E3303" s="12"/>
    </row>
    <row r="3304" spans="4:5" s="3" customFormat="1">
      <c r="D3304" s="84"/>
      <c r="E3304" s="12"/>
    </row>
    <row r="3305" spans="4:5" s="3" customFormat="1">
      <c r="D3305" s="84"/>
      <c r="E3305" s="12"/>
    </row>
    <row r="3306" spans="4:5" s="3" customFormat="1">
      <c r="D3306" s="84"/>
      <c r="E3306" s="12"/>
    </row>
    <row r="3307" spans="4:5" s="3" customFormat="1">
      <c r="D3307" s="84"/>
      <c r="E3307" s="12"/>
    </row>
    <row r="3308" spans="4:5" s="3" customFormat="1">
      <c r="D3308" s="84"/>
      <c r="E3308" s="12"/>
    </row>
    <row r="3309" spans="4:5" s="3" customFormat="1">
      <c r="D3309" s="84"/>
      <c r="E3309" s="12"/>
    </row>
    <row r="3310" spans="4:5" s="3" customFormat="1">
      <c r="D3310" s="84"/>
      <c r="E3310" s="12"/>
    </row>
    <row r="3311" spans="4:5" s="3" customFormat="1">
      <c r="D3311" s="84"/>
      <c r="E3311" s="12"/>
    </row>
    <row r="3312" spans="4:5" s="3" customFormat="1">
      <c r="D3312" s="84"/>
      <c r="E3312" s="12"/>
    </row>
    <row r="3313" spans="4:5" s="3" customFormat="1">
      <c r="D3313" s="84"/>
      <c r="E3313" s="12"/>
    </row>
    <row r="3314" spans="4:5" s="3" customFormat="1">
      <c r="D3314" s="84"/>
      <c r="E3314" s="12"/>
    </row>
    <row r="3315" spans="4:5" s="3" customFormat="1">
      <c r="D3315" s="84"/>
      <c r="E3315" s="12"/>
    </row>
    <row r="3316" spans="4:5" s="3" customFormat="1">
      <c r="D3316" s="84"/>
      <c r="E3316" s="12"/>
    </row>
    <row r="3317" spans="4:5" s="3" customFormat="1">
      <c r="D3317" s="84"/>
      <c r="E3317" s="12"/>
    </row>
    <row r="3318" spans="4:5" s="3" customFormat="1">
      <c r="D3318" s="84"/>
      <c r="E3318" s="12"/>
    </row>
    <row r="3319" spans="4:5" s="3" customFormat="1">
      <c r="D3319" s="84"/>
      <c r="E3319" s="12"/>
    </row>
    <row r="3320" spans="4:5" s="3" customFormat="1">
      <c r="D3320" s="84"/>
      <c r="E3320" s="12"/>
    </row>
    <row r="3321" spans="4:5" s="3" customFormat="1">
      <c r="D3321" s="84"/>
      <c r="E3321" s="12"/>
    </row>
    <row r="3322" spans="4:5" s="3" customFormat="1">
      <c r="D3322" s="84"/>
      <c r="E3322" s="12"/>
    </row>
    <row r="3323" spans="4:5" s="3" customFormat="1">
      <c r="D3323" s="84"/>
      <c r="E3323" s="12"/>
    </row>
    <row r="3324" spans="4:5" s="3" customFormat="1">
      <c r="D3324" s="84"/>
      <c r="E3324" s="12"/>
    </row>
    <row r="3325" spans="4:5" s="3" customFormat="1">
      <c r="D3325" s="84"/>
      <c r="E3325" s="12"/>
    </row>
    <row r="3326" spans="4:5" s="3" customFormat="1">
      <c r="D3326" s="84"/>
      <c r="E3326" s="12"/>
    </row>
    <row r="3327" spans="4:5" s="3" customFormat="1">
      <c r="D3327" s="84"/>
      <c r="E3327" s="12"/>
    </row>
    <row r="3328" spans="4:5" s="3" customFormat="1">
      <c r="D3328" s="84"/>
      <c r="E3328" s="12"/>
    </row>
    <row r="3329" spans="4:5" s="3" customFormat="1">
      <c r="D3329" s="84"/>
      <c r="E3329" s="12"/>
    </row>
    <row r="3330" spans="4:5" s="3" customFormat="1">
      <c r="D3330" s="84"/>
      <c r="E3330" s="12"/>
    </row>
    <row r="3331" spans="4:5" s="3" customFormat="1">
      <c r="D3331" s="84"/>
      <c r="E3331" s="12"/>
    </row>
    <row r="3332" spans="4:5" s="3" customFormat="1">
      <c r="D3332" s="84"/>
      <c r="E3332" s="12"/>
    </row>
    <row r="3333" spans="4:5" s="3" customFormat="1">
      <c r="D3333" s="84"/>
      <c r="E3333" s="12"/>
    </row>
    <row r="3334" spans="4:5" s="3" customFormat="1">
      <c r="D3334" s="84"/>
      <c r="E3334" s="12"/>
    </row>
    <row r="3335" spans="4:5" s="3" customFormat="1">
      <c r="D3335" s="84"/>
      <c r="E3335" s="12"/>
    </row>
    <row r="3336" spans="4:5" s="3" customFormat="1">
      <c r="D3336" s="84"/>
      <c r="E3336" s="12"/>
    </row>
    <row r="3337" spans="4:5" s="3" customFormat="1">
      <c r="D3337" s="84"/>
      <c r="E3337" s="12"/>
    </row>
    <row r="3338" spans="4:5" s="3" customFormat="1">
      <c r="D3338" s="84"/>
      <c r="E3338" s="12"/>
    </row>
    <row r="3339" spans="4:5" s="3" customFormat="1">
      <c r="D3339" s="84"/>
      <c r="E3339" s="12"/>
    </row>
    <row r="3340" spans="4:5" s="3" customFormat="1">
      <c r="D3340" s="84"/>
      <c r="E3340" s="12"/>
    </row>
    <row r="3341" spans="4:5" s="3" customFormat="1">
      <c r="D3341" s="84"/>
      <c r="E3341" s="12"/>
    </row>
    <row r="3342" spans="4:5" s="3" customFormat="1">
      <c r="D3342" s="84"/>
      <c r="E3342" s="12"/>
    </row>
    <row r="3343" spans="4:5" s="3" customFormat="1">
      <c r="D3343" s="84"/>
      <c r="E3343" s="12"/>
    </row>
    <row r="3344" spans="4:5" s="3" customFormat="1">
      <c r="D3344" s="84"/>
      <c r="E3344" s="12"/>
    </row>
    <row r="3345" spans="4:5" s="3" customFormat="1">
      <c r="D3345" s="84"/>
      <c r="E3345" s="12"/>
    </row>
    <row r="3346" spans="4:5" s="3" customFormat="1">
      <c r="D3346" s="84"/>
      <c r="E3346" s="12"/>
    </row>
    <row r="3347" spans="4:5" s="3" customFormat="1">
      <c r="D3347" s="84"/>
      <c r="E3347" s="12"/>
    </row>
    <row r="3348" spans="4:5" s="3" customFormat="1">
      <c r="D3348" s="84"/>
      <c r="E3348" s="12"/>
    </row>
    <row r="3349" spans="4:5" s="3" customFormat="1">
      <c r="D3349" s="84"/>
      <c r="E3349" s="12"/>
    </row>
    <row r="3350" spans="4:5" s="3" customFormat="1">
      <c r="D3350" s="84"/>
      <c r="E3350" s="12"/>
    </row>
    <row r="3351" spans="4:5" s="3" customFormat="1">
      <c r="D3351" s="84"/>
      <c r="E3351" s="12"/>
    </row>
    <row r="3352" spans="4:5" s="3" customFormat="1">
      <c r="D3352" s="84"/>
      <c r="E3352" s="12"/>
    </row>
    <row r="3353" spans="4:5" s="3" customFormat="1">
      <c r="D3353" s="84"/>
      <c r="E3353" s="12"/>
    </row>
    <row r="3354" spans="4:5" s="3" customFormat="1">
      <c r="D3354" s="84"/>
      <c r="E3354" s="12"/>
    </row>
    <row r="3355" spans="4:5" s="3" customFormat="1">
      <c r="D3355" s="84"/>
      <c r="E3355" s="12"/>
    </row>
    <row r="3356" spans="4:5" s="3" customFormat="1">
      <c r="D3356" s="84"/>
      <c r="E3356" s="12"/>
    </row>
    <row r="3357" spans="4:5" s="3" customFormat="1">
      <c r="D3357" s="84"/>
      <c r="E3357" s="12"/>
    </row>
    <row r="3358" spans="4:5" s="3" customFormat="1">
      <c r="D3358" s="84"/>
      <c r="E3358" s="12"/>
    </row>
    <row r="3359" spans="4:5" s="3" customFormat="1">
      <c r="D3359" s="84"/>
      <c r="E3359" s="12"/>
    </row>
    <row r="3360" spans="4:5" s="3" customFormat="1">
      <c r="D3360" s="84"/>
      <c r="E3360" s="12"/>
    </row>
    <row r="3361" spans="4:5" s="3" customFormat="1">
      <c r="D3361" s="84"/>
      <c r="E3361" s="12"/>
    </row>
    <row r="3362" spans="4:5" s="3" customFormat="1">
      <c r="D3362" s="84"/>
      <c r="E3362" s="12"/>
    </row>
    <row r="3363" spans="4:5" s="3" customFormat="1">
      <c r="D3363" s="84"/>
      <c r="E3363" s="12"/>
    </row>
    <row r="3364" spans="4:5" s="3" customFormat="1">
      <c r="D3364" s="84"/>
      <c r="E3364" s="12"/>
    </row>
    <row r="3365" spans="4:5" s="3" customFormat="1">
      <c r="D3365" s="84"/>
      <c r="E3365" s="12"/>
    </row>
    <row r="3366" spans="4:5" s="3" customFormat="1">
      <c r="D3366" s="84"/>
      <c r="E3366" s="12"/>
    </row>
    <row r="3367" spans="4:5" s="3" customFormat="1">
      <c r="D3367" s="84"/>
      <c r="E3367" s="12"/>
    </row>
    <row r="3368" spans="4:5" s="3" customFormat="1">
      <c r="D3368" s="84"/>
      <c r="E3368" s="12"/>
    </row>
    <row r="3369" spans="4:5" s="3" customFormat="1">
      <c r="D3369" s="84"/>
      <c r="E3369" s="12"/>
    </row>
    <row r="3370" spans="4:5" s="3" customFormat="1">
      <c r="D3370" s="84"/>
      <c r="E3370" s="12"/>
    </row>
    <row r="3371" spans="4:5" s="3" customFormat="1">
      <c r="D3371" s="84"/>
      <c r="E3371" s="12"/>
    </row>
    <row r="3372" spans="4:5" s="3" customFormat="1">
      <c r="D3372" s="84"/>
      <c r="E3372" s="12"/>
    </row>
    <row r="3373" spans="4:5" s="3" customFormat="1">
      <c r="D3373" s="84"/>
      <c r="E3373" s="12"/>
    </row>
    <row r="3374" spans="4:5" s="3" customFormat="1">
      <c r="D3374" s="84"/>
      <c r="E3374" s="12"/>
    </row>
    <row r="3375" spans="4:5" s="3" customFormat="1">
      <c r="D3375" s="84"/>
      <c r="E3375" s="12"/>
    </row>
    <row r="3376" spans="4:5" s="3" customFormat="1">
      <c r="D3376" s="84"/>
      <c r="E3376" s="12"/>
    </row>
    <row r="3377" spans="4:5" s="3" customFormat="1">
      <c r="D3377" s="84"/>
      <c r="E3377" s="12"/>
    </row>
    <row r="3378" spans="4:5" s="3" customFormat="1">
      <c r="D3378" s="84"/>
      <c r="E3378" s="12"/>
    </row>
    <row r="3379" spans="4:5" s="3" customFormat="1">
      <c r="D3379" s="84"/>
      <c r="E3379" s="12"/>
    </row>
    <row r="3380" spans="4:5" s="3" customFormat="1">
      <c r="D3380" s="84"/>
      <c r="E3380" s="12"/>
    </row>
    <row r="3381" spans="4:5" s="3" customFormat="1">
      <c r="D3381" s="84"/>
      <c r="E3381" s="12"/>
    </row>
    <row r="3382" spans="4:5" s="3" customFormat="1">
      <c r="D3382" s="84"/>
      <c r="E3382" s="12"/>
    </row>
    <row r="3383" spans="4:5" s="3" customFormat="1">
      <c r="D3383" s="84"/>
      <c r="E3383" s="12"/>
    </row>
    <row r="3384" spans="4:5" s="3" customFormat="1">
      <c r="D3384" s="84"/>
      <c r="E3384" s="12"/>
    </row>
    <row r="3385" spans="4:5" s="3" customFormat="1">
      <c r="D3385" s="84"/>
      <c r="E3385" s="12"/>
    </row>
    <row r="3386" spans="4:5" s="3" customFormat="1">
      <c r="D3386" s="84"/>
      <c r="E3386" s="12"/>
    </row>
    <row r="3387" spans="4:5" s="3" customFormat="1">
      <c r="D3387" s="84"/>
      <c r="E3387" s="12"/>
    </row>
    <row r="3388" spans="4:5" s="3" customFormat="1">
      <c r="D3388" s="84"/>
      <c r="E3388" s="12"/>
    </row>
    <row r="3389" spans="4:5" s="3" customFormat="1">
      <c r="D3389" s="84"/>
      <c r="E3389" s="12"/>
    </row>
    <row r="3390" spans="4:5" s="3" customFormat="1">
      <c r="D3390" s="84"/>
      <c r="E3390" s="12"/>
    </row>
    <row r="3391" spans="4:5" s="3" customFormat="1">
      <c r="D3391" s="84"/>
      <c r="E3391" s="12"/>
    </row>
    <row r="3392" spans="4:5" s="3" customFormat="1">
      <c r="D3392" s="84"/>
      <c r="E3392" s="12"/>
    </row>
    <row r="3393" spans="4:5" s="3" customFormat="1">
      <c r="D3393" s="84"/>
      <c r="E3393" s="12"/>
    </row>
    <row r="3394" spans="4:5" s="3" customFormat="1">
      <c r="D3394" s="84"/>
      <c r="E3394" s="12"/>
    </row>
    <row r="3395" spans="4:5" s="3" customFormat="1">
      <c r="D3395" s="84"/>
      <c r="E3395" s="12"/>
    </row>
    <row r="3396" spans="4:5" s="3" customFormat="1">
      <c r="D3396" s="84"/>
      <c r="E3396" s="12"/>
    </row>
    <row r="3397" spans="4:5" s="3" customFormat="1">
      <c r="D3397" s="84"/>
      <c r="E3397" s="12"/>
    </row>
    <row r="3398" spans="4:5" s="3" customFormat="1">
      <c r="D3398" s="84"/>
      <c r="E3398" s="12"/>
    </row>
    <row r="3399" spans="4:5" s="3" customFormat="1">
      <c r="D3399" s="84"/>
      <c r="E3399" s="12"/>
    </row>
    <row r="3400" spans="4:5" s="3" customFormat="1">
      <c r="D3400" s="84"/>
      <c r="E3400" s="12"/>
    </row>
    <row r="3401" spans="4:5" s="3" customFormat="1">
      <c r="D3401" s="84"/>
      <c r="E3401" s="12"/>
    </row>
    <row r="3402" spans="4:5" s="3" customFormat="1">
      <c r="D3402" s="84"/>
      <c r="E3402" s="12"/>
    </row>
    <row r="3403" spans="4:5" s="3" customFormat="1">
      <c r="D3403" s="84"/>
      <c r="E3403" s="12"/>
    </row>
    <row r="3404" spans="4:5" s="3" customFormat="1">
      <c r="D3404" s="84"/>
      <c r="E3404" s="12"/>
    </row>
    <row r="3405" spans="4:5" s="3" customFormat="1">
      <c r="D3405" s="84"/>
      <c r="E3405" s="12"/>
    </row>
    <row r="3406" spans="4:5" s="3" customFormat="1">
      <c r="D3406" s="84"/>
      <c r="E3406" s="12"/>
    </row>
    <row r="3407" spans="4:5" s="3" customFormat="1">
      <c r="D3407" s="84"/>
      <c r="E3407" s="12"/>
    </row>
    <row r="3408" spans="4:5" s="3" customFormat="1">
      <c r="D3408" s="84"/>
      <c r="E3408" s="12"/>
    </row>
    <row r="3409" spans="4:5" s="3" customFormat="1">
      <c r="D3409" s="84"/>
      <c r="E3409" s="12"/>
    </row>
    <row r="3410" spans="4:5" s="3" customFormat="1">
      <c r="D3410" s="84"/>
      <c r="E3410" s="12"/>
    </row>
    <row r="3411" spans="4:5" s="3" customFormat="1">
      <c r="D3411" s="84"/>
      <c r="E3411" s="12"/>
    </row>
    <row r="3412" spans="4:5" s="3" customFormat="1">
      <c r="D3412" s="84"/>
      <c r="E3412" s="12"/>
    </row>
    <row r="3413" spans="4:5" s="3" customFormat="1">
      <c r="D3413" s="84"/>
      <c r="E3413" s="12"/>
    </row>
    <row r="3414" spans="4:5" s="3" customFormat="1">
      <c r="D3414" s="84"/>
      <c r="E3414" s="12"/>
    </row>
    <row r="3415" spans="4:5" s="3" customFormat="1">
      <c r="D3415" s="84"/>
      <c r="E3415" s="12"/>
    </row>
    <row r="3416" spans="4:5" s="3" customFormat="1">
      <c r="D3416" s="84"/>
      <c r="E3416" s="12"/>
    </row>
    <row r="3417" spans="4:5" s="3" customFormat="1">
      <c r="D3417" s="84"/>
      <c r="E3417" s="12"/>
    </row>
    <row r="3418" spans="4:5" s="3" customFormat="1">
      <c r="D3418" s="84"/>
      <c r="E3418" s="12"/>
    </row>
    <row r="3419" spans="4:5" s="3" customFormat="1">
      <c r="D3419" s="84"/>
      <c r="E3419" s="12"/>
    </row>
    <row r="3420" spans="4:5" s="3" customFormat="1">
      <c r="D3420" s="84"/>
      <c r="E3420" s="12"/>
    </row>
    <row r="3421" spans="4:5" s="3" customFormat="1">
      <c r="D3421" s="84"/>
      <c r="E3421" s="12"/>
    </row>
    <row r="3422" spans="4:5" s="3" customFormat="1">
      <c r="D3422" s="84"/>
      <c r="E3422" s="12"/>
    </row>
    <row r="3423" spans="4:5" s="3" customFormat="1">
      <c r="D3423" s="84"/>
      <c r="E3423" s="12"/>
    </row>
    <row r="3424" spans="4:5" s="3" customFormat="1">
      <c r="D3424" s="84"/>
      <c r="E3424" s="12"/>
    </row>
    <row r="3425" spans="4:5" s="3" customFormat="1">
      <c r="D3425" s="84"/>
      <c r="E3425" s="12"/>
    </row>
    <row r="3426" spans="4:5" s="3" customFormat="1">
      <c r="D3426" s="84"/>
      <c r="E3426" s="12"/>
    </row>
    <row r="3427" spans="4:5" s="3" customFormat="1">
      <c r="D3427" s="84"/>
      <c r="E3427" s="12"/>
    </row>
    <row r="3428" spans="4:5" s="3" customFormat="1">
      <c r="D3428" s="84"/>
      <c r="E3428" s="12"/>
    </row>
    <row r="3429" spans="4:5" s="3" customFormat="1">
      <c r="D3429" s="84"/>
      <c r="E3429" s="12"/>
    </row>
    <row r="3430" spans="4:5" s="3" customFormat="1">
      <c r="D3430" s="84"/>
      <c r="E3430" s="12"/>
    </row>
    <row r="3431" spans="4:5" s="3" customFormat="1">
      <c r="D3431" s="84"/>
      <c r="E3431" s="12"/>
    </row>
    <row r="3432" spans="4:5" s="3" customFormat="1">
      <c r="D3432" s="84"/>
      <c r="E3432" s="12"/>
    </row>
    <row r="3433" spans="4:5" s="3" customFormat="1">
      <c r="D3433" s="84"/>
      <c r="E3433" s="12"/>
    </row>
    <row r="3434" spans="4:5" s="3" customFormat="1">
      <c r="D3434" s="84"/>
      <c r="E3434" s="12"/>
    </row>
    <row r="3435" spans="4:5" s="3" customFormat="1">
      <c r="D3435" s="84"/>
      <c r="E3435" s="12"/>
    </row>
    <row r="3436" spans="4:5" s="3" customFormat="1">
      <c r="D3436" s="84"/>
      <c r="E3436" s="12"/>
    </row>
    <row r="3437" spans="4:5" s="3" customFormat="1">
      <c r="D3437" s="84"/>
      <c r="E3437" s="12"/>
    </row>
    <row r="3438" spans="4:5" s="3" customFormat="1">
      <c r="D3438" s="84"/>
      <c r="E3438" s="12"/>
    </row>
    <row r="3439" spans="4:5" s="3" customFormat="1">
      <c r="D3439" s="84"/>
      <c r="E3439" s="12"/>
    </row>
    <row r="3440" spans="4:5" s="3" customFormat="1">
      <c r="D3440" s="84"/>
      <c r="E3440" s="12"/>
    </row>
    <row r="3441" spans="4:5" s="3" customFormat="1">
      <c r="D3441" s="84"/>
      <c r="E3441" s="12"/>
    </row>
    <row r="3442" spans="4:5" s="3" customFormat="1">
      <c r="D3442" s="84"/>
      <c r="E3442" s="12"/>
    </row>
    <row r="3443" spans="4:5" s="3" customFormat="1">
      <c r="D3443" s="84"/>
      <c r="E3443" s="12"/>
    </row>
    <row r="3444" spans="4:5" s="3" customFormat="1">
      <c r="D3444" s="84"/>
      <c r="E3444" s="12"/>
    </row>
    <row r="3445" spans="4:5" s="3" customFormat="1">
      <c r="D3445" s="84"/>
      <c r="E3445" s="12"/>
    </row>
    <row r="3446" spans="4:5" s="3" customFormat="1">
      <c r="D3446" s="84"/>
      <c r="E3446" s="12"/>
    </row>
    <row r="3447" spans="4:5" s="3" customFormat="1">
      <c r="D3447" s="84"/>
      <c r="E3447" s="12"/>
    </row>
    <row r="3448" spans="4:5" s="3" customFormat="1">
      <c r="D3448" s="84"/>
      <c r="E3448" s="12"/>
    </row>
    <row r="3449" spans="4:5" s="3" customFormat="1">
      <c r="D3449" s="84"/>
      <c r="E3449" s="12"/>
    </row>
    <row r="3450" spans="4:5" s="3" customFormat="1">
      <c r="D3450" s="84"/>
      <c r="E3450" s="12"/>
    </row>
    <row r="3451" spans="4:5" s="3" customFormat="1">
      <c r="D3451" s="84"/>
      <c r="E3451" s="12"/>
    </row>
    <row r="3452" spans="4:5" s="3" customFormat="1">
      <c r="D3452" s="84"/>
      <c r="E3452" s="12"/>
    </row>
    <row r="3453" spans="4:5" s="3" customFormat="1">
      <c r="D3453" s="84"/>
      <c r="E3453" s="12"/>
    </row>
    <row r="3454" spans="4:5" s="3" customFormat="1">
      <c r="D3454" s="84"/>
      <c r="E3454" s="12"/>
    </row>
    <row r="3455" spans="4:5" s="3" customFormat="1">
      <c r="D3455" s="84"/>
      <c r="E3455" s="12"/>
    </row>
    <row r="3456" spans="4:5" s="3" customFormat="1">
      <c r="D3456" s="84"/>
      <c r="E3456" s="12"/>
    </row>
    <row r="3457" spans="4:5" s="3" customFormat="1">
      <c r="D3457" s="84"/>
      <c r="E3457" s="12"/>
    </row>
    <row r="3458" spans="4:5" s="3" customFormat="1">
      <c r="D3458" s="84"/>
      <c r="E3458" s="12"/>
    </row>
    <row r="3459" spans="4:5" s="3" customFormat="1">
      <c r="D3459" s="84"/>
      <c r="E3459" s="12"/>
    </row>
    <row r="3460" spans="4:5" s="3" customFormat="1">
      <c r="D3460" s="84"/>
      <c r="E3460" s="12"/>
    </row>
    <row r="3461" spans="4:5" s="3" customFormat="1">
      <c r="D3461" s="84"/>
      <c r="E3461" s="12"/>
    </row>
    <row r="3462" spans="4:5" s="3" customFormat="1">
      <c r="D3462" s="84"/>
      <c r="E3462" s="12"/>
    </row>
    <row r="3463" spans="4:5" s="3" customFormat="1">
      <c r="D3463" s="84"/>
      <c r="E3463" s="12"/>
    </row>
    <row r="3464" spans="4:5" s="3" customFormat="1">
      <c r="D3464" s="84"/>
      <c r="E3464" s="12"/>
    </row>
    <row r="3465" spans="4:5" s="3" customFormat="1">
      <c r="D3465" s="84"/>
      <c r="E3465" s="12"/>
    </row>
    <row r="3466" spans="4:5" s="3" customFormat="1">
      <c r="D3466" s="84"/>
      <c r="E3466" s="12"/>
    </row>
    <row r="3467" spans="4:5" s="3" customFormat="1">
      <c r="D3467" s="84"/>
      <c r="E3467" s="12"/>
    </row>
    <row r="3468" spans="4:5" s="3" customFormat="1">
      <c r="D3468" s="84"/>
      <c r="E3468" s="12"/>
    </row>
    <row r="3469" spans="4:5" s="3" customFormat="1">
      <c r="D3469" s="84"/>
      <c r="E3469" s="12"/>
    </row>
    <row r="3470" spans="4:5" s="3" customFormat="1">
      <c r="D3470" s="84"/>
      <c r="E3470" s="12"/>
    </row>
    <row r="3471" spans="4:5" s="3" customFormat="1">
      <c r="D3471" s="84"/>
      <c r="E3471" s="12"/>
    </row>
    <row r="3472" spans="4:5" s="3" customFormat="1">
      <c r="D3472" s="84"/>
      <c r="E3472" s="12"/>
    </row>
    <row r="3473" spans="4:5" s="3" customFormat="1">
      <c r="D3473" s="84"/>
      <c r="E3473" s="12"/>
    </row>
    <row r="3474" spans="4:5" s="3" customFormat="1">
      <c r="D3474" s="84"/>
      <c r="E3474" s="12"/>
    </row>
    <row r="3475" spans="4:5" s="3" customFormat="1">
      <c r="D3475" s="84"/>
      <c r="E3475" s="12"/>
    </row>
    <row r="3476" spans="4:5" s="3" customFormat="1">
      <c r="D3476" s="84"/>
      <c r="E3476" s="12"/>
    </row>
    <row r="3477" spans="4:5" s="3" customFormat="1">
      <c r="D3477" s="84"/>
      <c r="E3477" s="12"/>
    </row>
    <row r="3478" spans="4:5" s="3" customFormat="1">
      <c r="D3478" s="84"/>
      <c r="E3478" s="12"/>
    </row>
    <row r="3479" spans="4:5" s="3" customFormat="1">
      <c r="D3479" s="84"/>
      <c r="E3479" s="12"/>
    </row>
    <row r="3480" spans="4:5" s="3" customFormat="1">
      <c r="D3480" s="84"/>
      <c r="E3480" s="12"/>
    </row>
    <row r="3481" spans="4:5" s="3" customFormat="1">
      <c r="D3481" s="84"/>
      <c r="E3481" s="12"/>
    </row>
    <row r="3482" spans="4:5" s="3" customFormat="1">
      <c r="D3482" s="84"/>
      <c r="E3482" s="12"/>
    </row>
    <row r="3483" spans="4:5" s="3" customFormat="1">
      <c r="D3483" s="84"/>
      <c r="E3483" s="12"/>
    </row>
    <row r="3484" spans="4:5" s="3" customFormat="1">
      <c r="D3484" s="84"/>
      <c r="E3484" s="12"/>
    </row>
    <row r="3485" spans="4:5" s="3" customFormat="1">
      <c r="D3485" s="84"/>
      <c r="E3485" s="12"/>
    </row>
    <row r="3486" spans="4:5" s="3" customFormat="1">
      <c r="D3486" s="84"/>
      <c r="E3486" s="12"/>
    </row>
    <row r="3487" spans="4:5" s="3" customFormat="1">
      <c r="D3487" s="84"/>
      <c r="E3487" s="12"/>
    </row>
    <row r="3488" spans="4:5" s="3" customFormat="1">
      <c r="D3488" s="84"/>
      <c r="E3488" s="12"/>
    </row>
    <row r="3489" spans="4:5" s="3" customFormat="1">
      <c r="D3489" s="84"/>
      <c r="E3489" s="12"/>
    </row>
    <row r="3490" spans="4:5" s="3" customFormat="1">
      <c r="D3490" s="84"/>
      <c r="E3490" s="12"/>
    </row>
    <row r="3491" spans="4:5" s="3" customFormat="1">
      <c r="D3491" s="84"/>
      <c r="E3491" s="12"/>
    </row>
    <row r="3492" spans="4:5" s="3" customFormat="1">
      <c r="D3492" s="84"/>
      <c r="E3492" s="12"/>
    </row>
    <row r="3493" spans="4:5" s="3" customFormat="1">
      <c r="D3493" s="84"/>
      <c r="E3493" s="12"/>
    </row>
    <row r="3494" spans="4:5" s="3" customFormat="1">
      <c r="D3494" s="84"/>
      <c r="E3494" s="12"/>
    </row>
    <row r="3495" spans="4:5" s="3" customFormat="1">
      <c r="D3495" s="84"/>
      <c r="E3495" s="12"/>
    </row>
    <row r="3496" spans="4:5" s="3" customFormat="1">
      <c r="D3496" s="84"/>
      <c r="E3496" s="12"/>
    </row>
    <row r="3497" spans="4:5" s="3" customFormat="1">
      <c r="D3497" s="84"/>
      <c r="E3497" s="12"/>
    </row>
    <row r="3498" spans="4:5" s="3" customFormat="1">
      <c r="D3498" s="84"/>
      <c r="E3498" s="12"/>
    </row>
    <row r="3499" spans="4:5" s="3" customFormat="1">
      <c r="D3499" s="84"/>
      <c r="E3499" s="12"/>
    </row>
    <row r="3500" spans="4:5" s="3" customFormat="1">
      <c r="D3500" s="84"/>
      <c r="E3500" s="12"/>
    </row>
    <row r="3501" spans="4:5" s="3" customFormat="1">
      <c r="D3501" s="84"/>
      <c r="E3501" s="12"/>
    </row>
    <row r="3502" spans="4:5" s="3" customFormat="1">
      <c r="D3502" s="84"/>
      <c r="E3502" s="12"/>
    </row>
    <row r="3503" spans="4:5" s="3" customFormat="1">
      <c r="D3503" s="84"/>
      <c r="E3503" s="12"/>
    </row>
    <row r="3504" spans="4:5" s="3" customFormat="1">
      <c r="D3504" s="84"/>
      <c r="E3504" s="12"/>
    </row>
    <row r="3505" spans="4:5" s="3" customFormat="1">
      <c r="D3505" s="84"/>
      <c r="E3505" s="12"/>
    </row>
    <row r="3506" spans="4:5" s="3" customFormat="1">
      <c r="D3506" s="84"/>
      <c r="E3506" s="12"/>
    </row>
    <row r="3507" spans="4:5" s="3" customFormat="1">
      <c r="D3507" s="84"/>
      <c r="E3507" s="12"/>
    </row>
    <row r="3508" spans="4:5" s="3" customFormat="1">
      <c r="D3508" s="84"/>
      <c r="E3508" s="12"/>
    </row>
    <row r="3509" spans="4:5" s="3" customFormat="1">
      <c r="D3509" s="84"/>
      <c r="E3509" s="12"/>
    </row>
    <row r="3510" spans="4:5" s="3" customFormat="1">
      <c r="D3510" s="84"/>
      <c r="E3510" s="12"/>
    </row>
    <row r="3511" spans="4:5" s="3" customFormat="1">
      <c r="D3511" s="84"/>
      <c r="E3511" s="12"/>
    </row>
    <row r="3512" spans="4:5" s="3" customFormat="1">
      <c r="D3512" s="84"/>
      <c r="E3512" s="12"/>
    </row>
    <row r="3513" spans="4:5" s="3" customFormat="1">
      <c r="D3513" s="84"/>
      <c r="E3513" s="12"/>
    </row>
    <row r="3514" spans="4:5" s="3" customFormat="1">
      <c r="D3514" s="84"/>
      <c r="E3514" s="12"/>
    </row>
    <row r="3515" spans="4:5" s="3" customFormat="1">
      <c r="D3515" s="84"/>
      <c r="E3515" s="12"/>
    </row>
    <row r="3516" spans="4:5" s="3" customFormat="1">
      <c r="D3516" s="84"/>
      <c r="E3516" s="12"/>
    </row>
    <row r="3517" spans="4:5" s="3" customFormat="1">
      <c r="D3517" s="84"/>
      <c r="E3517" s="12"/>
    </row>
    <row r="3518" spans="4:5" s="3" customFormat="1">
      <c r="D3518" s="84"/>
      <c r="E3518" s="12"/>
    </row>
    <row r="3519" spans="4:5" s="3" customFormat="1">
      <c r="D3519" s="84"/>
      <c r="E3519" s="12"/>
    </row>
    <row r="3520" spans="4:5" s="3" customFormat="1">
      <c r="D3520" s="84"/>
      <c r="E3520" s="12"/>
    </row>
    <row r="3521" spans="4:5" s="3" customFormat="1">
      <c r="D3521" s="84"/>
      <c r="E3521" s="12"/>
    </row>
    <row r="3522" spans="4:5" s="3" customFormat="1">
      <c r="D3522" s="84"/>
      <c r="E3522" s="12"/>
    </row>
    <row r="3523" spans="4:5" s="3" customFormat="1">
      <c r="D3523" s="84"/>
      <c r="E3523" s="12"/>
    </row>
    <row r="3524" spans="4:5" s="3" customFormat="1">
      <c r="D3524" s="84"/>
      <c r="E3524" s="12"/>
    </row>
    <row r="3525" spans="4:5" s="3" customFormat="1">
      <c r="D3525" s="84"/>
      <c r="E3525" s="12"/>
    </row>
    <row r="3526" spans="4:5" s="3" customFormat="1">
      <c r="D3526" s="84"/>
      <c r="E3526" s="12"/>
    </row>
    <row r="3527" spans="4:5" s="3" customFormat="1">
      <c r="D3527" s="84"/>
      <c r="E3527" s="12"/>
    </row>
    <row r="3528" spans="4:5" s="3" customFormat="1">
      <c r="D3528" s="84"/>
      <c r="E3528" s="12"/>
    </row>
    <row r="3529" spans="4:5" s="3" customFormat="1">
      <c r="D3529" s="84"/>
      <c r="E3529" s="12"/>
    </row>
    <row r="3530" spans="4:5" s="3" customFormat="1">
      <c r="D3530" s="84"/>
      <c r="E3530" s="12"/>
    </row>
    <row r="3531" spans="4:5" s="3" customFormat="1">
      <c r="D3531" s="84"/>
      <c r="E3531" s="12"/>
    </row>
    <row r="3532" spans="4:5" s="3" customFormat="1">
      <c r="D3532" s="84"/>
      <c r="E3532" s="12"/>
    </row>
    <row r="3533" spans="4:5" s="3" customFormat="1">
      <c r="D3533" s="84"/>
      <c r="E3533" s="12"/>
    </row>
    <row r="3534" spans="4:5" s="3" customFormat="1">
      <c r="D3534" s="84"/>
      <c r="E3534" s="12"/>
    </row>
    <row r="3535" spans="4:5" s="3" customFormat="1">
      <c r="D3535" s="84"/>
      <c r="E3535" s="12"/>
    </row>
    <row r="3536" spans="4:5" s="3" customFormat="1">
      <c r="D3536" s="84"/>
      <c r="E3536" s="12"/>
    </row>
    <row r="3537" spans="4:5" s="3" customFormat="1">
      <c r="D3537" s="84"/>
      <c r="E3537" s="12"/>
    </row>
    <row r="3538" spans="4:5" s="3" customFormat="1">
      <c r="D3538" s="84"/>
      <c r="E3538" s="12"/>
    </row>
    <row r="3539" spans="4:5" s="3" customFormat="1">
      <c r="D3539" s="84"/>
      <c r="E3539" s="12"/>
    </row>
    <row r="3540" spans="4:5" s="3" customFormat="1">
      <c r="D3540" s="84"/>
      <c r="E3540" s="12"/>
    </row>
    <row r="3541" spans="4:5" s="3" customFormat="1">
      <c r="D3541" s="84"/>
      <c r="E3541" s="12"/>
    </row>
    <row r="3542" spans="4:5" s="3" customFormat="1">
      <c r="D3542" s="84"/>
      <c r="E3542" s="12"/>
    </row>
    <row r="3543" spans="4:5" s="3" customFormat="1">
      <c r="D3543" s="84"/>
      <c r="E3543" s="12"/>
    </row>
    <row r="3544" spans="4:5" s="3" customFormat="1">
      <c r="D3544" s="84"/>
      <c r="E3544" s="12"/>
    </row>
    <row r="3545" spans="4:5" s="3" customFormat="1">
      <c r="D3545" s="84"/>
      <c r="E3545" s="12"/>
    </row>
    <row r="3546" spans="4:5" s="3" customFormat="1">
      <c r="D3546" s="84"/>
      <c r="E3546" s="12"/>
    </row>
    <row r="3547" spans="4:5" s="3" customFormat="1">
      <c r="D3547" s="84"/>
      <c r="E3547" s="12"/>
    </row>
    <row r="3548" spans="4:5" s="3" customFormat="1">
      <c r="D3548" s="84"/>
      <c r="E3548" s="12"/>
    </row>
    <row r="3549" spans="4:5" s="3" customFormat="1">
      <c r="D3549" s="84"/>
      <c r="E3549" s="12"/>
    </row>
    <row r="3550" spans="4:5" s="3" customFormat="1">
      <c r="D3550" s="84"/>
      <c r="E3550" s="12"/>
    </row>
    <row r="3551" spans="4:5" s="3" customFormat="1">
      <c r="D3551" s="84"/>
      <c r="E3551" s="12"/>
    </row>
    <row r="3552" spans="4:5" s="3" customFormat="1">
      <c r="D3552" s="84"/>
      <c r="E3552" s="12"/>
    </row>
    <row r="3553" spans="4:5" s="3" customFormat="1">
      <c r="D3553" s="84"/>
      <c r="E3553" s="12"/>
    </row>
    <row r="3554" spans="4:5" s="3" customFormat="1">
      <c r="D3554" s="84"/>
      <c r="E3554" s="12"/>
    </row>
    <row r="3555" spans="4:5" s="3" customFormat="1">
      <c r="D3555" s="84"/>
      <c r="E3555" s="12"/>
    </row>
    <row r="3556" spans="4:5" s="3" customFormat="1">
      <c r="D3556" s="84"/>
      <c r="E3556" s="12"/>
    </row>
    <row r="3557" spans="4:5" s="3" customFormat="1">
      <c r="D3557" s="84"/>
      <c r="E3557" s="12"/>
    </row>
    <row r="3558" spans="4:5" s="3" customFormat="1">
      <c r="D3558" s="84"/>
      <c r="E3558" s="12"/>
    </row>
    <row r="3559" spans="4:5" s="3" customFormat="1">
      <c r="D3559" s="84"/>
      <c r="E3559" s="12"/>
    </row>
    <row r="3560" spans="4:5" s="3" customFormat="1">
      <c r="D3560" s="84"/>
      <c r="E3560" s="12"/>
    </row>
    <row r="3561" spans="4:5" s="3" customFormat="1">
      <c r="D3561" s="84"/>
      <c r="E3561" s="12"/>
    </row>
    <row r="3562" spans="4:5" s="3" customFormat="1">
      <c r="D3562" s="84"/>
      <c r="E3562" s="12"/>
    </row>
    <row r="3563" spans="4:5" s="3" customFormat="1">
      <c r="D3563" s="84"/>
      <c r="E3563" s="12"/>
    </row>
    <row r="3564" spans="4:5" s="3" customFormat="1">
      <c r="D3564" s="84"/>
      <c r="E3564" s="12"/>
    </row>
    <row r="3565" spans="4:5" s="3" customFormat="1">
      <c r="D3565" s="84"/>
      <c r="E3565" s="12"/>
    </row>
    <row r="3566" spans="4:5" s="3" customFormat="1">
      <c r="D3566" s="84"/>
      <c r="E3566" s="12"/>
    </row>
    <row r="3567" spans="4:5" s="3" customFormat="1">
      <c r="D3567" s="84"/>
      <c r="E3567" s="12"/>
    </row>
    <row r="3568" spans="4:5" s="3" customFormat="1">
      <c r="D3568" s="84"/>
      <c r="E3568" s="12"/>
    </row>
    <row r="3569" spans="4:5" s="3" customFormat="1">
      <c r="D3569" s="84"/>
      <c r="E3569" s="12"/>
    </row>
    <row r="3570" spans="4:5" s="3" customFormat="1">
      <c r="D3570" s="84"/>
      <c r="E3570" s="12"/>
    </row>
    <row r="3571" spans="4:5" s="3" customFormat="1">
      <c r="D3571" s="84"/>
      <c r="E3571" s="12"/>
    </row>
    <row r="3572" spans="4:5" s="3" customFormat="1">
      <c r="D3572" s="84"/>
      <c r="E3572" s="12"/>
    </row>
    <row r="3573" spans="4:5" s="3" customFormat="1">
      <c r="D3573" s="84"/>
      <c r="E3573" s="12"/>
    </row>
    <row r="3574" spans="4:5" s="3" customFormat="1">
      <c r="D3574" s="84"/>
      <c r="E3574" s="12"/>
    </row>
    <row r="3575" spans="4:5" s="3" customFormat="1">
      <c r="D3575" s="84"/>
      <c r="E3575" s="12"/>
    </row>
    <row r="3576" spans="4:5" s="3" customFormat="1">
      <c r="D3576" s="84"/>
      <c r="E3576" s="12"/>
    </row>
    <row r="3577" spans="4:5" s="3" customFormat="1">
      <c r="D3577" s="84"/>
      <c r="E3577" s="12"/>
    </row>
    <row r="3578" spans="4:5" s="3" customFormat="1">
      <c r="D3578" s="84"/>
      <c r="E3578" s="12"/>
    </row>
    <row r="3579" spans="4:5" s="3" customFormat="1">
      <c r="D3579" s="84"/>
      <c r="E3579" s="12"/>
    </row>
    <row r="3580" spans="4:5" s="3" customFormat="1">
      <c r="D3580" s="84"/>
      <c r="E3580" s="12"/>
    </row>
    <row r="3581" spans="4:5" s="3" customFormat="1">
      <c r="D3581" s="84"/>
      <c r="E3581" s="12"/>
    </row>
    <row r="3582" spans="4:5" s="3" customFormat="1">
      <c r="D3582" s="84"/>
      <c r="E3582" s="12"/>
    </row>
    <row r="3583" spans="4:5" s="3" customFormat="1">
      <c r="D3583" s="84"/>
      <c r="E3583" s="12"/>
    </row>
    <row r="3584" spans="4:5" s="3" customFormat="1">
      <c r="D3584" s="84"/>
      <c r="E3584" s="12"/>
    </row>
    <row r="3585" spans="4:5" s="3" customFormat="1">
      <c r="D3585" s="84"/>
      <c r="E3585" s="12"/>
    </row>
    <row r="3586" spans="4:5" s="3" customFormat="1">
      <c r="D3586" s="84"/>
      <c r="E3586" s="12"/>
    </row>
    <row r="3587" spans="4:5" s="3" customFormat="1">
      <c r="D3587" s="84"/>
      <c r="E3587" s="12"/>
    </row>
    <row r="3588" spans="4:5" s="3" customFormat="1">
      <c r="D3588" s="84"/>
      <c r="E3588" s="12"/>
    </row>
    <row r="3589" spans="4:5" s="3" customFormat="1">
      <c r="D3589" s="84"/>
      <c r="E3589" s="12"/>
    </row>
    <row r="3590" spans="4:5" s="3" customFormat="1">
      <c r="D3590" s="84"/>
      <c r="E3590" s="12"/>
    </row>
    <row r="3591" spans="4:5" s="3" customFormat="1">
      <c r="D3591" s="84"/>
      <c r="E3591" s="12"/>
    </row>
    <row r="3592" spans="4:5" s="3" customFormat="1">
      <c r="D3592" s="84"/>
      <c r="E3592" s="12"/>
    </row>
    <row r="3593" spans="4:5" s="3" customFormat="1">
      <c r="D3593" s="84"/>
      <c r="E3593" s="12"/>
    </row>
    <row r="3594" spans="4:5" s="3" customFormat="1">
      <c r="D3594" s="84"/>
      <c r="E3594" s="12"/>
    </row>
    <row r="3595" spans="4:5" s="3" customFormat="1">
      <c r="D3595" s="84"/>
      <c r="E3595" s="12"/>
    </row>
    <row r="3596" spans="4:5" s="3" customFormat="1">
      <c r="D3596" s="84"/>
      <c r="E3596" s="12"/>
    </row>
    <row r="3597" spans="4:5" s="3" customFormat="1">
      <c r="D3597" s="84"/>
      <c r="E3597" s="12"/>
    </row>
    <row r="3598" spans="4:5" s="3" customFormat="1">
      <c r="D3598" s="84"/>
      <c r="E3598" s="12"/>
    </row>
    <row r="3599" spans="4:5" s="3" customFormat="1">
      <c r="D3599" s="84"/>
      <c r="E3599" s="12"/>
    </row>
    <row r="3600" spans="4:5" s="3" customFormat="1">
      <c r="D3600" s="84"/>
      <c r="E3600" s="12"/>
    </row>
    <row r="3601" spans="4:5" s="3" customFormat="1">
      <c r="D3601" s="84"/>
      <c r="E3601" s="12"/>
    </row>
    <row r="3602" spans="4:5" s="3" customFormat="1">
      <c r="D3602" s="84"/>
      <c r="E3602" s="12"/>
    </row>
    <row r="3603" spans="4:5" s="3" customFormat="1">
      <c r="D3603" s="84"/>
      <c r="E3603" s="12"/>
    </row>
    <row r="3604" spans="4:5" s="3" customFormat="1">
      <c r="D3604" s="84"/>
      <c r="E3604" s="12"/>
    </row>
    <row r="3605" spans="4:5" s="3" customFormat="1">
      <c r="D3605" s="84"/>
      <c r="E3605" s="12"/>
    </row>
    <row r="3606" spans="4:5" s="3" customFormat="1">
      <c r="D3606" s="84"/>
      <c r="E3606" s="12"/>
    </row>
    <row r="3607" spans="4:5" s="3" customFormat="1">
      <c r="D3607" s="84"/>
      <c r="E3607" s="12"/>
    </row>
    <row r="3608" spans="4:5" s="3" customFormat="1">
      <c r="D3608" s="84"/>
      <c r="E3608" s="12"/>
    </row>
    <row r="3609" spans="4:5" s="3" customFormat="1">
      <c r="D3609" s="84"/>
      <c r="E3609" s="12"/>
    </row>
    <row r="3610" spans="4:5" s="3" customFormat="1">
      <c r="D3610" s="84"/>
      <c r="E3610" s="12"/>
    </row>
    <row r="3611" spans="4:5" s="3" customFormat="1">
      <c r="D3611" s="84"/>
      <c r="E3611" s="12"/>
    </row>
    <row r="3612" spans="4:5" s="3" customFormat="1">
      <c r="D3612" s="84"/>
      <c r="E3612" s="12"/>
    </row>
    <row r="3613" spans="4:5" s="3" customFormat="1">
      <c r="D3613" s="84"/>
      <c r="E3613" s="12"/>
    </row>
    <row r="3614" spans="4:5" s="3" customFormat="1">
      <c r="D3614" s="84"/>
      <c r="E3614" s="12"/>
    </row>
    <row r="3615" spans="4:5" s="3" customFormat="1">
      <c r="D3615" s="84"/>
      <c r="E3615" s="12"/>
    </row>
    <row r="3616" spans="4:5" s="3" customFormat="1">
      <c r="D3616" s="84"/>
      <c r="E3616" s="12"/>
    </row>
    <row r="3617" spans="4:5" s="3" customFormat="1">
      <c r="D3617" s="84"/>
      <c r="E3617" s="12"/>
    </row>
    <row r="3618" spans="4:5" s="3" customFormat="1">
      <c r="D3618" s="84"/>
      <c r="E3618" s="12"/>
    </row>
    <row r="3619" spans="4:5" s="3" customFormat="1">
      <c r="D3619" s="84"/>
      <c r="E3619" s="12"/>
    </row>
    <row r="3620" spans="4:5" s="3" customFormat="1">
      <c r="D3620" s="84"/>
      <c r="E3620" s="12"/>
    </row>
    <row r="3621" spans="4:5" s="3" customFormat="1">
      <c r="D3621" s="84"/>
      <c r="E3621" s="12"/>
    </row>
    <row r="3622" spans="4:5" s="3" customFormat="1">
      <c r="D3622" s="84"/>
      <c r="E3622" s="12"/>
    </row>
    <row r="3623" spans="4:5" s="3" customFormat="1">
      <c r="D3623" s="84"/>
      <c r="E3623" s="12"/>
    </row>
    <row r="3624" spans="4:5" s="3" customFormat="1">
      <c r="D3624" s="84"/>
      <c r="E3624" s="12"/>
    </row>
    <row r="3625" spans="4:5" s="3" customFormat="1">
      <c r="D3625" s="84"/>
      <c r="E3625" s="12"/>
    </row>
    <row r="3626" spans="4:5" s="3" customFormat="1">
      <c r="D3626" s="84"/>
      <c r="E3626" s="12"/>
    </row>
    <row r="3627" spans="4:5" s="3" customFormat="1">
      <c r="D3627" s="84"/>
      <c r="E3627" s="12"/>
    </row>
    <row r="3628" spans="4:5" s="3" customFormat="1">
      <c r="D3628" s="84"/>
      <c r="E3628" s="12"/>
    </row>
    <row r="3629" spans="4:5" s="3" customFormat="1">
      <c r="D3629" s="84"/>
      <c r="E3629" s="12"/>
    </row>
    <row r="3630" spans="4:5" s="3" customFormat="1">
      <c r="D3630" s="84"/>
      <c r="E3630" s="12"/>
    </row>
    <row r="3631" spans="4:5" s="3" customFormat="1">
      <c r="D3631" s="84"/>
      <c r="E3631" s="12"/>
    </row>
    <row r="3632" spans="4:5" s="3" customFormat="1">
      <c r="D3632" s="84"/>
      <c r="E3632" s="12"/>
    </row>
    <row r="3633" spans="4:5" s="3" customFormat="1">
      <c r="D3633" s="84"/>
      <c r="E3633" s="12"/>
    </row>
    <row r="3634" spans="4:5" s="3" customFormat="1">
      <c r="D3634" s="84"/>
      <c r="E3634" s="12"/>
    </row>
    <row r="3635" spans="4:5" s="3" customFormat="1">
      <c r="D3635" s="84"/>
      <c r="E3635" s="12"/>
    </row>
    <row r="3636" spans="4:5" s="3" customFormat="1">
      <c r="D3636" s="84"/>
      <c r="E3636" s="12"/>
    </row>
    <row r="3637" spans="4:5" s="3" customFormat="1">
      <c r="D3637" s="84"/>
      <c r="E3637" s="12"/>
    </row>
    <row r="3638" spans="4:5" s="3" customFormat="1">
      <c r="D3638" s="84"/>
      <c r="E3638" s="12"/>
    </row>
    <row r="3639" spans="4:5" s="3" customFormat="1">
      <c r="D3639" s="84"/>
      <c r="E3639" s="12"/>
    </row>
    <row r="3640" spans="4:5" s="3" customFormat="1">
      <c r="D3640" s="84"/>
      <c r="E3640" s="12"/>
    </row>
    <row r="3641" spans="4:5" s="3" customFormat="1">
      <c r="D3641" s="84"/>
      <c r="E3641" s="12"/>
    </row>
    <row r="3642" spans="4:5" s="3" customFormat="1">
      <c r="D3642" s="84"/>
      <c r="E3642" s="12"/>
    </row>
    <row r="3643" spans="4:5" s="3" customFormat="1">
      <c r="D3643" s="84"/>
      <c r="E3643" s="12"/>
    </row>
    <row r="3644" spans="4:5" s="3" customFormat="1">
      <c r="D3644" s="84"/>
      <c r="E3644" s="12"/>
    </row>
    <row r="3645" spans="4:5" s="3" customFormat="1">
      <c r="D3645" s="84"/>
      <c r="E3645" s="12"/>
    </row>
    <row r="3646" spans="4:5" s="3" customFormat="1">
      <c r="D3646" s="84"/>
      <c r="E3646" s="12"/>
    </row>
    <row r="3647" spans="4:5" s="3" customFormat="1">
      <c r="D3647" s="84"/>
      <c r="E3647" s="12"/>
    </row>
    <row r="3648" spans="4:5" s="3" customFormat="1">
      <c r="D3648" s="84"/>
      <c r="E3648" s="12"/>
    </row>
    <row r="3649" spans="4:5" s="3" customFormat="1">
      <c r="D3649" s="84"/>
      <c r="E3649" s="12"/>
    </row>
    <row r="3650" spans="4:5" s="3" customFormat="1">
      <c r="D3650" s="84"/>
      <c r="E3650" s="12"/>
    </row>
    <row r="3651" spans="4:5" s="3" customFormat="1">
      <c r="D3651" s="84"/>
      <c r="E3651" s="12"/>
    </row>
    <row r="3652" spans="4:5" s="3" customFormat="1">
      <c r="D3652" s="84"/>
      <c r="E3652" s="12"/>
    </row>
    <row r="3653" spans="4:5" s="3" customFormat="1">
      <c r="D3653" s="84"/>
      <c r="E3653" s="12"/>
    </row>
    <row r="3654" spans="4:5" s="3" customFormat="1">
      <c r="D3654" s="84"/>
      <c r="E3654" s="12"/>
    </row>
    <row r="3655" spans="4:5" s="3" customFormat="1">
      <c r="D3655" s="84"/>
      <c r="E3655" s="12"/>
    </row>
    <row r="3656" spans="4:5" s="3" customFormat="1">
      <c r="D3656" s="84"/>
      <c r="E3656" s="12"/>
    </row>
    <row r="3657" spans="4:5" s="3" customFormat="1">
      <c r="D3657" s="84"/>
      <c r="E3657" s="12"/>
    </row>
    <row r="3658" spans="4:5" s="3" customFormat="1">
      <c r="D3658" s="84"/>
      <c r="E3658" s="12"/>
    </row>
    <row r="3659" spans="4:5" s="3" customFormat="1">
      <c r="D3659" s="84"/>
      <c r="E3659" s="12"/>
    </row>
    <row r="3660" spans="4:5" s="3" customFormat="1">
      <c r="D3660" s="84"/>
      <c r="E3660" s="12"/>
    </row>
    <row r="3661" spans="4:5" s="3" customFormat="1">
      <c r="D3661" s="84"/>
      <c r="E3661" s="12"/>
    </row>
    <row r="3662" spans="4:5" s="3" customFormat="1">
      <c r="D3662" s="84"/>
      <c r="E3662" s="12"/>
    </row>
    <row r="3663" spans="4:5" s="3" customFormat="1">
      <c r="D3663" s="84"/>
      <c r="E3663" s="12"/>
    </row>
    <row r="3664" spans="4:5" s="3" customFormat="1">
      <c r="D3664" s="84"/>
      <c r="E3664" s="12"/>
    </row>
    <row r="3665" spans="4:5" s="3" customFormat="1">
      <c r="D3665" s="84"/>
      <c r="E3665" s="12"/>
    </row>
    <row r="3666" spans="4:5" s="3" customFormat="1">
      <c r="D3666" s="84"/>
      <c r="E3666" s="12"/>
    </row>
    <row r="3667" spans="4:5" s="3" customFormat="1">
      <c r="D3667" s="84"/>
      <c r="E3667" s="12"/>
    </row>
    <row r="3668" spans="4:5" s="3" customFormat="1">
      <c r="D3668" s="84"/>
      <c r="E3668" s="12"/>
    </row>
    <row r="3669" spans="4:5" s="3" customFormat="1">
      <c r="D3669" s="84"/>
      <c r="E3669" s="12"/>
    </row>
    <row r="3670" spans="4:5" s="3" customFormat="1">
      <c r="D3670" s="84"/>
      <c r="E3670" s="12"/>
    </row>
    <row r="3671" spans="4:5" s="3" customFormat="1">
      <c r="D3671" s="84"/>
      <c r="E3671" s="12"/>
    </row>
    <row r="3672" spans="4:5" s="3" customFormat="1">
      <c r="D3672" s="84"/>
      <c r="E3672" s="12"/>
    </row>
    <row r="3673" spans="4:5" s="3" customFormat="1">
      <c r="D3673" s="84"/>
      <c r="E3673" s="12"/>
    </row>
    <row r="3674" spans="4:5" s="3" customFormat="1">
      <c r="D3674" s="84"/>
      <c r="E3674" s="12"/>
    </row>
    <row r="3675" spans="4:5" s="3" customFormat="1">
      <c r="D3675" s="84"/>
      <c r="E3675" s="12"/>
    </row>
    <row r="3676" spans="4:5" s="3" customFormat="1">
      <c r="D3676" s="84"/>
      <c r="E3676" s="12"/>
    </row>
    <row r="3677" spans="4:5" s="3" customFormat="1">
      <c r="D3677" s="84"/>
      <c r="E3677" s="12"/>
    </row>
    <row r="3678" spans="4:5" s="3" customFormat="1">
      <c r="D3678" s="84"/>
      <c r="E3678" s="12"/>
    </row>
    <row r="3679" spans="4:5" s="3" customFormat="1">
      <c r="D3679" s="84"/>
      <c r="E3679" s="12"/>
    </row>
    <row r="3680" spans="4:5" s="3" customFormat="1">
      <c r="D3680" s="84"/>
      <c r="E3680" s="12"/>
    </row>
    <row r="3681" spans="4:5" s="3" customFormat="1">
      <c r="D3681" s="84"/>
      <c r="E3681" s="12"/>
    </row>
    <row r="3682" spans="4:5" s="3" customFormat="1">
      <c r="D3682" s="84"/>
      <c r="E3682" s="12"/>
    </row>
    <row r="3683" spans="4:5" s="3" customFormat="1">
      <c r="D3683" s="84"/>
      <c r="E3683" s="12"/>
    </row>
    <row r="3684" spans="4:5" s="3" customFormat="1">
      <c r="D3684" s="84"/>
      <c r="E3684" s="12"/>
    </row>
    <row r="3685" spans="4:5" s="3" customFormat="1">
      <c r="D3685" s="84"/>
      <c r="E3685" s="12"/>
    </row>
    <row r="3686" spans="4:5" s="3" customFormat="1">
      <c r="D3686" s="84"/>
      <c r="E3686" s="12"/>
    </row>
    <row r="3687" spans="4:5" s="3" customFormat="1">
      <c r="D3687" s="84"/>
      <c r="E3687" s="12"/>
    </row>
    <row r="3688" spans="4:5" s="3" customFormat="1">
      <c r="D3688" s="84"/>
      <c r="E3688" s="12"/>
    </row>
    <row r="3689" spans="4:5" s="3" customFormat="1">
      <c r="D3689" s="84"/>
      <c r="E3689" s="12"/>
    </row>
    <row r="3690" spans="4:5" s="3" customFormat="1">
      <c r="D3690" s="84"/>
      <c r="E3690" s="12"/>
    </row>
    <row r="3691" spans="4:5" s="3" customFormat="1">
      <c r="D3691" s="84"/>
      <c r="E3691" s="12"/>
    </row>
    <row r="3692" spans="4:5" s="3" customFormat="1">
      <c r="D3692" s="84"/>
      <c r="E3692" s="12"/>
    </row>
    <row r="3693" spans="4:5" s="3" customFormat="1">
      <c r="D3693" s="84"/>
      <c r="E3693" s="12"/>
    </row>
    <row r="3694" spans="4:5" s="3" customFormat="1">
      <c r="D3694" s="84"/>
      <c r="E3694" s="12"/>
    </row>
    <row r="3695" spans="4:5" s="3" customFormat="1">
      <c r="D3695" s="84"/>
      <c r="E3695" s="12"/>
    </row>
    <row r="3696" spans="4:5" s="3" customFormat="1">
      <c r="D3696" s="84"/>
      <c r="E3696" s="12"/>
    </row>
    <row r="3697" spans="4:5" s="3" customFormat="1">
      <c r="D3697" s="84"/>
      <c r="E3697" s="12"/>
    </row>
    <row r="3698" spans="4:5" s="3" customFormat="1">
      <c r="D3698" s="84"/>
      <c r="E3698" s="12"/>
    </row>
    <row r="3699" spans="4:5" s="3" customFormat="1">
      <c r="D3699" s="84"/>
      <c r="E3699" s="12"/>
    </row>
    <row r="3700" spans="4:5" s="3" customFormat="1">
      <c r="D3700" s="84"/>
      <c r="E3700" s="12"/>
    </row>
    <row r="3701" spans="4:5" s="3" customFormat="1">
      <c r="D3701" s="84"/>
      <c r="E3701" s="12"/>
    </row>
    <row r="3702" spans="4:5" s="3" customFormat="1">
      <c r="D3702" s="84"/>
      <c r="E3702" s="12"/>
    </row>
  </sheetData>
  <mergeCells count="10">
    <mergeCell ref="B1:N3"/>
    <mergeCell ref="B5:B6"/>
    <mergeCell ref="C5:C6"/>
    <mergeCell ref="D5:D6"/>
    <mergeCell ref="E5:E6"/>
    <mergeCell ref="F5:G5"/>
    <mergeCell ref="H5:I5"/>
    <mergeCell ref="J5:K5"/>
    <mergeCell ref="L5:M5"/>
    <mergeCell ref="N5:N6"/>
  </mergeCells>
  <phoneticPr fontId="2" type="noConversion"/>
  <pageMargins left="0.45" right="0.51" top="0.73" bottom="0.62" header="0.5" footer="0.5"/>
  <pageSetup paperSize="9" scale="95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N64"/>
  <sheetViews>
    <sheetView showGridLines="0" showZeros="0" view="pageBreakPreview" zoomScaleNormal="100" zoomScaleSheetLayoutView="100" workbookViewId="0">
      <selection activeCell="F27" sqref="F27"/>
    </sheetView>
  </sheetViews>
  <sheetFormatPr defaultRowHeight="13.5"/>
  <cols>
    <col min="1" max="1" width="0.5546875" style="1" customWidth="1"/>
    <col min="2" max="2" width="14.77734375" style="1" customWidth="1"/>
    <col min="3" max="3" width="9.77734375" style="1" customWidth="1"/>
    <col min="4" max="4" width="6.77734375" style="1" customWidth="1"/>
    <col min="5" max="5" width="4.77734375" style="4" customWidth="1"/>
    <col min="6" max="6" width="7.77734375" style="1" customWidth="1"/>
    <col min="7" max="7" width="9.77734375" style="1" customWidth="1"/>
    <col min="8" max="8" width="7.77734375" style="1" customWidth="1"/>
    <col min="9" max="9" width="9.77734375" style="1" customWidth="1"/>
    <col min="10" max="10" width="7.77734375" style="1" customWidth="1"/>
    <col min="11" max="11" width="9.77734375" style="1" customWidth="1"/>
    <col min="12" max="12" width="7.77734375" style="1" customWidth="1"/>
    <col min="13" max="13" width="9.77734375" style="1" customWidth="1"/>
    <col min="14" max="14" width="6.77734375" style="1" customWidth="1"/>
    <col min="15" max="16384" width="8.88671875" style="1"/>
  </cols>
  <sheetData>
    <row r="1" spans="2:14" ht="5.25" customHeight="1"/>
    <row r="2" spans="2:14" ht="15" customHeight="1">
      <c r="B2" s="98"/>
      <c r="C2" s="99"/>
      <c r="D2" s="99"/>
      <c r="E2" s="100"/>
      <c r="F2" s="99"/>
      <c r="G2" s="99"/>
      <c r="H2" s="99"/>
      <c r="I2" s="99"/>
      <c r="J2" s="99"/>
      <c r="K2" s="99"/>
      <c r="L2" s="99"/>
      <c r="M2" s="99"/>
      <c r="N2" s="101"/>
    </row>
    <row r="3" spans="2:14" ht="25.5">
      <c r="B3" s="394" t="s">
        <v>50</v>
      </c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6"/>
    </row>
    <row r="4" spans="2:14" ht="21.75" customHeight="1">
      <c r="B4" s="102"/>
      <c r="C4" s="3"/>
      <c r="D4" s="3"/>
      <c r="E4" s="12"/>
      <c r="F4" s="3"/>
      <c r="G4" s="3"/>
      <c r="H4" s="3"/>
      <c r="I4" s="3"/>
      <c r="J4" s="3"/>
      <c r="K4" s="3"/>
      <c r="L4" s="3"/>
      <c r="M4" s="3"/>
      <c r="N4" s="103"/>
    </row>
    <row r="5" spans="2:14">
      <c r="B5" s="11" t="s">
        <v>1</v>
      </c>
      <c r="C5" s="13"/>
      <c r="D5" s="13"/>
      <c r="E5" s="14"/>
      <c r="F5" s="13"/>
      <c r="G5" s="13"/>
      <c r="H5" s="13" t="s">
        <v>2</v>
      </c>
      <c r="I5" s="13"/>
      <c r="J5" s="13" t="s">
        <v>3</v>
      </c>
      <c r="K5" s="13"/>
      <c r="L5" s="13" t="s">
        <v>4</v>
      </c>
      <c r="M5" s="13"/>
      <c r="N5" s="15"/>
    </row>
    <row r="6" spans="2:14" ht="15" customHeight="1">
      <c r="B6" s="397" t="s">
        <v>5</v>
      </c>
      <c r="C6" s="399" t="s">
        <v>51</v>
      </c>
      <c r="D6" s="401" t="s">
        <v>7</v>
      </c>
      <c r="E6" s="401" t="s">
        <v>34</v>
      </c>
      <c r="F6" s="403" t="s">
        <v>8</v>
      </c>
      <c r="G6" s="404"/>
      <c r="H6" s="403" t="s">
        <v>9</v>
      </c>
      <c r="I6" s="404"/>
      <c r="J6" s="403" t="s">
        <v>10</v>
      </c>
      <c r="K6" s="404"/>
      <c r="L6" s="403" t="s">
        <v>11</v>
      </c>
      <c r="M6" s="404"/>
      <c r="N6" s="405" t="s">
        <v>12</v>
      </c>
    </row>
    <row r="7" spans="2:14" ht="15" customHeight="1">
      <c r="B7" s="398"/>
      <c r="C7" s="400"/>
      <c r="D7" s="402"/>
      <c r="E7" s="402"/>
      <c r="F7" s="16" t="s">
        <v>0</v>
      </c>
      <c r="G7" s="16" t="s">
        <v>13</v>
      </c>
      <c r="H7" s="16" t="s">
        <v>0</v>
      </c>
      <c r="I7" s="16" t="s">
        <v>13</v>
      </c>
      <c r="J7" s="16" t="s">
        <v>0</v>
      </c>
      <c r="K7" s="16" t="s">
        <v>13</v>
      </c>
      <c r="L7" s="16" t="s">
        <v>0</v>
      </c>
      <c r="M7" s="16" t="s">
        <v>13</v>
      </c>
      <c r="N7" s="406"/>
    </row>
    <row r="8" spans="2:14" s="109" customFormat="1" ht="23.1" customHeight="1">
      <c r="B8" s="104" t="s">
        <v>63</v>
      </c>
      <c r="C8" s="131" t="s">
        <v>60</v>
      </c>
      <c r="D8" s="105">
        <v>1</v>
      </c>
      <c r="E8" s="106" t="s">
        <v>42</v>
      </c>
      <c r="F8" s="107"/>
      <c r="G8" s="107">
        <f>I8+K8+M8</f>
        <v>353</v>
      </c>
      <c r="H8" s="107"/>
      <c r="I8" s="107">
        <f>공사대가표!I12</f>
        <v>333</v>
      </c>
      <c r="J8" s="107"/>
      <c r="K8" s="107">
        <f>공사대가표!K12</f>
        <v>0</v>
      </c>
      <c r="L8" s="107"/>
      <c r="M8" s="107">
        <f>공사대가표!M12</f>
        <v>20</v>
      </c>
      <c r="N8" s="108" t="s">
        <v>52</v>
      </c>
    </row>
    <row r="9" spans="2:14" s="109" customFormat="1" ht="23.1" customHeight="1">
      <c r="B9" s="110" t="s">
        <v>66</v>
      </c>
      <c r="C9" s="132" t="s">
        <v>60</v>
      </c>
      <c r="D9" s="112">
        <v>1</v>
      </c>
      <c r="E9" s="113" t="s">
        <v>42</v>
      </c>
      <c r="F9" s="114"/>
      <c r="G9" s="114">
        <f>I9+K9+M9</f>
        <v>392</v>
      </c>
      <c r="H9" s="114"/>
      <c r="I9" s="114">
        <f>공사대가표!I19</f>
        <v>370</v>
      </c>
      <c r="J9" s="114"/>
      <c r="K9" s="114">
        <f>공사대가표!K19</f>
        <v>0</v>
      </c>
      <c r="L9" s="114"/>
      <c r="M9" s="114">
        <f>공사대가표!M19</f>
        <v>22</v>
      </c>
      <c r="N9" s="116" t="s">
        <v>64</v>
      </c>
    </row>
    <row r="10" spans="2:14" s="109" customFormat="1" ht="23.1" customHeight="1">
      <c r="B10" s="110" t="s">
        <v>61</v>
      </c>
      <c r="C10" s="132" t="s">
        <v>62</v>
      </c>
      <c r="D10" s="112">
        <v>1</v>
      </c>
      <c r="E10" s="113" t="s">
        <v>42</v>
      </c>
      <c r="F10" s="114"/>
      <c r="G10" s="114">
        <f>I10+K10+M10</f>
        <v>766</v>
      </c>
      <c r="H10" s="114"/>
      <c r="I10" s="114">
        <f>공사대가표!I25</f>
        <v>766</v>
      </c>
      <c r="J10" s="114"/>
      <c r="K10" s="114">
        <f>공사대가표!K25</f>
        <v>0</v>
      </c>
      <c r="L10" s="114"/>
      <c r="M10" s="114">
        <f>공사대가표!M25</f>
        <v>0</v>
      </c>
      <c r="N10" s="116" t="s">
        <v>65</v>
      </c>
    </row>
    <row r="11" spans="2:14" s="109" customFormat="1" ht="22.5" customHeight="1">
      <c r="B11" s="110"/>
      <c r="C11" s="111"/>
      <c r="D11" s="112"/>
      <c r="E11" s="113"/>
      <c r="F11" s="114"/>
      <c r="G11" s="114"/>
      <c r="H11" s="114"/>
      <c r="I11" s="114"/>
      <c r="J11" s="114"/>
      <c r="K11" s="114"/>
      <c r="L11" s="114"/>
      <c r="M11" s="114"/>
      <c r="N11" s="116"/>
    </row>
    <row r="12" spans="2:14" s="109" customFormat="1" ht="23.1" customHeight="1">
      <c r="B12" s="117"/>
      <c r="C12" s="118"/>
      <c r="D12" s="115"/>
      <c r="E12" s="113"/>
      <c r="F12" s="114"/>
      <c r="G12" s="114"/>
      <c r="H12" s="114"/>
      <c r="I12" s="114"/>
      <c r="J12" s="114"/>
      <c r="K12" s="114"/>
      <c r="L12" s="114"/>
      <c r="M12" s="114"/>
      <c r="N12" s="116"/>
    </row>
    <row r="13" spans="2:14" s="109" customFormat="1" ht="22.5" customHeight="1">
      <c r="B13" s="117"/>
      <c r="C13" s="151"/>
      <c r="D13" s="115"/>
      <c r="E13" s="113"/>
      <c r="F13" s="114"/>
      <c r="G13" s="114"/>
      <c r="H13" s="114"/>
      <c r="I13" s="114"/>
      <c r="J13" s="114"/>
      <c r="K13" s="114"/>
      <c r="L13" s="114"/>
      <c r="M13" s="114"/>
      <c r="N13" s="116"/>
    </row>
    <row r="14" spans="2:14" s="109" customFormat="1" ht="22.5" customHeight="1">
      <c r="B14" s="117"/>
      <c r="C14" s="151"/>
      <c r="D14" s="115"/>
      <c r="E14" s="113"/>
      <c r="F14" s="114"/>
      <c r="G14" s="114"/>
      <c r="H14" s="114"/>
      <c r="I14" s="114"/>
      <c r="J14" s="114"/>
      <c r="K14" s="114"/>
      <c r="L14" s="114"/>
      <c r="M14" s="114"/>
      <c r="N14" s="116"/>
    </row>
    <row r="15" spans="2:14" s="109" customFormat="1" ht="23.1" customHeight="1">
      <c r="B15" s="117"/>
      <c r="C15" s="118"/>
      <c r="D15" s="115"/>
      <c r="E15" s="113"/>
      <c r="F15" s="114"/>
      <c r="G15" s="114"/>
      <c r="H15" s="114"/>
      <c r="I15" s="114"/>
      <c r="J15" s="114"/>
      <c r="K15" s="114"/>
      <c r="L15" s="114"/>
      <c r="M15" s="114"/>
      <c r="N15" s="116"/>
    </row>
    <row r="16" spans="2:14" s="109" customFormat="1" ht="23.1" customHeight="1">
      <c r="B16" s="117"/>
      <c r="C16" s="118"/>
      <c r="D16" s="115"/>
      <c r="E16" s="113"/>
      <c r="F16" s="114"/>
      <c r="G16" s="114"/>
      <c r="H16" s="114"/>
      <c r="I16" s="114"/>
      <c r="J16" s="114"/>
      <c r="K16" s="114"/>
      <c r="L16" s="114"/>
      <c r="M16" s="114"/>
      <c r="N16" s="116"/>
    </row>
    <row r="17" spans="2:14" s="109" customFormat="1" ht="23.1" customHeight="1">
      <c r="B17" s="117"/>
      <c r="C17" s="118"/>
      <c r="D17" s="115"/>
      <c r="E17" s="113"/>
      <c r="F17" s="114"/>
      <c r="G17" s="114"/>
      <c r="H17" s="114"/>
      <c r="I17" s="114"/>
      <c r="J17" s="114"/>
      <c r="K17" s="114"/>
      <c r="L17" s="114"/>
      <c r="M17" s="114"/>
      <c r="N17" s="116"/>
    </row>
    <row r="18" spans="2:14" s="109" customFormat="1" ht="23.1" customHeight="1">
      <c r="B18" s="117"/>
      <c r="C18" s="118"/>
      <c r="D18" s="115"/>
      <c r="E18" s="113"/>
      <c r="F18" s="114"/>
      <c r="G18" s="114"/>
      <c r="H18" s="114"/>
      <c r="I18" s="114"/>
      <c r="J18" s="114"/>
      <c r="K18" s="114"/>
      <c r="L18" s="114"/>
      <c r="M18" s="114"/>
      <c r="N18" s="116"/>
    </row>
    <row r="19" spans="2:14" s="109" customFormat="1" ht="23.1" customHeight="1">
      <c r="B19" s="117"/>
      <c r="C19" s="118"/>
      <c r="D19" s="115"/>
      <c r="E19" s="113"/>
      <c r="F19" s="114"/>
      <c r="G19" s="114"/>
      <c r="H19" s="114"/>
      <c r="I19" s="114"/>
      <c r="J19" s="114"/>
      <c r="K19" s="114"/>
      <c r="L19" s="114"/>
      <c r="M19" s="114"/>
      <c r="N19" s="116"/>
    </row>
    <row r="20" spans="2:14" s="109" customFormat="1" ht="23.1" customHeight="1">
      <c r="B20" s="117"/>
      <c r="C20" s="118"/>
      <c r="D20" s="115"/>
      <c r="E20" s="113"/>
      <c r="F20" s="114"/>
      <c r="G20" s="114"/>
      <c r="H20" s="114"/>
      <c r="I20" s="114"/>
      <c r="J20" s="114"/>
      <c r="K20" s="114"/>
      <c r="L20" s="114"/>
      <c r="M20" s="114"/>
      <c r="N20" s="116"/>
    </row>
    <row r="21" spans="2:14" s="109" customFormat="1" ht="23.1" customHeight="1">
      <c r="B21" s="117"/>
      <c r="C21" s="118"/>
      <c r="D21" s="115"/>
      <c r="E21" s="113"/>
      <c r="F21" s="114"/>
      <c r="G21" s="114"/>
      <c r="H21" s="114"/>
      <c r="I21" s="114"/>
      <c r="J21" s="114"/>
      <c r="K21" s="114"/>
      <c r="L21" s="114"/>
      <c r="M21" s="114"/>
      <c r="N21" s="116"/>
    </row>
    <row r="22" spans="2:14" s="109" customFormat="1" ht="23.1" customHeight="1">
      <c r="B22" s="117"/>
      <c r="C22" s="118"/>
      <c r="D22" s="115"/>
      <c r="E22" s="113"/>
      <c r="F22" s="114"/>
      <c r="G22" s="114"/>
      <c r="H22" s="114"/>
      <c r="I22" s="114"/>
      <c r="J22" s="114"/>
      <c r="K22" s="114"/>
      <c r="L22" s="114"/>
      <c r="M22" s="114"/>
      <c r="N22" s="116"/>
    </row>
    <row r="23" spans="2:14" s="109" customFormat="1" ht="22.5" customHeight="1">
      <c r="B23" s="117"/>
      <c r="C23" s="118"/>
      <c r="D23" s="115"/>
      <c r="E23" s="113"/>
      <c r="F23" s="114"/>
      <c r="G23" s="114"/>
      <c r="H23" s="114"/>
      <c r="I23" s="114"/>
      <c r="J23" s="114"/>
      <c r="K23" s="114"/>
      <c r="L23" s="114"/>
      <c r="M23" s="114"/>
      <c r="N23" s="116"/>
    </row>
    <row r="24" spans="2:14" ht="23.1" customHeight="1">
      <c r="B24" s="119"/>
      <c r="C24" s="120"/>
      <c r="D24" s="121"/>
      <c r="E24" s="28"/>
      <c r="F24" s="122"/>
      <c r="G24" s="122"/>
      <c r="H24" s="122"/>
      <c r="I24" s="122"/>
      <c r="J24" s="122"/>
      <c r="K24" s="122"/>
      <c r="L24" s="122"/>
      <c r="M24" s="122"/>
      <c r="N24" s="123"/>
    </row>
    <row r="25" spans="2:14" ht="23.1" customHeight="1">
      <c r="B25" s="124"/>
      <c r="C25" s="125"/>
      <c r="D25" s="126"/>
      <c r="E25" s="14"/>
      <c r="F25" s="36"/>
      <c r="G25" s="36"/>
      <c r="H25" s="36"/>
      <c r="I25" s="36"/>
      <c r="J25" s="36"/>
      <c r="K25" s="36"/>
      <c r="L25" s="36"/>
      <c r="M25" s="36"/>
      <c r="N25" s="127"/>
    </row>
    <row r="26" spans="2:14" s="129" customFormat="1" ht="23.1" customHeight="1">
      <c r="B26" s="13"/>
      <c r="C26" s="79"/>
      <c r="D26" s="128"/>
      <c r="E26" s="14"/>
      <c r="F26" s="36"/>
      <c r="G26" s="36"/>
      <c r="H26" s="36"/>
      <c r="I26" s="36"/>
      <c r="J26" s="36"/>
      <c r="K26" s="36"/>
      <c r="L26" s="36"/>
      <c r="M26" s="36"/>
      <c r="N26" s="127"/>
    </row>
    <row r="27" spans="2:14" s="129" customFormat="1" ht="23.1" customHeight="1">
      <c r="B27" s="13"/>
      <c r="C27" s="79"/>
      <c r="D27" s="126"/>
      <c r="E27" s="14"/>
      <c r="F27" s="36"/>
      <c r="G27" s="36"/>
      <c r="H27" s="36"/>
      <c r="I27" s="36"/>
      <c r="J27" s="36"/>
      <c r="K27" s="36"/>
      <c r="L27" s="36"/>
      <c r="M27" s="36"/>
      <c r="N27" s="36"/>
    </row>
    <row r="28" spans="2:14" ht="23.1" customHeight="1">
      <c r="B28" s="3"/>
      <c r="C28" s="3"/>
      <c r="D28" s="3"/>
      <c r="E28" s="12"/>
      <c r="F28" s="130"/>
      <c r="G28" s="130"/>
      <c r="H28" s="130"/>
      <c r="I28" s="130"/>
      <c r="J28" s="130"/>
      <c r="K28" s="130"/>
      <c r="L28" s="130"/>
      <c r="M28" s="130"/>
      <c r="N28" s="130"/>
    </row>
    <row r="29" spans="2:14" ht="23.1" customHeight="1">
      <c r="B29" s="3"/>
      <c r="C29" s="3"/>
      <c r="D29" s="3"/>
      <c r="E29" s="12"/>
      <c r="F29" s="130"/>
      <c r="G29" s="130"/>
      <c r="H29" s="130"/>
      <c r="I29" s="130"/>
      <c r="J29" s="130"/>
      <c r="K29" s="130"/>
      <c r="L29" s="130"/>
      <c r="M29" s="130"/>
      <c r="N29" s="130"/>
    </row>
    <row r="30" spans="2:14" ht="23.1" customHeight="1">
      <c r="B30" s="3"/>
      <c r="C30" s="3"/>
      <c r="D30" s="3"/>
      <c r="E30" s="12"/>
      <c r="F30" s="130"/>
      <c r="G30" s="130"/>
      <c r="H30" s="130"/>
      <c r="I30" s="130"/>
      <c r="J30" s="130"/>
      <c r="K30" s="130"/>
      <c r="L30" s="130"/>
      <c r="M30" s="130"/>
      <c r="N30" s="130"/>
    </row>
    <row r="31" spans="2:14" ht="23.1" customHeight="1">
      <c r="B31" s="3"/>
      <c r="C31" s="3"/>
      <c r="D31" s="3"/>
      <c r="E31" s="12"/>
      <c r="F31" s="130"/>
      <c r="G31" s="130"/>
      <c r="H31" s="130"/>
      <c r="I31" s="130"/>
      <c r="J31" s="130"/>
      <c r="K31" s="130"/>
      <c r="L31" s="130"/>
      <c r="M31" s="130"/>
      <c r="N31" s="130"/>
    </row>
    <row r="32" spans="2:14" ht="23.1" customHeight="1">
      <c r="B32" s="3"/>
      <c r="C32" s="3"/>
      <c r="D32" s="3"/>
      <c r="E32" s="12"/>
      <c r="F32" s="130"/>
      <c r="G32" s="130"/>
      <c r="H32" s="130"/>
      <c r="I32" s="130"/>
      <c r="J32" s="130"/>
      <c r="K32" s="130"/>
      <c r="L32" s="130"/>
      <c r="M32" s="130"/>
      <c r="N32" s="130"/>
    </row>
    <row r="33" spans="2:14" ht="23.1" customHeight="1">
      <c r="B33" s="3"/>
      <c r="C33" s="3"/>
      <c r="D33" s="3"/>
      <c r="E33" s="12"/>
      <c r="F33" s="130"/>
      <c r="G33" s="130"/>
      <c r="H33" s="130"/>
      <c r="I33" s="130"/>
      <c r="J33" s="130"/>
      <c r="K33" s="130"/>
      <c r="L33" s="130"/>
      <c r="M33" s="130"/>
      <c r="N33" s="130"/>
    </row>
    <row r="34" spans="2:14" ht="23.1" customHeight="1">
      <c r="B34" s="3"/>
      <c r="C34" s="3"/>
      <c r="D34" s="3"/>
      <c r="E34" s="12"/>
      <c r="F34" s="130"/>
      <c r="G34" s="130"/>
      <c r="H34" s="130"/>
      <c r="I34" s="130"/>
      <c r="J34" s="130"/>
      <c r="K34" s="130"/>
      <c r="L34" s="130"/>
      <c r="M34" s="130"/>
      <c r="N34" s="130"/>
    </row>
    <row r="35" spans="2:14" ht="23.1" customHeight="1">
      <c r="B35" s="3"/>
      <c r="C35" s="3"/>
      <c r="D35" s="3"/>
      <c r="E35" s="12"/>
      <c r="F35" s="130"/>
      <c r="G35" s="130"/>
      <c r="H35" s="130"/>
      <c r="I35" s="130"/>
      <c r="J35" s="130"/>
      <c r="K35" s="130"/>
      <c r="L35" s="130"/>
      <c r="M35" s="130"/>
      <c r="N35" s="130"/>
    </row>
    <row r="36" spans="2:14" ht="23.1" customHeight="1">
      <c r="B36" s="3"/>
      <c r="C36" s="3"/>
      <c r="D36" s="3"/>
      <c r="E36" s="12"/>
      <c r="F36" s="130"/>
      <c r="G36" s="130"/>
      <c r="H36" s="130"/>
      <c r="I36" s="130"/>
      <c r="J36" s="130"/>
      <c r="K36" s="130"/>
      <c r="L36" s="130"/>
      <c r="M36" s="130"/>
      <c r="N36" s="130"/>
    </row>
    <row r="37" spans="2:14" ht="23.1" customHeight="1">
      <c r="B37" s="3"/>
      <c r="C37" s="3"/>
      <c r="D37" s="3"/>
      <c r="E37" s="12"/>
      <c r="F37" s="130"/>
      <c r="G37" s="130"/>
      <c r="H37" s="130"/>
      <c r="I37" s="130"/>
      <c r="J37" s="130"/>
      <c r="K37" s="130"/>
      <c r="L37" s="130"/>
      <c r="M37" s="130"/>
      <c r="N37" s="130"/>
    </row>
    <row r="38" spans="2:14" ht="23.1" customHeight="1">
      <c r="B38" s="3"/>
      <c r="C38" s="3"/>
      <c r="D38" s="3"/>
      <c r="E38" s="12"/>
      <c r="F38" s="3"/>
      <c r="G38" s="3"/>
      <c r="H38" s="3"/>
      <c r="I38" s="3"/>
      <c r="J38" s="3"/>
      <c r="K38" s="3"/>
      <c r="L38" s="3"/>
      <c r="M38" s="3"/>
      <c r="N38" s="3"/>
    </row>
    <row r="39" spans="2:14" ht="23.1" customHeight="1">
      <c r="B39" s="3"/>
      <c r="C39" s="3"/>
      <c r="D39" s="3"/>
      <c r="E39" s="12"/>
      <c r="F39" s="3"/>
      <c r="G39" s="3"/>
      <c r="H39" s="3"/>
      <c r="I39" s="3"/>
      <c r="J39" s="3"/>
      <c r="K39" s="3"/>
      <c r="L39" s="3"/>
      <c r="M39" s="3"/>
      <c r="N39" s="3"/>
    </row>
    <row r="40" spans="2:14" ht="23.1" customHeight="1">
      <c r="B40" s="3"/>
      <c r="C40" s="3"/>
      <c r="D40" s="3"/>
      <c r="E40" s="12"/>
      <c r="F40" s="3"/>
      <c r="G40" s="3"/>
      <c r="H40" s="3"/>
      <c r="I40" s="3"/>
      <c r="J40" s="3"/>
      <c r="K40" s="3"/>
      <c r="L40" s="3"/>
      <c r="M40" s="3"/>
      <c r="N40" s="3"/>
    </row>
    <row r="41" spans="2:14" ht="23.1" customHeight="1">
      <c r="B41" s="3"/>
      <c r="C41" s="3"/>
      <c r="D41" s="3"/>
      <c r="E41" s="12"/>
      <c r="F41" s="3"/>
      <c r="G41" s="3"/>
      <c r="H41" s="3"/>
      <c r="I41" s="3"/>
      <c r="J41" s="3"/>
      <c r="K41" s="3"/>
      <c r="L41" s="3"/>
      <c r="M41" s="3"/>
      <c r="N41" s="3"/>
    </row>
    <row r="42" spans="2:14" ht="23.1" customHeight="1">
      <c r="B42" s="3"/>
      <c r="C42" s="3"/>
      <c r="D42" s="3"/>
      <c r="E42" s="12"/>
      <c r="F42" s="3"/>
      <c r="G42" s="3"/>
      <c r="H42" s="3"/>
      <c r="I42" s="3"/>
      <c r="J42" s="3"/>
      <c r="K42" s="3"/>
      <c r="L42" s="3"/>
      <c r="M42" s="3"/>
      <c r="N42" s="3"/>
    </row>
    <row r="43" spans="2:14" ht="23.1" customHeight="1">
      <c r="B43" s="3"/>
      <c r="C43" s="3"/>
      <c r="D43" s="3"/>
      <c r="E43" s="12"/>
      <c r="F43" s="3"/>
      <c r="G43" s="3"/>
      <c r="H43" s="3"/>
      <c r="I43" s="3"/>
      <c r="J43" s="3"/>
      <c r="K43" s="3"/>
      <c r="L43" s="3"/>
      <c r="M43" s="3"/>
      <c r="N43" s="3"/>
    </row>
    <row r="44" spans="2:14" ht="23.1" customHeight="1">
      <c r="B44" s="3"/>
      <c r="C44" s="3"/>
      <c r="D44" s="3"/>
      <c r="E44" s="12"/>
      <c r="F44" s="3"/>
      <c r="G44" s="3"/>
      <c r="H44" s="3"/>
      <c r="I44" s="3"/>
      <c r="J44" s="3"/>
      <c r="K44" s="3"/>
      <c r="L44" s="3"/>
      <c r="M44" s="3"/>
      <c r="N44" s="3"/>
    </row>
    <row r="45" spans="2:14" ht="23.1" customHeight="1">
      <c r="B45" s="3"/>
      <c r="C45" s="3"/>
      <c r="D45" s="3"/>
      <c r="E45" s="12"/>
      <c r="F45" s="3"/>
      <c r="G45" s="3"/>
      <c r="H45" s="3"/>
      <c r="I45" s="3"/>
      <c r="J45" s="3"/>
      <c r="K45" s="3"/>
      <c r="L45" s="3"/>
      <c r="M45" s="3"/>
      <c r="N45" s="3"/>
    </row>
    <row r="46" spans="2:14" ht="23.1" customHeight="1"/>
    <row r="47" spans="2:14" ht="23.1" customHeight="1"/>
    <row r="48" spans="2:14" ht="23.1" customHeight="1"/>
    <row r="49" ht="23.1" customHeight="1"/>
    <row r="50" ht="23.1" customHeight="1"/>
    <row r="51" ht="23.1" customHeight="1"/>
    <row r="52" ht="23.1" customHeight="1"/>
    <row r="53" ht="23.1" customHeight="1"/>
    <row r="54" ht="23.1" customHeight="1"/>
    <row r="55" ht="23.1" customHeight="1"/>
    <row r="56" ht="23.1" customHeight="1"/>
    <row r="57" ht="23.1" customHeight="1"/>
    <row r="58" ht="23.1" customHeight="1"/>
    <row r="59" ht="23.1" customHeight="1"/>
    <row r="60" ht="23.1" customHeight="1"/>
    <row r="61" ht="23.1" customHeight="1"/>
    <row r="62" ht="23.1" customHeight="1"/>
    <row r="63" ht="23.1" customHeight="1"/>
    <row r="64" ht="23.1" customHeight="1"/>
  </sheetData>
  <mergeCells count="10">
    <mergeCell ref="B3:N3"/>
    <mergeCell ref="B6:B7"/>
    <mergeCell ref="C6:C7"/>
    <mergeCell ref="D6:D7"/>
    <mergeCell ref="E6:E7"/>
    <mergeCell ref="F6:G6"/>
    <mergeCell ref="H6:I6"/>
    <mergeCell ref="J6:K6"/>
    <mergeCell ref="L6:M6"/>
    <mergeCell ref="N6:N7"/>
  </mergeCells>
  <phoneticPr fontId="2" type="noConversion"/>
  <pageMargins left="0.98" right="0.34" top="0.56000000000000005" bottom="0.56999999999999995" header="0.5" footer="0.5"/>
  <pageSetup paperSize="9" scale="95" orientation="landscape" horizontalDpi="4294967292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44"/>
  <dimension ref="B1:R3699"/>
  <sheetViews>
    <sheetView showGridLines="0" showZeros="0" view="pageBreakPreview" zoomScaleNormal="100" zoomScaleSheetLayoutView="100" workbookViewId="0">
      <selection sqref="A1:XFD1048576"/>
    </sheetView>
  </sheetViews>
  <sheetFormatPr defaultRowHeight="13.5"/>
  <cols>
    <col min="1" max="1" width="0.88671875" style="3" customWidth="1"/>
    <col min="2" max="2" width="13.77734375" style="8" customWidth="1"/>
    <col min="3" max="3" width="11.5546875" style="9" customWidth="1"/>
    <col min="4" max="4" width="7.44140625" style="9" customWidth="1"/>
    <col min="5" max="5" width="5.33203125" style="34" customWidth="1"/>
    <col min="6" max="6" width="7.77734375" style="9" customWidth="1"/>
    <col min="7" max="7" width="9" style="9" customWidth="1"/>
    <col min="8" max="8" width="7.77734375" style="9" customWidth="1"/>
    <col min="9" max="9" width="8.88671875" style="9"/>
    <col min="10" max="10" width="7.77734375" style="9" customWidth="1"/>
    <col min="11" max="11" width="8.33203125" style="9" customWidth="1"/>
    <col min="12" max="12" width="7.77734375" style="9" customWidth="1"/>
    <col min="13" max="13" width="9" style="9" customWidth="1"/>
    <col min="14" max="14" width="7.21875" style="10" customWidth="1"/>
    <col min="15" max="16384" width="8.88671875" style="3"/>
  </cols>
  <sheetData>
    <row r="1" spans="2:18" ht="32.25" customHeight="1">
      <c r="B1" s="375" t="s">
        <v>58</v>
      </c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7"/>
    </row>
    <row r="2" spans="2:18">
      <c r="B2" s="378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79"/>
      <c r="N2" s="380"/>
    </row>
    <row r="3" spans="2:18" ht="11.25" customHeight="1">
      <c r="B3" s="381"/>
      <c r="C3" s="382"/>
      <c r="D3" s="382"/>
      <c r="E3" s="382"/>
      <c r="F3" s="382"/>
      <c r="G3" s="382"/>
      <c r="H3" s="382"/>
      <c r="I3" s="382"/>
      <c r="J3" s="382"/>
      <c r="K3" s="382"/>
      <c r="L3" s="382"/>
      <c r="M3" s="382"/>
      <c r="N3" s="383"/>
    </row>
    <row r="4" spans="2:18">
      <c r="B4" s="11" t="s">
        <v>1</v>
      </c>
      <c r="C4" s="13"/>
      <c r="D4" s="13"/>
      <c r="E4" s="14"/>
      <c r="F4" s="13"/>
      <c r="G4" s="13"/>
      <c r="H4" s="13" t="s">
        <v>2</v>
      </c>
      <c r="I4" s="13"/>
      <c r="J4" s="13" t="s">
        <v>3</v>
      </c>
      <c r="K4" s="13"/>
      <c r="L4" s="13" t="s">
        <v>4</v>
      </c>
      <c r="M4" s="13"/>
      <c r="N4" s="15"/>
    </row>
    <row r="5" spans="2:18" ht="21.75" customHeight="1">
      <c r="B5" s="384" t="s">
        <v>5</v>
      </c>
      <c r="C5" s="386" t="s">
        <v>6</v>
      </c>
      <c r="D5" s="390" t="s">
        <v>7</v>
      </c>
      <c r="E5" s="390" t="s">
        <v>34</v>
      </c>
      <c r="F5" s="390" t="s">
        <v>8</v>
      </c>
      <c r="G5" s="390"/>
      <c r="H5" s="390" t="s">
        <v>9</v>
      </c>
      <c r="I5" s="390"/>
      <c r="J5" s="390" t="s">
        <v>10</v>
      </c>
      <c r="K5" s="390"/>
      <c r="L5" s="390" t="s">
        <v>11</v>
      </c>
      <c r="M5" s="390"/>
      <c r="N5" s="392" t="s">
        <v>12</v>
      </c>
    </row>
    <row r="6" spans="2:18" ht="21.75" customHeight="1">
      <c r="B6" s="385"/>
      <c r="C6" s="387"/>
      <c r="D6" s="391"/>
      <c r="E6" s="391"/>
      <c r="F6" s="16" t="s">
        <v>0</v>
      </c>
      <c r="G6" s="16" t="s">
        <v>13</v>
      </c>
      <c r="H6" s="16" t="s">
        <v>0</v>
      </c>
      <c r="I6" s="16" t="s">
        <v>13</v>
      </c>
      <c r="J6" s="16" t="s">
        <v>0</v>
      </c>
      <c r="K6" s="16" t="s">
        <v>13</v>
      </c>
      <c r="L6" s="16" t="s">
        <v>0</v>
      </c>
      <c r="M6" s="16" t="s">
        <v>13</v>
      </c>
      <c r="N6" s="393"/>
    </row>
    <row r="7" spans="2:18" ht="21" customHeight="1">
      <c r="B7" s="29" t="s">
        <v>371</v>
      </c>
      <c r="C7" s="65"/>
      <c r="D7" s="30"/>
      <c r="E7" s="31"/>
      <c r="F7" s="32"/>
      <c r="G7" s="32"/>
      <c r="H7" s="32"/>
      <c r="I7" s="32"/>
      <c r="J7" s="32"/>
      <c r="K7" s="32"/>
      <c r="L7" s="32"/>
      <c r="M7" s="32"/>
      <c r="N7" s="33"/>
      <c r="Q7" s="3" t="str">
        <f>노임단가표!C5</f>
        <v>보통인부</v>
      </c>
      <c r="R7" s="3">
        <f>노임단가표!D5</f>
        <v>169804</v>
      </c>
    </row>
    <row r="8" spans="2:18" ht="21" customHeight="1">
      <c r="B8" s="21" t="s">
        <v>59</v>
      </c>
      <c r="C8" s="18" t="s">
        <v>55</v>
      </c>
      <c r="D8" s="74">
        <v>3</v>
      </c>
      <c r="E8" s="19" t="s">
        <v>44</v>
      </c>
      <c r="F8" s="20">
        <f t="shared" ref="F8:G10" si="0">H8+J8+L8</f>
        <v>221506</v>
      </c>
      <c r="G8" s="20">
        <f t="shared" si="0"/>
        <v>664518</v>
      </c>
      <c r="H8" s="23">
        <f>노임단가표!D6</f>
        <v>221506</v>
      </c>
      <c r="I8" s="20">
        <f>INT($D$8*H8)</f>
        <v>664518</v>
      </c>
      <c r="J8" s="23"/>
      <c r="K8" s="20"/>
      <c r="L8" s="23"/>
      <c r="M8" s="20"/>
      <c r="N8" s="24"/>
      <c r="Q8" s="3" t="str">
        <f>노임단가표!C6</f>
        <v>특별인부</v>
      </c>
      <c r="R8" s="3">
        <f>노임단가표!D6</f>
        <v>221506</v>
      </c>
    </row>
    <row r="9" spans="2:18" ht="21" customHeight="1">
      <c r="B9" s="25" t="s">
        <v>46</v>
      </c>
      <c r="C9" s="22" t="s">
        <v>56</v>
      </c>
      <c r="D9" s="74">
        <v>1</v>
      </c>
      <c r="E9" s="19" t="s">
        <v>44</v>
      </c>
      <c r="F9" s="20">
        <f t="shared" si="0"/>
        <v>169804</v>
      </c>
      <c r="G9" s="20">
        <f t="shared" si="0"/>
        <v>169804</v>
      </c>
      <c r="H9" s="23">
        <f>노임단가표!D5</f>
        <v>169804</v>
      </c>
      <c r="I9" s="20">
        <f>INT($D$9*H9)</f>
        <v>169804</v>
      </c>
      <c r="J9" s="23"/>
      <c r="K9" s="23"/>
      <c r="L9" s="23"/>
      <c r="M9" s="23"/>
      <c r="N9" s="24"/>
    </row>
    <row r="10" spans="2:18" ht="21" customHeight="1">
      <c r="B10" s="25" t="s">
        <v>283</v>
      </c>
      <c r="C10" s="22" t="s">
        <v>284</v>
      </c>
      <c r="D10" s="74">
        <v>0.06</v>
      </c>
      <c r="E10" s="19"/>
      <c r="F10" s="20">
        <f t="shared" si="0"/>
        <v>834322</v>
      </c>
      <c r="G10" s="20">
        <f t="shared" si="0"/>
        <v>50059</v>
      </c>
      <c r="H10" s="23"/>
      <c r="I10" s="20"/>
      <c r="J10" s="23"/>
      <c r="K10" s="23"/>
      <c r="L10" s="23">
        <f>G8+G9</f>
        <v>834322</v>
      </c>
      <c r="M10" s="23">
        <f>INT($D10*L10)</f>
        <v>50059</v>
      </c>
      <c r="N10" s="24"/>
    </row>
    <row r="11" spans="2:18" ht="21" customHeight="1">
      <c r="B11" s="21" t="s">
        <v>35</v>
      </c>
      <c r="C11" s="22" t="s">
        <v>285</v>
      </c>
      <c r="D11" s="75"/>
      <c r="E11" s="19"/>
      <c r="F11" s="23"/>
      <c r="G11" s="20">
        <f>I11+K11+M11</f>
        <v>884381</v>
      </c>
      <c r="H11" s="23"/>
      <c r="I11" s="23">
        <f>SUM(I8:I10)</f>
        <v>834322</v>
      </c>
      <c r="J11" s="23"/>
      <c r="K11" s="23">
        <f>SUM(K8:K10)</f>
        <v>0</v>
      </c>
      <c r="L11" s="23"/>
      <c r="M11" s="23">
        <f>SUM(M8:M10)</f>
        <v>50059</v>
      </c>
      <c r="N11" s="24"/>
    </row>
    <row r="12" spans="2:18" ht="21" customHeight="1">
      <c r="B12" s="21" t="s">
        <v>45</v>
      </c>
      <c r="C12" s="22"/>
      <c r="D12" s="75"/>
      <c r="E12" s="19"/>
      <c r="F12" s="23"/>
      <c r="G12" s="23">
        <f>I12+K12+M12</f>
        <v>353</v>
      </c>
      <c r="H12" s="23"/>
      <c r="I12" s="23">
        <f>ROUNDDOWN(I11/2500,0)</f>
        <v>333</v>
      </c>
      <c r="J12" s="23"/>
      <c r="K12" s="23"/>
      <c r="L12" s="23"/>
      <c r="M12" s="23">
        <f>ROUNDDOWN(M11/2500,0)</f>
        <v>20</v>
      </c>
      <c r="N12" s="24"/>
    </row>
    <row r="13" spans="2:18" ht="21" customHeight="1">
      <c r="B13" s="21"/>
      <c r="C13" s="22"/>
      <c r="D13" s="75"/>
      <c r="E13" s="19"/>
      <c r="F13" s="23"/>
      <c r="G13" s="23"/>
      <c r="H13" s="23"/>
      <c r="I13" s="23"/>
      <c r="J13" s="23"/>
      <c r="K13" s="23"/>
      <c r="L13" s="23"/>
      <c r="M13" s="23"/>
      <c r="N13" s="24"/>
    </row>
    <row r="14" spans="2:18" ht="21" customHeight="1">
      <c r="B14" s="21" t="s">
        <v>372</v>
      </c>
      <c r="C14" s="148"/>
      <c r="D14" s="22"/>
      <c r="E14" s="19"/>
      <c r="F14" s="23"/>
      <c r="G14" s="23"/>
      <c r="H14" s="23"/>
      <c r="I14" s="23"/>
      <c r="J14" s="23"/>
      <c r="K14" s="23"/>
      <c r="L14" s="23"/>
      <c r="M14" s="23"/>
      <c r="N14" s="24"/>
    </row>
    <row r="15" spans="2:18" ht="21" customHeight="1">
      <c r="B15" s="21" t="s">
        <v>59</v>
      </c>
      <c r="C15" s="18" t="s">
        <v>55</v>
      </c>
      <c r="D15" s="74">
        <v>3</v>
      </c>
      <c r="E15" s="19" t="s">
        <v>44</v>
      </c>
      <c r="F15" s="20">
        <f t="shared" ref="F15:G17" si="1">H15+J15+L15</f>
        <v>221506</v>
      </c>
      <c r="G15" s="20">
        <f t="shared" si="1"/>
        <v>664518</v>
      </c>
      <c r="H15" s="23">
        <f>H8</f>
        <v>221506</v>
      </c>
      <c r="I15" s="20">
        <f>INT($D$15*H15)</f>
        <v>664518</v>
      </c>
      <c r="J15" s="23"/>
      <c r="K15" s="20"/>
      <c r="L15" s="23"/>
      <c r="M15" s="20"/>
      <c r="N15" s="24"/>
    </row>
    <row r="16" spans="2:18" ht="21" customHeight="1">
      <c r="B16" s="25" t="s">
        <v>46</v>
      </c>
      <c r="C16" s="22" t="s">
        <v>56</v>
      </c>
      <c r="D16" s="74">
        <v>1</v>
      </c>
      <c r="E16" s="19" t="s">
        <v>44</v>
      </c>
      <c r="F16" s="20">
        <f t="shared" si="1"/>
        <v>169804</v>
      </c>
      <c r="G16" s="20">
        <f t="shared" si="1"/>
        <v>169804</v>
      </c>
      <c r="H16" s="23">
        <f>H9</f>
        <v>169804</v>
      </c>
      <c r="I16" s="20">
        <f>INT($D$16*H16)</f>
        <v>169804</v>
      </c>
      <c r="J16" s="23"/>
      <c r="K16" s="23"/>
      <c r="L16" s="23"/>
      <c r="M16" s="23"/>
      <c r="N16" s="24"/>
    </row>
    <row r="17" spans="2:14" ht="21" customHeight="1">
      <c r="B17" s="25" t="s">
        <v>283</v>
      </c>
      <c r="C17" s="22" t="s">
        <v>284</v>
      </c>
      <c r="D17" s="74">
        <v>0.06</v>
      </c>
      <c r="E17" s="19"/>
      <c r="F17" s="20">
        <f t="shared" si="1"/>
        <v>834322</v>
      </c>
      <c r="G17" s="20">
        <f t="shared" si="1"/>
        <v>50059</v>
      </c>
      <c r="H17" s="23"/>
      <c r="I17" s="20"/>
      <c r="J17" s="23"/>
      <c r="K17" s="23"/>
      <c r="L17" s="23">
        <f>G15+G16</f>
        <v>834322</v>
      </c>
      <c r="M17" s="23">
        <f>INT($D17*L17)</f>
        <v>50059</v>
      </c>
      <c r="N17" s="24"/>
    </row>
    <row r="18" spans="2:14" ht="21" customHeight="1">
      <c r="B18" s="21" t="s">
        <v>35</v>
      </c>
      <c r="C18" s="22" t="s">
        <v>286</v>
      </c>
      <c r="D18" s="75"/>
      <c r="E18" s="19"/>
      <c r="F18" s="23"/>
      <c r="G18" s="20">
        <f>I18+K18+M18</f>
        <v>884381</v>
      </c>
      <c r="H18" s="23"/>
      <c r="I18" s="23">
        <f>SUM(I15:I17)</f>
        <v>834322</v>
      </c>
      <c r="J18" s="23"/>
      <c r="K18" s="23">
        <f>SUM(K15:K17)</f>
        <v>0</v>
      </c>
      <c r="L18" s="23"/>
      <c r="M18" s="23">
        <f>SUM(M15:M17)</f>
        <v>50059</v>
      </c>
      <c r="N18" s="24"/>
    </row>
    <row r="19" spans="2:14" ht="21" customHeight="1">
      <c r="B19" s="21" t="s">
        <v>45</v>
      </c>
      <c r="C19" s="22"/>
      <c r="D19" s="75"/>
      <c r="E19" s="19"/>
      <c r="F19" s="23"/>
      <c r="G19" s="23">
        <f>I19+K19+M19</f>
        <v>392</v>
      </c>
      <c r="H19" s="23"/>
      <c r="I19" s="23">
        <f>ROUNDDOWN(I18/2250,0)</f>
        <v>370</v>
      </c>
      <c r="J19" s="23"/>
      <c r="K19" s="23"/>
      <c r="L19" s="23"/>
      <c r="M19" s="23">
        <f>ROUNDDOWN(M18/2250,0)</f>
        <v>22</v>
      </c>
      <c r="N19" s="24"/>
    </row>
    <row r="20" spans="2:14" ht="21" customHeight="1">
      <c r="B20" s="21"/>
      <c r="C20" s="22"/>
      <c r="D20" s="75"/>
      <c r="E20" s="19"/>
      <c r="F20" s="23"/>
      <c r="G20" s="23"/>
      <c r="H20" s="23"/>
      <c r="I20" s="23"/>
      <c r="J20" s="23"/>
      <c r="K20" s="23"/>
      <c r="L20" s="23"/>
      <c r="M20" s="23"/>
      <c r="N20" s="24"/>
    </row>
    <row r="21" spans="2:14" ht="21" customHeight="1">
      <c r="B21" s="21" t="s">
        <v>373</v>
      </c>
      <c r="C21" s="148"/>
      <c r="D21" s="22"/>
      <c r="E21" s="19"/>
      <c r="F21" s="23"/>
      <c r="G21" s="23"/>
      <c r="H21" s="23"/>
      <c r="I21" s="23"/>
      <c r="J21" s="23"/>
      <c r="K21" s="23"/>
      <c r="L21" s="23"/>
      <c r="M21" s="23"/>
      <c r="N21" s="24"/>
    </row>
    <row r="22" spans="2:14" ht="21" customHeight="1">
      <c r="B22" s="21" t="s">
        <v>204</v>
      </c>
      <c r="C22" s="18" t="s">
        <v>202</v>
      </c>
      <c r="D22" s="74">
        <v>1</v>
      </c>
      <c r="E22" s="19" t="s">
        <v>44</v>
      </c>
      <c r="F22" s="20">
        <f>H22+J22+L22</f>
        <v>224132</v>
      </c>
      <c r="G22" s="20">
        <f>I22+K22+M22</f>
        <v>224132</v>
      </c>
      <c r="H22" s="23">
        <f>노임단가표!D41</f>
        <v>224132</v>
      </c>
      <c r="I22" s="20">
        <f>INT($D$22*H22)</f>
        <v>224132</v>
      </c>
      <c r="J22" s="23"/>
      <c r="K22" s="20"/>
      <c r="L22" s="23"/>
      <c r="M22" s="20">
        <f>INT(L22*0.1)</f>
        <v>0</v>
      </c>
      <c r="N22" s="24"/>
    </row>
    <row r="23" spans="2:14" ht="21" customHeight="1">
      <c r="B23" s="21" t="s">
        <v>205</v>
      </c>
      <c r="C23" s="18" t="s">
        <v>46</v>
      </c>
      <c r="D23" s="74">
        <v>5</v>
      </c>
      <c r="E23" s="19" t="s">
        <v>203</v>
      </c>
      <c r="F23" s="20">
        <f>H23+J23+L23</f>
        <v>169804</v>
      </c>
      <c r="G23" s="20">
        <f>I23+K23+M23</f>
        <v>849020</v>
      </c>
      <c r="H23" s="23">
        <f>노임단가표!D5</f>
        <v>169804</v>
      </c>
      <c r="I23" s="20">
        <f>INT($D$23*H23)</f>
        <v>849020</v>
      </c>
      <c r="J23" s="23"/>
      <c r="K23" s="20"/>
      <c r="L23" s="23"/>
      <c r="M23" s="20"/>
      <c r="N23" s="24"/>
    </row>
    <row r="24" spans="2:14" ht="21" customHeight="1">
      <c r="B24" s="21" t="s">
        <v>35</v>
      </c>
      <c r="C24" s="22" t="s">
        <v>287</v>
      </c>
      <c r="D24" s="75"/>
      <c r="E24" s="19"/>
      <c r="F24" s="23"/>
      <c r="G24" s="23">
        <f>SUM(G22:G23)</f>
        <v>1073152</v>
      </c>
      <c r="H24" s="23"/>
      <c r="I24" s="23">
        <f>SUM(I22:I23)</f>
        <v>1073152</v>
      </c>
      <c r="J24" s="23"/>
      <c r="K24" s="23"/>
      <c r="L24" s="23"/>
      <c r="M24" s="23">
        <f>SUM(M22:M22)</f>
        <v>0</v>
      </c>
      <c r="N24" s="24"/>
    </row>
    <row r="25" spans="2:14" ht="21" customHeight="1">
      <c r="B25" s="26" t="s">
        <v>45</v>
      </c>
      <c r="C25" s="27"/>
      <c r="D25" s="76"/>
      <c r="E25" s="28"/>
      <c r="F25" s="149"/>
      <c r="G25" s="149">
        <f>I25+K25+M25</f>
        <v>766</v>
      </c>
      <c r="H25" s="149"/>
      <c r="I25" s="149">
        <f>ROUNDDOWN(I24/1400,0)</f>
        <v>766</v>
      </c>
      <c r="J25" s="149"/>
      <c r="K25" s="149"/>
      <c r="L25" s="149"/>
      <c r="M25" s="149">
        <f>ROUNDDOWN(M24/100,0)</f>
        <v>0</v>
      </c>
      <c r="N25" s="150"/>
    </row>
    <row r="26" spans="2:14" s="13" customFormat="1" ht="23.1" customHeight="1">
      <c r="D26" s="78"/>
      <c r="E26" s="14"/>
      <c r="F26" s="36"/>
      <c r="G26" s="36"/>
      <c r="I26" s="36"/>
      <c r="J26" s="36"/>
      <c r="K26" s="36"/>
      <c r="M26" s="36"/>
    </row>
    <row r="27" spans="2:14" s="13" customFormat="1" ht="23.1" customHeight="1">
      <c r="D27" s="78"/>
      <c r="E27" s="14"/>
      <c r="F27" s="36"/>
      <c r="G27" s="36"/>
      <c r="I27" s="36"/>
      <c r="J27" s="36"/>
      <c r="K27" s="36"/>
      <c r="M27" s="36"/>
    </row>
    <row r="28" spans="2:14" s="13" customFormat="1" ht="23.1" customHeight="1">
      <c r="D28" s="78"/>
      <c r="E28" s="14"/>
      <c r="F28" s="36"/>
      <c r="G28" s="36"/>
      <c r="H28" s="36"/>
      <c r="I28" s="36"/>
      <c r="K28" s="36"/>
      <c r="M28" s="36"/>
    </row>
    <row r="29" spans="2:14" s="13" customFormat="1" ht="23.1" customHeight="1">
      <c r="D29" s="78"/>
      <c r="E29" s="14"/>
      <c r="F29" s="36"/>
      <c r="G29" s="36"/>
      <c r="H29" s="36"/>
      <c r="I29" s="36"/>
      <c r="K29" s="36"/>
      <c r="M29" s="36"/>
    </row>
    <row r="30" spans="2:14" s="13" customFormat="1" ht="23.1" customHeight="1">
      <c r="D30" s="78"/>
      <c r="E30" s="14"/>
      <c r="F30" s="36"/>
      <c r="G30" s="36"/>
      <c r="I30" s="36"/>
      <c r="K30" s="36"/>
      <c r="L30" s="36"/>
      <c r="M30" s="36"/>
    </row>
    <row r="31" spans="2:14" s="13" customFormat="1" ht="23.1" customHeight="1">
      <c r="E31" s="14"/>
      <c r="G31" s="36"/>
      <c r="I31" s="36"/>
      <c r="K31" s="36"/>
      <c r="M31" s="36"/>
    </row>
    <row r="32" spans="2:14" s="13" customFormat="1" ht="23.1" customHeight="1">
      <c r="E32" s="14"/>
    </row>
    <row r="33" spans="3:11" s="13" customFormat="1" ht="23.1" customHeight="1">
      <c r="E33" s="14"/>
    </row>
    <row r="34" spans="3:11" s="13" customFormat="1" ht="23.1" customHeight="1">
      <c r="C34" s="79"/>
      <c r="D34" s="78"/>
      <c r="E34" s="14"/>
      <c r="F34" s="36"/>
      <c r="G34" s="36"/>
      <c r="I34" s="36"/>
      <c r="J34" s="36"/>
      <c r="K34" s="36"/>
    </row>
    <row r="35" spans="3:11" s="13" customFormat="1" ht="23.1" customHeight="1">
      <c r="C35" s="79"/>
      <c r="D35" s="78"/>
      <c r="E35" s="14"/>
      <c r="F35" s="36"/>
      <c r="G35" s="36"/>
      <c r="I35" s="36"/>
      <c r="J35" s="36"/>
      <c r="K35" s="36"/>
    </row>
    <row r="36" spans="3:11" s="13" customFormat="1" ht="23.1" customHeight="1">
      <c r="D36" s="78"/>
      <c r="E36" s="14"/>
      <c r="F36" s="36"/>
      <c r="G36" s="36"/>
      <c r="I36" s="36"/>
      <c r="J36" s="36"/>
      <c r="K36" s="36"/>
    </row>
    <row r="37" spans="3:11" s="13" customFormat="1" ht="23.1" customHeight="1">
      <c r="D37" s="78"/>
      <c r="E37" s="14"/>
      <c r="F37" s="36"/>
      <c r="G37" s="36"/>
      <c r="I37" s="36"/>
      <c r="J37" s="36"/>
      <c r="K37" s="36"/>
    </row>
    <row r="38" spans="3:11" s="13" customFormat="1" ht="23.1" customHeight="1">
      <c r="D38" s="78"/>
      <c r="E38" s="14"/>
      <c r="F38" s="36"/>
      <c r="G38" s="36"/>
      <c r="I38" s="36"/>
      <c r="J38" s="36"/>
      <c r="K38" s="36"/>
    </row>
    <row r="39" spans="3:11" s="13" customFormat="1" ht="23.1" customHeight="1">
      <c r="C39" s="79"/>
      <c r="D39" s="78"/>
      <c r="E39" s="14"/>
      <c r="F39" s="36"/>
      <c r="G39" s="36"/>
      <c r="I39" s="36"/>
      <c r="J39" s="36"/>
      <c r="K39" s="36"/>
    </row>
    <row r="40" spans="3:11" s="13" customFormat="1" ht="23.1" customHeight="1">
      <c r="D40" s="78"/>
      <c r="E40" s="14"/>
      <c r="F40" s="36"/>
      <c r="G40" s="36"/>
      <c r="I40" s="36"/>
      <c r="J40" s="36"/>
      <c r="K40" s="36"/>
    </row>
    <row r="41" spans="3:11" s="13" customFormat="1" ht="23.1" customHeight="1">
      <c r="D41" s="78"/>
      <c r="E41" s="14"/>
      <c r="F41" s="36"/>
      <c r="G41" s="36"/>
      <c r="I41" s="36"/>
      <c r="J41" s="36"/>
      <c r="K41" s="36"/>
    </row>
    <row r="42" spans="3:11" s="13" customFormat="1" ht="23.1" customHeight="1">
      <c r="D42" s="78"/>
      <c r="E42" s="14"/>
      <c r="F42" s="36"/>
      <c r="G42" s="36"/>
      <c r="H42" s="36"/>
      <c r="I42" s="36"/>
      <c r="K42" s="36"/>
    </row>
    <row r="43" spans="3:11" s="13" customFormat="1" ht="23.1" customHeight="1">
      <c r="E43" s="14"/>
      <c r="F43" s="36"/>
      <c r="G43" s="36"/>
      <c r="I43" s="36"/>
      <c r="K43" s="36"/>
    </row>
    <row r="44" spans="3:11" s="13" customFormat="1" ht="23.1" customHeight="1">
      <c r="E44" s="14"/>
    </row>
    <row r="45" spans="3:11" s="3" customFormat="1" ht="23.1" customHeight="1">
      <c r="E45" s="12"/>
    </row>
    <row r="46" spans="3:11" s="3" customFormat="1" ht="23.1" customHeight="1">
      <c r="E46" s="12"/>
    </row>
    <row r="47" spans="3:11" s="3" customFormat="1" ht="23.1" customHeight="1">
      <c r="E47" s="12"/>
    </row>
    <row r="48" spans="3:11" s="3" customFormat="1" ht="23.1" customHeight="1">
      <c r="E48" s="12"/>
    </row>
    <row r="49" spans="5:5" s="3" customFormat="1" ht="23.1" customHeight="1">
      <c r="E49" s="12"/>
    </row>
    <row r="50" spans="5:5" s="3" customFormat="1" ht="23.1" customHeight="1">
      <c r="E50" s="12"/>
    </row>
    <row r="51" spans="5:5" s="3" customFormat="1" ht="23.1" customHeight="1">
      <c r="E51" s="12"/>
    </row>
    <row r="52" spans="5:5" s="3" customFormat="1" ht="23.1" customHeight="1">
      <c r="E52" s="12"/>
    </row>
    <row r="53" spans="5:5" s="3" customFormat="1" ht="23.1" customHeight="1">
      <c r="E53" s="12"/>
    </row>
    <row r="54" spans="5:5" s="3" customFormat="1" ht="23.1" customHeight="1">
      <c r="E54" s="12"/>
    </row>
    <row r="55" spans="5:5" s="3" customFormat="1" ht="23.1" customHeight="1">
      <c r="E55" s="12"/>
    </row>
    <row r="56" spans="5:5" s="3" customFormat="1" ht="23.1" customHeight="1">
      <c r="E56" s="12"/>
    </row>
    <row r="57" spans="5:5" s="3" customFormat="1" ht="23.1" customHeight="1">
      <c r="E57" s="12"/>
    </row>
    <row r="58" spans="5:5" s="3" customFormat="1" ht="23.1" customHeight="1">
      <c r="E58" s="12"/>
    </row>
    <row r="59" spans="5:5" s="3" customFormat="1" ht="23.1" customHeight="1">
      <c r="E59" s="12"/>
    </row>
    <row r="60" spans="5:5" s="3" customFormat="1" ht="23.1" customHeight="1">
      <c r="E60" s="12"/>
    </row>
    <row r="61" spans="5:5" s="3" customFormat="1" ht="23.1" customHeight="1">
      <c r="E61" s="12"/>
    </row>
    <row r="62" spans="5:5" s="3" customFormat="1" ht="23.1" customHeight="1">
      <c r="E62" s="12"/>
    </row>
    <row r="63" spans="5:5" s="3" customFormat="1" ht="23.1" customHeight="1">
      <c r="E63" s="12"/>
    </row>
    <row r="64" spans="5:5" s="3" customFormat="1" ht="23.1" customHeight="1">
      <c r="E64" s="12"/>
    </row>
    <row r="65" spans="5:5" s="3" customFormat="1" ht="23.1" customHeight="1">
      <c r="E65" s="12"/>
    </row>
    <row r="66" spans="5:5" s="3" customFormat="1" ht="23.1" customHeight="1">
      <c r="E66" s="12"/>
    </row>
    <row r="67" spans="5:5" s="3" customFormat="1" ht="23.1" customHeight="1">
      <c r="E67" s="12"/>
    </row>
    <row r="68" spans="5:5" s="3" customFormat="1" ht="23.1" customHeight="1">
      <c r="E68" s="12"/>
    </row>
    <row r="69" spans="5:5" s="3" customFormat="1" ht="23.1" customHeight="1">
      <c r="E69" s="12"/>
    </row>
    <row r="70" spans="5:5" s="3" customFormat="1" ht="23.1" customHeight="1">
      <c r="E70" s="12"/>
    </row>
    <row r="71" spans="5:5" s="3" customFormat="1" ht="23.1" customHeight="1">
      <c r="E71" s="12"/>
    </row>
    <row r="72" spans="5:5" s="3" customFormat="1" ht="23.1" customHeight="1">
      <c r="E72" s="12"/>
    </row>
    <row r="73" spans="5:5" s="3" customFormat="1" ht="23.1" customHeight="1">
      <c r="E73" s="12"/>
    </row>
    <row r="74" spans="5:5" s="3" customFormat="1" ht="23.1" customHeight="1">
      <c r="E74" s="12"/>
    </row>
    <row r="75" spans="5:5" s="3" customFormat="1" ht="23.1" customHeight="1">
      <c r="E75" s="12"/>
    </row>
    <row r="76" spans="5:5" s="3" customFormat="1" ht="23.1" customHeight="1">
      <c r="E76" s="12"/>
    </row>
    <row r="77" spans="5:5" s="3" customFormat="1" ht="23.1" customHeight="1">
      <c r="E77" s="12"/>
    </row>
    <row r="78" spans="5:5" s="3" customFormat="1" ht="23.1" customHeight="1">
      <c r="E78" s="12"/>
    </row>
    <row r="79" spans="5:5" s="3" customFormat="1" ht="23.1" customHeight="1">
      <c r="E79" s="12"/>
    </row>
    <row r="80" spans="5:5" s="3" customFormat="1" ht="23.1" customHeight="1">
      <c r="E80" s="12"/>
    </row>
    <row r="81" spans="5:5" s="3" customFormat="1" ht="23.1" customHeight="1">
      <c r="E81" s="12"/>
    </row>
    <row r="82" spans="5:5" s="3" customFormat="1" ht="23.1" customHeight="1">
      <c r="E82" s="12"/>
    </row>
    <row r="83" spans="5:5" s="3" customFormat="1" ht="23.1" customHeight="1">
      <c r="E83" s="12"/>
    </row>
    <row r="84" spans="5:5" s="3" customFormat="1" ht="23.1" customHeight="1">
      <c r="E84" s="12"/>
    </row>
    <row r="85" spans="5:5" s="3" customFormat="1" ht="23.1" customHeight="1">
      <c r="E85" s="12"/>
    </row>
    <row r="86" spans="5:5" s="3" customFormat="1" ht="23.1" customHeight="1">
      <c r="E86" s="12"/>
    </row>
    <row r="87" spans="5:5" s="3" customFormat="1" ht="23.1" customHeight="1">
      <c r="E87" s="12"/>
    </row>
    <row r="88" spans="5:5" s="3" customFormat="1" ht="23.1" customHeight="1">
      <c r="E88" s="12"/>
    </row>
    <row r="89" spans="5:5" s="3" customFormat="1" ht="23.1" customHeight="1">
      <c r="E89" s="12"/>
    </row>
    <row r="90" spans="5:5" s="3" customFormat="1" ht="23.1" customHeight="1">
      <c r="E90" s="12"/>
    </row>
    <row r="91" spans="5:5" s="3" customFormat="1" ht="23.1" customHeight="1">
      <c r="E91" s="12"/>
    </row>
    <row r="92" spans="5:5" s="3" customFormat="1" ht="23.1" customHeight="1">
      <c r="E92" s="12"/>
    </row>
    <row r="93" spans="5:5" s="3" customFormat="1" ht="23.1" customHeight="1">
      <c r="E93" s="12"/>
    </row>
    <row r="94" spans="5:5" s="3" customFormat="1" ht="23.1" customHeight="1">
      <c r="E94" s="12"/>
    </row>
    <row r="95" spans="5:5" s="3" customFormat="1" ht="23.1" customHeight="1">
      <c r="E95" s="12"/>
    </row>
    <row r="96" spans="5:5" s="3" customFormat="1" ht="23.1" customHeight="1">
      <c r="E96" s="12"/>
    </row>
    <row r="97" spans="5:5" s="3" customFormat="1" ht="23.1" customHeight="1">
      <c r="E97" s="12"/>
    </row>
    <row r="98" spans="5:5" s="3" customFormat="1" ht="23.1" customHeight="1">
      <c r="E98" s="12"/>
    </row>
    <row r="99" spans="5:5" s="3" customFormat="1" ht="23.1" customHeight="1">
      <c r="E99" s="12"/>
    </row>
    <row r="100" spans="5:5" s="3" customFormat="1" ht="23.1" customHeight="1">
      <c r="E100" s="12"/>
    </row>
    <row r="101" spans="5:5" s="3" customFormat="1" ht="23.1" customHeight="1">
      <c r="E101" s="12"/>
    </row>
    <row r="102" spans="5:5" s="3" customFormat="1" ht="23.1" customHeight="1">
      <c r="E102" s="12"/>
    </row>
    <row r="103" spans="5:5" s="3" customFormat="1" ht="23.1" customHeight="1">
      <c r="E103" s="12"/>
    </row>
    <row r="104" spans="5:5" s="3" customFormat="1" ht="23.1" customHeight="1">
      <c r="E104" s="12"/>
    </row>
    <row r="105" spans="5:5" s="3" customFormat="1" ht="23.1" customHeight="1">
      <c r="E105" s="12"/>
    </row>
    <row r="106" spans="5:5" s="3" customFormat="1" ht="23.1" customHeight="1">
      <c r="E106" s="12"/>
    </row>
    <row r="107" spans="5:5" s="3" customFormat="1" ht="23.1" customHeight="1">
      <c r="E107" s="12"/>
    </row>
    <row r="108" spans="5:5" s="3" customFormat="1" ht="23.1" customHeight="1">
      <c r="E108" s="12"/>
    </row>
    <row r="109" spans="5:5" s="3" customFormat="1" ht="23.1" customHeight="1">
      <c r="E109" s="12"/>
    </row>
    <row r="110" spans="5:5" s="3" customFormat="1" ht="23.1" customHeight="1">
      <c r="E110" s="12"/>
    </row>
    <row r="111" spans="5:5" s="3" customFormat="1" ht="23.1" customHeight="1">
      <c r="E111" s="12"/>
    </row>
    <row r="112" spans="5:5" s="3" customFormat="1" ht="23.1" customHeight="1">
      <c r="E112" s="12"/>
    </row>
    <row r="113" spans="5:5" s="3" customFormat="1" ht="23.1" customHeight="1">
      <c r="E113" s="12"/>
    </row>
    <row r="114" spans="5:5" s="3" customFormat="1" ht="23.1" customHeight="1">
      <c r="E114" s="12"/>
    </row>
    <row r="115" spans="5:5" s="3" customFormat="1" ht="23.1" customHeight="1">
      <c r="E115" s="12"/>
    </row>
    <row r="116" spans="5:5" s="3" customFormat="1" ht="23.1" customHeight="1">
      <c r="E116" s="12"/>
    </row>
    <row r="117" spans="5:5" s="3" customFormat="1" ht="23.1" customHeight="1">
      <c r="E117" s="12"/>
    </row>
    <row r="118" spans="5:5" s="3" customFormat="1" ht="23.1" customHeight="1">
      <c r="E118" s="12"/>
    </row>
    <row r="119" spans="5:5" s="3" customFormat="1" ht="23.1" customHeight="1">
      <c r="E119" s="12"/>
    </row>
    <row r="120" spans="5:5" s="3" customFormat="1" ht="23.1" customHeight="1">
      <c r="E120" s="12"/>
    </row>
    <row r="121" spans="5:5" s="3" customFormat="1" ht="23.1" customHeight="1">
      <c r="E121" s="12"/>
    </row>
    <row r="122" spans="5:5" s="3" customFormat="1" ht="23.1" customHeight="1">
      <c r="E122" s="12"/>
    </row>
    <row r="123" spans="5:5" s="3" customFormat="1" ht="23.1" customHeight="1">
      <c r="E123" s="12"/>
    </row>
    <row r="124" spans="5:5" s="3" customFormat="1" ht="23.1" customHeight="1">
      <c r="E124" s="12"/>
    </row>
    <row r="125" spans="5:5" s="3" customFormat="1" ht="23.1" customHeight="1">
      <c r="E125" s="12"/>
    </row>
    <row r="126" spans="5:5" s="3" customFormat="1" ht="23.1" customHeight="1">
      <c r="E126" s="12"/>
    </row>
    <row r="127" spans="5:5" s="3" customFormat="1" ht="23.1" customHeight="1">
      <c r="E127" s="12"/>
    </row>
    <row r="128" spans="5:5" s="3" customFormat="1" ht="23.1" customHeight="1">
      <c r="E128" s="12"/>
    </row>
    <row r="129" spans="5:5" s="3" customFormat="1" ht="23.1" customHeight="1">
      <c r="E129" s="12"/>
    </row>
    <row r="130" spans="5:5" s="3" customFormat="1" ht="23.1" customHeight="1">
      <c r="E130" s="12"/>
    </row>
    <row r="131" spans="5:5" s="3" customFormat="1" ht="23.1" customHeight="1">
      <c r="E131" s="12"/>
    </row>
    <row r="132" spans="5:5" s="3" customFormat="1" ht="23.1" customHeight="1">
      <c r="E132" s="12"/>
    </row>
    <row r="133" spans="5:5" s="3" customFormat="1" ht="23.1" customHeight="1">
      <c r="E133" s="12"/>
    </row>
    <row r="134" spans="5:5" s="3" customFormat="1" ht="23.1" customHeight="1">
      <c r="E134" s="12"/>
    </row>
    <row r="135" spans="5:5" s="3" customFormat="1" ht="23.1" customHeight="1">
      <c r="E135" s="12"/>
    </row>
    <row r="136" spans="5:5" s="3" customFormat="1" ht="23.1" customHeight="1">
      <c r="E136" s="12"/>
    </row>
    <row r="137" spans="5:5" s="3" customFormat="1" ht="23.1" customHeight="1">
      <c r="E137" s="12"/>
    </row>
    <row r="138" spans="5:5" s="3" customFormat="1" ht="23.1" customHeight="1">
      <c r="E138" s="12"/>
    </row>
    <row r="139" spans="5:5" s="3" customFormat="1" ht="23.1" customHeight="1">
      <c r="E139" s="12"/>
    </row>
    <row r="140" spans="5:5" s="3" customFormat="1" ht="23.1" customHeight="1">
      <c r="E140" s="12"/>
    </row>
    <row r="141" spans="5:5" s="3" customFormat="1" ht="23.1" customHeight="1">
      <c r="E141" s="12"/>
    </row>
    <row r="142" spans="5:5" s="3" customFormat="1" ht="23.1" customHeight="1">
      <c r="E142" s="12"/>
    </row>
    <row r="143" spans="5:5" s="3" customFormat="1" ht="23.1" customHeight="1">
      <c r="E143" s="12"/>
    </row>
    <row r="144" spans="5:5" s="3" customFormat="1">
      <c r="E144" s="12"/>
    </row>
    <row r="145" spans="5:5" s="3" customFormat="1">
      <c r="E145" s="12"/>
    </row>
    <row r="146" spans="5:5" s="3" customFormat="1">
      <c r="E146" s="12"/>
    </row>
    <row r="147" spans="5:5" s="3" customFormat="1">
      <c r="E147" s="12"/>
    </row>
    <row r="148" spans="5:5" s="3" customFormat="1">
      <c r="E148" s="12"/>
    </row>
    <row r="149" spans="5:5" s="3" customFormat="1">
      <c r="E149" s="12"/>
    </row>
    <row r="150" spans="5:5" s="3" customFormat="1">
      <c r="E150" s="12"/>
    </row>
    <row r="151" spans="5:5" s="3" customFormat="1">
      <c r="E151" s="12"/>
    </row>
    <row r="152" spans="5:5" s="3" customFormat="1">
      <c r="E152" s="12"/>
    </row>
    <row r="153" spans="5:5" s="3" customFormat="1">
      <c r="E153" s="12"/>
    </row>
    <row r="154" spans="5:5" s="3" customFormat="1">
      <c r="E154" s="12"/>
    </row>
    <row r="155" spans="5:5" s="3" customFormat="1">
      <c r="E155" s="12"/>
    </row>
    <row r="156" spans="5:5" s="3" customFormat="1">
      <c r="E156" s="12"/>
    </row>
    <row r="157" spans="5:5" s="3" customFormat="1">
      <c r="E157" s="12"/>
    </row>
    <row r="158" spans="5:5" s="3" customFormat="1">
      <c r="E158" s="12"/>
    </row>
    <row r="159" spans="5:5" s="3" customFormat="1">
      <c r="E159" s="12"/>
    </row>
    <row r="160" spans="5:5" s="3" customFormat="1">
      <c r="E160" s="12"/>
    </row>
    <row r="161" spans="5:5" s="3" customFormat="1">
      <c r="E161" s="12"/>
    </row>
    <row r="162" spans="5:5" s="3" customFormat="1">
      <c r="E162" s="12"/>
    </row>
    <row r="163" spans="5:5" s="3" customFormat="1">
      <c r="E163" s="12"/>
    </row>
    <row r="164" spans="5:5" s="3" customFormat="1">
      <c r="E164" s="12"/>
    </row>
    <row r="165" spans="5:5" s="3" customFormat="1">
      <c r="E165" s="12"/>
    </row>
    <row r="166" spans="5:5" s="3" customFormat="1">
      <c r="E166" s="12"/>
    </row>
    <row r="167" spans="5:5" s="3" customFormat="1">
      <c r="E167" s="12"/>
    </row>
    <row r="168" spans="5:5" s="3" customFormat="1">
      <c r="E168" s="12"/>
    </row>
    <row r="169" spans="5:5" s="3" customFormat="1">
      <c r="E169" s="12"/>
    </row>
    <row r="170" spans="5:5" s="3" customFormat="1">
      <c r="E170" s="12"/>
    </row>
    <row r="171" spans="5:5" s="3" customFormat="1">
      <c r="E171" s="12"/>
    </row>
    <row r="172" spans="5:5" s="3" customFormat="1">
      <c r="E172" s="12"/>
    </row>
    <row r="173" spans="5:5" s="3" customFormat="1">
      <c r="E173" s="12"/>
    </row>
    <row r="174" spans="5:5" s="3" customFormat="1">
      <c r="E174" s="12"/>
    </row>
    <row r="175" spans="5:5" s="3" customFormat="1">
      <c r="E175" s="12"/>
    </row>
    <row r="176" spans="5:5" s="3" customFormat="1">
      <c r="E176" s="12"/>
    </row>
    <row r="177" spans="5:5" s="3" customFormat="1">
      <c r="E177" s="12"/>
    </row>
    <row r="178" spans="5:5" s="3" customFormat="1">
      <c r="E178" s="12"/>
    </row>
    <row r="179" spans="5:5" s="3" customFormat="1">
      <c r="E179" s="12"/>
    </row>
    <row r="180" spans="5:5" s="3" customFormat="1">
      <c r="E180" s="12"/>
    </row>
    <row r="181" spans="5:5" s="3" customFormat="1">
      <c r="E181" s="12"/>
    </row>
    <row r="182" spans="5:5" s="3" customFormat="1">
      <c r="E182" s="12"/>
    </row>
    <row r="183" spans="5:5" s="3" customFormat="1">
      <c r="E183" s="12"/>
    </row>
    <row r="184" spans="5:5" s="3" customFormat="1">
      <c r="E184" s="12"/>
    </row>
    <row r="185" spans="5:5" s="3" customFormat="1">
      <c r="E185" s="12"/>
    </row>
    <row r="186" spans="5:5" s="3" customFormat="1">
      <c r="E186" s="12"/>
    </row>
    <row r="187" spans="5:5" s="3" customFormat="1">
      <c r="E187" s="12"/>
    </row>
    <row r="188" spans="5:5" s="3" customFormat="1">
      <c r="E188" s="12"/>
    </row>
    <row r="189" spans="5:5" s="3" customFormat="1">
      <c r="E189" s="12"/>
    </row>
    <row r="190" spans="5:5" s="3" customFormat="1">
      <c r="E190" s="12"/>
    </row>
    <row r="191" spans="5:5" s="3" customFormat="1">
      <c r="E191" s="12"/>
    </row>
    <row r="192" spans="5:5" s="3" customFormat="1">
      <c r="E192" s="12"/>
    </row>
    <row r="193" spans="5:5" s="3" customFormat="1">
      <c r="E193" s="12"/>
    </row>
    <row r="194" spans="5:5" s="3" customFormat="1">
      <c r="E194" s="12"/>
    </row>
    <row r="195" spans="5:5" s="3" customFormat="1">
      <c r="E195" s="12"/>
    </row>
    <row r="196" spans="5:5" s="3" customFormat="1">
      <c r="E196" s="12"/>
    </row>
    <row r="197" spans="5:5" s="3" customFormat="1">
      <c r="E197" s="12"/>
    </row>
    <row r="198" spans="5:5" s="3" customFormat="1">
      <c r="E198" s="12"/>
    </row>
    <row r="199" spans="5:5" s="3" customFormat="1">
      <c r="E199" s="12"/>
    </row>
    <row r="200" spans="5:5" s="3" customFormat="1">
      <c r="E200" s="12"/>
    </row>
    <row r="201" spans="5:5" s="3" customFormat="1">
      <c r="E201" s="12"/>
    </row>
    <row r="202" spans="5:5" s="3" customFormat="1">
      <c r="E202" s="12"/>
    </row>
    <row r="203" spans="5:5" s="3" customFormat="1">
      <c r="E203" s="12"/>
    </row>
    <row r="204" spans="5:5" s="3" customFormat="1">
      <c r="E204" s="12"/>
    </row>
    <row r="205" spans="5:5" s="3" customFormat="1">
      <c r="E205" s="12"/>
    </row>
    <row r="206" spans="5:5" s="3" customFormat="1">
      <c r="E206" s="12"/>
    </row>
    <row r="207" spans="5:5" s="3" customFormat="1">
      <c r="E207" s="12"/>
    </row>
    <row r="208" spans="5:5" s="3" customFormat="1">
      <c r="E208" s="12"/>
    </row>
    <row r="209" spans="5:5" s="3" customFormat="1">
      <c r="E209" s="12"/>
    </row>
    <row r="210" spans="5:5" s="3" customFormat="1">
      <c r="E210" s="12"/>
    </row>
    <row r="211" spans="5:5" s="3" customFormat="1">
      <c r="E211" s="12"/>
    </row>
    <row r="212" spans="5:5" s="3" customFormat="1">
      <c r="E212" s="12"/>
    </row>
    <row r="213" spans="5:5" s="3" customFormat="1">
      <c r="E213" s="12"/>
    </row>
    <row r="214" spans="5:5" s="3" customFormat="1">
      <c r="E214" s="12"/>
    </row>
    <row r="215" spans="5:5" s="3" customFormat="1">
      <c r="E215" s="12"/>
    </row>
    <row r="216" spans="5:5" s="3" customFormat="1">
      <c r="E216" s="12"/>
    </row>
    <row r="217" spans="5:5" s="3" customFormat="1">
      <c r="E217" s="12"/>
    </row>
    <row r="218" spans="5:5" s="3" customFormat="1">
      <c r="E218" s="12"/>
    </row>
    <row r="219" spans="5:5" s="3" customFormat="1">
      <c r="E219" s="12"/>
    </row>
    <row r="220" spans="5:5" s="3" customFormat="1">
      <c r="E220" s="12"/>
    </row>
    <row r="221" spans="5:5" s="3" customFormat="1">
      <c r="E221" s="12"/>
    </row>
    <row r="222" spans="5:5" s="3" customFormat="1">
      <c r="E222" s="12"/>
    </row>
    <row r="223" spans="5:5" s="3" customFormat="1">
      <c r="E223" s="12"/>
    </row>
    <row r="224" spans="5:5" s="3" customFormat="1">
      <c r="E224" s="12"/>
    </row>
    <row r="225" spans="5:5" s="3" customFormat="1">
      <c r="E225" s="12"/>
    </row>
    <row r="226" spans="5:5" s="3" customFormat="1">
      <c r="E226" s="12"/>
    </row>
    <row r="227" spans="5:5" s="3" customFormat="1">
      <c r="E227" s="12"/>
    </row>
    <row r="228" spans="5:5" s="3" customFormat="1">
      <c r="E228" s="12"/>
    </row>
    <row r="229" spans="5:5" s="3" customFormat="1">
      <c r="E229" s="12"/>
    </row>
    <row r="230" spans="5:5" s="3" customFormat="1">
      <c r="E230" s="12"/>
    </row>
    <row r="231" spans="5:5" s="3" customFormat="1">
      <c r="E231" s="12"/>
    </row>
    <row r="232" spans="5:5" s="3" customFormat="1">
      <c r="E232" s="12"/>
    </row>
    <row r="233" spans="5:5" s="3" customFormat="1">
      <c r="E233" s="12"/>
    </row>
    <row r="234" spans="5:5" s="3" customFormat="1">
      <c r="E234" s="12"/>
    </row>
    <row r="235" spans="5:5" s="3" customFormat="1">
      <c r="E235" s="12"/>
    </row>
    <row r="236" spans="5:5" s="3" customFormat="1">
      <c r="E236" s="12"/>
    </row>
    <row r="237" spans="5:5" s="3" customFormat="1">
      <c r="E237" s="12"/>
    </row>
    <row r="238" spans="5:5" s="3" customFormat="1">
      <c r="E238" s="12"/>
    </row>
    <row r="239" spans="5:5" s="3" customFormat="1">
      <c r="E239" s="12"/>
    </row>
    <row r="240" spans="5:5" s="3" customFormat="1">
      <c r="E240" s="12"/>
    </row>
    <row r="241" spans="5:5" s="3" customFormat="1">
      <c r="E241" s="12"/>
    </row>
    <row r="242" spans="5:5" s="3" customFormat="1">
      <c r="E242" s="12"/>
    </row>
    <row r="243" spans="5:5" s="3" customFormat="1">
      <c r="E243" s="12"/>
    </row>
    <row r="244" spans="5:5" s="3" customFormat="1">
      <c r="E244" s="12"/>
    </row>
    <row r="245" spans="5:5" s="3" customFormat="1">
      <c r="E245" s="12"/>
    </row>
    <row r="246" spans="5:5" s="3" customFormat="1">
      <c r="E246" s="12"/>
    </row>
    <row r="247" spans="5:5" s="3" customFormat="1">
      <c r="E247" s="12"/>
    </row>
    <row r="248" spans="5:5" s="3" customFormat="1">
      <c r="E248" s="12"/>
    </row>
    <row r="249" spans="5:5" s="3" customFormat="1">
      <c r="E249" s="12"/>
    </row>
    <row r="250" spans="5:5" s="3" customFormat="1">
      <c r="E250" s="12"/>
    </row>
    <row r="251" spans="5:5" s="3" customFormat="1">
      <c r="E251" s="12"/>
    </row>
    <row r="252" spans="5:5" s="3" customFormat="1">
      <c r="E252" s="12"/>
    </row>
    <row r="253" spans="5:5" s="3" customFormat="1">
      <c r="E253" s="12"/>
    </row>
    <row r="254" spans="5:5" s="3" customFormat="1">
      <c r="E254" s="12"/>
    </row>
    <row r="255" spans="5:5" s="3" customFormat="1">
      <c r="E255" s="12"/>
    </row>
    <row r="256" spans="5:5" s="3" customFormat="1">
      <c r="E256" s="12"/>
    </row>
    <row r="257" spans="5:5" s="3" customFormat="1">
      <c r="E257" s="12"/>
    </row>
    <row r="258" spans="5:5" s="3" customFormat="1">
      <c r="E258" s="12"/>
    </row>
    <row r="259" spans="5:5" s="3" customFormat="1">
      <c r="E259" s="12"/>
    </row>
    <row r="260" spans="5:5" s="3" customFormat="1">
      <c r="E260" s="12"/>
    </row>
    <row r="261" spans="5:5" s="3" customFormat="1">
      <c r="E261" s="12"/>
    </row>
    <row r="262" spans="5:5" s="3" customFormat="1">
      <c r="E262" s="12"/>
    </row>
    <row r="263" spans="5:5" s="3" customFormat="1">
      <c r="E263" s="12"/>
    </row>
    <row r="264" spans="5:5" s="3" customFormat="1">
      <c r="E264" s="12"/>
    </row>
    <row r="265" spans="5:5" s="3" customFormat="1">
      <c r="E265" s="12"/>
    </row>
    <row r="266" spans="5:5" s="3" customFormat="1">
      <c r="E266" s="12"/>
    </row>
    <row r="267" spans="5:5" s="3" customFormat="1">
      <c r="E267" s="12"/>
    </row>
    <row r="268" spans="5:5" s="3" customFormat="1">
      <c r="E268" s="12"/>
    </row>
    <row r="269" spans="5:5" s="3" customFormat="1">
      <c r="E269" s="12"/>
    </row>
    <row r="270" spans="5:5" s="3" customFormat="1">
      <c r="E270" s="12"/>
    </row>
    <row r="271" spans="5:5" s="3" customFormat="1">
      <c r="E271" s="12"/>
    </row>
    <row r="272" spans="5:5" s="3" customFormat="1">
      <c r="E272" s="12"/>
    </row>
    <row r="273" spans="5:5" s="3" customFormat="1">
      <c r="E273" s="12"/>
    </row>
    <row r="274" spans="5:5" s="3" customFormat="1">
      <c r="E274" s="12"/>
    </row>
    <row r="275" spans="5:5" s="3" customFormat="1">
      <c r="E275" s="12"/>
    </row>
    <row r="276" spans="5:5" s="3" customFormat="1">
      <c r="E276" s="12"/>
    </row>
    <row r="277" spans="5:5" s="3" customFormat="1">
      <c r="E277" s="12"/>
    </row>
    <row r="278" spans="5:5" s="3" customFormat="1">
      <c r="E278" s="12"/>
    </row>
    <row r="279" spans="5:5" s="3" customFormat="1">
      <c r="E279" s="12"/>
    </row>
    <row r="280" spans="5:5" s="3" customFormat="1">
      <c r="E280" s="12"/>
    </row>
    <row r="281" spans="5:5" s="3" customFormat="1">
      <c r="E281" s="12"/>
    </row>
    <row r="282" spans="5:5" s="3" customFormat="1">
      <c r="E282" s="12"/>
    </row>
    <row r="283" spans="5:5" s="3" customFormat="1">
      <c r="E283" s="12"/>
    </row>
    <row r="284" spans="5:5" s="3" customFormat="1">
      <c r="E284" s="12"/>
    </row>
    <row r="285" spans="5:5" s="3" customFormat="1">
      <c r="E285" s="12"/>
    </row>
    <row r="286" spans="5:5" s="3" customFormat="1">
      <c r="E286" s="12"/>
    </row>
    <row r="287" spans="5:5" s="3" customFormat="1">
      <c r="E287" s="12"/>
    </row>
    <row r="288" spans="5:5" s="3" customFormat="1">
      <c r="E288" s="12"/>
    </row>
    <row r="289" spans="5:5" s="3" customFormat="1">
      <c r="E289" s="12"/>
    </row>
    <row r="290" spans="5:5" s="3" customFormat="1">
      <c r="E290" s="12"/>
    </row>
    <row r="291" spans="5:5" s="3" customFormat="1">
      <c r="E291" s="12"/>
    </row>
    <row r="292" spans="5:5" s="3" customFormat="1">
      <c r="E292" s="12"/>
    </row>
    <row r="293" spans="5:5" s="3" customFormat="1">
      <c r="E293" s="12"/>
    </row>
    <row r="294" spans="5:5" s="3" customFormat="1">
      <c r="E294" s="12"/>
    </row>
    <row r="295" spans="5:5" s="3" customFormat="1">
      <c r="E295" s="12"/>
    </row>
    <row r="296" spans="5:5" s="3" customFormat="1">
      <c r="E296" s="12"/>
    </row>
    <row r="297" spans="5:5" s="3" customFormat="1">
      <c r="E297" s="12"/>
    </row>
    <row r="298" spans="5:5" s="3" customFormat="1">
      <c r="E298" s="12"/>
    </row>
    <row r="299" spans="5:5" s="3" customFormat="1">
      <c r="E299" s="12"/>
    </row>
    <row r="300" spans="5:5" s="3" customFormat="1">
      <c r="E300" s="12"/>
    </row>
    <row r="301" spans="5:5" s="3" customFormat="1">
      <c r="E301" s="12"/>
    </row>
    <row r="302" spans="5:5" s="3" customFormat="1">
      <c r="E302" s="12"/>
    </row>
    <row r="303" spans="5:5" s="3" customFormat="1">
      <c r="E303" s="12"/>
    </row>
    <row r="304" spans="5:5" s="3" customFormat="1">
      <c r="E304" s="12"/>
    </row>
    <row r="305" spans="5:5" s="3" customFormat="1">
      <c r="E305" s="12"/>
    </row>
    <row r="306" spans="5:5" s="3" customFormat="1">
      <c r="E306" s="12"/>
    </row>
    <row r="307" spans="5:5" s="3" customFormat="1">
      <c r="E307" s="12"/>
    </row>
    <row r="308" spans="5:5" s="3" customFormat="1">
      <c r="E308" s="12"/>
    </row>
    <row r="309" spans="5:5" s="3" customFormat="1">
      <c r="E309" s="12"/>
    </row>
    <row r="310" spans="5:5" s="3" customFormat="1">
      <c r="E310" s="12"/>
    </row>
    <row r="311" spans="5:5" s="3" customFormat="1">
      <c r="E311" s="12"/>
    </row>
    <row r="312" spans="5:5" s="3" customFormat="1">
      <c r="E312" s="12"/>
    </row>
    <row r="313" spans="5:5" s="3" customFormat="1">
      <c r="E313" s="12"/>
    </row>
    <row r="314" spans="5:5" s="3" customFormat="1">
      <c r="E314" s="12"/>
    </row>
    <row r="315" spans="5:5" s="3" customFormat="1">
      <c r="E315" s="12"/>
    </row>
    <row r="316" spans="5:5" s="3" customFormat="1">
      <c r="E316" s="12"/>
    </row>
    <row r="317" spans="5:5" s="3" customFormat="1">
      <c r="E317" s="12"/>
    </row>
    <row r="318" spans="5:5" s="3" customFormat="1">
      <c r="E318" s="12"/>
    </row>
    <row r="319" spans="5:5" s="3" customFormat="1">
      <c r="E319" s="12"/>
    </row>
    <row r="320" spans="5:5" s="3" customFormat="1">
      <c r="E320" s="12"/>
    </row>
    <row r="321" spans="5:5" s="3" customFormat="1">
      <c r="E321" s="12"/>
    </row>
    <row r="322" spans="5:5" s="3" customFormat="1">
      <c r="E322" s="12"/>
    </row>
    <row r="323" spans="5:5" s="3" customFormat="1">
      <c r="E323" s="12"/>
    </row>
    <row r="324" spans="5:5" s="3" customFormat="1">
      <c r="E324" s="12"/>
    </row>
    <row r="325" spans="5:5" s="3" customFormat="1">
      <c r="E325" s="12"/>
    </row>
    <row r="326" spans="5:5" s="3" customFormat="1">
      <c r="E326" s="12"/>
    </row>
    <row r="327" spans="5:5" s="3" customFormat="1">
      <c r="E327" s="12"/>
    </row>
    <row r="328" spans="5:5" s="3" customFormat="1">
      <c r="E328" s="12"/>
    </row>
    <row r="329" spans="5:5" s="3" customFormat="1">
      <c r="E329" s="12"/>
    </row>
    <row r="330" spans="5:5" s="3" customFormat="1">
      <c r="E330" s="12"/>
    </row>
    <row r="331" spans="5:5" s="3" customFormat="1">
      <c r="E331" s="12"/>
    </row>
    <row r="332" spans="5:5" s="3" customFormat="1">
      <c r="E332" s="12"/>
    </row>
    <row r="333" spans="5:5" s="3" customFormat="1">
      <c r="E333" s="12"/>
    </row>
    <row r="334" spans="5:5" s="3" customFormat="1">
      <c r="E334" s="12"/>
    </row>
    <row r="335" spans="5:5" s="3" customFormat="1">
      <c r="E335" s="12"/>
    </row>
    <row r="336" spans="5:5" s="3" customFormat="1">
      <c r="E336" s="12"/>
    </row>
    <row r="337" spans="5:5" s="3" customFormat="1">
      <c r="E337" s="12"/>
    </row>
    <row r="338" spans="5:5" s="3" customFormat="1">
      <c r="E338" s="12"/>
    </row>
    <row r="339" spans="5:5" s="3" customFormat="1">
      <c r="E339" s="12"/>
    </row>
    <row r="340" spans="5:5" s="3" customFormat="1">
      <c r="E340" s="12"/>
    </row>
    <row r="341" spans="5:5" s="3" customFormat="1">
      <c r="E341" s="12"/>
    </row>
    <row r="342" spans="5:5" s="3" customFormat="1">
      <c r="E342" s="12"/>
    </row>
    <row r="343" spans="5:5" s="3" customFormat="1">
      <c r="E343" s="12"/>
    </row>
    <row r="344" spans="5:5" s="3" customFormat="1">
      <c r="E344" s="12"/>
    </row>
    <row r="345" spans="5:5" s="3" customFormat="1">
      <c r="E345" s="12"/>
    </row>
    <row r="346" spans="5:5" s="3" customFormat="1">
      <c r="E346" s="12"/>
    </row>
    <row r="347" spans="5:5" s="3" customFormat="1">
      <c r="E347" s="12"/>
    </row>
    <row r="348" spans="5:5" s="3" customFormat="1">
      <c r="E348" s="12"/>
    </row>
    <row r="349" spans="5:5" s="3" customFormat="1">
      <c r="E349" s="12"/>
    </row>
    <row r="350" spans="5:5" s="3" customFormat="1">
      <c r="E350" s="12"/>
    </row>
    <row r="351" spans="5:5" s="3" customFormat="1">
      <c r="E351" s="12"/>
    </row>
    <row r="352" spans="5:5" s="3" customFormat="1">
      <c r="E352" s="12"/>
    </row>
    <row r="353" spans="5:5" s="3" customFormat="1">
      <c r="E353" s="12"/>
    </row>
    <row r="354" spans="5:5" s="3" customFormat="1">
      <c r="E354" s="12"/>
    </row>
    <row r="355" spans="5:5" s="3" customFormat="1">
      <c r="E355" s="12"/>
    </row>
    <row r="356" spans="5:5" s="3" customFormat="1">
      <c r="E356" s="12"/>
    </row>
    <row r="357" spans="5:5" s="3" customFormat="1">
      <c r="E357" s="12"/>
    </row>
    <row r="358" spans="5:5" s="3" customFormat="1">
      <c r="E358" s="12"/>
    </row>
    <row r="359" spans="5:5" s="3" customFormat="1">
      <c r="E359" s="12"/>
    </row>
    <row r="360" spans="5:5" s="3" customFormat="1">
      <c r="E360" s="12"/>
    </row>
    <row r="361" spans="5:5" s="3" customFormat="1">
      <c r="E361" s="12"/>
    </row>
    <row r="362" spans="5:5" s="3" customFormat="1">
      <c r="E362" s="12"/>
    </row>
    <row r="363" spans="5:5" s="3" customFormat="1">
      <c r="E363" s="12"/>
    </row>
    <row r="364" spans="5:5" s="3" customFormat="1">
      <c r="E364" s="12"/>
    </row>
    <row r="365" spans="5:5" s="3" customFormat="1">
      <c r="E365" s="12"/>
    </row>
    <row r="366" spans="5:5" s="3" customFormat="1">
      <c r="E366" s="12"/>
    </row>
    <row r="367" spans="5:5" s="3" customFormat="1">
      <c r="E367" s="12"/>
    </row>
    <row r="368" spans="5:5" s="3" customFormat="1">
      <c r="E368" s="12"/>
    </row>
    <row r="369" spans="5:5" s="3" customFormat="1">
      <c r="E369" s="12"/>
    </row>
    <row r="370" spans="5:5" s="3" customFormat="1">
      <c r="E370" s="12"/>
    </row>
    <row r="371" spans="5:5" s="3" customFormat="1">
      <c r="E371" s="12"/>
    </row>
    <row r="372" spans="5:5" s="3" customFormat="1">
      <c r="E372" s="12"/>
    </row>
    <row r="373" spans="5:5" s="3" customFormat="1">
      <c r="E373" s="12"/>
    </row>
    <row r="374" spans="5:5" s="3" customFormat="1">
      <c r="E374" s="12"/>
    </row>
    <row r="375" spans="5:5" s="3" customFormat="1">
      <c r="E375" s="12"/>
    </row>
    <row r="376" spans="5:5" s="3" customFormat="1">
      <c r="E376" s="12"/>
    </row>
    <row r="377" spans="5:5" s="3" customFormat="1">
      <c r="E377" s="12"/>
    </row>
    <row r="378" spans="5:5" s="3" customFormat="1">
      <c r="E378" s="12"/>
    </row>
    <row r="379" spans="5:5" s="3" customFormat="1">
      <c r="E379" s="12"/>
    </row>
    <row r="380" spans="5:5" s="3" customFormat="1">
      <c r="E380" s="12"/>
    </row>
    <row r="381" spans="5:5" s="3" customFormat="1">
      <c r="E381" s="12"/>
    </row>
    <row r="382" spans="5:5" s="3" customFormat="1">
      <c r="E382" s="12"/>
    </row>
    <row r="383" spans="5:5" s="3" customFormat="1">
      <c r="E383" s="12"/>
    </row>
    <row r="384" spans="5:5" s="3" customFormat="1">
      <c r="E384" s="12"/>
    </row>
    <row r="385" spans="5:5" s="3" customFormat="1">
      <c r="E385" s="12"/>
    </row>
    <row r="386" spans="5:5" s="3" customFormat="1">
      <c r="E386" s="12"/>
    </row>
    <row r="387" spans="5:5" s="3" customFormat="1">
      <c r="E387" s="12"/>
    </row>
    <row r="388" spans="5:5" s="3" customFormat="1">
      <c r="E388" s="12"/>
    </row>
    <row r="389" spans="5:5" s="3" customFormat="1">
      <c r="E389" s="12"/>
    </row>
    <row r="390" spans="5:5" s="3" customFormat="1">
      <c r="E390" s="12"/>
    </row>
    <row r="391" spans="5:5" s="3" customFormat="1">
      <c r="E391" s="12"/>
    </row>
    <row r="392" spans="5:5" s="3" customFormat="1">
      <c r="E392" s="12"/>
    </row>
    <row r="393" spans="5:5" s="3" customFormat="1">
      <c r="E393" s="12"/>
    </row>
    <row r="394" spans="5:5" s="3" customFormat="1">
      <c r="E394" s="12"/>
    </row>
    <row r="395" spans="5:5" s="3" customFormat="1">
      <c r="E395" s="12"/>
    </row>
    <row r="396" spans="5:5" s="3" customFormat="1">
      <c r="E396" s="12"/>
    </row>
    <row r="397" spans="5:5" s="3" customFormat="1">
      <c r="E397" s="12"/>
    </row>
    <row r="398" spans="5:5" s="3" customFormat="1">
      <c r="E398" s="12"/>
    </row>
    <row r="399" spans="5:5" s="3" customFormat="1">
      <c r="E399" s="12"/>
    </row>
    <row r="400" spans="5:5" s="3" customFormat="1">
      <c r="E400" s="12"/>
    </row>
    <row r="401" spans="5:5" s="3" customFormat="1">
      <c r="E401" s="12"/>
    </row>
    <row r="402" spans="5:5" s="3" customFormat="1">
      <c r="E402" s="12"/>
    </row>
    <row r="403" spans="5:5" s="3" customFormat="1">
      <c r="E403" s="12"/>
    </row>
    <row r="404" spans="5:5" s="3" customFormat="1">
      <c r="E404" s="12"/>
    </row>
    <row r="405" spans="5:5" s="3" customFormat="1">
      <c r="E405" s="12"/>
    </row>
    <row r="406" spans="5:5" s="3" customFormat="1">
      <c r="E406" s="12"/>
    </row>
    <row r="407" spans="5:5" s="3" customFormat="1">
      <c r="E407" s="12"/>
    </row>
    <row r="408" spans="5:5" s="3" customFormat="1">
      <c r="E408" s="12"/>
    </row>
    <row r="409" spans="5:5" s="3" customFormat="1">
      <c r="E409" s="12"/>
    </row>
    <row r="410" spans="5:5" s="3" customFormat="1">
      <c r="E410" s="12"/>
    </row>
    <row r="411" spans="5:5" s="3" customFormat="1">
      <c r="E411" s="12"/>
    </row>
    <row r="412" spans="5:5" s="3" customFormat="1">
      <c r="E412" s="12"/>
    </row>
    <row r="413" spans="5:5" s="3" customFormat="1">
      <c r="E413" s="12"/>
    </row>
    <row r="414" spans="5:5" s="3" customFormat="1">
      <c r="E414" s="12"/>
    </row>
    <row r="415" spans="5:5" s="3" customFormat="1">
      <c r="E415" s="12"/>
    </row>
    <row r="416" spans="5:5" s="3" customFormat="1">
      <c r="E416" s="12"/>
    </row>
    <row r="417" spans="5:5" s="3" customFormat="1">
      <c r="E417" s="12"/>
    </row>
    <row r="418" spans="5:5" s="3" customFormat="1">
      <c r="E418" s="12"/>
    </row>
    <row r="419" spans="5:5" s="3" customFormat="1">
      <c r="E419" s="12"/>
    </row>
    <row r="420" spans="5:5" s="3" customFormat="1">
      <c r="E420" s="12"/>
    </row>
    <row r="421" spans="5:5" s="3" customFormat="1">
      <c r="E421" s="12"/>
    </row>
    <row r="422" spans="5:5" s="3" customFormat="1">
      <c r="E422" s="12"/>
    </row>
    <row r="423" spans="5:5" s="3" customFormat="1">
      <c r="E423" s="12"/>
    </row>
    <row r="424" spans="5:5" s="3" customFormat="1">
      <c r="E424" s="12"/>
    </row>
    <row r="425" spans="5:5" s="3" customFormat="1">
      <c r="E425" s="12"/>
    </row>
    <row r="426" spans="5:5" s="3" customFormat="1">
      <c r="E426" s="12"/>
    </row>
    <row r="427" spans="5:5" s="3" customFormat="1">
      <c r="E427" s="12"/>
    </row>
    <row r="428" spans="5:5" s="3" customFormat="1">
      <c r="E428" s="12"/>
    </row>
    <row r="429" spans="5:5" s="3" customFormat="1">
      <c r="E429" s="12"/>
    </row>
    <row r="430" spans="5:5" s="3" customFormat="1">
      <c r="E430" s="12"/>
    </row>
    <row r="431" spans="5:5" s="3" customFormat="1">
      <c r="E431" s="12"/>
    </row>
    <row r="432" spans="5:5" s="3" customFormat="1">
      <c r="E432" s="12"/>
    </row>
    <row r="433" spans="5:5" s="3" customFormat="1">
      <c r="E433" s="12"/>
    </row>
    <row r="434" spans="5:5" s="3" customFormat="1">
      <c r="E434" s="12"/>
    </row>
    <row r="435" spans="5:5" s="3" customFormat="1">
      <c r="E435" s="12"/>
    </row>
    <row r="436" spans="5:5" s="3" customFormat="1">
      <c r="E436" s="12"/>
    </row>
    <row r="437" spans="5:5" s="3" customFormat="1">
      <c r="E437" s="12"/>
    </row>
    <row r="438" spans="5:5" s="3" customFormat="1">
      <c r="E438" s="12"/>
    </row>
    <row r="439" spans="5:5" s="3" customFormat="1">
      <c r="E439" s="12"/>
    </row>
    <row r="440" spans="5:5" s="3" customFormat="1">
      <c r="E440" s="12"/>
    </row>
    <row r="441" spans="5:5" s="3" customFormat="1">
      <c r="E441" s="12"/>
    </row>
    <row r="442" spans="5:5" s="3" customFormat="1">
      <c r="E442" s="12"/>
    </row>
    <row r="443" spans="5:5" s="3" customFormat="1">
      <c r="E443" s="12"/>
    </row>
    <row r="444" spans="5:5" s="3" customFormat="1">
      <c r="E444" s="12"/>
    </row>
    <row r="445" spans="5:5" s="3" customFormat="1">
      <c r="E445" s="12"/>
    </row>
    <row r="446" spans="5:5" s="3" customFormat="1">
      <c r="E446" s="12"/>
    </row>
    <row r="447" spans="5:5" s="3" customFormat="1">
      <c r="E447" s="12"/>
    </row>
    <row r="448" spans="5:5" s="3" customFormat="1">
      <c r="E448" s="12"/>
    </row>
    <row r="449" spans="5:5" s="3" customFormat="1">
      <c r="E449" s="12"/>
    </row>
    <row r="450" spans="5:5" s="3" customFormat="1">
      <c r="E450" s="12"/>
    </row>
    <row r="451" spans="5:5" s="3" customFormat="1">
      <c r="E451" s="12"/>
    </row>
    <row r="452" spans="5:5" s="3" customFormat="1">
      <c r="E452" s="12"/>
    </row>
    <row r="453" spans="5:5" s="3" customFormat="1">
      <c r="E453" s="12"/>
    </row>
    <row r="454" spans="5:5" s="3" customFormat="1">
      <c r="E454" s="12"/>
    </row>
    <row r="455" spans="5:5" s="3" customFormat="1">
      <c r="E455" s="12"/>
    </row>
    <row r="456" spans="5:5" s="3" customFormat="1">
      <c r="E456" s="12"/>
    </row>
    <row r="457" spans="5:5" s="3" customFormat="1">
      <c r="E457" s="12"/>
    </row>
    <row r="458" spans="5:5" s="3" customFormat="1">
      <c r="E458" s="12"/>
    </row>
    <row r="459" spans="5:5" s="3" customFormat="1">
      <c r="E459" s="12"/>
    </row>
    <row r="460" spans="5:5" s="3" customFormat="1">
      <c r="E460" s="12"/>
    </row>
    <row r="461" spans="5:5" s="3" customFormat="1">
      <c r="E461" s="12"/>
    </row>
    <row r="462" spans="5:5" s="3" customFormat="1">
      <c r="E462" s="12"/>
    </row>
    <row r="463" spans="5:5" s="3" customFormat="1">
      <c r="E463" s="12"/>
    </row>
    <row r="464" spans="5:5" s="3" customFormat="1">
      <c r="E464" s="12"/>
    </row>
    <row r="465" spans="5:5" s="3" customFormat="1">
      <c r="E465" s="12"/>
    </row>
    <row r="466" spans="5:5" s="3" customFormat="1">
      <c r="E466" s="12"/>
    </row>
    <row r="467" spans="5:5" s="3" customFormat="1">
      <c r="E467" s="12"/>
    </row>
    <row r="468" spans="5:5" s="3" customFormat="1">
      <c r="E468" s="12"/>
    </row>
    <row r="469" spans="5:5" s="3" customFormat="1">
      <c r="E469" s="12"/>
    </row>
    <row r="470" spans="5:5" s="3" customFormat="1">
      <c r="E470" s="12"/>
    </row>
    <row r="471" spans="5:5" s="3" customFormat="1">
      <c r="E471" s="12"/>
    </row>
    <row r="472" spans="5:5" s="3" customFormat="1">
      <c r="E472" s="12"/>
    </row>
    <row r="473" spans="5:5" s="3" customFormat="1">
      <c r="E473" s="12"/>
    </row>
    <row r="474" spans="5:5" s="3" customFormat="1">
      <c r="E474" s="12"/>
    </row>
    <row r="475" spans="5:5" s="3" customFormat="1">
      <c r="E475" s="12"/>
    </row>
    <row r="476" spans="5:5" s="3" customFormat="1">
      <c r="E476" s="12"/>
    </row>
    <row r="477" spans="5:5" s="3" customFormat="1">
      <c r="E477" s="12"/>
    </row>
    <row r="478" spans="5:5" s="3" customFormat="1">
      <c r="E478" s="12"/>
    </row>
    <row r="479" spans="5:5" s="3" customFormat="1">
      <c r="E479" s="12"/>
    </row>
    <row r="480" spans="5:5" s="3" customFormat="1">
      <c r="E480" s="12"/>
    </row>
    <row r="481" spans="5:5" s="3" customFormat="1">
      <c r="E481" s="12"/>
    </row>
    <row r="482" spans="5:5" s="3" customFormat="1">
      <c r="E482" s="12"/>
    </row>
    <row r="483" spans="5:5" s="3" customFormat="1">
      <c r="E483" s="12"/>
    </row>
    <row r="484" spans="5:5" s="3" customFormat="1">
      <c r="E484" s="12"/>
    </row>
    <row r="485" spans="5:5" s="3" customFormat="1">
      <c r="E485" s="12"/>
    </row>
    <row r="486" spans="5:5" s="3" customFormat="1">
      <c r="E486" s="12"/>
    </row>
    <row r="487" spans="5:5" s="3" customFormat="1">
      <c r="E487" s="12"/>
    </row>
    <row r="488" spans="5:5" s="3" customFormat="1">
      <c r="E488" s="12"/>
    </row>
    <row r="489" spans="5:5" s="3" customFormat="1">
      <c r="E489" s="12"/>
    </row>
    <row r="490" spans="5:5" s="3" customFormat="1">
      <c r="E490" s="12"/>
    </row>
    <row r="491" spans="5:5" s="3" customFormat="1">
      <c r="E491" s="12"/>
    </row>
    <row r="492" spans="5:5" s="3" customFormat="1">
      <c r="E492" s="12"/>
    </row>
    <row r="493" spans="5:5" s="3" customFormat="1">
      <c r="E493" s="12"/>
    </row>
    <row r="494" spans="5:5" s="3" customFormat="1">
      <c r="E494" s="12"/>
    </row>
    <row r="495" spans="5:5" s="3" customFormat="1">
      <c r="E495" s="12"/>
    </row>
    <row r="496" spans="5:5" s="3" customFormat="1">
      <c r="E496" s="12"/>
    </row>
    <row r="497" spans="5:5" s="3" customFormat="1">
      <c r="E497" s="12"/>
    </row>
    <row r="498" spans="5:5" s="3" customFormat="1">
      <c r="E498" s="12"/>
    </row>
    <row r="499" spans="5:5" s="3" customFormat="1">
      <c r="E499" s="12"/>
    </row>
    <row r="500" spans="5:5" s="3" customFormat="1">
      <c r="E500" s="12"/>
    </row>
    <row r="501" spans="5:5" s="3" customFormat="1">
      <c r="E501" s="12"/>
    </row>
    <row r="502" spans="5:5" s="3" customFormat="1">
      <c r="E502" s="12"/>
    </row>
    <row r="503" spans="5:5" s="3" customFormat="1">
      <c r="E503" s="12"/>
    </row>
    <row r="504" spans="5:5" s="3" customFormat="1">
      <c r="E504" s="12"/>
    </row>
    <row r="505" spans="5:5" s="3" customFormat="1">
      <c r="E505" s="12"/>
    </row>
    <row r="506" spans="5:5" s="3" customFormat="1">
      <c r="E506" s="12"/>
    </row>
    <row r="507" spans="5:5" s="3" customFormat="1">
      <c r="E507" s="12"/>
    </row>
    <row r="508" spans="5:5" s="3" customFormat="1">
      <c r="E508" s="12"/>
    </row>
    <row r="509" spans="5:5" s="3" customFormat="1">
      <c r="E509" s="12"/>
    </row>
    <row r="510" spans="5:5" s="3" customFormat="1">
      <c r="E510" s="12"/>
    </row>
    <row r="511" spans="5:5" s="3" customFormat="1">
      <c r="E511" s="12"/>
    </row>
    <row r="512" spans="5:5" s="3" customFormat="1">
      <c r="E512" s="12"/>
    </row>
    <row r="513" spans="5:5" s="3" customFormat="1">
      <c r="E513" s="12"/>
    </row>
    <row r="514" spans="5:5" s="3" customFormat="1">
      <c r="E514" s="12"/>
    </row>
    <row r="515" spans="5:5" s="3" customFormat="1">
      <c r="E515" s="12"/>
    </row>
    <row r="516" spans="5:5" s="3" customFormat="1">
      <c r="E516" s="12"/>
    </row>
    <row r="517" spans="5:5" s="3" customFormat="1">
      <c r="E517" s="12"/>
    </row>
    <row r="518" spans="5:5" s="3" customFormat="1">
      <c r="E518" s="12"/>
    </row>
    <row r="519" spans="5:5" s="3" customFormat="1">
      <c r="E519" s="12"/>
    </row>
    <row r="520" spans="5:5" s="3" customFormat="1">
      <c r="E520" s="12"/>
    </row>
    <row r="521" spans="5:5" s="3" customFormat="1">
      <c r="E521" s="12"/>
    </row>
    <row r="522" spans="5:5" s="3" customFormat="1">
      <c r="E522" s="12"/>
    </row>
    <row r="523" spans="5:5" s="3" customFormat="1">
      <c r="E523" s="12"/>
    </row>
    <row r="524" spans="5:5" s="3" customFormat="1">
      <c r="E524" s="12"/>
    </row>
    <row r="525" spans="5:5" s="3" customFormat="1">
      <c r="E525" s="12"/>
    </row>
    <row r="526" spans="5:5" s="3" customFormat="1">
      <c r="E526" s="12"/>
    </row>
    <row r="527" spans="5:5" s="3" customFormat="1">
      <c r="E527" s="12"/>
    </row>
    <row r="528" spans="5:5" s="3" customFormat="1">
      <c r="E528" s="12"/>
    </row>
    <row r="529" spans="5:5" s="3" customFormat="1">
      <c r="E529" s="12"/>
    </row>
    <row r="530" spans="5:5" s="3" customFormat="1">
      <c r="E530" s="12"/>
    </row>
    <row r="531" spans="5:5" s="3" customFormat="1">
      <c r="E531" s="12"/>
    </row>
    <row r="532" spans="5:5" s="3" customFormat="1">
      <c r="E532" s="12"/>
    </row>
    <row r="533" spans="5:5" s="3" customFormat="1">
      <c r="E533" s="12"/>
    </row>
    <row r="534" spans="5:5" s="3" customFormat="1">
      <c r="E534" s="12"/>
    </row>
    <row r="535" spans="5:5" s="3" customFormat="1">
      <c r="E535" s="12"/>
    </row>
    <row r="536" spans="5:5" s="3" customFormat="1">
      <c r="E536" s="12"/>
    </row>
    <row r="537" spans="5:5" s="3" customFormat="1">
      <c r="E537" s="12"/>
    </row>
    <row r="538" spans="5:5" s="3" customFormat="1">
      <c r="E538" s="12"/>
    </row>
    <row r="539" spans="5:5" s="3" customFormat="1">
      <c r="E539" s="12"/>
    </row>
    <row r="540" spans="5:5" s="3" customFormat="1">
      <c r="E540" s="12"/>
    </row>
    <row r="541" spans="5:5" s="3" customFormat="1">
      <c r="E541" s="12"/>
    </row>
    <row r="542" spans="5:5" s="3" customFormat="1">
      <c r="E542" s="12"/>
    </row>
    <row r="543" spans="5:5" s="3" customFormat="1">
      <c r="E543" s="12"/>
    </row>
    <row r="544" spans="5:5" s="3" customFormat="1">
      <c r="E544" s="12"/>
    </row>
    <row r="545" spans="5:5" s="3" customFormat="1">
      <c r="E545" s="12"/>
    </row>
    <row r="546" spans="5:5" s="3" customFormat="1">
      <c r="E546" s="12"/>
    </row>
    <row r="547" spans="5:5" s="3" customFormat="1">
      <c r="E547" s="12"/>
    </row>
    <row r="548" spans="5:5" s="3" customFormat="1">
      <c r="E548" s="12"/>
    </row>
    <row r="549" spans="5:5" s="3" customFormat="1">
      <c r="E549" s="12"/>
    </row>
    <row r="550" spans="5:5" s="3" customFormat="1">
      <c r="E550" s="12"/>
    </row>
    <row r="551" spans="5:5" s="3" customFormat="1">
      <c r="E551" s="12"/>
    </row>
    <row r="552" spans="5:5" s="3" customFormat="1">
      <c r="E552" s="12"/>
    </row>
    <row r="553" spans="5:5" s="3" customFormat="1">
      <c r="E553" s="12"/>
    </row>
    <row r="554" spans="5:5" s="3" customFormat="1">
      <c r="E554" s="12"/>
    </row>
    <row r="555" spans="5:5" s="3" customFormat="1">
      <c r="E555" s="12"/>
    </row>
    <row r="556" spans="5:5" s="3" customFormat="1">
      <c r="E556" s="12"/>
    </row>
    <row r="557" spans="5:5" s="3" customFormat="1">
      <c r="E557" s="12"/>
    </row>
    <row r="558" spans="5:5" s="3" customFormat="1">
      <c r="E558" s="12"/>
    </row>
    <row r="559" spans="5:5" s="3" customFormat="1">
      <c r="E559" s="12"/>
    </row>
    <row r="560" spans="5:5" s="3" customFormat="1">
      <c r="E560" s="12"/>
    </row>
    <row r="561" spans="5:5" s="3" customFormat="1">
      <c r="E561" s="12"/>
    </row>
    <row r="562" spans="5:5" s="3" customFormat="1">
      <c r="E562" s="12"/>
    </row>
    <row r="563" spans="5:5" s="3" customFormat="1">
      <c r="E563" s="12"/>
    </row>
    <row r="564" spans="5:5" s="3" customFormat="1">
      <c r="E564" s="12"/>
    </row>
    <row r="565" spans="5:5" s="3" customFormat="1">
      <c r="E565" s="12"/>
    </row>
    <row r="566" spans="5:5" s="3" customFormat="1">
      <c r="E566" s="12"/>
    </row>
    <row r="567" spans="5:5" s="3" customFormat="1">
      <c r="E567" s="12"/>
    </row>
    <row r="568" spans="5:5" s="3" customFormat="1">
      <c r="E568" s="12"/>
    </row>
    <row r="569" spans="5:5" s="3" customFormat="1">
      <c r="E569" s="12"/>
    </row>
    <row r="570" spans="5:5" s="3" customFormat="1">
      <c r="E570" s="12"/>
    </row>
    <row r="571" spans="5:5" s="3" customFormat="1">
      <c r="E571" s="12"/>
    </row>
    <row r="572" spans="5:5" s="3" customFormat="1">
      <c r="E572" s="12"/>
    </row>
    <row r="573" spans="5:5" s="3" customFormat="1">
      <c r="E573" s="12"/>
    </row>
    <row r="574" spans="5:5" s="3" customFormat="1">
      <c r="E574" s="12"/>
    </row>
    <row r="575" spans="5:5" s="3" customFormat="1">
      <c r="E575" s="12"/>
    </row>
    <row r="576" spans="5:5" s="3" customFormat="1">
      <c r="E576" s="12"/>
    </row>
    <row r="577" spans="5:5" s="3" customFormat="1">
      <c r="E577" s="12"/>
    </row>
    <row r="578" spans="5:5" s="3" customFormat="1">
      <c r="E578" s="12"/>
    </row>
    <row r="579" spans="5:5" s="3" customFormat="1">
      <c r="E579" s="12"/>
    </row>
    <row r="580" spans="5:5" s="3" customFormat="1">
      <c r="E580" s="12"/>
    </row>
    <row r="581" spans="5:5" s="3" customFormat="1">
      <c r="E581" s="12"/>
    </row>
    <row r="582" spans="5:5" s="3" customFormat="1">
      <c r="E582" s="12"/>
    </row>
    <row r="583" spans="5:5" s="3" customFormat="1">
      <c r="E583" s="12"/>
    </row>
    <row r="584" spans="5:5" s="3" customFormat="1">
      <c r="E584" s="12"/>
    </row>
    <row r="585" spans="5:5" s="3" customFormat="1">
      <c r="E585" s="12"/>
    </row>
    <row r="586" spans="5:5" s="3" customFormat="1">
      <c r="E586" s="12"/>
    </row>
    <row r="587" spans="5:5" s="3" customFormat="1">
      <c r="E587" s="12"/>
    </row>
    <row r="588" spans="5:5" s="3" customFormat="1">
      <c r="E588" s="12"/>
    </row>
    <row r="589" spans="5:5" s="3" customFormat="1">
      <c r="E589" s="12"/>
    </row>
    <row r="590" spans="5:5" s="3" customFormat="1">
      <c r="E590" s="12"/>
    </row>
    <row r="591" spans="5:5" s="3" customFormat="1">
      <c r="E591" s="12"/>
    </row>
    <row r="592" spans="5:5" s="3" customFormat="1">
      <c r="E592" s="12"/>
    </row>
    <row r="593" spans="5:5" s="3" customFormat="1">
      <c r="E593" s="12"/>
    </row>
    <row r="594" spans="5:5" s="3" customFormat="1">
      <c r="E594" s="12"/>
    </row>
    <row r="595" spans="5:5" s="3" customFormat="1">
      <c r="E595" s="12"/>
    </row>
    <row r="596" spans="5:5" s="3" customFormat="1">
      <c r="E596" s="12"/>
    </row>
    <row r="597" spans="5:5" s="3" customFormat="1">
      <c r="E597" s="12"/>
    </row>
    <row r="598" spans="5:5" s="3" customFormat="1">
      <c r="E598" s="12"/>
    </row>
    <row r="599" spans="5:5" s="3" customFormat="1">
      <c r="E599" s="12"/>
    </row>
    <row r="600" spans="5:5" s="3" customFormat="1">
      <c r="E600" s="12"/>
    </row>
    <row r="601" spans="5:5" s="3" customFormat="1">
      <c r="E601" s="12"/>
    </row>
    <row r="602" spans="5:5" s="3" customFormat="1">
      <c r="E602" s="12"/>
    </row>
    <row r="603" spans="5:5" s="3" customFormat="1">
      <c r="E603" s="12"/>
    </row>
    <row r="604" spans="5:5" s="3" customFormat="1">
      <c r="E604" s="12"/>
    </row>
    <row r="605" spans="5:5" s="3" customFormat="1">
      <c r="E605" s="12"/>
    </row>
    <row r="606" spans="5:5" s="3" customFormat="1">
      <c r="E606" s="12"/>
    </row>
    <row r="607" spans="5:5" s="3" customFormat="1">
      <c r="E607" s="12"/>
    </row>
    <row r="608" spans="5:5" s="3" customFormat="1">
      <c r="E608" s="12"/>
    </row>
    <row r="609" spans="5:5" s="3" customFormat="1">
      <c r="E609" s="12"/>
    </row>
    <row r="610" spans="5:5" s="3" customFormat="1">
      <c r="E610" s="12"/>
    </row>
    <row r="611" spans="5:5" s="3" customFormat="1">
      <c r="E611" s="12"/>
    </row>
    <row r="612" spans="5:5" s="3" customFormat="1">
      <c r="E612" s="12"/>
    </row>
    <row r="613" spans="5:5" s="3" customFormat="1">
      <c r="E613" s="12"/>
    </row>
    <row r="614" spans="5:5" s="3" customFormat="1">
      <c r="E614" s="12"/>
    </row>
    <row r="615" spans="5:5" s="3" customFormat="1">
      <c r="E615" s="12"/>
    </row>
    <row r="616" spans="5:5" s="3" customFormat="1">
      <c r="E616" s="12"/>
    </row>
    <row r="617" spans="5:5" s="3" customFormat="1">
      <c r="E617" s="12"/>
    </row>
    <row r="618" spans="5:5" s="3" customFormat="1">
      <c r="E618" s="12"/>
    </row>
    <row r="619" spans="5:5" s="3" customFormat="1">
      <c r="E619" s="12"/>
    </row>
    <row r="620" spans="5:5" s="3" customFormat="1">
      <c r="E620" s="12"/>
    </row>
    <row r="621" spans="5:5" s="3" customFormat="1">
      <c r="E621" s="12"/>
    </row>
    <row r="622" spans="5:5" s="3" customFormat="1">
      <c r="E622" s="12"/>
    </row>
    <row r="623" spans="5:5" s="3" customFormat="1">
      <c r="E623" s="12"/>
    </row>
    <row r="624" spans="5:5" s="3" customFormat="1">
      <c r="E624" s="12"/>
    </row>
    <row r="625" spans="5:5" s="3" customFormat="1">
      <c r="E625" s="12"/>
    </row>
    <row r="626" spans="5:5" s="3" customFormat="1">
      <c r="E626" s="12"/>
    </row>
    <row r="627" spans="5:5" s="3" customFormat="1">
      <c r="E627" s="12"/>
    </row>
    <row r="628" spans="5:5" s="3" customFormat="1">
      <c r="E628" s="12"/>
    </row>
    <row r="629" spans="5:5" s="3" customFormat="1">
      <c r="E629" s="12"/>
    </row>
    <row r="630" spans="5:5" s="3" customFormat="1">
      <c r="E630" s="12"/>
    </row>
    <row r="631" spans="5:5" s="3" customFormat="1">
      <c r="E631" s="12"/>
    </row>
    <row r="632" spans="5:5" s="3" customFormat="1">
      <c r="E632" s="12"/>
    </row>
    <row r="633" spans="5:5" s="3" customFormat="1">
      <c r="E633" s="12"/>
    </row>
    <row r="634" spans="5:5" s="3" customFormat="1">
      <c r="E634" s="12"/>
    </row>
    <row r="635" spans="5:5" s="3" customFormat="1">
      <c r="E635" s="12"/>
    </row>
    <row r="636" spans="5:5" s="3" customFormat="1">
      <c r="E636" s="12"/>
    </row>
    <row r="637" spans="5:5" s="3" customFormat="1">
      <c r="E637" s="12"/>
    </row>
    <row r="638" spans="5:5" s="3" customFormat="1">
      <c r="E638" s="12"/>
    </row>
    <row r="639" spans="5:5" s="3" customFormat="1">
      <c r="E639" s="12"/>
    </row>
    <row r="640" spans="5:5" s="3" customFormat="1">
      <c r="E640" s="12"/>
    </row>
    <row r="641" spans="5:5" s="3" customFormat="1">
      <c r="E641" s="12"/>
    </row>
    <row r="642" spans="5:5" s="3" customFormat="1">
      <c r="E642" s="12"/>
    </row>
    <row r="643" spans="5:5" s="3" customFormat="1">
      <c r="E643" s="12"/>
    </row>
    <row r="644" spans="5:5" s="3" customFormat="1">
      <c r="E644" s="12"/>
    </row>
    <row r="645" spans="5:5" s="3" customFormat="1">
      <c r="E645" s="12"/>
    </row>
    <row r="646" spans="5:5" s="3" customFormat="1">
      <c r="E646" s="12"/>
    </row>
    <row r="647" spans="5:5" s="3" customFormat="1">
      <c r="E647" s="12"/>
    </row>
    <row r="648" spans="5:5" s="3" customFormat="1">
      <c r="E648" s="12"/>
    </row>
    <row r="649" spans="5:5" s="3" customFormat="1">
      <c r="E649" s="12"/>
    </row>
    <row r="650" spans="5:5" s="3" customFormat="1">
      <c r="E650" s="12"/>
    </row>
    <row r="651" spans="5:5" s="3" customFormat="1">
      <c r="E651" s="12"/>
    </row>
    <row r="652" spans="5:5" s="3" customFormat="1">
      <c r="E652" s="12"/>
    </row>
    <row r="653" spans="5:5" s="3" customFormat="1">
      <c r="E653" s="12"/>
    </row>
    <row r="654" spans="5:5" s="3" customFormat="1">
      <c r="E654" s="12"/>
    </row>
    <row r="655" spans="5:5" s="3" customFormat="1">
      <c r="E655" s="12"/>
    </row>
    <row r="656" spans="5:5" s="3" customFormat="1">
      <c r="E656" s="12"/>
    </row>
    <row r="657" spans="5:5" s="3" customFormat="1">
      <c r="E657" s="12"/>
    </row>
    <row r="658" spans="5:5" s="3" customFormat="1">
      <c r="E658" s="12"/>
    </row>
    <row r="659" spans="5:5" s="3" customFormat="1">
      <c r="E659" s="12"/>
    </row>
    <row r="660" spans="5:5" s="3" customFormat="1">
      <c r="E660" s="12"/>
    </row>
    <row r="661" spans="5:5" s="3" customFormat="1">
      <c r="E661" s="12"/>
    </row>
    <row r="662" spans="5:5" s="3" customFormat="1">
      <c r="E662" s="12"/>
    </row>
    <row r="663" spans="5:5" s="3" customFormat="1">
      <c r="E663" s="12"/>
    </row>
    <row r="664" spans="5:5" s="3" customFormat="1">
      <c r="E664" s="12"/>
    </row>
    <row r="665" spans="5:5" s="3" customFormat="1">
      <c r="E665" s="12"/>
    </row>
    <row r="666" spans="5:5" s="3" customFormat="1">
      <c r="E666" s="12"/>
    </row>
    <row r="667" spans="5:5" s="3" customFormat="1">
      <c r="E667" s="12"/>
    </row>
    <row r="668" spans="5:5" s="3" customFormat="1">
      <c r="E668" s="12"/>
    </row>
    <row r="669" spans="5:5" s="3" customFormat="1">
      <c r="E669" s="12"/>
    </row>
    <row r="670" spans="5:5" s="3" customFormat="1">
      <c r="E670" s="12"/>
    </row>
    <row r="671" spans="5:5" s="3" customFormat="1">
      <c r="E671" s="12"/>
    </row>
    <row r="672" spans="5:5" s="3" customFormat="1">
      <c r="E672" s="12"/>
    </row>
    <row r="673" spans="5:5" s="3" customFormat="1">
      <c r="E673" s="12"/>
    </row>
    <row r="674" spans="5:5" s="3" customFormat="1">
      <c r="E674" s="12"/>
    </row>
    <row r="675" spans="5:5" s="3" customFormat="1">
      <c r="E675" s="12"/>
    </row>
    <row r="676" spans="5:5" s="3" customFormat="1">
      <c r="E676" s="12"/>
    </row>
    <row r="677" spans="5:5" s="3" customFormat="1">
      <c r="E677" s="12"/>
    </row>
    <row r="678" spans="5:5" s="3" customFormat="1">
      <c r="E678" s="12"/>
    </row>
    <row r="679" spans="5:5" s="3" customFormat="1">
      <c r="E679" s="12"/>
    </row>
    <row r="680" spans="5:5" s="3" customFormat="1">
      <c r="E680" s="12"/>
    </row>
    <row r="681" spans="5:5" s="3" customFormat="1">
      <c r="E681" s="12"/>
    </row>
    <row r="682" spans="5:5" s="3" customFormat="1">
      <c r="E682" s="12"/>
    </row>
    <row r="683" spans="5:5" s="3" customFormat="1">
      <c r="E683" s="12"/>
    </row>
    <row r="684" spans="5:5" s="3" customFormat="1">
      <c r="E684" s="12"/>
    </row>
    <row r="685" spans="5:5" s="3" customFormat="1">
      <c r="E685" s="12"/>
    </row>
    <row r="686" spans="5:5" s="3" customFormat="1">
      <c r="E686" s="12"/>
    </row>
    <row r="687" spans="5:5" s="3" customFormat="1">
      <c r="E687" s="12"/>
    </row>
    <row r="688" spans="5:5" s="3" customFormat="1">
      <c r="E688" s="12"/>
    </row>
    <row r="689" spans="5:5" s="3" customFormat="1">
      <c r="E689" s="12"/>
    </row>
    <row r="690" spans="5:5" s="3" customFormat="1">
      <c r="E690" s="12"/>
    </row>
    <row r="691" spans="5:5" s="3" customFormat="1">
      <c r="E691" s="12"/>
    </row>
    <row r="692" spans="5:5" s="3" customFormat="1">
      <c r="E692" s="12"/>
    </row>
    <row r="693" spans="5:5" s="3" customFormat="1">
      <c r="E693" s="12"/>
    </row>
    <row r="694" spans="5:5" s="3" customFormat="1">
      <c r="E694" s="12"/>
    </row>
    <row r="695" spans="5:5" s="3" customFormat="1">
      <c r="E695" s="12"/>
    </row>
    <row r="696" spans="5:5" s="3" customFormat="1">
      <c r="E696" s="12"/>
    </row>
    <row r="697" spans="5:5" s="3" customFormat="1">
      <c r="E697" s="12"/>
    </row>
    <row r="698" spans="5:5" s="3" customFormat="1">
      <c r="E698" s="12"/>
    </row>
    <row r="699" spans="5:5" s="3" customFormat="1">
      <c r="E699" s="12"/>
    </row>
    <row r="700" spans="5:5" s="3" customFormat="1">
      <c r="E700" s="12"/>
    </row>
    <row r="701" spans="5:5" s="3" customFormat="1">
      <c r="E701" s="12"/>
    </row>
    <row r="702" spans="5:5" s="3" customFormat="1">
      <c r="E702" s="12"/>
    </row>
    <row r="703" spans="5:5" s="3" customFormat="1">
      <c r="E703" s="12"/>
    </row>
    <row r="704" spans="5:5" s="3" customFormat="1">
      <c r="E704" s="12"/>
    </row>
    <row r="705" spans="5:5" s="3" customFormat="1">
      <c r="E705" s="12"/>
    </row>
    <row r="706" spans="5:5" s="3" customFormat="1">
      <c r="E706" s="12"/>
    </row>
    <row r="707" spans="5:5" s="3" customFormat="1">
      <c r="E707" s="12"/>
    </row>
    <row r="708" spans="5:5" s="3" customFormat="1">
      <c r="E708" s="12"/>
    </row>
    <row r="709" spans="5:5" s="3" customFormat="1">
      <c r="E709" s="12"/>
    </row>
    <row r="710" spans="5:5" s="3" customFormat="1">
      <c r="E710" s="12"/>
    </row>
    <row r="711" spans="5:5" s="3" customFormat="1">
      <c r="E711" s="12"/>
    </row>
    <row r="712" spans="5:5" s="3" customFormat="1">
      <c r="E712" s="12"/>
    </row>
    <row r="713" spans="5:5" s="3" customFormat="1">
      <c r="E713" s="12"/>
    </row>
    <row r="714" spans="5:5" s="3" customFormat="1">
      <c r="E714" s="12"/>
    </row>
    <row r="715" spans="5:5" s="3" customFormat="1">
      <c r="E715" s="12"/>
    </row>
    <row r="716" spans="5:5" s="3" customFormat="1">
      <c r="E716" s="12"/>
    </row>
    <row r="717" spans="5:5" s="3" customFormat="1">
      <c r="E717" s="12"/>
    </row>
    <row r="718" spans="5:5" s="3" customFormat="1">
      <c r="E718" s="12"/>
    </row>
    <row r="719" spans="5:5" s="3" customFormat="1">
      <c r="E719" s="12"/>
    </row>
    <row r="720" spans="5:5" s="3" customFormat="1">
      <c r="E720" s="12"/>
    </row>
    <row r="721" spans="5:5" s="3" customFormat="1">
      <c r="E721" s="12"/>
    </row>
    <row r="722" spans="5:5" s="3" customFormat="1">
      <c r="E722" s="12"/>
    </row>
    <row r="723" spans="5:5" s="3" customFormat="1">
      <c r="E723" s="12"/>
    </row>
    <row r="724" spans="5:5" s="3" customFormat="1">
      <c r="E724" s="12"/>
    </row>
    <row r="725" spans="5:5" s="3" customFormat="1">
      <c r="E725" s="12"/>
    </row>
    <row r="726" spans="5:5" s="3" customFormat="1">
      <c r="E726" s="12"/>
    </row>
    <row r="727" spans="5:5" s="3" customFormat="1">
      <c r="E727" s="12"/>
    </row>
    <row r="728" spans="5:5" s="3" customFormat="1">
      <c r="E728" s="12"/>
    </row>
    <row r="729" spans="5:5" s="3" customFormat="1">
      <c r="E729" s="12"/>
    </row>
    <row r="730" spans="5:5" s="3" customFormat="1">
      <c r="E730" s="12"/>
    </row>
    <row r="731" spans="5:5" s="3" customFormat="1">
      <c r="E731" s="12"/>
    </row>
    <row r="732" spans="5:5" s="3" customFormat="1">
      <c r="E732" s="12"/>
    </row>
    <row r="733" spans="5:5" s="3" customFormat="1">
      <c r="E733" s="12"/>
    </row>
    <row r="734" spans="5:5" s="3" customFormat="1">
      <c r="E734" s="12"/>
    </row>
    <row r="735" spans="5:5" s="3" customFormat="1">
      <c r="E735" s="12"/>
    </row>
    <row r="736" spans="5:5" s="3" customFormat="1">
      <c r="E736" s="12"/>
    </row>
    <row r="737" spans="5:5" s="3" customFormat="1">
      <c r="E737" s="12"/>
    </row>
    <row r="738" spans="5:5" s="3" customFormat="1">
      <c r="E738" s="12"/>
    </row>
    <row r="739" spans="5:5" s="3" customFormat="1">
      <c r="E739" s="12"/>
    </row>
    <row r="740" spans="5:5" s="3" customFormat="1">
      <c r="E740" s="12"/>
    </row>
    <row r="741" spans="5:5" s="3" customFormat="1">
      <c r="E741" s="12"/>
    </row>
    <row r="742" spans="5:5" s="3" customFormat="1">
      <c r="E742" s="12"/>
    </row>
    <row r="743" spans="5:5" s="3" customFormat="1">
      <c r="E743" s="12"/>
    </row>
    <row r="744" spans="5:5" s="3" customFormat="1">
      <c r="E744" s="12"/>
    </row>
    <row r="745" spans="5:5" s="3" customFormat="1">
      <c r="E745" s="12"/>
    </row>
    <row r="746" spans="5:5" s="3" customFormat="1">
      <c r="E746" s="12"/>
    </row>
    <row r="747" spans="5:5" s="3" customFormat="1">
      <c r="E747" s="12"/>
    </row>
    <row r="748" spans="5:5" s="3" customFormat="1">
      <c r="E748" s="12"/>
    </row>
    <row r="749" spans="5:5" s="3" customFormat="1">
      <c r="E749" s="12"/>
    </row>
    <row r="750" spans="5:5" s="3" customFormat="1">
      <c r="E750" s="12"/>
    </row>
    <row r="751" spans="5:5" s="3" customFormat="1">
      <c r="E751" s="12"/>
    </row>
    <row r="752" spans="5:5" s="3" customFormat="1">
      <c r="E752" s="12"/>
    </row>
    <row r="753" spans="5:5" s="3" customFormat="1">
      <c r="E753" s="12"/>
    </row>
    <row r="754" spans="5:5" s="3" customFormat="1">
      <c r="E754" s="12"/>
    </row>
    <row r="755" spans="5:5" s="3" customFormat="1">
      <c r="E755" s="12"/>
    </row>
    <row r="756" spans="5:5" s="3" customFormat="1">
      <c r="E756" s="12"/>
    </row>
    <row r="757" spans="5:5" s="3" customFormat="1">
      <c r="E757" s="12"/>
    </row>
    <row r="758" spans="5:5" s="3" customFormat="1">
      <c r="E758" s="12"/>
    </row>
    <row r="759" spans="5:5" s="3" customFormat="1">
      <c r="E759" s="12"/>
    </row>
    <row r="760" spans="5:5" s="3" customFormat="1">
      <c r="E760" s="12"/>
    </row>
    <row r="761" spans="5:5" s="3" customFormat="1">
      <c r="E761" s="12"/>
    </row>
    <row r="762" spans="5:5" s="3" customFormat="1">
      <c r="E762" s="12"/>
    </row>
    <row r="763" spans="5:5" s="3" customFormat="1">
      <c r="E763" s="12"/>
    </row>
    <row r="764" spans="5:5" s="3" customFormat="1">
      <c r="E764" s="12"/>
    </row>
    <row r="765" spans="5:5" s="3" customFormat="1">
      <c r="E765" s="12"/>
    </row>
    <row r="766" spans="5:5" s="3" customFormat="1">
      <c r="E766" s="12"/>
    </row>
    <row r="767" spans="5:5" s="3" customFormat="1">
      <c r="E767" s="12"/>
    </row>
    <row r="768" spans="5:5" s="3" customFormat="1">
      <c r="E768" s="12"/>
    </row>
    <row r="769" spans="5:5" s="3" customFormat="1">
      <c r="E769" s="12"/>
    </row>
    <row r="770" spans="5:5" s="3" customFormat="1">
      <c r="E770" s="12"/>
    </row>
    <row r="771" spans="5:5" s="3" customFormat="1">
      <c r="E771" s="12"/>
    </row>
    <row r="772" spans="5:5" s="3" customFormat="1">
      <c r="E772" s="12"/>
    </row>
    <row r="773" spans="5:5" s="3" customFormat="1">
      <c r="E773" s="12"/>
    </row>
    <row r="774" spans="5:5" s="3" customFormat="1">
      <c r="E774" s="12"/>
    </row>
    <row r="775" spans="5:5" s="3" customFormat="1">
      <c r="E775" s="12"/>
    </row>
    <row r="776" spans="5:5" s="3" customFormat="1">
      <c r="E776" s="12"/>
    </row>
    <row r="777" spans="5:5" s="3" customFormat="1">
      <c r="E777" s="12"/>
    </row>
    <row r="778" spans="5:5" s="3" customFormat="1">
      <c r="E778" s="12"/>
    </row>
    <row r="779" spans="5:5" s="3" customFormat="1">
      <c r="E779" s="12"/>
    </row>
    <row r="780" spans="5:5" s="3" customFormat="1">
      <c r="E780" s="12"/>
    </row>
    <row r="781" spans="5:5" s="3" customFormat="1">
      <c r="E781" s="12"/>
    </row>
    <row r="782" spans="5:5" s="3" customFormat="1">
      <c r="E782" s="12"/>
    </row>
    <row r="783" spans="5:5" s="3" customFormat="1">
      <c r="E783" s="12"/>
    </row>
    <row r="784" spans="5:5" s="3" customFormat="1">
      <c r="E784" s="12"/>
    </row>
    <row r="785" spans="5:5" s="3" customFormat="1">
      <c r="E785" s="12"/>
    </row>
    <row r="786" spans="5:5" s="3" customFormat="1">
      <c r="E786" s="12"/>
    </row>
    <row r="787" spans="5:5" s="3" customFormat="1">
      <c r="E787" s="12"/>
    </row>
    <row r="788" spans="5:5" s="3" customFormat="1">
      <c r="E788" s="12"/>
    </row>
    <row r="789" spans="5:5" s="3" customFormat="1">
      <c r="E789" s="12"/>
    </row>
    <row r="790" spans="5:5" s="3" customFormat="1">
      <c r="E790" s="12"/>
    </row>
    <row r="791" spans="5:5" s="3" customFormat="1">
      <c r="E791" s="12"/>
    </row>
    <row r="792" spans="5:5" s="3" customFormat="1">
      <c r="E792" s="12"/>
    </row>
    <row r="793" spans="5:5" s="3" customFormat="1">
      <c r="E793" s="12"/>
    </row>
    <row r="794" spans="5:5" s="3" customFormat="1">
      <c r="E794" s="12"/>
    </row>
    <row r="795" spans="5:5" s="3" customFormat="1">
      <c r="E795" s="12"/>
    </row>
    <row r="796" spans="5:5" s="3" customFormat="1">
      <c r="E796" s="12"/>
    </row>
    <row r="797" spans="5:5" s="3" customFormat="1">
      <c r="E797" s="12"/>
    </row>
    <row r="798" spans="5:5" s="3" customFormat="1">
      <c r="E798" s="12"/>
    </row>
    <row r="799" spans="5:5" s="3" customFormat="1">
      <c r="E799" s="12"/>
    </row>
    <row r="800" spans="5:5" s="3" customFormat="1">
      <c r="E800" s="12"/>
    </row>
    <row r="801" spans="5:5" s="3" customFormat="1">
      <c r="E801" s="12"/>
    </row>
    <row r="802" spans="5:5" s="3" customFormat="1">
      <c r="E802" s="12"/>
    </row>
    <row r="803" spans="5:5" s="3" customFormat="1">
      <c r="E803" s="12"/>
    </row>
    <row r="804" spans="5:5" s="3" customFormat="1">
      <c r="E804" s="12"/>
    </row>
    <row r="805" spans="5:5" s="3" customFormat="1">
      <c r="E805" s="12"/>
    </row>
    <row r="806" spans="5:5" s="3" customFormat="1">
      <c r="E806" s="12"/>
    </row>
    <row r="807" spans="5:5" s="3" customFormat="1">
      <c r="E807" s="12"/>
    </row>
    <row r="808" spans="5:5" s="3" customFormat="1">
      <c r="E808" s="12"/>
    </row>
    <row r="809" spans="5:5" s="3" customFormat="1">
      <c r="E809" s="12"/>
    </row>
    <row r="810" spans="5:5" s="3" customFormat="1">
      <c r="E810" s="12"/>
    </row>
    <row r="811" spans="5:5" s="3" customFormat="1">
      <c r="E811" s="12"/>
    </row>
    <row r="812" spans="5:5" s="3" customFormat="1">
      <c r="E812" s="12"/>
    </row>
    <row r="813" spans="5:5" s="3" customFormat="1">
      <c r="E813" s="12"/>
    </row>
    <row r="814" spans="5:5" s="3" customFormat="1">
      <c r="E814" s="12"/>
    </row>
    <row r="815" spans="5:5" s="3" customFormat="1">
      <c r="E815" s="12"/>
    </row>
    <row r="816" spans="5:5" s="3" customFormat="1">
      <c r="E816" s="12"/>
    </row>
    <row r="817" spans="5:5" s="3" customFormat="1">
      <c r="E817" s="12"/>
    </row>
    <row r="818" spans="5:5" s="3" customFormat="1">
      <c r="E818" s="12"/>
    </row>
    <row r="819" spans="5:5" s="3" customFormat="1">
      <c r="E819" s="12"/>
    </row>
    <row r="820" spans="5:5" s="3" customFormat="1">
      <c r="E820" s="12"/>
    </row>
    <row r="821" spans="5:5" s="3" customFormat="1">
      <c r="E821" s="12"/>
    </row>
    <row r="822" spans="5:5" s="3" customFormat="1">
      <c r="E822" s="12"/>
    </row>
    <row r="823" spans="5:5" s="3" customFormat="1">
      <c r="E823" s="12"/>
    </row>
    <row r="824" spans="5:5" s="3" customFormat="1">
      <c r="E824" s="12"/>
    </row>
    <row r="825" spans="5:5" s="3" customFormat="1">
      <c r="E825" s="12"/>
    </row>
    <row r="826" spans="5:5" s="3" customFormat="1">
      <c r="E826" s="12"/>
    </row>
    <row r="827" spans="5:5" s="3" customFormat="1">
      <c r="E827" s="12"/>
    </row>
    <row r="828" spans="5:5" s="3" customFormat="1">
      <c r="E828" s="12"/>
    </row>
    <row r="829" spans="5:5" s="3" customFormat="1">
      <c r="E829" s="12"/>
    </row>
    <row r="830" spans="5:5" s="3" customFormat="1">
      <c r="E830" s="12"/>
    </row>
    <row r="831" spans="5:5" s="3" customFormat="1">
      <c r="E831" s="12"/>
    </row>
    <row r="832" spans="5:5" s="3" customFormat="1">
      <c r="E832" s="12"/>
    </row>
    <row r="833" spans="5:5" s="3" customFormat="1">
      <c r="E833" s="12"/>
    </row>
    <row r="834" spans="5:5" s="3" customFormat="1">
      <c r="E834" s="12"/>
    </row>
    <row r="835" spans="5:5" s="3" customFormat="1">
      <c r="E835" s="12"/>
    </row>
    <row r="836" spans="5:5" s="3" customFormat="1">
      <c r="E836" s="12"/>
    </row>
    <row r="837" spans="5:5" s="3" customFormat="1">
      <c r="E837" s="12"/>
    </row>
    <row r="838" spans="5:5" s="3" customFormat="1">
      <c r="E838" s="12"/>
    </row>
    <row r="839" spans="5:5" s="3" customFormat="1">
      <c r="E839" s="12"/>
    </row>
    <row r="840" spans="5:5" s="3" customFormat="1">
      <c r="E840" s="12"/>
    </row>
    <row r="841" spans="5:5" s="3" customFormat="1">
      <c r="E841" s="12"/>
    </row>
    <row r="842" spans="5:5" s="3" customFormat="1">
      <c r="E842" s="12"/>
    </row>
    <row r="843" spans="5:5" s="3" customFormat="1">
      <c r="E843" s="12"/>
    </row>
    <row r="844" spans="5:5" s="3" customFormat="1">
      <c r="E844" s="12"/>
    </row>
    <row r="845" spans="5:5" s="3" customFormat="1">
      <c r="E845" s="12"/>
    </row>
    <row r="846" spans="5:5" s="3" customFormat="1">
      <c r="E846" s="12"/>
    </row>
    <row r="847" spans="5:5" s="3" customFormat="1">
      <c r="E847" s="12"/>
    </row>
    <row r="848" spans="5:5" s="3" customFormat="1">
      <c r="E848" s="12"/>
    </row>
    <row r="849" spans="5:5" s="3" customFormat="1">
      <c r="E849" s="12"/>
    </row>
    <row r="850" spans="5:5" s="3" customFormat="1">
      <c r="E850" s="12"/>
    </row>
    <row r="851" spans="5:5" s="3" customFormat="1">
      <c r="E851" s="12"/>
    </row>
    <row r="852" spans="5:5" s="3" customFormat="1">
      <c r="E852" s="12"/>
    </row>
    <row r="853" spans="5:5" s="3" customFormat="1">
      <c r="E853" s="12"/>
    </row>
    <row r="854" spans="5:5" s="3" customFormat="1">
      <c r="E854" s="12"/>
    </row>
    <row r="855" spans="5:5" s="3" customFormat="1">
      <c r="E855" s="12"/>
    </row>
    <row r="856" spans="5:5" s="3" customFormat="1">
      <c r="E856" s="12"/>
    </row>
    <row r="857" spans="5:5" s="3" customFormat="1">
      <c r="E857" s="12"/>
    </row>
    <row r="858" spans="5:5" s="3" customFormat="1">
      <c r="E858" s="12"/>
    </row>
    <row r="859" spans="5:5" s="3" customFormat="1">
      <c r="E859" s="12"/>
    </row>
    <row r="860" spans="5:5" s="3" customFormat="1">
      <c r="E860" s="12"/>
    </row>
    <row r="861" spans="5:5" s="3" customFormat="1">
      <c r="E861" s="12"/>
    </row>
    <row r="862" spans="5:5" s="3" customFormat="1">
      <c r="E862" s="12"/>
    </row>
    <row r="863" spans="5:5" s="3" customFormat="1">
      <c r="E863" s="12"/>
    </row>
    <row r="864" spans="5:5" s="3" customFormat="1">
      <c r="E864" s="12"/>
    </row>
    <row r="865" spans="5:5" s="3" customFormat="1">
      <c r="E865" s="12"/>
    </row>
    <row r="866" spans="5:5" s="3" customFormat="1">
      <c r="E866" s="12"/>
    </row>
    <row r="867" spans="5:5" s="3" customFormat="1">
      <c r="E867" s="12"/>
    </row>
    <row r="868" spans="5:5" s="3" customFormat="1">
      <c r="E868" s="12"/>
    </row>
    <row r="869" spans="5:5" s="3" customFormat="1">
      <c r="E869" s="12"/>
    </row>
    <row r="870" spans="5:5" s="3" customFormat="1">
      <c r="E870" s="12"/>
    </row>
    <row r="871" spans="5:5" s="3" customFormat="1">
      <c r="E871" s="12"/>
    </row>
    <row r="872" spans="5:5" s="3" customFormat="1">
      <c r="E872" s="12"/>
    </row>
    <row r="873" spans="5:5" s="3" customFormat="1">
      <c r="E873" s="12"/>
    </row>
    <row r="874" spans="5:5" s="3" customFormat="1">
      <c r="E874" s="12"/>
    </row>
    <row r="875" spans="5:5" s="3" customFormat="1">
      <c r="E875" s="12"/>
    </row>
    <row r="876" spans="5:5" s="3" customFormat="1">
      <c r="E876" s="12"/>
    </row>
    <row r="877" spans="5:5" s="3" customFormat="1">
      <c r="E877" s="12"/>
    </row>
    <row r="878" spans="5:5" s="3" customFormat="1">
      <c r="E878" s="12"/>
    </row>
    <row r="879" spans="5:5" s="3" customFormat="1">
      <c r="E879" s="12"/>
    </row>
    <row r="880" spans="5:5" s="3" customFormat="1">
      <c r="E880" s="12"/>
    </row>
    <row r="881" spans="5:5" s="3" customFormat="1">
      <c r="E881" s="12"/>
    </row>
    <row r="882" spans="5:5" s="3" customFormat="1">
      <c r="E882" s="12"/>
    </row>
    <row r="883" spans="5:5" s="3" customFormat="1">
      <c r="E883" s="12"/>
    </row>
    <row r="884" spans="5:5" s="3" customFormat="1">
      <c r="E884" s="12"/>
    </row>
    <row r="885" spans="5:5" s="3" customFormat="1">
      <c r="E885" s="12"/>
    </row>
    <row r="886" spans="5:5" s="3" customFormat="1">
      <c r="E886" s="12"/>
    </row>
    <row r="887" spans="5:5" s="3" customFormat="1">
      <c r="E887" s="12"/>
    </row>
    <row r="888" spans="5:5" s="3" customFormat="1">
      <c r="E888" s="12"/>
    </row>
    <row r="889" spans="5:5" s="3" customFormat="1">
      <c r="E889" s="12"/>
    </row>
    <row r="890" spans="5:5" s="3" customFormat="1">
      <c r="E890" s="12"/>
    </row>
    <row r="891" spans="5:5" s="3" customFormat="1">
      <c r="E891" s="12"/>
    </row>
    <row r="892" spans="5:5" s="3" customFormat="1">
      <c r="E892" s="12"/>
    </row>
    <row r="893" spans="5:5" s="3" customFormat="1">
      <c r="E893" s="12"/>
    </row>
    <row r="894" spans="5:5" s="3" customFormat="1">
      <c r="E894" s="12"/>
    </row>
    <row r="895" spans="5:5" s="3" customFormat="1">
      <c r="E895" s="12"/>
    </row>
    <row r="896" spans="5:5" s="3" customFormat="1">
      <c r="E896" s="12"/>
    </row>
    <row r="897" spans="5:5" s="3" customFormat="1">
      <c r="E897" s="12"/>
    </row>
    <row r="898" spans="5:5" s="3" customFormat="1">
      <c r="E898" s="12"/>
    </row>
    <row r="899" spans="5:5" s="3" customFormat="1">
      <c r="E899" s="12"/>
    </row>
    <row r="900" spans="5:5" s="3" customFormat="1">
      <c r="E900" s="12"/>
    </row>
    <row r="901" spans="5:5" s="3" customFormat="1">
      <c r="E901" s="12"/>
    </row>
    <row r="902" spans="5:5" s="3" customFormat="1">
      <c r="E902" s="12"/>
    </row>
    <row r="903" spans="5:5" s="3" customFormat="1">
      <c r="E903" s="12"/>
    </row>
    <row r="904" spans="5:5" s="3" customFormat="1">
      <c r="E904" s="12"/>
    </row>
    <row r="905" spans="5:5" s="3" customFormat="1">
      <c r="E905" s="12"/>
    </row>
    <row r="906" spans="5:5" s="3" customFormat="1">
      <c r="E906" s="12"/>
    </row>
    <row r="907" spans="5:5" s="3" customFormat="1">
      <c r="E907" s="12"/>
    </row>
    <row r="908" spans="5:5" s="3" customFormat="1">
      <c r="E908" s="12"/>
    </row>
    <row r="909" spans="5:5" s="3" customFormat="1">
      <c r="E909" s="12"/>
    </row>
    <row r="910" spans="5:5" s="3" customFormat="1">
      <c r="E910" s="12"/>
    </row>
    <row r="911" spans="5:5" s="3" customFormat="1">
      <c r="E911" s="12"/>
    </row>
    <row r="912" spans="5:5" s="3" customFormat="1">
      <c r="E912" s="12"/>
    </row>
    <row r="913" spans="5:5" s="3" customFormat="1">
      <c r="E913" s="12"/>
    </row>
    <row r="914" spans="5:5" s="3" customFormat="1">
      <c r="E914" s="12"/>
    </row>
    <row r="915" spans="5:5" s="3" customFormat="1">
      <c r="E915" s="12"/>
    </row>
    <row r="916" spans="5:5" s="3" customFormat="1">
      <c r="E916" s="12"/>
    </row>
    <row r="917" spans="5:5" s="3" customFormat="1">
      <c r="E917" s="12"/>
    </row>
    <row r="918" spans="5:5" s="3" customFormat="1">
      <c r="E918" s="12"/>
    </row>
    <row r="919" spans="5:5" s="3" customFormat="1">
      <c r="E919" s="12"/>
    </row>
    <row r="920" spans="5:5" s="3" customFormat="1">
      <c r="E920" s="12"/>
    </row>
    <row r="921" spans="5:5" s="3" customFormat="1">
      <c r="E921" s="12"/>
    </row>
    <row r="922" spans="5:5" s="3" customFormat="1">
      <c r="E922" s="12"/>
    </row>
    <row r="923" spans="5:5" s="3" customFormat="1">
      <c r="E923" s="12"/>
    </row>
    <row r="924" spans="5:5" s="3" customFormat="1">
      <c r="E924" s="12"/>
    </row>
    <row r="925" spans="5:5" s="3" customFormat="1">
      <c r="E925" s="12"/>
    </row>
    <row r="926" spans="5:5" s="3" customFormat="1">
      <c r="E926" s="12"/>
    </row>
    <row r="927" spans="5:5" s="3" customFormat="1">
      <c r="E927" s="12"/>
    </row>
    <row r="928" spans="5:5" s="3" customFormat="1">
      <c r="E928" s="12"/>
    </row>
    <row r="929" spans="5:5" s="3" customFormat="1">
      <c r="E929" s="12"/>
    </row>
    <row r="930" spans="5:5" s="3" customFormat="1">
      <c r="E930" s="12"/>
    </row>
    <row r="931" spans="5:5" s="3" customFormat="1">
      <c r="E931" s="12"/>
    </row>
    <row r="932" spans="5:5" s="3" customFormat="1">
      <c r="E932" s="12"/>
    </row>
    <row r="933" spans="5:5" s="3" customFormat="1">
      <c r="E933" s="12"/>
    </row>
    <row r="934" spans="5:5" s="3" customFormat="1">
      <c r="E934" s="12"/>
    </row>
    <row r="935" spans="5:5" s="3" customFormat="1">
      <c r="E935" s="12"/>
    </row>
    <row r="936" spans="5:5" s="3" customFormat="1">
      <c r="E936" s="12"/>
    </row>
    <row r="937" spans="5:5" s="3" customFormat="1">
      <c r="E937" s="12"/>
    </row>
    <row r="938" spans="5:5" s="3" customFormat="1">
      <c r="E938" s="12"/>
    </row>
    <row r="939" spans="5:5" s="3" customFormat="1">
      <c r="E939" s="12"/>
    </row>
    <row r="940" spans="5:5" s="3" customFormat="1">
      <c r="E940" s="12"/>
    </row>
    <row r="941" spans="5:5" s="3" customFormat="1">
      <c r="E941" s="12"/>
    </row>
    <row r="942" spans="5:5" s="3" customFormat="1">
      <c r="E942" s="12"/>
    </row>
    <row r="943" spans="5:5" s="3" customFormat="1">
      <c r="E943" s="12"/>
    </row>
    <row r="944" spans="5:5" s="3" customFormat="1">
      <c r="E944" s="12"/>
    </row>
    <row r="945" spans="5:5" s="3" customFormat="1">
      <c r="E945" s="12"/>
    </row>
    <row r="946" spans="5:5" s="3" customFormat="1">
      <c r="E946" s="12"/>
    </row>
    <row r="947" spans="5:5" s="3" customFormat="1">
      <c r="E947" s="12"/>
    </row>
    <row r="948" spans="5:5" s="3" customFormat="1">
      <c r="E948" s="12"/>
    </row>
    <row r="949" spans="5:5" s="3" customFormat="1">
      <c r="E949" s="12"/>
    </row>
    <row r="950" spans="5:5" s="3" customFormat="1">
      <c r="E950" s="12"/>
    </row>
    <row r="951" spans="5:5" s="3" customFormat="1">
      <c r="E951" s="12"/>
    </row>
    <row r="952" spans="5:5" s="3" customFormat="1">
      <c r="E952" s="12"/>
    </row>
    <row r="953" spans="5:5" s="3" customFormat="1">
      <c r="E953" s="12"/>
    </row>
    <row r="954" spans="5:5" s="3" customFormat="1">
      <c r="E954" s="12"/>
    </row>
    <row r="955" spans="5:5" s="3" customFormat="1">
      <c r="E955" s="12"/>
    </row>
    <row r="956" spans="5:5" s="3" customFormat="1">
      <c r="E956" s="12"/>
    </row>
    <row r="957" spans="5:5" s="3" customFormat="1">
      <c r="E957" s="12"/>
    </row>
    <row r="958" spans="5:5" s="3" customFormat="1">
      <c r="E958" s="12"/>
    </row>
    <row r="959" spans="5:5" s="3" customFormat="1">
      <c r="E959" s="12"/>
    </row>
    <row r="960" spans="5:5" s="3" customFormat="1">
      <c r="E960" s="12"/>
    </row>
    <row r="961" spans="5:5" s="3" customFormat="1">
      <c r="E961" s="12"/>
    </row>
    <row r="962" spans="5:5" s="3" customFormat="1">
      <c r="E962" s="12"/>
    </row>
    <row r="963" spans="5:5" s="3" customFormat="1">
      <c r="E963" s="12"/>
    </row>
    <row r="964" spans="5:5" s="3" customFormat="1">
      <c r="E964" s="12"/>
    </row>
    <row r="965" spans="5:5" s="3" customFormat="1">
      <c r="E965" s="12"/>
    </row>
    <row r="966" spans="5:5" s="3" customFormat="1">
      <c r="E966" s="12"/>
    </row>
    <row r="967" spans="5:5" s="3" customFormat="1">
      <c r="E967" s="12"/>
    </row>
    <row r="968" spans="5:5" s="3" customFormat="1">
      <c r="E968" s="12"/>
    </row>
    <row r="969" spans="5:5" s="3" customFormat="1">
      <c r="E969" s="12"/>
    </row>
    <row r="970" spans="5:5" s="3" customFormat="1">
      <c r="E970" s="12"/>
    </row>
    <row r="971" spans="5:5" s="3" customFormat="1">
      <c r="E971" s="12"/>
    </row>
    <row r="972" spans="5:5" s="3" customFormat="1">
      <c r="E972" s="12"/>
    </row>
    <row r="973" spans="5:5" s="3" customFormat="1">
      <c r="E973" s="12"/>
    </row>
    <row r="974" spans="5:5" s="3" customFormat="1">
      <c r="E974" s="12"/>
    </row>
    <row r="975" spans="5:5" s="3" customFormat="1">
      <c r="E975" s="12"/>
    </row>
    <row r="976" spans="5:5" s="3" customFormat="1">
      <c r="E976" s="12"/>
    </row>
    <row r="977" spans="5:5" s="3" customFormat="1">
      <c r="E977" s="12"/>
    </row>
    <row r="978" spans="5:5" s="3" customFormat="1">
      <c r="E978" s="12"/>
    </row>
    <row r="979" spans="5:5" s="3" customFormat="1">
      <c r="E979" s="12"/>
    </row>
    <row r="980" spans="5:5" s="3" customFormat="1">
      <c r="E980" s="12"/>
    </row>
    <row r="981" spans="5:5" s="3" customFormat="1">
      <c r="E981" s="12"/>
    </row>
    <row r="982" spans="5:5" s="3" customFormat="1">
      <c r="E982" s="12"/>
    </row>
    <row r="983" spans="5:5" s="3" customFormat="1">
      <c r="E983" s="12"/>
    </row>
    <row r="984" spans="5:5" s="3" customFormat="1">
      <c r="E984" s="12"/>
    </row>
    <row r="985" spans="5:5" s="3" customFormat="1">
      <c r="E985" s="12"/>
    </row>
    <row r="986" spans="5:5" s="3" customFormat="1">
      <c r="E986" s="12"/>
    </row>
    <row r="987" spans="5:5" s="3" customFormat="1">
      <c r="E987" s="12"/>
    </row>
    <row r="988" spans="5:5" s="3" customFormat="1">
      <c r="E988" s="12"/>
    </row>
    <row r="989" spans="5:5" s="3" customFormat="1">
      <c r="E989" s="12"/>
    </row>
    <row r="990" spans="5:5" s="3" customFormat="1">
      <c r="E990" s="12"/>
    </row>
    <row r="991" spans="5:5" s="3" customFormat="1">
      <c r="E991" s="12"/>
    </row>
    <row r="992" spans="5:5" s="3" customFormat="1">
      <c r="E992" s="12"/>
    </row>
    <row r="993" spans="5:5" s="3" customFormat="1">
      <c r="E993" s="12"/>
    </row>
    <row r="994" spans="5:5" s="3" customFormat="1">
      <c r="E994" s="12"/>
    </row>
    <row r="995" spans="5:5" s="3" customFormat="1">
      <c r="E995" s="12"/>
    </row>
    <row r="996" spans="5:5" s="3" customFormat="1">
      <c r="E996" s="12"/>
    </row>
    <row r="997" spans="5:5" s="3" customFormat="1">
      <c r="E997" s="12"/>
    </row>
    <row r="998" spans="5:5" s="3" customFormat="1">
      <c r="E998" s="12"/>
    </row>
    <row r="999" spans="5:5" s="3" customFormat="1">
      <c r="E999" s="12"/>
    </row>
    <row r="1000" spans="5:5" s="3" customFormat="1">
      <c r="E1000" s="12"/>
    </row>
    <row r="1001" spans="5:5" s="3" customFormat="1">
      <c r="E1001" s="12"/>
    </row>
    <row r="1002" spans="5:5" s="3" customFormat="1">
      <c r="E1002" s="12"/>
    </row>
    <row r="1003" spans="5:5" s="3" customFormat="1">
      <c r="E1003" s="12"/>
    </row>
    <row r="1004" spans="5:5" s="3" customFormat="1">
      <c r="E1004" s="12"/>
    </row>
    <row r="1005" spans="5:5" s="3" customFormat="1">
      <c r="E1005" s="12"/>
    </row>
    <row r="1006" spans="5:5" s="3" customFormat="1">
      <c r="E1006" s="12"/>
    </row>
    <row r="1007" spans="5:5" s="3" customFormat="1">
      <c r="E1007" s="12"/>
    </row>
    <row r="1008" spans="5:5" s="3" customFormat="1">
      <c r="E1008" s="12"/>
    </row>
    <row r="1009" spans="5:5" s="3" customFormat="1">
      <c r="E1009" s="12"/>
    </row>
    <row r="1010" spans="5:5" s="3" customFormat="1">
      <c r="E1010" s="12"/>
    </row>
    <row r="1011" spans="5:5" s="3" customFormat="1">
      <c r="E1011" s="12"/>
    </row>
    <row r="1012" spans="5:5" s="3" customFormat="1">
      <c r="E1012" s="12"/>
    </row>
    <row r="1013" spans="5:5" s="3" customFormat="1">
      <c r="E1013" s="12"/>
    </row>
    <row r="1014" spans="5:5" s="3" customFormat="1">
      <c r="E1014" s="12"/>
    </row>
    <row r="1015" spans="5:5" s="3" customFormat="1">
      <c r="E1015" s="12"/>
    </row>
    <row r="1016" spans="5:5" s="3" customFormat="1">
      <c r="E1016" s="12"/>
    </row>
    <row r="1017" spans="5:5" s="3" customFormat="1">
      <c r="E1017" s="12"/>
    </row>
    <row r="1018" spans="5:5" s="3" customFormat="1">
      <c r="E1018" s="12"/>
    </row>
    <row r="1019" spans="5:5" s="3" customFormat="1">
      <c r="E1019" s="12"/>
    </row>
    <row r="1020" spans="5:5" s="3" customFormat="1">
      <c r="E1020" s="12"/>
    </row>
    <row r="1021" spans="5:5" s="3" customFormat="1">
      <c r="E1021" s="12"/>
    </row>
    <row r="1022" spans="5:5" s="3" customFormat="1">
      <c r="E1022" s="12"/>
    </row>
    <row r="1023" spans="5:5" s="3" customFormat="1">
      <c r="E1023" s="12"/>
    </row>
    <row r="1024" spans="5:5" s="3" customFormat="1">
      <c r="E1024" s="12"/>
    </row>
    <row r="1025" spans="5:5" s="3" customFormat="1">
      <c r="E1025" s="12"/>
    </row>
    <row r="1026" spans="5:5" s="3" customFormat="1">
      <c r="E1026" s="12"/>
    </row>
    <row r="1027" spans="5:5" s="3" customFormat="1">
      <c r="E1027" s="12"/>
    </row>
    <row r="1028" spans="5:5" s="3" customFormat="1">
      <c r="E1028" s="12"/>
    </row>
    <row r="1029" spans="5:5" s="3" customFormat="1">
      <c r="E1029" s="12"/>
    </row>
    <row r="1030" spans="5:5" s="3" customFormat="1">
      <c r="E1030" s="12"/>
    </row>
    <row r="1031" spans="5:5" s="3" customFormat="1">
      <c r="E1031" s="12"/>
    </row>
    <row r="1032" spans="5:5" s="3" customFormat="1">
      <c r="E1032" s="12"/>
    </row>
    <row r="1033" spans="5:5" s="3" customFormat="1">
      <c r="E1033" s="12"/>
    </row>
    <row r="1034" spans="5:5" s="3" customFormat="1">
      <c r="E1034" s="12"/>
    </row>
    <row r="1035" spans="5:5" s="3" customFormat="1">
      <c r="E1035" s="12"/>
    </row>
    <row r="1036" spans="5:5" s="3" customFormat="1">
      <c r="E1036" s="12"/>
    </row>
    <row r="1037" spans="5:5" s="3" customFormat="1">
      <c r="E1037" s="12"/>
    </row>
    <row r="1038" spans="5:5" s="3" customFormat="1">
      <c r="E1038" s="12"/>
    </row>
    <row r="1039" spans="5:5" s="3" customFormat="1">
      <c r="E1039" s="12"/>
    </row>
    <row r="1040" spans="5:5" s="3" customFormat="1">
      <c r="E1040" s="12"/>
    </row>
    <row r="1041" spans="5:5" s="3" customFormat="1">
      <c r="E1041" s="12"/>
    </row>
    <row r="1042" spans="5:5" s="3" customFormat="1">
      <c r="E1042" s="12"/>
    </row>
    <row r="1043" spans="5:5" s="3" customFormat="1">
      <c r="E1043" s="12"/>
    </row>
    <row r="1044" spans="5:5" s="3" customFormat="1">
      <c r="E1044" s="12"/>
    </row>
    <row r="1045" spans="5:5" s="3" customFormat="1">
      <c r="E1045" s="12"/>
    </row>
    <row r="1046" spans="5:5" s="3" customFormat="1">
      <c r="E1046" s="12"/>
    </row>
    <row r="1047" spans="5:5" s="3" customFormat="1">
      <c r="E1047" s="12"/>
    </row>
    <row r="1048" spans="5:5" s="3" customFormat="1">
      <c r="E1048" s="12"/>
    </row>
    <row r="1049" spans="5:5" s="3" customFormat="1">
      <c r="E1049" s="12"/>
    </row>
    <row r="1050" spans="5:5" s="3" customFormat="1">
      <c r="E1050" s="12"/>
    </row>
    <row r="1051" spans="5:5" s="3" customFormat="1">
      <c r="E1051" s="12"/>
    </row>
    <row r="1052" spans="5:5" s="3" customFormat="1">
      <c r="E1052" s="12"/>
    </row>
    <row r="1053" spans="5:5" s="3" customFormat="1">
      <c r="E1053" s="12"/>
    </row>
    <row r="1054" spans="5:5" s="3" customFormat="1">
      <c r="E1054" s="12"/>
    </row>
    <row r="1055" spans="5:5" s="3" customFormat="1">
      <c r="E1055" s="12"/>
    </row>
    <row r="1056" spans="5:5" s="3" customFormat="1">
      <c r="E1056" s="12"/>
    </row>
    <row r="1057" spans="5:5" s="3" customFormat="1">
      <c r="E1057" s="12"/>
    </row>
    <row r="1058" spans="5:5" s="3" customFormat="1">
      <c r="E1058" s="12"/>
    </row>
    <row r="1059" spans="5:5" s="3" customFormat="1">
      <c r="E1059" s="12"/>
    </row>
    <row r="1060" spans="5:5" s="3" customFormat="1">
      <c r="E1060" s="12"/>
    </row>
    <row r="1061" spans="5:5" s="3" customFormat="1">
      <c r="E1061" s="12"/>
    </row>
    <row r="1062" spans="5:5" s="3" customFormat="1">
      <c r="E1062" s="12"/>
    </row>
    <row r="1063" spans="5:5" s="3" customFormat="1">
      <c r="E1063" s="12"/>
    </row>
    <row r="1064" spans="5:5" s="3" customFormat="1">
      <c r="E1064" s="12"/>
    </row>
    <row r="1065" spans="5:5" s="3" customFormat="1">
      <c r="E1065" s="12"/>
    </row>
    <row r="1066" spans="5:5" s="3" customFormat="1">
      <c r="E1066" s="12"/>
    </row>
    <row r="1067" spans="5:5" s="3" customFormat="1">
      <c r="E1067" s="12"/>
    </row>
    <row r="1068" spans="5:5" s="3" customFormat="1">
      <c r="E1068" s="12"/>
    </row>
    <row r="1069" spans="5:5" s="3" customFormat="1">
      <c r="E1069" s="12"/>
    </row>
    <row r="1070" spans="5:5" s="3" customFormat="1">
      <c r="E1070" s="12"/>
    </row>
    <row r="1071" spans="5:5" s="3" customFormat="1">
      <c r="E1071" s="12"/>
    </row>
    <row r="1072" spans="5:5" s="3" customFormat="1">
      <c r="E1072" s="12"/>
    </row>
    <row r="1073" spans="5:5" s="3" customFormat="1">
      <c r="E1073" s="12"/>
    </row>
    <row r="1074" spans="5:5" s="3" customFormat="1">
      <c r="E1074" s="12"/>
    </row>
    <row r="1075" spans="5:5" s="3" customFormat="1">
      <c r="E1075" s="12"/>
    </row>
    <row r="1076" spans="5:5" s="3" customFormat="1">
      <c r="E1076" s="12"/>
    </row>
    <row r="1077" spans="5:5" s="3" customFormat="1">
      <c r="E1077" s="12"/>
    </row>
    <row r="1078" spans="5:5" s="3" customFormat="1">
      <c r="E1078" s="12"/>
    </row>
    <row r="1079" spans="5:5" s="3" customFormat="1">
      <c r="E1079" s="12"/>
    </row>
    <row r="1080" spans="5:5" s="3" customFormat="1">
      <c r="E1080" s="12"/>
    </row>
    <row r="1081" spans="5:5" s="3" customFormat="1">
      <c r="E1081" s="12"/>
    </row>
    <row r="1082" spans="5:5" s="3" customFormat="1">
      <c r="E1082" s="12"/>
    </row>
    <row r="1083" spans="5:5" s="3" customFormat="1">
      <c r="E1083" s="12"/>
    </row>
    <row r="1084" spans="5:5" s="3" customFormat="1">
      <c r="E1084" s="12"/>
    </row>
    <row r="1085" spans="5:5" s="3" customFormat="1">
      <c r="E1085" s="12"/>
    </row>
    <row r="1086" spans="5:5" s="3" customFormat="1">
      <c r="E1086" s="12"/>
    </row>
    <row r="1087" spans="5:5" s="3" customFormat="1">
      <c r="E1087" s="12"/>
    </row>
    <row r="1088" spans="5:5" s="3" customFormat="1">
      <c r="E1088" s="12"/>
    </row>
    <row r="1089" spans="5:5" s="3" customFormat="1">
      <c r="E1089" s="12"/>
    </row>
    <row r="1090" spans="5:5" s="3" customFormat="1">
      <c r="E1090" s="12"/>
    </row>
    <row r="1091" spans="5:5" s="3" customFormat="1">
      <c r="E1091" s="12"/>
    </row>
    <row r="1092" spans="5:5" s="3" customFormat="1">
      <c r="E1092" s="12"/>
    </row>
    <row r="1093" spans="5:5" s="3" customFormat="1">
      <c r="E1093" s="12"/>
    </row>
    <row r="1094" spans="5:5" s="3" customFormat="1">
      <c r="E1094" s="12"/>
    </row>
    <row r="1095" spans="5:5" s="3" customFormat="1">
      <c r="E1095" s="12"/>
    </row>
    <row r="1096" spans="5:5" s="3" customFormat="1">
      <c r="E1096" s="12"/>
    </row>
    <row r="1097" spans="5:5" s="3" customFormat="1">
      <c r="E1097" s="12"/>
    </row>
    <row r="1098" spans="5:5" s="3" customFormat="1">
      <c r="E1098" s="12"/>
    </row>
    <row r="1099" spans="5:5" s="3" customFormat="1">
      <c r="E1099" s="12"/>
    </row>
    <row r="1100" spans="5:5" s="3" customFormat="1">
      <c r="E1100" s="12"/>
    </row>
    <row r="1101" spans="5:5" s="3" customFormat="1">
      <c r="E1101" s="12"/>
    </row>
    <row r="1102" spans="5:5" s="3" customFormat="1">
      <c r="E1102" s="12"/>
    </row>
    <row r="1103" spans="5:5" s="3" customFormat="1">
      <c r="E1103" s="12"/>
    </row>
    <row r="1104" spans="5:5" s="3" customFormat="1">
      <c r="E1104" s="12"/>
    </row>
    <row r="1105" spans="5:5" s="3" customFormat="1">
      <c r="E1105" s="12"/>
    </row>
    <row r="1106" spans="5:5" s="3" customFormat="1">
      <c r="E1106" s="12"/>
    </row>
    <row r="1107" spans="5:5" s="3" customFormat="1">
      <c r="E1107" s="12"/>
    </row>
    <row r="1108" spans="5:5" s="3" customFormat="1">
      <c r="E1108" s="12"/>
    </row>
    <row r="1109" spans="5:5" s="3" customFormat="1">
      <c r="E1109" s="12"/>
    </row>
    <row r="1110" spans="5:5" s="3" customFormat="1">
      <c r="E1110" s="12"/>
    </row>
    <row r="1111" spans="5:5" s="3" customFormat="1">
      <c r="E1111" s="12"/>
    </row>
    <row r="1112" spans="5:5" s="3" customFormat="1">
      <c r="E1112" s="12"/>
    </row>
    <row r="1113" spans="5:5" s="3" customFormat="1">
      <c r="E1113" s="12"/>
    </row>
    <row r="1114" spans="5:5" s="3" customFormat="1">
      <c r="E1114" s="12"/>
    </row>
    <row r="1115" spans="5:5" s="3" customFormat="1">
      <c r="E1115" s="12"/>
    </row>
    <row r="1116" spans="5:5" s="3" customFormat="1">
      <c r="E1116" s="12"/>
    </row>
    <row r="1117" spans="5:5" s="3" customFormat="1">
      <c r="E1117" s="12"/>
    </row>
    <row r="1118" spans="5:5" s="3" customFormat="1">
      <c r="E1118" s="12"/>
    </row>
    <row r="1119" spans="5:5" s="3" customFormat="1">
      <c r="E1119" s="12"/>
    </row>
    <row r="1120" spans="5:5" s="3" customFormat="1">
      <c r="E1120" s="12"/>
    </row>
    <row r="1121" spans="5:5" s="3" customFormat="1">
      <c r="E1121" s="12"/>
    </row>
    <row r="1122" spans="5:5" s="3" customFormat="1">
      <c r="E1122" s="12"/>
    </row>
    <row r="1123" spans="5:5" s="3" customFormat="1">
      <c r="E1123" s="12"/>
    </row>
    <row r="1124" spans="5:5" s="3" customFormat="1">
      <c r="E1124" s="12"/>
    </row>
    <row r="1125" spans="5:5" s="3" customFormat="1">
      <c r="E1125" s="12"/>
    </row>
    <row r="1126" spans="5:5" s="3" customFormat="1">
      <c r="E1126" s="12"/>
    </row>
    <row r="1127" spans="5:5" s="3" customFormat="1">
      <c r="E1127" s="12"/>
    </row>
    <row r="1128" spans="5:5" s="3" customFormat="1">
      <c r="E1128" s="12"/>
    </row>
    <row r="1129" spans="5:5" s="3" customFormat="1">
      <c r="E1129" s="12"/>
    </row>
    <row r="1130" spans="5:5" s="3" customFormat="1">
      <c r="E1130" s="12"/>
    </row>
    <row r="1131" spans="5:5" s="3" customFormat="1">
      <c r="E1131" s="12"/>
    </row>
    <row r="1132" spans="5:5" s="3" customFormat="1">
      <c r="E1132" s="12"/>
    </row>
    <row r="1133" spans="5:5" s="3" customFormat="1">
      <c r="E1133" s="12"/>
    </row>
    <row r="1134" spans="5:5" s="3" customFormat="1">
      <c r="E1134" s="12"/>
    </row>
    <row r="1135" spans="5:5" s="3" customFormat="1">
      <c r="E1135" s="12"/>
    </row>
    <row r="1136" spans="5:5" s="3" customFormat="1">
      <c r="E1136" s="12"/>
    </row>
    <row r="1137" spans="5:5" s="3" customFormat="1">
      <c r="E1137" s="12"/>
    </row>
    <row r="1138" spans="5:5" s="3" customFormat="1">
      <c r="E1138" s="12"/>
    </row>
    <row r="1139" spans="5:5" s="3" customFormat="1">
      <c r="E1139" s="12"/>
    </row>
    <row r="1140" spans="5:5" s="3" customFormat="1">
      <c r="E1140" s="12"/>
    </row>
    <row r="1141" spans="5:5" s="3" customFormat="1">
      <c r="E1141" s="12"/>
    </row>
    <row r="1142" spans="5:5" s="3" customFormat="1">
      <c r="E1142" s="12"/>
    </row>
    <row r="1143" spans="5:5" s="3" customFormat="1">
      <c r="E1143" s="12"/>
    </row>
    <row r="1144" spans="5:5" s="3" customFormat="1">
      <c r="E1144" s="12"/>
    </row>
    <row r="1145" spans="5:5" s="3" customFormat="1">
      <c r="E1145" s="12"/>
    </row>
    <row r="1146" spans="5:5" s="3" customFormat="1">
      <c r="E1146" s="12"/>
    </row>
    <row r="1147" spans="5:5" s="3" customFormat="1">
      <c r="E1147" s="12"/>
    </row>
    <row r="1148" spans="5:5" s="3" customFormat="1">
      <c r="E1148" s="12"/>
    </row>
    <row r="1149" spans="5:5" s="3" customFormat="1">
      <c r="E1149" s="12"/>
    </row>
    <row r="1150" spans="5:5" s="3" customFormat="1">
      <c r="E1150" s="12"/>
    </row>
    <row r="1151" spans="5:5" s="3" customFormat="1">
      <c r="E1151" s="12"/>
    </row>
    <row r="1152" spans="5:5" s="3" customFormat="1">
      <c r="E1152" s="12"/>
    </row>
    <row r="1153" spans="5:5" s="3" customFormat="1">
      <c r="E1153" s="12"/>
    </row>
    <row r="1154" spans="5:5" s="3" customFormat="1">
      <c r="E1154" s="12"/>
    </row>
    <row r="1155" spans="5:5" s="3" customFormat="1">
      <c r="E1155" s="12"/>
    </row>
    <row r="1156" spans="5:5" s="3" customFormat="1">
      <c r="E1156" s="12"/>
    </row>
    <row r="1157" spans="5:5" s="3" customFormat="1">
      <c r="E1157" s="12"/>
    </row>
    <row r="1158" spans="5:5" s="3" customFormat="1">
      <c r="E1158" s="12"/>
    </row>
    <row r="1159" spans="5:5" s="3" customFormat="1">
      <c r="E1159" s="12"/>
    </row>
    <row r="1160" spans="5:5" s="3" customFormat="1">
      <c r="E1160" s="12"/>
    </row>
    <row r="1161" spans="5:5" s="3" customFormat="1">
      <c r="E1161" s="12"/>
    </row>
    <row r="1162" spans="5:5" s="3" customFormat="1">
      <c r="E1162" s="12"/>
    </row>
    <row r="1163" spans="5:5" s="3" customFormat="1">
      <c r="E1163" s="12"/>
    </row>
    <row r="1164" spans="5:5" s="3" customFormat="1">
      <c r="E1164" s="12"/>
    </row>
    <row r="1165" spans="5:5" s="3" customFormat="1">
      <c r="E1165" s="12"/>
    </row>
    <row r="1166" spans="5:5" s="3" customFormat="1">
      <c r="E1166" s="12"/>
    </row>
    <row r="1167" spans="5:5" s="3" customFormat="1">
      <c r="E1167" s="12"/>
    </row>
    <row r="1168" spans="5:5" s="3" customFormat="1">
      <c r="E1168" s="12"/>
    </row>
    <row r="1169" spans="5:5" s="3" customFormat="1">
      <c r="E1169" s="12"/>
    </row>
    <row r="1170" spans="5:5" s="3" customFormat="1">
      <c r="E1170" s="12"/>
    </row>
    <row r="1171" spans="5:5" s="3" customFormat="1">
      <c r="E1171" s="12"/>
    </row>
    <row r="1172" spans="5:5" s="3" customFormat="1">
      <c r="E1172" s="12"/>
    </row>
    <row r="1173" spans="5:5" s="3" customFormat="1">
      <c r="E1173" s="12"/>
    </row>
    <row r="1174" spans="5:5" s="3" customFormat="1">
      <c r="E1174" s="12"/>
    </row>
    <row r="1175" spans="5:5" s="3" customFormat="1">
      <c r="E1175" s="12"/>
    </row>
    <row r="1176" spans="5:5" s="3" customFormat="1">
      <c r="E1176" s="12"/>
    </row>
    <row r="1177" spans="5:5" s="3" customFormat="1">
      <c r="E1177" s="12"/>
    </row>
    <row r="1178" spans="5:5" s="3" customFormat="1">
      <c r="E1178" s="12"/>
    </row>
    <row r="1179" spans="5:5" s="3" customFormat="1">
      <c r="E1179" s="12"/>
    </row>
    <row r="1180" spans="5:5" s="3" customFormat="1">
      <c r="E1180" s="12"/>
    </row>
    <row r="1181" spans="5:5" s="3" customFormat="1">
      <c r="E1181" s="12"/>
    </row>
    <row r="1182" spans="5:5" s="3" customFormat="1">
      <c r="E1182" s="12"/>
    </row>
    <row r="1183" spans="5:5" s="3" customFormat="1">
      <c r="E1183" s="12"/>
    </row>
    <row r="1184" spans="5:5" s="3" customFormat="1">
      <c r="E1184" s="12"/>
    </row>
    <row r="1185" spans="5:5" s="3" customFormat="1">
      <c r="E1185" s="12"/>
    </row>
    <row r="1186" spans="5:5" s="3" customFormat="1">
      <c r="E1186" s="12"/>
    </row>
    <row r="1187" spans="5:5" s="3" customFormat="1">
      <c r="E1187" s="12"/>
    </row>
    <row r="1188" spans="5:5" s="3" customFormat="1">
      <c r="E1188" s="12"/>
    </row>
    <row r="1189" spans="5:5" s="3" customFormat="1">
      <c r="E1189" s="12"/>
    </row>
    <row r="1190" spans="5:5" s="3" customFormat="1">
      <c r="E1190" s="12"/>
    </row>
    <row r="1191" spans="5:5" s="3" customFormat="1">
      <c r="E1191" s="12"/>
    </row>
    <row r="1192" spans="5:5" s="3" customFormat="1">
      <c r="E1192" s="12"/>
    </row>
    <row r="1193" spans="5:5" s="3" customFormat="1">
      <c r="E1193" s="12"/>
    </row>
    <row r="1194" spans="5:5" s="3" customFormat="1">
      <c r="E1194" s="12"/>
    </row>
    <row r="1195" spans="5:5" s="3" customFormat="1">
      <c r="E1195" s="12"/>
    </row>
    <row r="1196" spans="5:5" s="3" customFormat="1">
      <c r="E1196" s="12"/>
    </row>
    <row r="1197" spans="5:5" s="3" customFormat="1">
      <c r="E1197" s="12"/>
    </row>
    <row r="1198" spans="5:5" s="3" customFormat="1">
      <c r="E1198" s="12"/>
    </row>
    <row r="1199" spans="5:5" s="3" customFormat="1">
      <c r="E1199" s="12"/>
    </row>
    <row r="1200" spans="5:5" s="3" customFormat="1">
      <c r="E1200" s="12"/>
    </row>
    <row r="1201" spans="5:5" s="3" customFormat="1">
      <c r="E1201" s="12"/>
    </row>
    <row r="1202" spans="5:5" s="3" customFormat="1">
      <c r="E1202" s="12"/>
    </row>
    <row r="1203" spans="5:5" s="3" customFormat="1">
      <c r="E1203" s="12"/>
    </row>
    <row r="1204" spans="5:5" s="3" customFormat="1">
      <c r="E1204" s="12"/>
    </row>
    <row r="1205" spans="5:5" s="3" customFormat="1">
      <c r="E1205" s="12"/>
    </row>
    <row r="1206" spans="5:5" s="3" customFormat="1">
      <c r="E1206" s="12"/>
    </row>
    <row r="1207" spans="5:5" s="3" customFormat="1">
      <c r="E1207" s="12"/>
    </row>
    <row r="1208" spans="5:5" s="3" customFormat="1">
      <c r="E1208" s="12"/>
    </row>
    <row r="1209" spans="5:5" s="3" customFormat="1">
      <c r="E1209" s="12"/>
    </row>
    <row r="1210" spans="5:5" s="3" customFormat="1">
      <c r="E1210" s="12"/>
    </row>
    <row r="1211" spans="5:5" s="3" customFormat="1">
      <c r="E1211" s="12"/>
    </row>
    <row r="1212" spans="5:5" s="3" customFormat="1">
      <c r="E1212" s="12"/>
    </row>
    <row r="1213" spans="5:5" s="3" customFormat="1">
      <c r="E1213" s="12"/>
    </row>
    <row r="1214" spans="5:5" s="3" customFormat="1">
      <c r="E1214" s="12"/>
    </row>
    <row r="1215" spans="5:5" s="3" customFormat="1">
      <c r="E1215" s="12"/>
    </row>
    <row r="1216" spans="5:5" s="3" customFormat="1">
      <c r="E1216" s="12"/>
    </row>
    <row r="1217" spans="5:5" s="3" customFormat="1">
      <c r="E1217" s="12"/>
    </row>
    <row r="1218" spans="5:5" s="3" customFormat="1">
      <c r="E1218" s="12"/>
    </row>
    <row r="1219" spans="5:5" s="3" customFormat="1">
      <c r="E1219" s="12"/>
    </row>
    <row r="1220" spans="5:5" s="3" customFormat="1">
      <c r="E1220" s="12"/>
    </row>
    <row r="1221" spans="5:5" s="3" customFormat="1">
      <c r="E1221" s="12"/>
    </row>
    <row r="1222" spans="5:5" s="3" customFormat="1">
      <c r="E1222" s="12"/>
    </row>
    <row r="1223" spans="5:5" s="3" customFormat="1">
      <c r="E1223" s="12"/>
    </row>
    <row r="1224" spans="5:5" s="3" customFormat="1">
      <c r="E1224" s="12"/>
    </row>
    <row r="1225" spans="5:5" s="3" customFormat="1">
      <c r="E1225" s="12"/>
    </row>
    <row r="1226" spans="5:5" s="3" customFormat="1">
      <c r="E1226" s="12"/>
    </row>
    <row r="1227" spans="5:5" s="3" customFormat="1">
      <c r="E1227" s="12"/>
    </row>
    <row r="1228" spans="5:5" s="3" customFormat="1">
      <c r="E1228" s="12"/>
    </row>
    <row r="1229" spans="5:5" s="3" customFormat="1">
      <c r="E1229" s="12"/>
    </row>
    <row r="1230" spans="5:5" s="3" customFormat="1">
      <c r="E1230" s="12"/>
    </row>
    <row r="1231" spans="5:5" s="3" customFormat="1">
      <c r="E1231" s="12"/>
    </row>
    <row r="1232" spans="5:5" s="3" customFormat="1">
      <c r="E1232" s="12"/>
    </row>
    <row r="1233" spans="5:5" s="3" customFormat="1">
      <c r="E1233" s="12"/>
    </row>
    <row r="1234" spans="5:5" s="3" customFormat="1">
      <c r="E1234" s="12"/>
    </row>
    <row r="1235" spans="5:5" s="3" customFormat="1">
      <c r="E1235" s="12"/>
    </row>
    <row r="1236" spans="5:5" s="3" customFormat="1">
      <c r="E1236" s="12"/>
    </row>
    <row r="1237" spans="5:5" s="3" customFormat="1">
      <c r="E1237" s="12"/>
    </row>
    <row r="1238" spans="5:5" s="3" customFormat="1">
      <c r="E1238" s="12"/>
    </row>
    <row r="1239" spans="5:5" s="3" customFormat="1">
      <c r="E1239" s="12"/>
    </row>
    <row r="1240" spans="5:5" s="3" customFormat="1">
      <c r="E1240" s="12"/>
    </row>
    <row r="1241" spans="5:5" s="3" customFormat="1">
      <c r="E1241" s="12"/>
    </row>
    <row r="1242" spans="5:5" s="3" customFormat="1">
      <c r="E1242" s="12"/>
    </row>
    <row r="1243" spans="5:5" s="3" customFormat="1">
      <c r="E1243" s="12"/>
    </row>
    <row r="1244" spans="5:5" s="3" customFormat="1">
      <c r="E1244" s="12"/>
    </row>
    <row r="1245" spans="5:5" s="3" customFormat="1">
      <c r="E1245" s="12"/>
    </row>
    <row r="1246" spans="5:5" s="3" customFormat="1">
      <c r="E1246" s="12"/>
    </row>
    <row r="1247" spans="5:5" s="3" customFormat="1">
      <c r="E1247" s="12"/>
    </row>
    <row r="1248" spans="5:5" s="3" customFormat="1">
      <c r="E1248" s="12"/>
    </row>
    <row r="1249" spans="5:5" s="3" customFormat="1">
      <c r="E1249" s="12"/>
    </row>
    <row r="1250" spans="5:5" s="3" customFormat="1">
      <c r="E1250" s="12"/>
    </row>
    <row r="1251" spans="5:5" s="3" customFormat="1">
      <c r="E1251" s="12"/>
    </row>
    <row r="1252" spans="5:5" s="3" customFormat="1">
      <c r="E1252" s="12"/>
    </row>
    <row r="1253" spans="5:5" s="3" customFormat="1">
      <c r="E1253" s="12"/>
    </row>
    <row r="1254" spans="5:5" s="3" customFormat="1">
      <c r="E1254" s="12"/>
    </row>
    <row r="1255" spans="5:5" s="3" customFormat="1">
      <c r="E1255" s="12"/>
    </row>
    <row r="1256" spans="5:5" s="3" customFormat="1">
      <c r="E1256" s="12"/>
    </row>
    <row r="1257" spans="5:5" s="3" customFormat="1">
      <c r="E1257" s="12"/>
    </row>
    <row r="1258" spans="5:5" s="3" customFormat="1">
      <c r="E1258" s="12"/>
    </row>
    <row r="1259" spans="5:5" s="3" customFormat="1">
      <c r="E1259" s="12"/>
    </row>
    <row r="1260" spans="5:5" s="3" customFormat="1">
      <c r="E1260" s="12"/>
    </row>
    <row r="1261" spans="5:5" s="3" customFormat="1">
      <c r="E1261" s="12"/>
    </row>
    <row r="1262" spans="5:5" s="3" customFormat="1">
      <c r="E1262" s="12"/>
    </row>
    <row r="1263" spans="5:5" s="3" customFormat="1">
      <c r="E1263" s="12"/>
    </row>
    <row r="1264" spans="5:5" s="3" customFormat="1">
      <c r="E1264" s="12"/>
    </row>
    <row r="1265" spans="5:5" s="3" customFormat="1">
      <c r="E1265" s="12"/>
    </row>
    <row r="1266" spans="5:5" s="3" customFormat="1">
      <c r="E1266" s="12"/>
    </row>
    <row r="1267" spans="5:5" s="3" customFormat="1">
      <c r="E1267" s="12"/>
    </row>
    <row r="1268" spans="5:5" s="3" customFormat="1">
      <c r="E1268" s="12"/>
    </row>
    <row r="1269" spans="5:5" s="3" customFormat="1">
      <c r="E1269" s="12"/>
    </row>
    <row r="1270" spans="5:5" s="3" customFormat="1">
      <c r="E1270" s="12"/>
    </row>
    <row r="1271" spans="5:5" s="3" customFormat="1">
      <c r="E1271" s="12"/>
    </row>
    <row r="1272" spans="5:5" s="3" customFormat="1">
      <c r="E1272" s="12"/>
    </row>
    <row r="1273" spans="5:5" s="3" customFormat="1">
      <c r="E1273" s="12"/>
    </row>
    <row r="1274" spans="5:5" s="3" customFormat="1">
      <c r="E1274" s="12"/>
    </row>
    <row r="1275" spans="5:5" s="3" customFormat="1">
      <c r="E1275" s="12"/>
    </row>
    <row r="1276" spans="5:5" s="3" customFormat="1">
      <c r="E1276" s="12"/>
    </row>
    <row r="1277" spans="5:5" s="3" customFormat="1">
      <c r="E1277" s="12"/>
    </row>
    <row r="1278" spans="5:5" s="3" customFormat="1">
      <c r="E1278" s="12"/>
    </row>
    <row r="1279" spans="5:5" s="3" customFormat="1">
      <c r="E1279" s="12"/>
    </row>
    <row r="1280" spans="5:5" s="3" customFormat="1">
      <c r="E1280" s="12"/>
    </row>
    <row r="1281" spans="5:5" s="3" customFormat="1">
      <c r="E1281" s="12"/>
    </row>
    <row r="1282" spans="5:5" s="3" customFormat="1">
      <c r="E1282" s="12"/>
    </row>
    <row r="1283" spans="5:5" s="3" customFormat="1">
      <c r="E1283" s="12"/>
    </row>
    <row r="1284" spans="5:5" s="3" customFormat="1">
      <c r="E1284" s="12"/>
    </row>
    <row r="1285" spans="5:5" s="3" customFormat="1">
      <c r="E1285" s="12"/>
    </row>
    <row r="1286" spans="5:5" s="3" customFormat="1">
      <c r="E1286" s="12"/>
    </row>
    <row r="1287" spans="5:5" s="3" customFormat="1">
      <c r="E1287" s="12"/>
    </row>
    <row r="1288" spans="5:5" s="3" customFormat="1">
      <c r="E1288" s="12"/>
    </row>
    <row r="1289" spans="5:5" s="3" customFormat="1">
      <c r="E1289" s="12"/>
    </row>
    <row r="1290" spans="5:5" s="3" customFormat="1">
      <c r="E1290" s="12"/>
    </row>
    <row r="1291" spans="5:5" s="3" customFormat="1">
      <c r="E1291" s="12"/>
    </row>
    <row r="1292" spans="5:5" s="3" customFormat="1">
      <c r="E1292" s="12"/>
    </row>
    <row r="1293" spans="5:5" s="3" customFormat="1">
      <c r="E1293" s="12"/>
    </row>
    <row r="1294" spans="5:5" s="3" customFormat="1">
      <c r="E1294" s="12"/>
    </row>
    <row r="1295" spans="5:5" s="3" customFormat="1">
      <c r="E1295" s="12"/>
    </row>
    <row r="1296" spans="5:5" s="3" customFormat="1">
      <c r="E1296" s="12"/>
    </row>
    <row r="1297" spans="5:5" s="3" customFormat="1">
      <c r="E1297" s="12"/>
    </row>
    <row r="1298" spans="5:5" s="3" customFormat="1">
      <c r="E1298" s="12"/>
    </row>
    <row r="1299" spans="5:5" s="3" customFormat="1">
      <c r="E1299" s="12"/>
    </row>
    <row r="1300" spans="5:5" s="3" customFormat="1">
      <c r="E1300" s="12"/>
    </row>
    <row r="1301" spans="5:5" s="3" customFormat="1">
      <c r="E1301" s="12"/>
    </row>
    <row r="1302" spans="5:5" s="3" customFormat="1">
      <c r="E1302" s="12"/>
    </row>
    <row r="1303" spans="5:5" s="3" customFormat="1">
      <c r="E1303" s="12"/>
    </row>
    <row r="1304" spans="5:5" s="3" customFormat="1">
      <c r="E1304" s="12"/>
    </row>
    <row r="1305" spans="5:5" s="3" customFormat="1">
      <c r="E1305" s="12"/>
    </row>
    <row r="1306" spans="5:5" s="3" customFormat="1">
      <c r="E1306" s="12"/>
    </row>
    <row r="1307" spans="5:5" s="3" customFormat="1">
      <c r="E1307" s="12"/>
    </row>
    <row r="1308" spans="5:5" s="3" customFormat="1">
      <c r="E1308" s="12"/>
    </row>
    <row r="1309" spans="5:5" s="3" customFormat="1">
      <c r="E1309" s="12"/>
    </row>
    <row r="1310" spans="5:5" s="3" customFormat="1">
      <c r="E1310" s="12"/>
    </row>
    <row r="1311" spans="5:5" s="3" customFormat="1">
      <c r="E1311" s="12"/>
    </row>
    <row r="1312" spans="5:5" s="3" customFormat="1">
      <c r="E1312" s="12"/>
    </row>
    <row r="1313" spans="5:5" s="3" customFormat="1">
      <c r="E1313" s="12"/>
    </row>
    <row r="1314" spans="5:5" s="3" customFormat="1">
      <c r="E1314" s="12"/>
    </row>
    <row r="1315" spans="5:5" s="3" customFormat="1">
      <c r="E1315" s="12"/>
    </row>
    <row r="1316" spans="5:5" s="3" customFormat="1">
      <c r="E1316" s="12"/>
    </row>
    <row r="1317" spans="5:5" s="3" customFormat="1">
      <c r="E1317" s="12"/>
    </row>
    <row r="1318" spans="5:5" s="3" customFormat="1">
      <c r="E1318" s="12"/>
    </row>
    <row r="1319" spans="5:5" s="3" customFormat="1">
      <c r="E1319" s="12"/>
    </row>
    <row r="1320" spans="5:5" s="3" customFormat="1">
      <c r="E1320" s="12"/>
    </row>
    <row r="1321" spans="5:5" s="3" customFormat="1">
      <c r="E1321" s="12"/>
    </row>
    <row r="1322" spans="5:5" s="3" customFormat="1">
      <c r="E1322" s="12"/>
    </row>
    <row r="1323" spans="5:5" s="3" customFormat="1">
      <c r="E1323" s="12"/>
    </row>
    <row r="1324" spans="5:5" s="3" customFormat="1">
      <c r="E1324" s="12"/>
    </row>
    <row r="1325" spans="5:5" s="3" customFormat="1">
      <c r="E1325" s="12"/>
    </row>
    <row r="1326" spans="5:5" s="3" customFormat="1">
      <c r="E1326" s="12"/>
    </row>
    <row r="1327" spans="5:5" s="3" customFormat="1">
      <c r="E1327" s="12"/>
    </row>
    <row r="1328" spans="5:5" s="3" customFormat="1">
      <c r="E1328" s="12"/>
    </row>
    <row r="1329" spans="5:5" s="3" customFormat="1">
      <c r="E1329" s="12"/>
    </row>
    <row r="1330" spans="5:5" s="3" customFormat="1">
      <c r="E1330" s="12"/>
    </row>
    <row r="1331" spans="5:5" s="3" customFormat="1">
      <c r="E1331" s="12"/>
    </row>
    <row r="1332" spans="5:5" s="3" customFormat="1">
      <c r="E1332" s="12"/>
    </row>
    <row r="1333" spans="5:5" s="3" customFormat="1">
      <c r="E1333" s="12"/>
    </row>
    <row r="1334" spans="5:5" s="3" customFormat="1">
      <c r="E1334" s="12"/>
    </row>
    <row r="1335" spans="5:5" s="3" customFormat="1">
      <c r="E1335" s="12"/>
    </row>
    <row r="1336" spans="5:5" s="3" customFormat="1">
      <c r="E1336" s="12"/>
    </row>
    <row r="1337" spans="5:5" s="3" customFormat="1">
      <c r="E1337" s="12"/>
    </row>
    <row r="1338" spans="5:5" s="3" customFormat="1">
      <c r="E1338" s="12"/>
    </row>
    <row r="1339" spans="5:5" s="3" customFormat="1">
      <c r="E1339" s="12"/>
    </row>
    <row r="1340" spans="5:5" s="3" customFormat="1">
      <c r="E1340" s="12"/>
    </row>
    <row r="1341" spans="5:5" s="3" customFormat="1">
      <c r="E1341" s="12"/>
    </row>
    <row r="1342" spans="5:5" s="3" customFormat="1">
      <c r="E1342" s="12"/>
    </row>
    <row r="1343" spans="5:5" s="3" customFormat="1">
      <c r="E1343" s="12"/>
    </row>
    <row r="1344" spans="5:5" s="3" customFormat="1">
      <c r="E1344" s="12"/>
    </row>
    <row r="1345" spans="5:5" s="3" customFormat="1">
      <c r="E1345" s="12"/>
    </row>
    <row r="1346" spans="5:5" s="3" customFormat="1">
      <c r="E1346" s="12"/>
    </row>
    <row r="1347" spans="5:5" s="3" customFormat="1">
      <c r="E1347" s="12"/>
    </row>
    <row r="1348" spans="5:5" s="3" customFormat="1">
      <c r="E1348" s="12"/>
    </row>
    <row r="1349" spans="5:5" s="3" customFormat="1">
      <c r="E1349" s="12"/>
    </row>
    <row r="1350" spans="5:5" s="3" customFormat="1">
      <c r="E1350" s="12"/>
    </row>
    <row r="1351" spans="5:5" s="3" customFormat="1">
      <c r="E1351" s="12"/>
    </row>
    <row r="1352" spans="5:5" s="3" customFormat="1">
      <c r="E1352" s="12"/>
    </row>
    <row r="1353" spans="5:5" s="3" customFormat="1">
      <c r="E1353" s="12"/>
    </row>
    <row r="1354" spans="5:5" s="3" customFormat="1">
      <c r="E1354" s="12"/>
    </row>
    <row r="1355" spans="5:5" s="3" customFormat="1">
      <c r="E1355" s="12"/>
    </row>
    <row r="1356" spans="5:5" s="3" customFormat="1">
      <c r="E1356" s="12"/>
    </row>
    <row r="1357" spans="5:5" s="3" customFormat="1">
      <c r="E1357" s="12"/>
    </row>
    <row r="1358" spans="5:5" s="3" customFormat="1">
      <c r="E1358" s="12"/>
    </row>
    <row r="1359" spans="5:5" s="3" customFormat="1">
      <c r="E1359" s="12"/>
    </row>
    <row r="1360" spans="5:5" s="3" customFormat="1">
      <c r="E1360" s="12"/>
    </row>
    <row r="1361" spans="5:5" s="3" customFormat="1">
      <c r="E1361" s="12"/>
    </row>
    <row r="1362" spans="5:5" s="3" customFormat="1">
      <c r="E1362" s="12"/>
    </row>
    <row r="1363" spans="5:5" s="3" customFormat="1">
      <c r="E1363" s="12"/>
    </row>
    <row r="1364" spans="5:5" s="3" customFormat="1">
      <c r="E1364" s="12"/>
    </row>
    <row r="1365" spans="5:5" s="3" customFormat="1">
      <c r="E1365" s="12"/>
    </row>
    <row r="1366" spans="5:5" s="3" customFormat="1">
      <c r="E1366" s="12"/>
    </row>
    <row r="1367" spans="5:5" s="3" customFormat="1">
      <c r="E1367" s="12"/>
    </row>
    <row r="1368" spans="5:5" s="3" customFormat="1">
      <c r="E1368" s="12"/>
    </row>
    <row r="1369" spans="5:5" s="3" customFormat="1">
      <c r="E1369" s="12"/>
    </row>
    <row r="1370" spans="5:5" s="3" customFormat="1">
      <c r="E1370" s="12"/>
    </row>
    <row r="1371" spans="5:5" s="3" customFormat="1">
      <c r="E1371" s="12"/>
    </row>
    <row r="1372" spans="5:5" s="3" customFormat="1">
      <c r="E1372" s="12"/>
    </row>
    <row r="1373" spans="5:5" s="3" customFormat="1">
      <c r="E1373" s="12"/>
    </row>
    <row r="1374" spans="5:5" s="3" customFormat="1">
      <c r="E1374" s="12"/>
    </row>
    <row r="1375" spans="5:5" s="3" customFormat="1">
      <c r="E1375" s="12"/>
    </row>
    <row r="1376" spans="5:5" s="3" customFormat="1">
      <c r="E1376" s="12"/>
    </row>
    <row r="1377" spans="5:5" s="3" customFormat="1">
      <c r="E1377" s="12"/>
    </row>
    <row r="1378" spans="5:5" s="3" customFormat="1">
      <c r="E1378" s="12"/>
    </row>
    <row r="1379" spans="5:5" s="3" customFormat="1">
      <c r="E1379" s="12"/>
    </row>
    <row r="1380" spans="5:5" s="3" customFormat="1">
      <c r="E1380" s="12"/>
    </row>
    <row r="1381" spans="5:5" s="3" customFormat="1">
      <c r="E1381" s="12"/>
    </row>
    <row r="1382" spans="5:5" s="3" customFormat="1">
      <c r="E1382" s="12"/>
    </row>
    <row r="1383" spans="5:5" s="3" customFormat="1">
      <c r="E1383" s="12"/>
    </row>
    <row r="1384" spans="5:5" s="3" customFormat="1">
      <c r="E1384" s="12"/>
    </row>
    <row r="1385" spans="5:5" s="3" customFormat="1">
      <c r="E1385" s="12"/>
    </row>
    <row r="1386" spans="5:5" s="3" customFormat="1">
      <c r="E1386" s="12"/>
    </row>
    <row r="1387" spans="5:5" s="3" customFormat="1">
      <c r="E1387" s="12"/>
    </row>
    <row r="1388" spans="5:5" s="3" customFormat="1">
      <c r="E1388" s="12"/>
    </row>
    <row r="1389" spans="5:5" s="3" customFormat="1">
      <c r="E1389" s="12"/>
    </row>
    <row r="1390" spans="5:5" s="3" customFormat="1">
      <c r="E1390" s="12"/>
    </row>
    <row r="1391" spans="5:5" s="3" customFormat="1">
      <c r="E1391" s="12"/>
    </row>
    <row r="1392" spans="5:5" s="3" customFormat="1">
      <c r="E1392" s="12"/>
    </row>
    <row r="1393" spans="5:5" s="3" customFormat="1">
      <c r="E1393" s="12"/>
    </row>
    <row r="1394" spans="5:5" s="3" customFormat="1">
      <c r="E1394" s="12"/>
    </row>
    <row r="1395" spans="5:5" s="3" customFormat="1">
      <c r="E1395" s="12"/>
    </row>
    <row r="1396" spans="5:5" s="3" customFormat="1">
      <c r="E1396" s="12"/>
    </row>
    <row r="1397" spans="5:5" s="3" customFormat="1">
      <c r="E1397" s="12"/>
    </row>
    <row r="1398" spans="5:5" s="3" customFormat="1">
      <c r="E1398" s="12"/>
    </row>
    <row r="1399" spans="5:5" s="3" customFormat="1">
      <c r="E1399" s="12"/>
    </row>
    <row r="1400" spans="5:5" s="3" customFormat="1">
      <c r="E1400" s="12"/>
    </row>
    <row r="1401" spans="5:5" s="3" customFormat="1">
      <c r="E1401" s="12"/>
    </row>
    <row r="1402" spans="5:5" s="3" customFormat="1">
      <c r="E1402" s="12"/>
    </row>
    <row r="1403" spans="5:5" s="3" customFormat="1">
      <c r="E1403" s="12"/>
    </row>
    <row r="1404" spans="5:5" s="3" customFormat="1">
      <c r="E1404" s="12"/>
    </row>
    <row r="1405" spans="5:5" s="3" customFormat="1">
      <c r="E1405" s="12"/>
    </row>
    <row r="1406" spans="5:5" s="3" customFormat="1">
      <c r="E1406" s="12"/>
    </row>
    <row r="1407" spans="5:5" s="3" customFormat="1">
      <c r="E1407" s="12"/>
    </row>
    <row r="1408" spans="5:5" s="3" customFormat="1">
      <c r="E1408" s="12"/>
    </row>
    <row r="1409" spans="5:5" s="3" customFormat="1">
      <c r="E1409" s="12"/>
    </row>
    <row r="1410" spans="5:5" s="3" customFormat="1">
      <c r="E1410" s="12"/>
    </row>
    <row r="1411" spans="5:5" s="3" customFormat="1">
      <c r="E1411" s="12"/>
    </row>
    <row r="1412" spans="5:5" s="3" customFormat="1">
      <c r="E1412" s="12"/>
    </row>
    <row r="1413" spans="5:5" s="3" customFormat="1">
      <c r="E1413" s="12"/>
    </row>
    <row r="1414" spans="5:5" s="3" customFormat="1">
      <c r="E1414" s="12"/>
    </row>
    <row r="1415" spans="5:5" s="3" customFormat="1">
      <c r="E1415" s="12"/>
    </row>
    <row r="1416" spans="5:5" s="3" customFormat="1">
      <c r="E1416" s="12"/>
    </row>
    <row r="1417" spans="5:5" s="3" customFormat="1">
      <c r="E1417" s="12"/>
    </row>
    <row r="1418" spans="5:5" s="3" customFormat="1">
      <c r="E1418" s="12"/>
    </row>
    <row r="1419" spans="5:5" s="3" customFormat="1">
      <c r="E1419" s="12"/>
    </row>
    <row r="1420" spans="5:5" s="3" customFormat="1">
      <c r="E1420" s="12"/>
    </row>
    <row r="1421" spans="5:5" s="3" customFormat="1">
      <c r="E1421" s="12"/>
    </row>
    <row r="1422" spans="5:5" s="3" customFormat="1">
      <c r="E1422" s="12"/>
    </row>
    <row r="1423" spans="5:5" s="3" customFormat="1">
      <c r="E1423" s="12"/>
    </row>
    <row r="1424" spans="5:5" s="3" customFormat="1">
      <c r="E1424" s="12"/>
    </row>
    <row r="1425" spans="5:5" s="3" customFormat="1">
      <c r="E1425" s="12"/>
    </row>
    <row r="1426" spans="5:5" s="3" customFormat="1">
      <c r="E1426" s="12"/>
    </row>
    <row r="1427" spans="5:5" s="3" customFormat="1">
      <c r="E1427" s="12"/>
    </row>
    <row r="1428" spans="5:5" s="3" customFormat="1">
      <c r="E1428" s="12"/>
    </row>
    <row r="1429" spans="5:5" s="3" customFormat="1">
      <c r="E1429" s="12"/>
    </row>
    <row r="1430" spans="5:5" s="3" customFormat="1">
      <c r="E1430" s="12"/>
    </row>
    <row r="1431" spans="5:5" s="3" customFormat="1">
      <c r="E1431" s="12"/>
    </row>
    <row r="1432" spans="5:5" s="3" customFormat="1">
      <c r="E1432" s="12"/>
    </row>
    <row r="1433" spans="5:5" s="3" customFormat="1">
      <c r="E1433" s="12"/>
    </row>
    <row r="1434" spans="5:5" s="3" customFormat="1">
      <c r="E1434" s="12"/>
    </row>
    <row r="1435" spans="5:5" s="3" customFormat="1">
      <c r="E1435" s="12"/>
    </row>
    <row r="1436" spans="5:5" s="3" customFormat="1">
      <c r="E1436" s="12"/>
    </row>
    <row r="1437" spans="5:5" s="3" customFormat="1">
      <c r="E1437" s="12"/>
    </row>
    <row r="1438" spans="5:5" s="3" customFormat="1">
      <c r="E1438" s="12"/>
    </row>
    <row r="1439" spans="5:5" s="3" customFormat="1">
      <c r="E1439" s="12"/>
    </row>
    <row r="1440" spans="5:5" s="3" customFormat="1">
      <c r="E1440" s="12"/>
    </row>
    <row r="1441" spans="5:5" s="3" customFormat="1">
      <c r="E1441" s="12"/>
    </row>
    <row r="1442" spans="5:5" s="3" customFormat="1">
      <c r="E1442" s="12"/>
    </row>
    <row r="1443" spans="5:5" s="3" customFormat="1">
      <c r="E1443" s="12"/>
    </row>
    <row r="1444" spans="5:5" s="3" customFormat="1">
      <c r="E1444" s="12"/>
    </row>
    <row r="1445" spans="5:5" s="3" customFormat="1">
      <c r="E1445" s="12"/>
    </row>
    <row r="1446" spans="5:5" s="3" customFormat="1">
      <c r="E1446" s="12"/>
    </row>
    <row r="1447" spans="5:5" s="3" customFormat="1">
      <c r="E1447" s="12"/>
    </row>
    <row r="1448" spans="5:5" s="3" customFormat="1">
      <c r="E1448" s="12"/>
    </row>
    <row r="1449" spans="5:5" s="3" customFormat="1">
      <c r="E1449" s="12"/>
    </row>
    <row r="1450" spans="5:5" s="3" customFormat="1">
      <c r="E1450" s="12"/>
    </row>
    <row r="1451" spans="5:5" s="3" customFormat="1">
      <c r="E1451" s="12"/>
    </row>
    <row r="1452" spans="5:5" s="3" customFormat="1">
      <c r="E1452" s="12"/>
    </row>
    <row r="1453" spans="5:5" s="3" customFormat="1">
      <c r="E1453" s="12"/>
    </row>
    <row r="1454" spans="5:5" s="3" customFormat="1">
      <c r="E1454" s="12"/>
    </row>
    <row r="1455" spans="5:5" s="3" customFormat="1">
      <c r="E1455" s="12"/>
    </row>
    <row r="1456" spans="5:5" s="3" customFormat="1">
      <c r="E1456" s="12"/>
    </row>
    <row r="1457" spans="5:5" s="3" customFormat="1">
      <c r="E1457" s="12"/>
    </row>
    <row r="1458" spans="5:5" s="3" customFormat="1">
      <c r="E1458" s="12"/>
    </row>
    <row r="1459" spans="5:5" s="3" customFormat="1">
      <c r="E1459" s="12"/>
    </row>
    <row r="1460" spans="5:5" s="3" customFormat="1">
      <c r="E1460" s="12"/>
    </row>
    <row r="1461" spans="5:5" s="3" customFormat="1">
      <c r="E1461" s="12"/>
    </row>
    <row r="1462" spans="5:5" s="3" customFormat="1">
      <c r="E1462" s="12"/>
    </row>
    <row r="1463" spans="5:5" s="3" customFormat="1">
      <c r="E1463" s="12"/>
    </row>
    <row r="1464" spans="5:5" s="3" customFormat="1">
      <c r="E1464" s="12"/>
    </row>
    <row r="1465" spans="5:5" s="3" customFormat="1">
      <c r="E1465" s="12"/>
    </row>
    <row r="1466" spans="5:5" s="3" customFormat="1">
      <c r="E1466" s="12"/>
    </row>
    <row r="1467" spans="5:5" s="3" customFormat="1">
      <c r="E1467" s="12"/>
    </row>
    <row r="1468" spans="5:5" s="3" customFormat="1">
      <c r="E1468" s="12"/>
    </row>
    <row r="1469" spans="5:5" s="3" customFormat="1">
      <c r="E1469" s="12"/>
    </row>
    <row r="1470" spans="5:5" s="3" customFormat="1">
      <c r="E1470" s="12"/>
    </row>
    <row r="1471" spans="5:5" s="3" customFormat="1">
      <c r="E1471" s="12"/>
    </row>
    <row r="1472" spans="5:5" s="3" customFormat="1">
      <c r="E1472" s="12"/>
    </row>
    <row r="1473" spans="5:5" s="3" customFormat="1">
      <c r="E1473" s="12"/>
    </row>
    <row r="1474" spans="5:5" s="3" customFormat="1">
      <c r="E1474" s="12"/>
    </row>
    <row r="1475" spans="5:5" s="3" customFormat="1">
      <c r="E1475" s="12"/>
    </row>
    <row r="1476" spans="5:5" s="3" customFormat="1">
      <c r="E1476" s="12"/>
    </row>
    <row r="1477" spans="5:5" s="3" customFormat="1">
      <c r="E1477" s="12"/>
    </row>
    <row r="1478" spans="5:5" s="3" customFormat="1">
      <c r="E1478" s="12"/>
    </row>
    <row r="1479" spans="5:5" s="3" customFormat="1">
      <c r="E1479" s="12"/>
    </row>
    <row r="1480" spans="5:5" s="3" customFormat="1">
      <c r="E1480" s="12"/>
    </row>
    <row r="1481" spans="5:5" s="3" customFormat="1">
      <c r="E1481" s="12"/>
    </row>
    <row r="1482" spans="5:5" s="3" customFormat="1">
      <c r="E1482" s="12"/>
    </row>
    <row r="1483" spans="5:5" s="3" customFormat="1">
      <c r="E1483" s="12"/>
    </row>
    <row r="1484" spans="5:5" s="3" customFormat="1">
      <c r="E1484" s="12"/>
    </row>
    <row r="1485" spans="5:5" s="3" customFormat="1">
      <c r="E1485" s="12"/>
    </row>
    <row r="1486" spans="5:5" s="3" customFormat="1">
      <c r="E1486" s="12"/>
    </row>
    <row r="1487" spans="5:5" s="3" customFormat="1">
      <c r="E1487" s="12"/>
    </row>
    <row r="1488" spans="5:5" s="3" customFormat="1">
      <c r="E1488" s="12"/>
    </row>
    <row r="1489" spans="5:5" s="3" customFormat="1">
      <c r="E1489" s="12"/>
    </row>
    <row r="1490" spans="5:5" s="3" customFormat="1">
      <c r="E1490" s="12"/>
    </row>
    <row r="1491" spans="5:5" s="3" customFormat="1">
      <c r="E1491" s="12"/>
    </row>
    <row r="1492" spans="5:5" s="3" customFormat="1">
      <c r="E1492" s="12"/>
    </row>
    <row r="1493" spans="5:5" s="3" customFormat="1">
      <c r="E1493" s="12"/>
    </row>
    <row r="1494" spans="5:5" s="3" customFormat="1">
      <c r="E1494" s="12"/>
    </row>
    <row r="1495" spans="5:5" s="3" customFormat="1">
      <c r="E1495" s="12"/>
    </row>
    <row r="1496" spans="5:5" s="3" customFormat="1">
      <c r="E1496" s="12"/>
    </row>
    <row r="1497" spans="5:5" s="3" customFormat="1">
      <c r="E1497" s="12"/>
    </row>
    <row r="1498" spans="5:5" s="3" customFormat="1">
      <c r="E1498" s="12"/>
    </row>
    <row r="1499" spans="5:5" s="3" customFormat="1">
      <c r="E1499" s="12"/>
    </row>
    <row r="1500" spans="5:5" s="3" customFormat="1">
      <c r="E1500" s="12"/>
    </row>
    <row r="1501" spans="5:5" s="3" customFormat="1">
      <c r="E1501" s="12"/>
    </row>
    <row r="1502" spans="5:5" s="3" customFormat="1">
      <c r="E1502" s="12"/>
    </row>
    <row r="1503" spans="5:5" s="3" customFormat="1">
      <c r="E1503" s="12"/>
    </row>
    <row r="1504" spans="5:5" s="3" customFormat="1">
      <c r="E1504" s="12"/>
    </row>
    <row r="1505" spans="5:5" s="3" customFormat="1">
      <c r="E1505" s="12"/>
    </row>
    <row r="1506" spans="5:5" s="3" customFormat="1">
      <c r="E1506" s="12"/>
    </row>
    <row r="1507" spans="5:5" s="3" customFormat="1">
      <c r="E1507" s="12"/>
    </row>
    <row r="1508" spans="5:5" s="3" customFormat="1">
      <c r="E1508" s="12"/>
    </row>
    <row r="1509" spans="5:5" s="3" customFormat="1">
      <c r="E1509" s="12"/>
    </row>
    <row r="1510" spans="5:5" s="3" customFormat="1">
      <c r="E1510" s="12"/>
    </row>
    <row r="1511" spans="5:5" s="3" customFormat="1">
      <c r="E1511" s="12"/>
    </row>
    <row r="1512" spans="5:5" s="3" customFormat="1">
      <c r="E1512" s="12"/>
    </row>
    <row r="1513" spans="5:5" s="3" customFormat="1">
      <c r="E1513" s="12"/>
    </row>
    <row r="1514" spans="5:5" s="3" customFormat="1">
      <c r="E1514" s="12"/>
    </row>
    <row r="1515" spans="5:5" s="3" customFormat="1">
      <c r="E1515" s="12"/>
    </row>
    <row r="1516" spans="5:5" s="3" customFormat="1">
      <c r="E1516" s="12"/>
    </row>
    <row r="1517" spans="5:5" s="3" customFormat="1">
      <c r="E1517" s="12"/>
    </row>
    <row r="1518" spans="5:5" s="3" customFormat="1">
      <c r="E1518" s="12"/>
    </row>
    <row r="1519" spans="5:5" s="3" customFormat="1">
      <c r="E1519" s="12"/>
    </row>
    <row r="1520" spans="5:5" s="3" customFormat="1">
      <c r="E1520" s="12"/>
    </row>
    <row r="1521" spans="5:5" s="3" customFormat="1">
      <c r="E1521" s="12"/>
    </row>
    <row r="1522" spans="5:5" s="3" customFormat="1">
      <c r="E1522" s="12"/>
    </row>
    <row r="1523" spans="5:5" s="3" customFormat="1">
      <c r="E1523" s="12"/>
    </row>
    <row r="1524" spans="5:5" s="3" customFormat="1">
      <c r="E1524" s="12"/>
    </row>
    <row r="1525" spans="5:5" s="3" customFormat="1">
      <c r="E1525" s="12"/>
    </row>
    <row r="1526" spans="5:5" s="3" customFormat="1">
      <c r="E1526" s="12"/>
    </row>
    <row r="1527" spans="5:5" s="3" customFormat="1">
      <c r="E1527" s="12"/>
    </row>
    <row r="1528" spans="5:5" s="3" customFormat="1">
      <c r="E1528" s="12"/>
    </row>
    <row r="1529" spans="5:5" s="3" customFormat="1">
      <c r="E1529" s="12"/>
    </row>
    <row r="1530" spans="5:5" s="3" customFormat="1">
      <c r="E1530" s="12"/>
    </row>
    <row r="1531" spans="5:5" s="3" customFormat="1">
      <c r="E1531" s="12"/>
    </row>
    <row r="1532" spans="5:5" s="3" customFormat="1">
      <c r="E1532" s="12"/>
    </row>
    <row r="1533" spans="5:5" s="3" customFormat="1">
      <c r="E1533" s="12"/>
    </row>
    <row r="1534" spans="5:5" s="3" customFormat="1">
      <c r="E1534" s="12"/>
    </row>
    <row r="1535" spans="5:5" s="3" customFormat="1">
      <c r="E1535" s="12"/>
    </row>
    <row r="1536" spans="5:5" s="3" customFormat="1">
      <c r="E1536" s="12"/>
    </row>
    <row r="1537" spans="5:5" s="3" customFormat="1">
      <c r="E1537" s="12"/>
    </row>
    <row r="1538" spans="5:5" s="3" customFormat="1">
      <c r="E1538" s="12"/>
    </row>
    <row r="1539" spans="5:5" s="3" customFormat="1">
      <c r="E1539" s="12"/>
    </row>
    <row r="1540" spans="5:5" s="3" customFormat="1">
      <c r="E1540" s="12"/>
    </row>
    <row r="1541" spans="5:5" s="3" customFormat="1">
      <c r="E1541" s="12"/>
    </row>
    <row r="1542" spans="5:5" s="3" customFormat="1">
      <c r="E1542" s="12"/>
    </row>
    <row r="1543" spans="5:5" s="3" customFormat="1">
      <c r="E1543" s="12"/>
    </row>
    <row r="1544" spans="5:5" s="3" customFormat="1">
      <c r="E1544" s="12"/>
    </row>
    <row r="1545" spans="5:5" s="3" customFormat="1">
      <c r="E1545" s="12"/>
    </row>
    <row r="1546" spans="5:5" s="3" customFormat="1">
      <c r="E1546" s="12"/>
    </row>
    <row r="1547" spans="5:5" s="3" customFormat="1">
      <c r="E1547" s="12"/>
    </row>
    <row r="1548" spans="5:5" s="3" customFormat="1">
      <c r="E1548" s="12"/>
    </row>
    <row r="1549" spans="5:5" s="3" customFormat="1">
      <c r="E1549" s="12"/>
    </row>
    <row r="1550" spans="5:5" s="3" customFormat="1">
      <c r="E1550" s="12"/>
    </row>
    <row r="1551" spans="5:5" s="3" customFormat="1">
      <c r="E1551" s="12"/>
    </row>
    <row r="1552" spans="5:5" s="3" customFormat="1">
      <c r="E1552" s="12"/>
    </row>
    <row r="1553" spans="5:5" s="3" customFormat="1">
      <c r="E1553" s="12"/>
    </row>
    <row r="1554" spans="5:5" s="3" customFormat="1">
      <c r="E1554" s="12"/>
    </row>
    <row r="1555" spans="5:5" s="3" customFormat="1">
      <c r="E1555" s="12"/>
    </row>
    <row r="1556" spans="5:5" s="3" customFormat="1">
      <c r="E1556" s="12"/>
    </row>
    <row r="1557" spans="5:5" s="3" customFormat="1">
      <c r="E1557" s="12"/>
    </row>
    <row r="1558" spans="5:5" s="3" customFormat="1">
      <c r="E1558" s="12"/>
    </row>
    <row r="1559" spans="5:5" s="3" customFormat="1">
      <c r="E1559" s="12"/>
    </row>
    <row r="1560" spans="5:5" s="3" customFormat="1">
      <c r="E1560" s="12"/>
    </row>
    <row r="1561" spans="5:5" s="3" customFormat="1">
      <c r="E1561" s="12"/>
    </row>
    <row r="1562" spans="5:5" s="3" customFormat="1">
      <c r="E1562" s="12"/>
    </row>
    <row r="1563" spans="5:5" s="3" customFormat="1">
      <c r="E1563" s="12"/>
    </row>
    <row r="1564" spans="5:5" s="3" customFormat="1">
      <c r="E1564" s="12"/>
    </row>
    <row r="1565" spans="5:5" s="3" customFormat="1">
      <c r="E1565" s="12"/>
    </row>
    <row r="1566" spans="5:5" s="3" customFormat="1">
      <c r="E1566" s="12"/>
    </row>
    <row r="1567" spans="5:5" s="3" customFormat="1">
      <c r="E1567" s="12"/>
    </row>
    <row r="1568" spans="5:5" s="3" customFormat="1">
      <c r="E1568" s="12"/>
    </row>
    <row r="1569" spans="5:5" s="3" customFormat="1">
      <c r="E1569" s="12"/>
    </row>
    <row r="1570" spans="5:5" s="3" customFormat="1">
      <c r="E1570" s="12"/>
    </row>
    <row r="1571" spans="5:5" s="3" customFormat="1">
      <c r="E1571" s="12"/>
    </row>
    <row r="1572" spans="5:5" s="3" customFormat="1">
      <c r="E1572" s="12"/>
    </row>
    <row r="1573" spans="5:5" s="3" customFormat="1">
      <c r="E1573" s="12"/>
    </row>
    <row r="1574" spans="5:5" s="3" customFormat="1">
      <c r="E1574" s="12"/>
    </row>
    <row r="1575" spans="5:5" s="3" customFormat="1">
      <c r="E1575" s="12"/>
    </row>
    <row r="1576" spans="5:5" s="3" customFormat="1">
      <c r="E1576" s="12"/>
    </row>
    <row r="1577" spans="5:5" s="3" customFormat="1">
      <c r="E1577" s="12"/>
    </row>
    <row r="1578" spans="5:5" s="3" customFormat="1">
      <c r="E1578" s="12"/>
    </row>
    <row r="1579" spans="5:5" s="3" customFormat="1">
      <c r="E1579" s="12"/>
    </row>
    <row r="1580" spans="5:5" s="3" customFormat="1">
      <c r="E1580" s="12"/>
    </row>
    <row r="1581" spans="5:5" s="3" customFormat="1">
      <c r="E1581" s="12"/>
    </row>
    <row r="1582" spans="5:5" s="3" customFormat="1">
      <c r="E1582" s="12"/>
    </row>
    <row r="1583" spans="5:5" s="3" customFormat="1">
      <c r="E1583" s="12"/>
    </row>
    <row r="1584" spans="5:5" s="3" customFormat="1">
      <c r="E1584" s="12"/>
    </row>
    <row r="1585" spans="5:5" s="3" customFormat="1">
      <c r="E1585" s="12"/>
    </row>
    <row r="1586" spans="5:5" s="3" customFormat="1">
      <c r="E1586" s="12"/>
    </row>
    <row r="1587" spans="5:5" s="3" customFormat="1">
      <c r="E1587" s="12"/>
    </row>
    <row r="1588" spans="5:5" s="3" customFormat="1">
      <c r="E1588" s="12"/>
    </row>
    <row r="1589" spans="5:5" s="3" customFormat="1">
      <c r="E1589" s="12"/>
    </row>
    <row r="1590" spans="5:5" s="3" customFormat="1">
      <c r="E1590" s="12"/>
    </row>
    <row r="1591" spans="5:5" s="3" customFormat="1">
      <c r="E1591" s="12"/>
    </row>
    <row r="1592" spans="5:5" s="3" customFormat="1">
      <c r="E1592" s="12"/>
    </row>
    <row r="1593" spans="5:5" s="3" customFormat="1">
      <c r="E1593" s="12"/>
    </row>
    <row r="1594" spans="5:5" s="3" customFormat="1">
      <c r="E1594" s="12"/>
    </row>
    <row r="1595" spans="5:5" s="3" customFormat="1">
      <c r="E1595" s="12"/>
    </row>
    <row r="1596" spans="5:5" s="3" customFormat="1">
      <c r="E1596" s="12"/>
    </row>
    <row r="1597" spans="5:5" s="3" customFormat="1">
      <c r="E1597" s="12"/>
    </row>
    <row r="1598" spans="5:5" s="3" customFormat="1">
      <c r="E1598" s="12"/>
    </row>
    <row r="1599" spans="5:5" s="3" customFormat="1">
      <c r="E1599" s="12"/>
    </row>
    <row r="1600" spans="5:5" s="3" customFormat="1">
      <c r="E1600" s="12"/>
    </row>
    <row r="1601" spans="5:5" s="3" customFormat="1">
      <c r="E1601" s="12"/>
    </row>
    <row r="1602" spans="5:5" s="3" customFormat="1">
      <c r="E1602" s="12"/>
    </row>
    <row r="1603" spans="5:5" s="3" customFormat="1">
      <c r="E1603" s="12"/>
    </row>
    <row r="1604" spans="5:5" s="3" customFormat="1">
      <c r="E1604" s="12"/>
    </row>
    <row r="1605" spans="5:5" s="3" customFormat="1">
      <c r="E1605" s="12"/>
    </row>
    <row r="1606" spans="5:5" s="3" customFormat="1">
      <c r="E1606" s="12"/>
    </row>
    <row r="1607" spans="5:5" s="3" customFormat="1">
      <c r="E1607" s="12"/>
    </row>
    <row r="1608" spans="5:5" s="3" customFormat="1">
      <c r="E1608" s="12"/>
    </row>
    <row r="1609" spans="5:5" s="3" customFormat="1">
      <c r="E1609" s="12"/>
    </row>
    <row r="1610" spans="5:5" s="3" customFormat="1">
      <c r="E1610" s="12"/>
    </row>
    <row r="1611" spans="5:5" s="3" customFormat="1">
      <c r="E1611" s="12"/>
    </row>
    <row r="1612" spans="5:5" s="3" customFormat="1">
      <c r="E1612" s="12"/>
    </row>
    <row r="1613" spans="5:5" s="3" customFormat="1">
      <c r="E1613" s="12"/>
    </row>
    <row r="1614" spans="5:5" s="3" customFormat="1">
      <c r="E1614" s="12"/>
    </row>
    <row r="1615" spans="5:5" s="3" customFormat="1">
      <c r="E1615" s="12"/>
    </row>
    <row r="1616" spans="5:5" s="3" customFormat="1">
      <c r="E1616" s="12"/>
    </row>
    <row r="1617" spans="5:5" s="3" customFormat="1">
      <c r="E1617" s="12"/>
    </row>
    <row r="1618" spans="5:5" s="3" customFormat="1">
      <c r="E1618" s="12"/>
    </row>
    <row r="1619" spans="5:5" s="3" customFormat="1">
      <c r="E1619" s="12"/>
    </row>
    <row r="1620" spans="5:5" s="3" customFormat="1">
      <c r="E1620" s="12"/>
    </row>
    <row r="1621" spans="5:5" s="3" customFormat="1">
      <c r="E1621" s="12"/>
    </row>
    <row r="1622" spans="5:5" s="3" customFormat="1">
      <c r="E1622" s="12"/>
    </row>
    <row r="1623" spans="5:5" s="3" customFormat="1">
      <c r="E1623" s="12"/>
    </row>
    <row r="1624" spans="5:5" s="3" customFormat="1">
      <c r="E1624" s="12"/>
    </row>
    <row r="1625" spans="5:5" s="3" customFormat="1">
      <c r="E1625" s="12"/>
    </row>
    <row r="1626" spans="5:5" s="3" customFormat="1">
      <c r="E1626" s="12"/>
    </row>
    <row r="1627" spans="5:5" s="3" customFormat="1">
      <c r="E1627" s="12"/>
    </row>
    <row r="1628" spans="5:5" s="3" customFormat="1">
      <c r="E1628" s="12"/>
    </row>
    <row r="1629" spans="5:5" s="3" customFormat="1">
      <c r="E1629" s="12"/>
    </row>
    <row r="1630" spans="5:5" s="3" customFormat="1">
      <c r="E1630" s="12"/>
    </row>
    <row r="1631" spans="5:5" s="3" customFormat="1">
      <c r="E1631" s="12"/>
    </row>
    <row r="1632" spans="5:5" s="3" customFormat="1">
      <c r="E1632" s="12"/>
    </row>
    <row r="1633" spans="5:5" s="3" customFormat="1">
      <c r="E1633" s="12"/>
    </row>
    <row r="1634" spans="5:5" s="3" customFormat="1">
      <c r="E1634" s="12"/>
    </row>
    <row r="1635" spans="5:5" s="3" customFormat="1">
      <c r="E1635" s="12"/>
    </row>
    <row r="1636" spans="5:5" s="3" customFormat="1">
      <c r="E1636" s="12"/>
    </row>
    <row r="1637" spans="5:5" s="3" customFormat="1">
      <c r="E1637" s="12"/>
    </row>
    <row r="1638" spans="5:5" s="3" customFormat="1">
      <c r="E1638" s="12"/>
    </row>
    <row r="1639" spans="5:5" s="3" customFormat="1">
      <c r="E1639" s="12"/>
    </row>
    <row r="1640" spans="5:5" s="3" customFormat="1">
      <c r="E1640" s="12"/>
    </row>
    <row r="1641" spans="5:5" s="3" customFormat="1">
      <c r="E1641" s="12"/>
    </row>
    <row r="1642" spans="5:5" s="3" customFormat="1">
      <c r="E1642" s="12"/>
    </row>
    <row r="1643" spans="5:5" s="3" customFormat="1">
      <c r="E1643" s="12"/>
    </row>
    <row r="1644" spans="5:5" s="3" customFormat="1">
      <c r="E1644" s="12"/>
    </row>
    <row r="1645" spans="5:5" s="3" customFormat="1">
      <c r="E1645" s="12"/>
    </row>
    <row r="1646" spans="5:5" s="3" customFormat="1">
      <c r="E1646" s="12"/>
    </row>
    <row r="1647" spans="5:5" s="3" customFormat="1">
      <c r="E1647" s="12"/>
    </row>
    <row r="1648" spans="5:5" s="3" customFormat="1">
      <c r="E1648" s="12"/>
    </row>
    <row r="1649" spans="5:5" s="3" customFormat="1">
      <c r="E1649" s="12"/>
    </row>
    <row r="1650" spans="5:5" s="3" customFormat="1">
      <c r="E1650" s="12"/>
    </row>
    <row r="1651" spans="5:5" s="3" customFormat="1">
      <c r="E1651" s="12"/>
    </row>
    <row r="1652" spans="5:5" s="3" customFormat="1">
      <c r="E1652" s="12"/>
    </row>
    <row r="1653" spans="5:5" s="3" customFormat="1">
      <c r="E1653" s="12"/>
    </row>
    <row r="1654" spans="5:5" s="3" customFormat="1">
      <c r="E1654" s="12"/>
    </row>
    <row r="1655" spans="5:5" s="3" customFormat="1">
      <c r="E1655" s="12"/>
    </row>
    <row r="1656" spans="5:5" s="3" customFormat="1">
      <c r="E1656" s="12"/>
    </row>
    <row r="1657" spans="5:5" s="3" customFormat="1">
      <c r="E1657" s="12"/>
    </row>
    <row r="1658" spans="5:5" s="3" customFormat="1">
      <c r="E1658" s="12"/>
    </row>
    <row r="1659" spans="5:5" s="3" customFormat="1">
      <c r="E1659" s="12"/>
    </row>
    <row r="1660" spans="5:5" s="3" customFormat="1">
      <c r="E1660" s="12"/>
    </row>
    <row r="1661" spans="5:5" s="3" customFormat="1">
      <c r="E1661" s="12"/>
    </row>
    <row r="1662" spans="5:5" s="3" customFormat="1">
      <c r="E1662" s="12"/>
    </row>
    <row r="1663" spans="5:5" s="3" customFormat="1">
      <c r="E1663" s="12"/>
    </row>
    <row r="1664" spans="5:5" s="3" customFormat="1">
      <c r="E1664" s="12"/>
    </row>
    <row r="1665" spans="5:5" s="3" customFormat="1">
      <c r="E1665" s="12"/>
    </row>
    <row r="1666" spans="5:5" s="3" customFormat="1">
      <c r="E1666" s="12"/>
    </row>
    <row r="1667" spans="5:5" s="3" customFormat="1">
      <c r="E1667" s="12"/>
    </row>
    <row r="1668" spans="5:5" s="3" customFormat="1">
      <c r="E1668" s="12"/>
    </row>
    <row r="1669" spans="5:5" s="3" customFormat="1">
      <c r="E1669" s="12"/>
    </row>
    <row r="1670" spans="5:5" s="3" customFormat="1">
      <c r="E1670" s="12"/>
    </row>
    <row r="1671" spans="5:5" s="3" customFormat="1">
      <c r="E1671" s="12"/>
    </row>
    <row r="1672" spans="5:5" s="3" customFormat="1">
      <c r="E1672" s="12"/>
    </row>
    <row r="1673" spans="5:5" s="3" customFormat="1">
      <c r="E1673" s="12"/>
    </row>
    <row r="1674" spans="5:5" s="3" customFormat="1">
      <c r="E1674" s="12"/>
    </row>
    <row r="1675" spans="5:5" s="3" customFormat="1">
      <c r="E1675" s="12"/>
    </row>
    <row r="1676" spans="5:5" s="3" customFormat="1">
      <c r="E1676" s="12"/>
    </row>
    <row r="1677" spans="5:5" s="3" customFormat="1">
      <c r="E1677" s="12"/>
    </row>
    <row r="1678" spans="5:5" s="3" customFormat="1">
      <c r="E1678" s="12"/>
    </row>
    <row r="1679" spans="5:5" s="3" customFormat="1">
      <c r="E1679" s="12"/>
    </row>
    <row r="1680" spans="5:5" s="3" customFormat="1">
      <c r="E1680" s="12"/>
    </row>
    <row r="1681" spans="5:5" s="3" customFormat="1">
      <c r="E1681" s="12"/>
    </row>
    <row r="1682" spans="5:5" s="3" customFormat="1">
      <c r="E1682" s="12"/>
    </row>
    <row r="1683" spans="5:5" s="3" customFormat="1">
      <c r="E1683" s="12"/>
    </row>
    <row r="1684" spans="5:5" s="3" customFormat="1">
      <c r="E1684" s="12"/>
    </row>
    <row r="1685" spans="5:5" s="3" customFormat="1">
      <c r="E1685" s="12"/>
    </row>
    <row r="1686" spans="5:5" s="3" customFormat="1">
      <c r="E1686" s="12"/>
    </row>
    <row r="1687" spans="5:5" s="3" customFormat="1">
      <c r="E1687" s="12"/>
    </row>
    <row r="1688" spans="5:5" s="3" customFormat="1">
      <c r="E1688" s="12"/>
    </row>
    <row r="1689" spans="5:5" s="3" customFormat="1">
      <c r="E1689" s="12"/>
    </row>
    <row r="1690" spans="5:5" s="3" customFormat="1">
      <c r="E1690" s="12"/>
    </row>
    <row r="1691" spans="5:5" s="3" customFormat="1">
      <c r="E1691" s="12"/>
    </row>
    <row r="1692" spans="5:5" s="3" customFormat="1">
      <c r="E1692" s="12"/>
    </row>
    <row r="1693" spans="5:5" s="3" customFormat="1">
      <c r="E1693" s="12"/>
    </row>
    <row r="1694" spans="5:5" s="3" customFormat="1">
      <c r="E1694" s="12"/>
    </row>
    <row r="1695" spans="5:5" s="3" customFormat="1">
      <c r="E1695" s="12"/>
    </row>
    <row r="1696" spans="5:5" s="3" customFormat="1">
      <c r="E1696" s="12"/>
    </row>
    <row r="1697" spans="5:5" s="3" customFormat="1">
      <c r="E1697" s="12"/>
    </row>
    <row r="1698" spans="5:5" s="3" customFormat="1">
      <c r="E1698" s="12"/>
    </row>
    <row r="1699" spans="5:5" s="3" customFormat="1">
      <c r="E1699" s="12"/>
    </row>
    <row r="1700" spans="5:5" s="3" customFormat="1">
      <c r="E1700" s="12"/>
    </row>
    <row r="1701" spans="5:5" s="3" customFormat="1">
      <c r="E1701" s="12"/>
    </row>
    <row r="1702" spans="5:5" s="3" customFormat="1">
      <c r="E1702" s="12"/>
    </row>
    <row r="1703" spans="5:5" s="3" customFormat="1">
      <c r="E1703" s="12"/>
    </row>
    <row r="1704" spans="5:5" s="3" customFormat="1">
      <c r="E1704" s="12"/>
    </row>
    <row r="1705" spans="5:5" s="3" customFormat="1">
      <c r="E1705" s="12"/>
    </row>
    <row r="1706" spans="5:5" s="3" customFormat="1">
      <c r="E1706" s="12"/>
    </row>
    <row r="1707" spans="5:5" s="3" customFormat="1">
      <c r="E1707" s="12"/>
    </row>
    <row r="1708" spans="5:5" s="3" customFormat="1">
      <c r="E1708" s="12"/>
    </row>
    <row r="1709" spans="5:5" s="3" customFormat="1">
      <c r="E1709" s="12"/>
    </row>
    <row r="1710" spans="5:5" s="3" customFormat="1">
      <c r="E1710" s="12"/>
    </row>
    <row r="1711" spans="5:5" s="3" customFormat="1">
      <c r="E1711" s="12"/>
    </row>
    <row r="1712" spans="5:5" s="3" customFormat="1">
      <c r="E1712" s="12"/>
    </row>
    <row r="1713" spans="5:5" s="3" customFormat="1">
      <c r="E1713" s="12"/>
    </row>
    <row r="1714" spans="5:5" s="3" customFormat="1">
      <c r="E1714" s="12"/>
    </row>
    <row r="1715" spans="5:5" s="3" customFormat="1">
      <c r="E1715" s="12"/>
    </row>
    <row r="1716" spans="5:5" s="3" customFormat="1">
      <c r="E1716" s="12"/>
    </row>
    <row r="1717" spans="5:5" s="3" customFormat="1">
      <c r="E1717" s="12"/>
    </row>
    <row r="1718" spans="5:5" s="3" customFormat="1">
      <c r="E1718" s="12"/>
    </row>
    <row r="1719" spans="5:5" s="3" customFormat="1">
      <c r="E1719" s="12"/>
    </row>
    <row r="1720" spans="5:5" s="3" customFormat="1">
      <c r="E1720" s="12"/>
    </row>
    <row r="1721" spans="5:5" s="3" customFormat="1">
      <c r="E1721" s="12"/>
    </row>
    <row r="1722" spans="5:5" s="3" customFormat="1">
      <c r="E1722" s="12"/>
    </row>
    <row r="1723" spans="5:5" s="3" customFormat="1">
      <c r="E1723" s="12"/>
    </row>
    <row r="1724" spans="5:5" s="3" customFormat="1">
      <c r="E1724" s="12"/>
    </row>
    <row r="1725" spans="5:5" s="3" customFormat="1">
      <c r="E1725" s="12"/>
    </row>
    <row r="1726" spans="5:5" s="3" customFormat="1">
      <c r="E1726" s="12"/>
    </row>
    <row r="1727" spans="5:5" s="3" customFormat="1">
      <c r="E1727" s="12"/>
    </row>
    <row r="1728" spans="5:5" s="3" customFormat="1">
      <c r="E1728" s="12"/>
    </row>
    <row r="1729" spans="5:5" s="3" customFormat="1">
      <c r="E1729" s="12"/>
    </row>
    <row r="1730" spans="5:5" s="3" customFormat="1">
      <c r="E1730" s="12"/>
    </row>
    <row r="1731" spans="5:5" s="3" customFormat="1">
      <c r="E1731" s="12"/>
    </row>
    <row r="1732" spans="5:5" s="3" customFormat="1">
      <c r="E1732" s="12"/>
    </row>
    <row r="1733" spans="5:5" s="3" customFormat="1">
      <c r="E1733" s="12"/>
    </row>
    <row r="1734" spans="5:5" s="3" customFormat="1">
      <c r="E1734" s="12"/>
    </row>
    <row r="1735" spans="5:5" s="3" customFormat="1">
      <c r="E1735" s="12"/>
    </row>
    <row r="1736" spans="5:5" s="3" customFormat="1">
      <c r="E1736" s="12"/>
    </row>
    <row r="1737" spans="5:5" s="3" customFormat="1">
      <c r="E1737" s="12"/>
    </row>
    <row r="1738" spans="5:5" s="3" customFormat="1">
      <c r="E1738" s="12"/>
    </row>
    <row r="1739" spans="5:5" s="3" customFormat="1">
      <c r="E1739" s="12"/>
    </row>
    <row r="1740" spans="5:5" s="3" customFormat="1">
      <c r="E1740" s="12"/>
    </row>
    <row r="1741" spans="5:5" s="3" customFormat="1">
      <c r="E1741" s="12"/>
    </row>
    <row r="1742" spans="5:5" s="3" customFormat="1">
      <c r="E1742" s="12"/>
    </row>
    <row r="1743" spans="5:5" s="3" customFormat="1">
      <c r="E1743" s="12"/>
    </row>
    <row r="1744" spans="5:5" s="3" customFormat="1">
      <c r="E1744" s="12"/>
    </row>
    <row r="1745" spans="5:5" s="3" customFormat="1">
      <c r="E1745" s="12"/>
    </row>
    <row r="1746" spans="5:5" s="3" customFormat="1">
      <c r="E1746" s="12"/>
    </row>
    <row r="1747" spans="5:5" s="3" customFormat="1">
      <c r="E1747" s="12"/>
    </row>
    <row r="1748" spans="5:5" s="3" customFormat="1">
      <c r="E1748" s="12"/>
    </row>
    <row r="1749" spans="5:5" s="3" customFormat="1">
      <c r="E1749" s="12"/>
    </row>
    <row r="1750" spans="5:5" s="3" customFormat="1">
      <c r="E1750" s="12"/>
    </row>
    <row r="1751" spans="5:5" s="3" customFormat="1">
      <c r="E1751" s="12"/>
    </row>
    <row r="1752" spans="5:5" s="3" customFormat="1">
      <c r="E1752" s="12"/>
    </row>
    <row r="1753" spans="5:5" s="3" customFormat="1">
      <c r="E1753" s="12"/>
    </row>
    <row r="1754" spans="5:5" s="3" customFormat="1">
      <c r="E1754" s="12"/>
    </row>
    <row r="1755" spans="5:5" s="3" customFormat="1">
      <c r="E1755" s="12"/>
    </row>
    <row r="1756" spans="5:5" s="3" customFormat="1">
      <c r="E1756" s="12"/>
    </row>
    <row r="1757" spans="5:5" s="3" customFormat="1">
      <c r="E1757" s="12"/>
    </row>
    <row r="1758" spans="5:5" s="3" customFormat="1">
      <c r="E1758" s="12"/>
    </row>
    <row r="1759" spans="5:5" s="3" customFormat="1">
      <c r="E1759" s="12"/>
    </row>
    <row r="1760" spans="5:5" s="3" customFormat="1">
      <c r="E1760" s="12"/>
    </row>
    <row r="1761" spans="5:5" s="3" customFormat="1">
      <c r="E1761" s="12"/>
    </row>
    <row r="1762" spans="5:5" s="3" customFormat="1">
      <c r="E1762" s="12"/>
    </row>
    <row r="1763" spans="5:5" s="3" customFormat="1">
      <c r="E1763" s="12"/>
    </row>
    <row r="1764" spans="5:5" s="3" customFormat="1">
      <c r="E1764" s="12"/>
    </row>
    <row r="1765" spans="5:5" s="3" customFormat="1">
      <c r="E1765" s="12"/>
    </row>
    <row r="1766" spans="5:5" s="3" customFormat="1">
      <c r="E1766" s="12"/>
    </row>
    <row r="1767" spans="5:5" s="3" customFormat="1">
      <c r="E1767" s="12"/>
    </row>
    <row r="1768" spans="5:5" s="3" customFormat="1">
      <c r="E1768" s="12"/>
    </row>
    <row r="1769" spans="5:5" s="3" customFormat="1">
      <c r="E1769" s="12"/>
    </row>
    <row r="1770" spans="5:5" s="3" customFormat="1">
      <c r="E1770" s="12"/>
    </row>
    <row r="1771" spans="5:5" s="3" customFormat="1">
      <c r="E1771" s="12"/>
    </row>
    <row r="1772" spans="5:5" s="3" customFormat="1">
      <c r="E1772" s="12"/>
    </row>
    <row r="1773" spans="5:5" s="3" customFormat="1">
      <c r="E1773" s="12"/>
    </row>
    <row r="1774" spans="5:5" s="3" customFormat="1">
      <c r="E1774" s="12"/>
    </row>
    <row r="1775" spans="5:5" s="3" customFormat="1">
      <c r="E1775" s="12"/>
    </row>
    <row r="1776" spans="5:5" s="3" customFormat="1">
      <c r="E1776" s="12"/>
    </row>
    <row r="1777" spans="5:5" s="3" customFormat="1">
      <c r="E1777" s="12"/>
    </row>
    <row r="1778" spans="5:5" s="3" customFormat="1">
      <c r="E1778" s="12"/>
    </row>
    <row r="1779" spans="5:5" s="3" customFormat="1">
      <c r="E1779" s="12"/>
    </row>
    <row r="1780" spans="5:5" s="3" customFormat="1">
      <c r="E1780" s="12"/>
    </row>
    <row r="1781" spans="5:5" s="3" customFormat="1">
      <c r="E1781" s="12"/>
    </row>
    <row r="1782" spans="5:5" s="3" customFormat="1">
      <c r="E1782" s="12"/>
    </row>
    <row r="1783" spans="5:5" s="3" customFormat="1">
      <c r="E1783" s="12"/>
    </row>
    <row r="1784" spans="5:5" s="3" customFormat="1">
      <c r="E1784" s="12"/>
    </row>
    <row r="1785" spans="5:5" s="3" customFormat="1">
      <c r="E1785" s="12"/>
    </row>
    <row r="1786" spans="5:5" s="3" customFormat="1">
      <c r="E1786" s="12"/>
    </row>
    <row r="1787" spans="5:5" s="3" customFormat="1">
      <c r="E1787" s="12"/>
    </row>
    <row r="1788" spans="5:5" s="3" customFormat="1">
      <c r="E1788" s="12"/>
    </row>
    <row r="1789" spans="5:5" s="3" customFormat="1">
      <c r="E1789" s="12"/>
    </row>
    <row r="1790" spans="5:5" s="3" customFormat="1">
      <c r="E1790" s="12"/>
    </row>
    <row r="1791" spans="5:5" s="3" customFormat="1">
      <c r="E1791" s="12"/>
    </row>
    <row r="1792" spans="5:5" s="3" customFormat="1">
      <c r="E1792" s="12"/>
    </row>
    <row r="1793" spans="5:5" s="3" customFormat="1">
      <c r="E1793" s="12"/>
    </row>
    <row r="1794" spans="5:5" s="3" customFormat="1">
      <c r="E1794" s="12"/>
    </row>
    <row r="1795" spans="5:5" s="3" customFormat="1">
      <c r="E1795" s="12"/>
    </row>
    <row r="1796" spans="5:5" s="3" customFormat="1">
      <c r="E1796" s="12"/>
    </row>
    <row r="1797" spans="5:5" s="3" customFormat="1">
      <c r="E1797" s="12"/>
    </row>
    <row r="1798" spans="5:5" s="3" customFormat="1">
      <c r="E1798" s="12"/>
    </row>
    <row r="1799" spans="5:5" s="3" customFormat="1">
      <c r="E1799" s="12"/>
    </row>
    <row r="1800" spans="5:5" s="3" customFormat="1">
      <c r="E1800" s="12"/>
    </row>
    <row r="1801" spans="5:5" s="3" customFormat="1">
      <c r="E1801" s="12"/>
    </row>
    <row r="1802" spans="5:5" s="3" customFormat="1">
      <c r="E1802" s="12"/>
    </row>
    <row r="1803" spans="5:5" s="3" customFormat="1">
      <c r="E1803" s="12"/>
    </row>
    <row r="1804" spans="5:5" s="3" customFormat="1">
      <c r="E1804" s="12"/>
    </row>
    <row r="1805" spans="5:5" s="3" customFormat="1">
      <c r="E1805" s="12"/>
    </row>
    <row r="1806" spans="5:5" s="3" customFormat="1">
      <c r="E1806" s="12"/>
    </row>
    <row r="1807" spans="5:5" s="3" customFormat="1">
      <c r="E1807" s="12"/>
    </row>
    <row r="1808" spans="5:5" s="3" customFormat="1">
      <c r="E1808" s="12"/>
    </row>
    <row r="1809" spans="5:5" s="3" customFormat="1">
      <c r="E1809" s="12"/>
    </row>
    <row r="1810" spans="5:5" s="3" customFormat="1">
      <c r="E1810" s="12"/>
    </row>
    <row r="1811" spans="5:5" s="3" customFormat="1">
      <c r="E1811" s="12"/>
    </row>
    <row r="1812" spans="5:5" s="3" customFormat="1">
      <c r="E1812" s="12"/>
    </row>
    <row r="1813" spans="5:5" s="3" customFormat="1">
      <c r="E1813" s="12"/>
    </row>
    <row r="1814" spans="5:5" s="3" customFormat="1">
      <c r="E1814" s="12"/>
    </row>
    <row r="1815" spans="5:5" s="3" customFormat="1">
      <c r="E1815" s="12"/>
    </row>
    <row r="1816" spans="5:5" s="3" customFormat="1">
      <c r="E1816" s="12"/>
    </row>
    <row r="1817" spans="5:5" s="3" customFormat="1">
      <c r="E1817" s="12"/>
    </row>
    <row r="1818" spans="5:5" s="3" customFormat="1">
      <c r="E1818" s="12"/>
    </row>
    <row r="1819" spans="5:5" s="3" customFormat="1">
      <c r="E1819" s="12"/>
    </row>
    <row r="1820" spans="5:5" s="3" customFormat="1">
      <c r="E1820" s="12"/>
    </row>
    <row r="1821" spans="5:5" s="3" customFormat="1">
      <c r="E1821" s="12"/>
    </row>
    <row r="1822" spans="5:5" s="3" customFormat="1">
      <c r="E1822" s="12"/>
    </row>
    <row r="1823" spans="5:5" s="3" customFormat="1">
      <c r="E1823" s="12"/>
    </row>
    <row r="1824" spans="5:5" s="3" customFormat="1">
      <c r="E1824" s="12"/>
    </row>
    <row r="1825" spans="5:5" s="3" customFormat="1">
      <c r="E1825" s="12"/>
    </row>
    <row r="1826" spans="5:5" s="3" customFormat="1">
      <c r="E1826" s="12"/>
    </row>
    <row r="1827" spans="5:5" s="3" customFormat="1">
      <c r="E1827" s="12"/>
    </row>
    <row r="1828" spans="5:5" s="3" customFormat="1">
      <c r="E1828" s="12"/>
    </row>
    <row r="1829" spans="5:5" s="3" customFormat="1">
      <c r="E1829" s="12"/>
    </row>
    <row r="1830" spans="5:5" s="3" customFormat="1">
      <c r="E1830" s="12"/>
    </row>
    <row r="1831" spans="5:5" s="3" customFormat="1">
      <c r="E1831" s="12"/>
    </row>
    <row r="1832" spans="5:5" s="3" customFormat="1">
      <c r="E1832" s="12"/>
    </row>
    <row r="1833" spans="5:5" s="3" customFormat="1">
      <c r="E1833" s="12"/>
    </row>
    <row r="1834" spans="5:5" s="3" customFormat="1">
      <c r="E1834" s="12"/>
    </row>
    <row r="1835" spans="5:5" s="3" customFormat="1">
      <c r="E1835" s="12"/>
    </row>
    <row r="1836" spans="5:5" s="3" customFormat="1">
      <c r="E1836" s="12"/>
    </row>
    <row r="1837" spans="5:5" s="3" customFormat="1">
      <c r="E1837" s="12"/>
    </row>
    <row r="1838" spans="5:5" s="3" customFormat="1">
      <c r="E1838" s="12"/>
    </row>
    <row r="1839" spans="5:5" s="3" customFormat="1">
      <c r="E1839" s="12"/>
    </row>
    <row r="1840" spans="5:5" s="3" customFormat="1">
      <c r="E1840" s="12"/>
    </row>
    <row r="1841" spans="5:5" s="3" customFormat="1">
      <c r="E1841" s="12"/>
    </row>
    <row r="1842" spans="5:5" s="3" customFormat="1">
      <c r="E1842" s="12"/>
    </row>
    <row r="1843" spans="5:5" s="3" customFormat="1">
      <c r="E1843" s="12"/>
    </row>
    <row r="1844" spans="5:5" s="3" customFormat="1">
      <c r="E1844" s="12"/>
    </row>
    <row r="1845" spans="5:5" s="3" customFormat="1">
      <c r="E1845" s="12"/>
    </row>
    <row r="1846" spans="5:5" s="3" customFormat="1">
      <c r="E1846" s="12"/>
    </row>
    <row r="1847" spans="5:5" s="3" customFormat="1">
      <c r="E1847" s="12"/>
    </row>
    <row r="1848" spans="5:5" s="3" customFormat="1">
      <c r="E1848" s="12"/>
    </row>
    <row r="1849" spans="5:5" s="3" customFormat="1">
      <c r="E1849" s="12"/>
    </row>
    <row r="1850" spans="5:5" s="3" customFormat="1">
      <c r="E1850" s="12"/>
    </row>
    <row r="1851" spans="5:5" s="3" customFormat="1">
      <c r="E1851" s="12"/>
    </row>
    <row r="1852" spans="5:5" s="3" customFormat="1">
      <c r="E1852" s="12"/>
    </row>
    <row r="1853" spans="5:5" s="3" customFormat="1">
      <c r="E1853" s="12"/>
    </row>
    <row r="1854" spans="5:5" s="3" customFormat="1">
      <c r="E1854" s="12"/>
    </row>
    <row r="1855" spans="5:5" s="3" customFormat="1">
      <c r="E1855" s="12"/>
    </row>
    <row r="1856" spans="5:5" s="3" customFormat="1">
      <c r="E1856" s="12"/>
    </row>
    <row r="1857" spans="5:5" s="3" customFormat="1">
      <c r="E1857" s="12"/>
    </row>
    <row r="1858" spans="5:5" s="3" customFormat="1">
      <c r="E1858" s="12"/>
    </row>
    <row r="1859" spans="5:5" s="3" customFormat="1">
      <c r="E1859" s="12"/>
    </row>
    <row r="1860" spans="5:5" s="3" customFormat="1">
      <c r="E1860" s="12"/>
    </row>
    <row r="1861" spans="5:5" s="3" customFormat="1">
      <c r="E1861" s="12"/>
    </row>
    <row r="1862" spans="5:5" s="3" customFormat="1">
      <c r="E1862" s="12"/>
    </row>
    <row r="1863" spans="5:5" s="3" customFormat="1">
      <c r="E1863" s="12"/>
    </row>
    <row r="1864" spans="5:5" s="3" customFormat="1">
      <c r="E1864" s="12"/>
    </row>
    <row r="1865" spans="5:5" s="3" customFormat="1">
      <c r="E1865" s="12"/>
    </row>
    <row r="1866" spans="5:5" s="3" customFormat="1">
      <c r="E1866" s="12"/>
    </row>
    <row r="1867" spans="5:5" s="3" customFormat="1">
      <c r="E1867" s="12"/>
    </row>
    <row r="1868" spans="5:5" s="3" customFormat="1">
      <c r="E1868" s="12"/>
    </row>
    <row r="1869" spans="5:5" s="3" customFormat="1">
      <c r="E1869" s="12"/>
    </row>
    <row r="1870" spans="5:5" s="3" customFormat="1">
      <c r="E1870" s="12"/>
    </row>
    <row r="1871" spans="5:5" s="3" customFormat="1">
      <c r="E1871" s="12"/>
    </row>
    <row r="1872" spans="5:5" s="3" customFormat="1">
      <c r="E1872" s="12"/>
    </row>
    <row r="1873" spans="5:5" s="3" customFormat="1">
      <c r="E1873" s="12"/>
    </row>
    <row r="1874" spans="5:5" s="3" customFormat="1">
      <c r="E1874" s="12"/>
    </row>
    <row r="1875" spans="5:5" s="3" customFormat="1">
      <c r="E1875" s="12"/>
    </row>
    <row r="1876" spans="5:5" s="3" customFormat="1">
      <c r="E1876" s="12"/>
    </row>
    <row r="1877" spans="5:5" s="3" customFormat="1">
      <c r="E1877" s="12"/>
    </row>
    <row r="1878" spans="5:5" s="3" customFormat="1">
      <c r="E1878" s="12"/>
    </row>
    <row r="1879" spans="5:5" s="3" customFormat="1">
      <c r="E1879" s="12"/>
    </row>
    <row r="1880" spans="5:5" s="3" customFormat="1">
      <c r="E1880" s="12"/>
    </row>
    <row r="1881" spans="5:5" s="3" customFormat="1">
      <c r="E1881" s="12"/>
    </row>
    <row r="1882" spans="5:5" s="3" customFormat="1">
      <c r="E1882" s="12"/>
    </row>
    <row r="1883" spans="5:5" s="3" customFormat="1">
      <c r="E1883" s="12"/>
    </row>
    <row r="1884" spans="5:5" s="3" customFormat="1">
      <c r="E1884" s="12"/>
    </row>
    <row r="1885" spans="5:5" s="3" customFormat="1">
      <c r="E1885" s="12"/>
    </row>
    <row r="1886" spans="5:5" s="3" customFormat="1">
      <c r="E1886" s="12"/>
    </row>
    <row r="1887" spans="5:5" s="3" customFormat="1">
      <c r="E1887" s="12"/>
    </row>
    <row r="1888" spans="5:5" s="3" customFormat="1">
      <c r="E1888" s="12"/>
    </row>
    <row r="1889" spans="5:5" s="3" customFormat="1">
      <c r="E1889" s="12"/>
    </row>
    <row r="1890" spans="5:5" s="3" customFormat="1">
      <c r="E1890" s="12"/>
    </row>
    <row r="1891" spans="5:5" s="3" customFormat="1">
      <c r="E1891" s="12"/>
    </row>
    <row r="1892" spans="5:5" s="3" customFormat="1">
      <c r="E1892" s="12"/>
    </row>
    <row r="1893" spans="5:5" s="3" customFormat="1">
      <c r="E1893" s="12"/>
    </row>
    <row r="1894" spans="5:5" s="3" customFormat="1">
      <c r="E1894" s="12"/>
    </row>
    <row r="1895" spans="5:5" s="3" customFormat="1">
      <c r="E1895" s="12"/>
    </row>
    <row r="1896" spans="5:5" s="3" customFormat="1">
      <c r="E1896" s="12"/>
    </row>
    <row r="1897" spans="5:5" s="3" customFormat="1">
      <c r="E1897" s="12"/>
    </row>
    <row r="1898" spans="5:5" s="3" customFormat="1">
      <c r="E1898" s="12"/>
    </row>
    <row r="1899" spans="5:5" s="3" customFormat="1">
      <c r="E1899" s="12"/>
    </row>
    <row r="1900" spans="5:5" s="3" customFormat="1">
      <c r="E1900" s="12"/>
    </row>
    <row r="1901" spans="5:5" s="3" customFormat="1">
      <c r="E1901" s="12"/>
    </row>
    <row r="1902" spans="5:5" s="3" customFormat="1">
      <c r="E1902" s="12"/>
    </row>
    <row r="1903" spans="5:5" s="3" customFormat="1">
      <c r="E1903" s="12"/>
    </row>
    <row r="1904" spans="5:5" s="3" customFormat="1">
      <c r="E1904" s="12"/>
    </row>
    <row r="1905" spans="5:5" s="3" customFormat="1">
      <c r="E1905" s="12"/>
    </row>
    <row r="1906" spans="5:5" s="3" customFormat="1">
      <c r="E1906" s="12"/>
    </row>
    <row r="1907" spans="5:5" s="3" customFormat="1">
      <c r="E1907" s="12"/>
    </row>
    <row r="1908" spans="5:5" s="3" customFormat="1">
      <c r="E1908" s="12"/>
    </row>
    <row r="1909" spans="5:5" s="3" customFormat="1">
      <c r="E1909" s="12"/>
    </row>
    <row r="1910" spans="5:5" s="3" customFormat="1">
      <c r="E1910" s="12"/>
    </row>
    <row r="1911" spans="5:5" s="3" customFormat="1">
      <c r="E1911" s="12"/>
    </row>
    <row r="1912" spans="5:5" s="3" customFormat="1">
      <c r="E1912" s="12"/>
    </row>
    <row r="1913" spans="5:5" s="3" customFormat="1">
      <c r="E1913" s="12"/>
    </row>
    <row r="1914" spans="5:5" s="3" customFormat="1">
      <c r="E1914" s="12"/>
    </row>
    <row r="1915" spans="5:5" s="3" customFormat="1">
      <c r="E1915" s="12"/>
    </row>
    <row r="1916" spans="5:5" s="3" customFormat="1">
      <c r="E1916" s="12"/>
    </row>
    <row r="1917" spans="5:5" s="3" customFormat="1">
      <c r="E1917" s="12"/>
    </row>
    <row r="1918" spans="5:5" s="3" customFormat="1">
      <c r="E1918" s="12"/>
    </row>
    <row r="1919" spans="5:5" s="3" customFormat="1">
      <c r="E1919" s="12"/>
    </row>
    <row r="1920" spans="5:5" s="3" customFormat="1">
      <c r="E1920" s="12"/>
    </row>
    <row r="1921" spans="5:5" s="3" customFormat="1">
      <c r="E1921" s="12"/>
    </row>
    <row r="1922" spans="5:5" s="3" customFormat="1">
      <c r="E1922" s="12"/>
    </row>
    <row r="1923" spans="5:5" s="3" customFormat="1">
      <c r="E1923" s="12"/>
    </row>
    <row r="1924" spans="5:5" s="3" customFormat="1">
      <c r="E1924" s="12"/>
    </row>
    <row r="1925" spans="5:5" s="3" customFormat="1">
      <c r="E1925" s="12"/>
    </row>
    <row r="1926" spans="5:5" s="3" customFormat="1">
      <c r="E1926" s="12"/>
    </row>
    <row r="1927" spans="5:5" s="3" customFormat="1">
      <c r="E1927" s="12"/>
    </row>
    <row r="1928" spans="5:5" s="3" customFormat="1">
      <c r="E1928" s="12"/>
    </row>
    <row r="1929" spans="5:5" s="3" customFormat="1">
      <c r="E1929" s="12"/>
    </row>
    <row r="1930" spans="5:5" s="3" customFormat="1">
      <c r="E1930" s="12"/>
    </row>
    <row r="1931" spans="5:5" s="3" customFormat="1">
      <c r="E1931" s="12"/>
    </row>
    <row r="1932" spans="5:5" s="3" customFormat="1">
      <c r="E1932" s="12"/>
    </row>
    <row r="1933" spans="5:5" s="3" customFormat="1">
      <c r="E1933" s="12"/>
    </row>
    <row r="1934" spans="5:5" s="3" customFormat="1">
      <c r="E1934" s="12"/>
    </row>
    <row r="1935" spans="5:5" s="3" customFormat="1">
      <c r="E1935" s="12"/>
    </row>
    <row r="1936" spans="5:5" s="3" customFormat="1">
      <c r="E1936" s="12"/>
    </row>
    <row r="1937" spans="5:5" s="3" customFormat="1">
      <c r="E1937" s="12"/>
    </row>
    <row r="1938" spans="5:5" s="3" customFormat="1">
      <c r="E1938" s="12"/>
    </row>
    <row r="1939" spans="5:5" s="3" customFormat="1">
      <c r="E1939" s="12"/>
    </row>
    <row r="1940" spans="5:5" s="3" customFormat="1">
      <c r="E1940" s="12"/>
    </row>
    <row r="1941" spans="5:5" s="3" customFormat="1">
      <c r="E1941" s="12"/>
    </row>
    <row r="1942" spans="5:5" s="3" customFormat="1">
      <c r="E1942" s="12"/>
    </row>
    <row r="1943" spans="5:5" s="3" customFormat="1">
      <c r="E1943" s="12"/>
    </row>
    <row r="1944" spans="5:5" s="3" customFormat="1">
      <c r="E1944" s="12"/>
    </row>
    <row r="1945" spans="5:5" s="3" customFormat="1">
      <c r="E1945" s="12"/>
    </row>
    <row r="1946" spans="5:5" s="3" customFormat="1">
      <c r="E1946" s="12"/>
    </row>
    <row r="1947" spans="5:5" s="3" customFormat="1">
      <c r="E1947" s="12"/>
    </row>
    <row r="1948" spans="5:5" s="3" customFormat="1">
      <c r="E1948" s="12"/>
    </row>
    <row r="1949" spans="5:5" s="3" customFormat="1">
      <c r="E1949" s="12"/>
    </row>
    <row r="1950" spans="5:5" s="3" customFormat="1">
      <c r="E1950" s="12"/>
    </row>
    <row r="1951" spans="5:5" s="3" customFormat="1">
      <c r="E1951" s="12"/>
    </row>
    <row r="1952" spans="5:5" s="3" customFormat="1">
      <c r="E1952" s="12"/>
    </row>
    <row r="1953" spans="5:5" s="3" customFormat="1">
      <c r="E1953" s="12"/>
    </row>
    <row r="1954" spans="5:5" s="3" customFormat="1">
      <c r="E1954" s="12"/>
    </row>
    <row r="1955" spans="5:5" s="3" customFormat="1">
      <c r="E1955" s="12"/>
    </row>
    <row r="1956" spans="5:5" s="3" customFormat="1">
      <c r="E1956" s="12"/>
    </row>
    <row r="1957" spans="5:5" s="3" customFormat="1">
      <c r="E1957" s="12"/>
    </row>
    <row r="1958" spans="5:5" s="3" customFormat="1">
      <c r="E1958" s="12"/>
    </row>
    <row r="1959" spans="5:5" s="3" customFormat="1">
      <c r="E1959" s="12"/>
    </row>
    <row r="1960" spans="5:5" s="3" customFormat="1">
      <c r="E1960" s="12"/>
    </row>
    <row r="1961" spans="5:5" s="3" customFormat="1">
      <c r="E1961" s="12"/>
    </row>
    <row r="1962" spans="5:5" s="3" customFormat="1">
      <c r="E1962" s="12"/>
    </row>
    <row r="1963" spans="5:5" s="3" customFormat="1">
      <c r="E1963" s="12"/>
    </row>
    <row r="1964" spans="5:5" s="3" customFormat="1">
      <c r="E1964" s="12"/>
    </row>
    <row r="1965" spans="5:5" s="3" customFormat="1">
      <c r="E1965" s="12"/>
    </row>
    <row r="1966" spans="5:5" s="3" customFormat="1">
      <c r="E1966" s="12"/>
    </row>
    <row r="1967" spans="5:5" s="3" customFormat="1">
      <c r="E1967" s="12"/>
    </row>
    <row r="1968" spans="5:5" s="3" customFormat="1">
      <c r="E1968" s="12"/>
    </row>
    <row r="1969" spans="5:5" s="3" customFormat="1">
      <c r="E1969" s="12"/>
    </row>
    <row r="1970" spans="5:5" s="3" customFormat="1">
      <c r="E1970" s="12"/>
    </row>
    <row r="1971" spans="5:5" s="3" customFormat="1">
      <c r="E1971" s="12"/>
    </row>
    <row r="1972" spans="5:5" s="3" customFormat="1">
      <c r="E1972" s="12"/>
    </row>
    <row r="1973" spans="5:5" s="3" customFormat="1">
      <c r="E1973" s="12"/>
    </row>
    <row r="1974" spans="5:5" s="3" customFormat="1">
      <c r="E1974" s="12"/>
    </row>
    <row r="1975" spans="5:5" s="3" customFormat="1">
      <c r="E1975" s="12"/>
    </row>
    <row r="1976" spans="5:5" s="3" customFormat="1">
      <c r="E1976" s="12"/>
    </row>
    <row r="1977" spans="5:5" s="3" customFormat="1">
      <c r="E1977" s="12"/>
    </row>
    <row r="1978" spans="5:5" s="3" customFormat="1">
      <c r="E1978" s="12"/>
    </row>
    <row r="1979" spans="5:5" s="3" customFormat="1">
      <c r="E1979" s="12"/>
    </row>
    <row r="1980" spans="5:5" s="3" customFormat="1">
      <c r="E1980" s="12"/>
    </row>
    <row r="1981" spans="5:5" s="3" customFormat="1">
      <c r="E1981" s="12"/>
    </row>
    <row r="1982" spans="5:5" s="3" customFormat="1">
      <c r="E1982" s="12"/>
    </row>
    <row r="1983" spans="5:5" s="3" customFormat="1">
      <c r="E1983" s="12"/>
    </row>
    <row r="1984" spans="5:5" s="3" customFormat="1">
      <c r="E1984" s="12"/>
    </row>
    <row r="1985" spans="5:5" s="3" customFormat="1">
      <c r="E1985" s="12"/>
    </row>
    <row r="1986" spans="5:5" s="3" customFormat="1">
      <c r="E1986" s="12"/>
    </row>
    <row r="1987" spans="5:5" s="3" customFormat="1">
      <c r="E1987" s="12"/>
    </row>
    <row r="1988" spans="5:5" s="3" customFormat="1">
      <c r="E1988" s="12"/>
    </row>
    <row r="1989" spans="5:5" s="3" customFormat="1">
      <c r="E1989" s="12"/>
    </row>
    <row r="1990" spans="5:5" s="3" customFormat="1">
      <c r="E1990" s="12"/>
    </row>
    <row r="1991" spans="5:5" s="3" customFormat="1">
      <c r="E1991" s="12"/>
    </row>
    <row r="1992" spans="5:5" s="3" customFormat="1">
      <c r="E1992" s="12"/>
    </row>
    <row r="1993" spans="5:5" s="3" customFormat="1">
      <c r="E1993" s="12"/>
    </row>
    <row r="1994" spans="5:5" s="3" customFormat="1">
      <c r="E1994" s="12"/>
    </row>
    <row r="1995" spans="5:5" s="3" customFormat="1">
      <c r="E1995" s="12"/>
    </row>
    <row r="1996" spans="5:5" s="3" customFormat="1">
      <c r="E1996" s="12"/>
    </row>
    <row r="1997" spans="5:5" s="3" customFormat="1">
      <c r="E1997" s="12"/>
    </row>
    <row r="1998" spans="5:5" s="3" customFormat="1">
      <c r="E1998" s="12"/>
    </row>
    <row r="1999" spans="5:5" s="3" customFormat="1">
      <c r="E1999" s="12"/>
    </row>
    <row r="2000" spans="5:5" s="3" customFormat="1">
      <c r="E2000" s="12"/>
    </row>
    <row r="2001" spans="5:5" s="3" customFormat="1">
      <c r="E2001" s="12"/>
    </row>
    <row r="2002" spans="5:5" s="3" customFormat="1">
      <c r="E2002" s="12"/>
    </row>
    <row r="2003" spans="5:5" s="3" customFormat="1">
      <c r="E2003" s="12"/>
    </row>
    <row r="2004" spans="5:5" s="3" customFormat="1">
      <c r="E2004" s="12"/>
    </row>
    <row r="2005" spans="5:5" s="3" customFormat="1">
      <c r="E2005" s="12"/>
    </row>
    <row r="2006" spans="5:5" s="3" customFormat="1">
      <c r="E2006" s="12"/>
    </row>
    <row r="2007" spans="5:5" s="3" customFormat="1">
      <c r="E2007" s="12"/>
    </row>
    <row r="2008" spans="5:5" s="3" customFormat="1">
      <c r="E2008" s="12"/>
    </row>
    <row r="2009" spans="5:5" s="3" customFormat="1">
      <c r="E2009" s="12"/>
    </row>
    <row r="2010" spans="5:5" s="3" customFormat="1">
      <c r="E2010" s="12"/>
    </row>
    <row r="2011" spans="5:5" s="3" customFormat="1">
      <c r="E2011" s="12"/>
    </row>
    <row r="2012" spans="5:5" s="3" customFormat="1">
      <c r="E2012" s="12"/>
    </row>
    <row r="2013" spans="5:5" s="3" customFormat="1">
      <c r="E2013" s="12"/>
    </row>
    <row r="2014" spans="5:5" s="3" customFormat="1">
      <c r="E2014" s="12"/>
    </row>
    <row r="2015" spans="5:5" s="3" customFormat="1">
      <c r="E2015" s="12"/>
    </row>
    <row r="2016" spans="5:5" s="3" customFormat="1">
      <c r="E2016" s="12"/>
    </row>
    <row r="2017" spans="5:5" s="3" customFormat="1">
      <c r="E2017" s="12"/>
    </row>
    <row r="2018" spans="5:5" s="3" customFormat="1">
      <c r="E2018" s="12"/>
    </row>
    <row r="2019" spans="5:5" s="3" customFormat="1">
      <c r="E2019" s="12"/>
    </row>
    <row r="2020" spans="5:5" s="3" customFormat="1">
      <c r="E2020" s="12"/>
    </row>
    <row r="2021" spans="5:5" s="3" customFormat="1">
      <c r="E2021" s="12"/>
    </row>
    <row r="2022" spans="5:5" s="3" customFormat="1">
      <c r="E2022" s="12"/>
    </row>
    <row r="2023" spans="5:5" s="3" customFormat="1">
      <c r="E2023" s="12"/>
    </row>
    <row r="2024" spans="5:5" s="3" customFormat="1">
      <c r="E2024" s="12"/>
    </row>
    <row r="2025" spans="5:5" s="3" customFormat="1">
      <c r="E2025" s="12"/>
    </row>
    <row r="2026" spans="5:5" s="3" customFormat="1">
      <c r="E2026" s="12"/>
    </row>
    <row r="2027" spans="5:5" s="3" customFormat="1">
      <c r="E2027" s="12"/>
    </row>
    <row r="2028" spans="5:5" s="3" customFormat="1">
      <c r="E2028" s="12"/>
    </row>
    <row r="2029" spans="5:5" s="3" customFormat="1">
      <c r="E2029" s="12"/>
    </row>
    <row r="2030" spans="5:5" s="3" customFormat="1">
      <c r="E2030" s="12"/>
    </row>
    <row r="2031" spans="5:5" s="3" customFormat="1">
      <c r="E2031" s="12"/>
    </row>
    <row r="2032" spans="5:5" s="3" customFormat="1">
      <c r="E2032" s="12"/>
    </row>
    <row r="2033" spans="5:5" s="3" customFormat="1">
      <c r="E2033" s="12"/>
    </row>
    <row r="2034" spans="5:5" s="3" customFormat="1">
      <c r="E2034" s="12"/>
    </row>
    <row r="2035" spans="5:5" s="3" customFormat="1">
      <c r="E2035" s="12"/>
    </row>
    <row r="2036" spans="5:5" s="3" customFormat="1">
      <c r="E2036" s="12"/>
    </row>
    <row r="2037" spans="5:5" s="3" customFormat="1">
      <c r="E2037" s="12"/>
    </row>
    <row r="2038" spans="5:5" s="3" customFormat="1">
      <c r="E2038" s="12"/>
    </row>
    <row r="2039" spans="5:5" s="3" customFormat="1">
      <c r="E2039" s="12"/>
    </row>
    <row r="2040" spans="5:5" s="3" customFormat="1">
      <c r="E2040" s="12"/>
    </row>
    <row r="2041" spans="5:5" s="3" customFormat="1">
      <c r="E2041" s="12"/>
    </row>
    <row r="2042" spans="5:5" s="3" customFormat="1">
      <c r="E2042" s="12"/>
    </row>
    <row r="2043" spans="5:5" s="3" customFormat="1">
      <c r="E2043" s="12"/>
    </row>
    <row r="2044" spans="5:5" s="3" customFormat="1">
      <c r="E2044" s="12"/>
    </row>
    <row r="2045" spans="5:5" s="3" customFormat="1">
      <c r="E2045" s="12"/>
    </row>
    <row r="2046" spans="5:5" s="3" customFormat="1">
      <c r="E2046" s="12"/>
    </row>
    <row r="2047" spans="5:5" s="3" customFormat="1">
      <c r="E2047" s="12"/>
    </row>
    <row r="2048" spans="5:5" s="3" customFormat="1">
      <c r="E2048" s="12"/>
    </row>
    <row r="2049" spans="5:5" s="3" customFormat="1">
      <c r="E2049" s="12"/>
    </row>
    <row r="2050" spans="5:5" s="3" customFormat="1">
      <c r="E2050" s="12"/>
    </row>
    <row r="2051" spans="5:5" s="3" customFormat="1">
      <c r="E2051" s="12"/>
    </row>
    <row r="2052" spans="5:5" s="3" customFormat="1">
      <c r="E2052" s="12"/>
    </row>
    <row r="2053" spans="5:5" s="3" customFormat="1">
      <c r="E2053" s="12"/>
    </row>
    <row r="2054" spans="5:5" s="3" customFormat="1">
      <c r="E2054" s="12"/>
    </row>
    <row r="2055" spans="5:5" s="3" customFormat="1">
      <c r="E2055" s="12"/>
    </row>
    <row r="2056" spans="5:5" s="3" customFormat="1">
      <c r="E2056" s="12"/>
    </row>
    <row r="2057" spans="5:5" s="3" customFormat="1">
      <c r="E2057" s="12"/>
    </row>
    <row r="2058" spans="5:5" s="3" customFormat="1">
      <c r="E2058" s="12"/>
    </row>
    <row r="2059" spans="5:5" s="3" customFormat="1">
      <c r="E2059" s="12"/>
    </row>
    <row r="2060" spans="5:5" s="3" customFormat="1">
      <c r="E2060" s="12"/>
    </row>
    <row r="2061" spans="5:5" s="3" customFormat="1">
      <c r="E2061" s="12"/>
    </row>
    <row r="2062" spans="5:5" s="3" customFormat="1">
      <c r="E2062" s="12"/>
    </row>
    <row r="2063" spans="5:5" s="3" customFormat="1">
      <c r="E2063" s="12"/>
    </row>
    <row r="2064" spans="5:5" s="3" customFormat="1">
      <c r="E2064" s="12"/>
    </row>
    <row r="2065" spans="5:5" s="3" customFormat="1">
      <c r="E2065" s="12"/>
    </row>
    <row r="2066" spans="5:5" s="3" customFormat="1">
      <c r="E2066" s="12"/>
    </row>
    <row r="2067" spans="5:5" s="3" customFormat="1">
      <c r="E2067" s="12"/>
    </row>
    <row r="2068" spans="5:5" s="3" customFormat="1">
      <c r="E2068" s="12"/>
    </row>
    <row r="2069" spans="5:5" s="3" customFormat="1">
      <c r="E2069" s="12"/>
    </row>
    <row r="2070" spans="5:5" s="3" customFormat="1">
      <c r="E2070" s="12"/>
    </row>
    <row r="2071" spans="5:5" s="3" customFormat="1">
      <c r="E2071" s="12"/>
    </row>
    <row r="2072" spans="5:5" s="3" customFormat="1">
      <c r="E2072" s="12"/>
    </row>
    <row r="2073" spans="5:5" s="3" customFormat="1">
      <c r="E2073" s="12"/>
    </row>
    <row r="2074" spans="5:5" s="3" customFormat="1">
      <c r="E2074" s="12"/>
    </row>
    <row r="2075" spans="5:5" s="3" customFormat="1">
      <c r="E2075" s="12"/>
    </row>
    <row r="2076" spans="5:5" s="3" customFormat="1">
      <c r="E2076" s="12"/>
    </row>
    <row r="2077" spans="5:5" s="3" customFormat="1">
      <c r="E2077" s="12"/>
    </row>
    <row r="2078" spans="5:5" s="3" customFormat="1">
      <c r="E2078" s="12"/>
    </row>
    <row r="2079" spans="5:5" s="3" customFormat="1">
      <c r="E2079" s="12"/>
    </row>
    <row r="2080" spans="5:5" s="3" customFormat="1">
      <c r="E2080" s="12"/>
    </row>
    <row r="2081" spans="5:5" s="3" customFormat="1">
      <c r="E2081" s="12"/>
    </row>
    <row r="2082" spans="5:5" s="3" customFormat="1">
      <c r="E2082" s="12"/>
    </row>
    <row r="2083" spans="5:5" s="3" customFormat="1">
      <c r="E2083" s="12"/>
    </row>
    <row r="2084" spans="5:5" s="3" customFormat="1">
      <c r="E2084" s="12"/>
    </row>
    <row r="2085" spans="5:5" s="3" customFormat="1">
      <c r="E2085" s="12"/>
    </row>
    <row r="2086" spans="5:5" s="3" customFormat="1">
      <c r="E2086" s="12"/>
    </row>
    <row r="2087" spans="5:5" s="3" customFormat="1">
      <c r="E2087" s="12"/>
    </row>
    <row r="2088" spans="5:5" s="3" customFormat="1">
      <c r="E2088" s="12"/>
    </row>
    <row r="2089" spans="5:5" s="3" customFormat="1">
      <c r="E2089" s="12"/>
    </row>
    <row r="2090" spans="5:5" s="3" customFormat="1">
      <c r="E2090" s="12"/>
    </row>
    <row r="2091" spans="5:5" s="3" customFormat="1">
      <c r="E2091" s="12"/>
    </row>
    <row r="2092" spans="5:5" s="3" customFormat="1">
      <c r="E2092" s="12"/>
    </row>
    <row r="2093" spans="5:5" s="3" customFormat="1">
      <c r="E2093" s="12"/>
    </row>
    <row r="2094" spans="5:5" s="3" customFormat="1">
      <c r="E2094" s="12"/>
    </row>
    <row r="2095" spans="5:5" s="3" customFormat="1">
      <c r="E2095" s="12"/>
    </row>
    <row r="2096" spans="5:5" s="3" customFormat="1">
      <c r="E2096" s="12"/>
    </row>
    <row r="2097" spans="5:5" s="3" customFormat="1">
      <c r="E2097" s="12"/>
    </row>
    <row r="2098" spans="5:5" s="3" customFormat="1">
      <c r="E2098" s="12"/>
    </row>
    <row r="2099" spans="5:5" s="3" customFormat="1">
      <c r="E2099" s="12"/>
    </row>
    <row r="2100" spans="5:5" s="3" customFormat="1">
      <c r="E2100" s="12"/>
    </row>
    <row r="2101" spans="5:5" s="3" customFormat="1">
      <c r="E2101" s="12"/>
    </row>
    <row r="2102" spans="5:5" s="3" customFormat="1">
      <c r="E2102" s="12"/>
    </row>
    <row r="2103" spans="5:5" s="3" customFormat="1">
      <c r="E2103" s="12"/>
    </row>
    <row r="2104" spans="5:5" s="3" customFormat="1">
      <c r="E2104" s="12"/>
    </row>
    <row r="2105" spans="5:5" s="3" customFormat="1">
      <c r="E2105" s="12"/>
    </row>
    <row r="2106" spans="5:5" s="3" customFormat="1">
      <c r="E2106" s="12"/>
    </row>
    <row r="2107" spans="5:5" s="3" customFormat="1">
      <c r="E2107" s="12"/>
    </row>
    <row r="2108" spans="5:5" s="3" customFormat="1">
      <c r="E2108" s="12"/>
    </row>
    <row r="2109" spans="5:5" s="3" customFormat="1">
      <c r="E2109" s="12"/>
    </row>
    <row r="2110" spans="5:5" s="3" customFormat="1">
      <c r="E2110" s="12"/>
    </row>
    <row r="2111" spans="5:5" s="3" customFormat="1">
      <c r="E2111" s="12"/>
    </row>
    <row r="2112" spans="5:5" s="3" customFormat="1">
      <c r="E2112" s="12"/>
    </row>
    <row r="2113" spans="5:5" s="3" customFormat="1">
      <c r="E2113" s="12"/>
    </row>
    <row r="2114" spans="5:5" s="3" customFormat="1">
      <c r="E2114" s="12"/>
    </row>
    <row r="2115" spans="5:5" s="3" customFormat="1">
      <c r="E2115" s="12"/>
    </row>
    <row r="2116" spans="5:5" s="3" customFormat="1">
      <c r="E2116" s="12"/>
    </row>
    <row r="2117" spans="5:5" s="3" customFormat="1">
      <c r="E2117" s="12"/>
    </row>
    <row r="2118" spans="5:5" s="3" customFormat="1">
      <c r="E2118" s="12"/>
    </row>
    <row r="2119" spans="5:5" s="3" customFormat="1">
      <c r="E2119" s="12"/>
    </row>
    <row r="2120" spans="5:5" s="3" customFormat="1">
      <c r="E2120" s="12"/>
    </row>
    <row r="2121" spans="5:5" s="3" customFormat="1">
      <c r="E2121" s="12"/>
    </row>
    <row r="2122" spans="5:5" s="3" customFormat="1">
      <c r="E2122" s="12"/>
    </row>
    <row r="2123" spans="5:5" s="3" customFormat="1">
      <c r="E2123" s="12"/>
    </row>
    <row r="2124" spans="5:5" s="3" customFormat="1">
      <c r="E2124" s="12"/>
    </row>
    <row r="2125" spans="5:5" s="3" customFormat="1">
      <c r="E2125" s="12"/>
    </row>
    <row r="2126" spans="5:5" s="3" customFormat="1">
      <c r="E2126" s="12"/>
    </row>
    <row r="2127" spans="5:5" s="3" customFormat="1">
      <c r="E2127" s="12"/>
    </row>
    <row r="2128" spans="5:5" s="3" customFormat="1">
      <c r="E2128" s="12"/>
    </row>
    <row r="2129" spans="5:5" s="3" customFormat="1">
      <c r="E2129" s="12"/>
    </row>
    <row r="2130" spans="5:5" s="3" customFormat="1">
      <c r="E2130" s="12"/>
    </row>
    <row r="2131" spans="5:5" s="3" customFormat="1">
      <c r="E2131" s="12"/>
    </row>
    <row r="2132" spans="5:5" s="3" customFormat="1">
      <c r="E2132" s="12"/>
    </row>
    <row r="2133" spans="5:5" s="3" customFormat="1">
      <c r="E2133" s="12"/>
    </row>
    <row r="2134" spans="5:5" s="3" customFormat="1">
      <c r="E2134" s="12"/>
    </row>
    <row r="2135" spans="5:5" s="3" customFormat="1">
      <c r="E2135" s="12"/>
    </row>
    <row r="2136" spans="5:5" s="3" customFormat="1">
      <c r="E2136" s="12"/>
    </row>
    <row r="2137" spans="5:5" s="3" customFormat="1">
      <c r="E2137" s="12"/>
    </row>
    <row r="2138" spans="5:5" s="3" customFormat="1">
      <c r="E2138" s="12"/>
    </row>
    <row r="2139" spans="5:5" s="3" customFormat="1">
      <c r="E2139" s="12"/>
    </row>
    <row r="2140" spans="5:5" s="3" customFormat="1">
      <c r="E2140" s="12"/>
    </row>
    <row r="2141" spans="5:5" s="3" customFormat="1">
      <c r="E2141" s="12"/>
    </row>
    <row r="2142" spans="5:5" s="3" customFormat="1">
      <c r="E2142" s="12"/>
    </row>
    <row r="2143" spans="5:5" s="3" customFormat="1">
      <c r="E2143" s="12"/>
    </row>
    <row r="2144" spans="5:5" s="3" customFormat="1">
      <c r="E2144" s="12"/>
    </row>
    <row r="2145" spans="5:5" s="3" customFormat="1">
      <c r="E2145" s="12"/>
    </row>
    <row r="2146" spans="5:5" s="3" customFormat="1">
      <c r="E2146" s="12"/>
    </row>
    <row r="2147" spans="5:5" s="3" customFormat="1">
      <c r="E2147" s="12"/>
    </row>
    <row r="2148" spans="5:5" s="3" customFormat="1">
      <c r="E2148" s="12"/>
    </row>
    <row r="2149" spans="5:5" s="3" customFormat="1">
      <c r="E2149" s="12"/>
    </row>
    <row r="2150" spans="5:5" s="3" customFormat="1">
      <c r="E2150" s="12"/>
    </row>
    <row r="2151" spans="5:5" s="3" customFormat="1">
      <c r="E2151" s="12"/>
    </row>
    <row r="2152" spans="5:5" s="3" customFormat="1">
      <c r="E2152" s="12"/>
    </row>
    <row r="2153" spans="5:5" s="3" customFormat="1">
      <c r="E2153" s="12"/>
    </row>
    <row r="2154" spans="5:5" s="3" customFormat="1">
      <c r="E2154" s="12"/>
    </row>
    <row r="2155" spans="5:5" s="3" customFormat="1">
      <c r="E2155" s="12"/>
    </row>
    <row r="2156" spans="5:5" s="3" customFormat="1">
      <c r="E2156" s="12"/>
    </row>
    <row r="2157" spans="5:5" s="3" customFormat="1">
      <c r="E2157" s="12"/>
    </row>
    <row r="2158" spans="5:5" s="3" customFormat="1">
      <c r="E2158" s="12"/>
    </row>
    <row r="2159" spans="5:5" s="3" customFormat="1">
      <c r="E2159" s="12"/>
    </row>
    <row r="2160" spans="5:5" s="3" customFormat="1">
      <c r="E2160" s="12"/>
    </row>
    <row r="2161" spans="5:5" s="3" customFormat="1">
      <c r="E2161" s="12"/>
    </row>
    <row r="2162" spans="5:5" s="3" customFormat="1">
      <c r="E2162" s="12"/>
    </row>
    <row r="2163" spans="5:5" s="3" customFormat="1">
      <c r="E2163" s="12"/>
    </row>
    <row r="2164" spans="5:5" s="3" customFormat="1">
      <c r="E2164" s="12"/>
    </row>
    <row r="2165" spans="5:5" s="3" customFormat="1">
      <c r="E2165" s="12"/>
    </row>
    <row r="2166" spans="5:5" s="3" customFormat="1">
      <c r="E2166" s="12"/>
    </row>
    <row r="2167" spans="5:5" s="3" customFormat="1">
      <c r="E2167" s="12"/>
    </row>
    <row r="2168" spans="5:5" s="3" customFormat="1">
      <c r="E2168" s="12"/>
    </row>
    <row r="2169" spans="5:5" s="3" customFormat="1">
      <c r="E2169" s="12"/>
    </row>
    <row r="2170" spans="5:5" s="3" customFormat="1">
      <c r="E2170" s="12"/>
    </row>
    <row r="2171" spans="5:5" s="3" customFormat="1">
      <c r="E2171" s="12"/>
    </row>
    <row r="2172" spans="5:5" s="3" customFormat="1">
      <c r="E2172" s="12"/>
    </row>
    <row r="2173" spans="5:5" s="3" customFormat="1">
      <c r="E2173" s="12"/>
    </row>
    <row r="2174" spans="5:5" s="3" customFormat="1">
      <c r="E2174" s="12"/>
    </row>
    <row r="2175" spans="5:5" s="3" customFormat="1">
      <c r="E2175" s="12"/>
    </row>
    <row r="2176" spans="5:5" s="3" customFormat="1">
      <c r="E2176" s="12"/>
    </row>
    <row r="2177" spans="5:5" s="3" customFormat="1">
      <c r="E2177" s="12"/>
    </row>
    <row r="2178" spans="5:5" s="3" customFormat="1">
      <c r="E2178" s="12"/>
    </row>
    <row r="2179" spans="5:5" s="3" customFormat="1">
      <c r="E2179" s="12"/>
    </row>
    <row r="2180" spans="5:5" s="3" customFormat="1">
      <c r="E2180" s="12"/>
    </row>
    <row r="2181" spans="5:5" s="3" customFormat="1">
      <c r="E2181" s="12"/>
    </row>
    <row r="2182" spans="5:5" s="3" customFormat="1">
      <c r="E2182" s="12"/>
    </row>
    <row r="2183" spans="5:5" s="3" customFormat="1">
      <c r="E2183" s="12"/>
    </row>
    <row r="2184" spans="5:5" s="3" customFormat="1">
      <c r="E2184" s="12"/>
    </row>
    <row r="2185" spans="5:5" s="3" customFormat="1">
      <c r="E2185" s="12"/>
    </row>
    <row r="2186" spans="5:5" s="3" customFormat="1">
      <c r="E2186" s="12"/>
    </row>
    <row r="2187" spans="5:5" s="3" customFormat="1">
      <c r="E2187" s="12"/>
    </row>
    <row r="2188" spans="5:5" s="3" customFormat="1">
      <c r="E2188" s="12"/>
    </row>
    <row r="2189" spans="5:5" s="3" customFormat="1">
      <c r="E2189" s="12"/>
    </row>
    <row r="2190" spans="5:5" s="3" customFormat="1">
      <c r="E2190" s="12"/>
    </row>
    <row r="2191" spans="5:5" s="3" customFormat="1">
      <c r="E2191" s="12"/>
    </row>
    <row r="2192" spans="5:5" s="3" customFormat="1">
      <c r="E2192" s="12"/>
    </row>
    <row r="2193" spans="5:5" s="3" customFormat="1">
      <c r="E2193" s="12"/>
    </row>
    <row r="2194" spans="5:5" s="3" customFormat="1">
      <c r="E2194" s="12"/>
    </row>
    <row r="2195" spans="5:5" s="3" customFormat="1">
      <c r="E2195" s="12"/>
    </row>
    <row r="2196" spans="5:5" s="3" customFormat="1">
      <c r="E2196" s="12"/>
    </row>
    <row r="2197" spans="5:5" s="3" customFormat="1">
      <c r="E2197" s="12"/>
    </row>
    <row r="2198" spans="5:5" s="3" customFormat="1">
      <c r="E2198" s="12"/>
    </row>
    <row r="2199" spans="5:5" s="3" customFormat="1">
      <c r="E2199" s="12"/>
    </row>
    <row r="2200" spans="5:5" s="3" customFormat="1">
      <c r="E2200" s="12"/>
    </row>
    <row r="2201" spans="5:5" s="3" customFormat="1">
      <c r="E2201" s="12"/>
    </row>
    <row r="2202" spans="5:5" s="3" customFormat="1">
      <c r="E2202" s="12"/>
    </row>
    <row r="2203" spans="5:5" s="3" customFormat="1">
      <c r="E2203" s="12"/>
    </row>
    <row r="2204" spans="5:5" s="3" customFormat="1">
      <c r="E2204" s="12"/>
    </row>
    <row r="2205" spans="5:5" s="3" customFormat="1">
      <c r="E2205" s="12"/>
    </row>
    <row r="2206" spans="5:5" s="3" customFormat="1">
      <c r="E2206" s="12"/>
    </row>
    <row r="2207" spans="5:5" s="3" customFormat="1">
      <c r="E2207" s="12"/>
    </row>
    <row r="2208" spans="5:5" s="3" customFormat="1">
      <c r="E2208" s="12"/>
    </row>
    <row r="2209" spans="5:5" s="3" customFormat="1">
      <c r="E2209" s="12"/>
    </row>
    <row r="2210" spans="5:5" s="3" customFormat="1">
      <c r="E2210" s="12"/>
    </row>
    <row r="2211" spans="5:5" s="3" customFormat="1">
      <c r="E2211" s="12"/>
    </row>
    <row r="2212" spans="5:5" s="3" customFormat="1">
      <c r="E2212" s="12"/>
    </row>
    <row r="2213" spans="5:5" s="3" customFormat="1">
      <c r="E2213" s="12"/>
    </row>
    <row r="2214" spans="5:5" s="3" customFormat="1">
      <c r="E2214" s="12"/>
    </row>
    <row r="2215" spans="5:5" s="3" customFormat="1">
      <c r="E2215" s="12"/>
    </row>
    <row r="2216" spans="5:5" s="3" customFormat="1">
      <c r="E2216" s="12"/>
    </row>
    <row r="2217" spans="5:5" s="3" customFormat="1">
      <c r="E2217" s="12"/>
    </row>
    <row r="2218" spans="5:5" s="3" customFormat="1">
      <c r="E2218" s="12"/>
    </row>
    <row r="2219" spans="5:5" s="3" customFormat="1">
      <c r="E2219" s="12"/>
    </row>
    <row r="2220" spans="5:5" s="3" customFormat="1">
      <c r="E2220" s="12"/>
    </row>
    <row r="2221" spans="5:5" s="3" customFormat="1">
      <c r="E2221" s="12"/>
    </row>
    <row r="2222" spans="5:5" s="3" customFormat="1">
      <c r="E2222" s="12"/>
    </row>
    <row r="2223" spans="5:5" s="3" customFormat="1">
      <c r="E2223" s="12"/>
    </row>
    <row r="2224" spans="5:5" s="3" customFormat="1">
      <c r="E2224" s="12"/>
    </row>
    <row r="2225" spans="5:5" s="3" customFormat="1">
      <c r="E2225" s="12"/>
    </row>
    <row r="2226" spans="5:5" s="3" customFormat="1">
      <c r="E2226" s="12"/>
    </row>
    <row r="2227" spans="5:5" s="3" customFormat="1">
      <c r="E2227" s="12"/>
    </row>
    <row r="2228" spans="5:5" s="3" customFormat="1">
      <c r="E2228" s="12"/>
    </row>
    <row r="2229" spans="5:5" s="3" customFormat="1">
      <c r="E2229" s="12"/>
    </row>
    <row r="2230" spans="5:5" s="3" customFormat="1">
      <c r="E2230" s="12"/>
    </row>
    <row r="2231" spans="5:5" s="3" customFormat="1">
      <c r="E2231" s="12"/>
    </row>
    <row r="2232" spans="5:5" s="3" customFormat="1">
      <c r="E2232" s="12"/>
    </row>
    <row r="2233" spans="5:5" s="3" customFormat="1">
      <c r="E2233" s="12"/>
    </row>
    <row r="2234" spans="5:5" s="3" customFormat="1">
      <c r="E2234" s="12"/>
    </row>
    <row r="2235" spans="5:5" s="3" customFormat="1">
      <c r="E2235" s="12"/>
    </row>
    <row r="2236" spans="5:5" s="3" customFormat="1">
      <c r="E2236" s="12"/>
    </row>
    <row r="2237" spans="5:5" s="3" customFormat="1">
      <c r="E2237" s="12"/>
    </row>
    <row r="2238" spans="5:5" s="3" customFormat="1">
      <c r="E2238" s="12"/>
    </row>
    <row r="2239" spans="5:5" s="3" customFormat="1">
      <c r="E2239" s="12"/>
    </row>
    <row r="2240" spans="5:5" s="3" customFormat="1">
      <c r="E2240" s="12"/>
    </row>
    <row r="2241" spans="5:5" s="3" customFormat="1">
      <c r="E2241" s="12"/>
    </row>
    <row r="2242" spans="5:5" s="3" customFormat="1">
      <c r="E2242" s="12"/>
    </row>
    <row r="2243" spans="5:5" s="3" customFormat="1">
      <c r="E2243" s="12"/>
    </row>
    <row r="2244" spans="5:5" s="3" customFormat="1">
      <c r="E2244" s="12"/>
    </row>
    <row r="2245" spans="5:5" s="3" customFormat="1">
      <c r="E2245" s="12"/>
    </row>
    <row r="2246" spans="5:5" s="3" customFormat="1">
      <c r="E2246" s="12"/>
    </row>
    <row r="2247" spans="5:5" s="3" customFormat="1">
      <c r="E2247" s="12"/>
    </row>
    <row r="2248" spans="5:5" s="3" customFormat="1">
      <c r="E2248" s="12"/>
    </row>
    <row r="2249" spans="5:5" s="3" customFormat="1">
      <c r="E2249" s="12"/>
    </row>
    <row r="2250" spans="5:5" s="3" customFormat="1">
      <c r="E2250" s="12"/>
    </row>
    <row r="2251" spans="5:5" s="3" customFormat="1">
      <c r="E2251" s="12"/>
    </row>
    <row r="2252" spans="5:5" s="3" customFormat="1">
      <c r="E2252" s="12"/>
    </row>
    <row r="2253" spans="5:5" s="3" customFormat="1">
      <c r="E2253" s="12"/>
    </row>
    <row r="2254" spans="5:5" s="3" customFormat="1">
      <c r="E2254" s="12"/>
    </row>
    <row r="2255" spans="5:5" s="3" customFormat="1">
      <c r="E2255" s="12"/>
    </row>
    <row r="2256" spans="5:5" s="3" customFormat="1">
      <c r="E2256" s="12"/>
    </row>
    <row r="2257" spans="5:5" s="3" customFormat="1">
      <c r="E2257" s="12"/>
    </row>
    <row r="2258" spans="5:5" s="3" customFormat="1">
      <c r="E2258" s="12"/>
    </row>
    <row r="2259" spans="5:5" s="3" customFormat="1">
      <c r="E2259" s="12"/>
    </row>
    <row r="2260" spans="5:5" s="3" customFormat="1">
      <c r="E2260" s="12"/>
    </row>
    <row r="2261" spans="5:5" s="3" customFormat="1">
      <c r="E2261" s="12"/>
    </row>
    <row r="2262" spans="5:5" s="3" customFormat="1">
      <c r="E2262" s="12"/>
    </row>
    <row r="2263" spans="5:5" s="3" customFormat="1">
      <c r="E2263" s="12"/>
    </row>
    <row r="2264" spans="5:5" s="3" customFormat="1">
      <c r="E2264" s="12"/>
    </row>
    <row r="2265" spans="5:5" s="3" customFormat="1">
      <c r="E2265" s="12"/>
    </row>
    <row r="2266" spans="5:5" s="3" customFormat="1">
      <c r="E2266" s="12"/>
    </row>
    <row r="2267" spans="5:5" s="3" customFormat="1">
      <c r="E2267" s="12"/>
    </row>
    <row r="2268" spans="5:5" s="3" customFormat="1">
      <c r="E2268" s="12"/>
    </row>
    <row r="2269" spans="5:5" s="3" customFormat="1">
      <c r="E2269" s="12"/>
    </row>
    <row r="2270" spans="5:5" s="3" customFormat="1">
      <c r="E2270" s="12"/>
    </row>
    <row r="2271" spans="5:5" s="3" customFormat="1">
      <c r="E2271" s="12"/>
    </row>
    <row r="2272" spans="5:5" s="3" customFormat="1">
      <c r="E2272" s="12"/>
    </row>
    <row r="2273" spans="5:5" s="3" customFormat="1">
      <c r="E2273" s="12"/>
    </row>
    <row r="2274" spans="5:5" s="3" customFormat="1">
      <c r="E2274" s="12"/>
    </row>
    <row r="2275" spans="5:5" s="3" customFormat="1">
      <c r="E2275" s="12"/>
    </row>
    <row r="2276" spans="5:5" s="3" customFormat="1">
      <c r="E2276" s="12"/>
    </row>
    <row r="2277" spans="5:5" s="3" customFormat="1">
      <c r="E2277" s="12"/>
    </row>
    <row r="2278" spans="5:5" s="3" customFormat="1">
      <c r="E2278" s="12"/>
    </row>
    <row r="2279" spans="5:5" s="3" customFormat="1">
      <c r="E2279" s="12"/>
    </row>
    <row r="2280" spans="5:5" s="3" customFormat="1">
      <c r="E2280" s="12"/>
    </row>
    <row r="2281" spans="5:5" s="3" customFormat="1">
      <c r="E2281" s="12"/>
    </row>
    <row r="2282" spans="5:5" s="3" customFormat="1">
      <c r="E2282" s="12"/>
    </row>
    <row r="2283" spans="5:5" s="3" customFormat="1">
      <c r="E2283" s="12"/>
    </row>
    <row r="2284" spans="5:5" s="3" customFormat="1">
      <c r="E2284" s="12"/>
    </row>
    <row r="2285" spans="5:5" s="3" customFormat="1">
      <c r="E2285" s="12"/>
    </row>
    <row r="2286" spans="5:5" s="3" customFormat="1">
      <c r="E2286" s="12"/>
    </row>
    <row r="2287" spans="5:5" s="3" customFormat="1">
      <c r="E2287" s="12"/>
    </row>
    <row r="2288" spans="5:5" s="3" customFormat="1">
      <c r="E2288" s="12"/>
    </row>
    <row r="2289" spans="5:5" s="3" customFormat="1">
      <c r="E2289" s="12"/>
    </row>
    <row r="2290" spans="5:5" s="3" customFormat="1">
      <c r="E2290" s="12"/>
    </row>
    <row r="2291" spans="5:5" s="3" customFormat="1">
      <c r="E2291" s="12"/>
    </row>
    <row r="2292" spans="5:5" s="3" customFormat="1">
      <c r="E2292" s="12"/>
    </row>
    <row r="2293" spans="5:5" s="3" customFormat="1">
      <c r="E2293" s="12"/>
    </row>
    <row r="2294" spans="5:5" s="3" customFormat="1">
      <c r="E2294" s="12"/>
    </row>
    <row r="2295" spans="5:5" s="3" customFormat="1">
      <c r="E2295" s="12"/>
    </row>
    <row r="2296" spans="5:5" s="3" customFormat="1">
      <c r="E2296" s="12"/>
    </row>
    <row r="2297" spans="5:5" s="3" customFormat="1">
      <c r="E2297" s="12"/>
    </row>
    <row r="2298" spans="5:5" s="3" customFormat="1">
      <c r="E2298" s="12"/>
    </row>
    <row r="2299" spans="5:5" s="3" customFormat="1">
      <c r="E2299" s="12"/>
    </row>
    <row r="2300" spans="5:5" s="3" customFormat="1">
      <c r="E2300" s="12"/>
    </row>
    <row r="2301" spans="5:5" s="3" customFormat="1">
      <c r="E2301" s="12"/>
    </row>
    <row r="2302" spans="5:5" s="3" customFormat="1">
      <c r="E2302" s="12"/>
    </row>
    <row r="2303" spans="5:5" s="3" customFormat="1">
      <c r="E2303" s="12"/>
    </row>
    <row r="2304" spans="5:5" s="3" customFormat="1">
      <c r="E2304" s="12"/>
    </row>
    <row r="2305" spans="5:5" s="3" customFormat="1">
      <c r="E2305" s="12"/>
    </row>
    <row r="2306" spans="5:5" s="3" customFormat="1">
      <c r="E2306" s="12"/>
    </row>
    <row r="2307" spans="5:5" s="3" customFormat="1">
      <c r="E2307" s="12"/>
    </row>
    <row r="2308" spans="5:5" s="3" customFormat="1">
      <c r="E2308" s="12"/>
    </row>
    <row r="2309" spans="5:5" s="3" customFormat="1">
      <c r="E2309" s="12"/>
    </row>
    <row r="2310" spans="5:5" s="3" customFormat="1">
      <c r="E2310" s="12"/>
    </row>
    <row r="2311" spans="5:5" s="3" customFormat="1">
      <c r="E2311" s="12"/>
    </row>
    <row r="2312" spans="5:5" s="3" customFormat="1">
      <c r="E2312" s="12"/>
    </row>
    <row r="2313" spans="5:5" s="3" customFormat="1">
      <c r="E2313" s="12"/>
    </row>
    <row r="2314" spans="5:5" s="3" customFormat="1">
      <c r="E2314" s="12"/>
    </row>
    <row r="2315" spans="5:5" s="3" customFormat="1">
      <c r="E2315" s="12"/>
    </row>
    <row r="2316" spans="5:5" s="3" customFormat="1">
      <c r="E2316" s="12"/>
    </row>
    <row r="2317" spans="5:5" s="3" customFormat="1">
      <c r="E2317" s="12"/>
    </row>
    <row r="2318" spans="5:5" s="3" customFormat="1">
      <c r="E2318" s="12"/>
    </row>
    <row r="2319" spans="5:5" s="3" customFormat="1">
      <c r="E2319" s="12"/>
    </row>
    <row r="2320" spans="5:5" s="3" customFormat="1">
      <c r="E2320" s="12"/>
    </row>
    <row r="2321" spans="5:5" s="3" customFormat="1">
      <c r="E2321" s="12"/>
    </row>
    <row r="2322" spans="5:5" s="3" customFormat="1">
      <c r="E2322" s="12"/>
    </row>
    <row r="2323" spans="5:5" s="3" customFormat="1">
      <c r="E2323" s="12"/>
    </row>
    <row r="2324" spans="5:5" s="3" customFormat="1">
      <c r="E2324" s="12"/>
    </row>
    <row r="2325" spans="5:5" s="3" customFormat="1">
      <c r="E2325" s="12"/>
    </row>
    <row r="2326" spans="5:5" s="3" customFormat="1">
      <c r="E2326" s="12"/>
    </row>
    <row r="2327" spans="5:5" s="3" customFormat="1">
      <c r="E2327" s="12"/>
    </row>
    <row r="2328" spans="5:5" s="3" customFormat="1">
      <c r="E2328" s="12"/>
    </row>
    <row r="2329" spans="5:5" s="3" customFormat="1">
      <c r="E2329" s="12"/>
    </row>
    <row r="2330" spans="5:5" s="3" customFormat="1">
      <c r="E2330" s="12"/>
    </row>
    <row r="2331" spans="5:5" s="3" customFormat="1">
      <c r="E2331" s="12"/>
    </row>
    <row r="2332" spans="5:5" s="3" customFormat="1">
      <c r="E2332" s="12"/>
    </row>
    <row r="2333" spans="5:5" s="3" customFormat="1">
      <c r="E2333" s="12"/>
    </row>
    <row r="2334" spans="5:5" s="3" customFormat="1">
      <c r="E2334" s="12"/>
    </row>
    <row r="2335" spans="5:5" s="3" customFormat="1">
      <c r="E2335" s="12"/>
    </row>
    <row r="2336" spans="5:5" s="3" customFormat="1">
      <c r="E2336" s="12"/>
    </row>
    <row r="2337" spans="5:5" s="3" customFormat="1">
      <c r="E2337" s="12"/>
    </row>
    <row r="2338" spans="5:5" s="3" customFormat="1">
      <c r="E2338" s="12"/>
    </row>
    <row r="2339" spans="5:5" s="3" customFormat="1">
      <c r="E2339" s="12"/>
    </row>
    <row r="2340" spans="5:5" s="3" customFormat="1">
      <c r="E2340" s="12"/>
    </row>
    <row r="2341" spans="5:5" s="3" customFormat="1">
      <c r="E2341" s="12"/>
    </row>
    <row r="2342" spans="5:5" s="3" customFormat="1">
      <c r="E2342" s="12"/>
    </row>
    <row r="2343" spans="5:5" s="3" customFormat="1">
      <c r="E2343" s="12"/>
    </row>
    <row r="2344" spans="5:5" s="3" customFormat="1">
      <c r="E2344" s="12"/>
    </row>
    <row r="2345" spans="5:5" s="3" customFormat="1">
      <c r="E2345" s="12"/>
    </row>
    <row r="2346" spans="5:5" s="3" customFormat="1">
      <c r="E2346" s="12"/>
    </row>
    <row r="2347" spans="5:5" s="3" customFormat="1">
      <c r="E2347" s="12"/>
    </row>
    <row r="2348" spans="5:5" s="3" customFormat="1">
      <c r="E2348" s="12"/>
    </row>
    <row r="2349" spans="5:5" s="3" customFormat="1">
      <c r="E2349" s="12"/>
    </row>
    <row r="2350" spans="5:5" s="3" customFormat="1">
      <c r="E2350" s="12"/>
    </row>
    <row r="2351" spans="5:5" s="3" customFormat="1">
      <c r="E2351" s="12"/>
    </row>
    <row r="2352" spans="5:5" s="3" customFormat="1">
      <c r="E2352" s="12"/>
    </row>
    <row r="2353" spans="5:5" s="3" customFormat="1">
      <c r="E2353" s="12"/>
    </row>
    <row r="2354" spans="5:5" s="3" customFormat="1">
      <c r="E2354" s="12"/>
    </row>
    <row r="2355" spans="5:5" s="3" customFormat="1">
      <c r="E2355" s="12"/>
    </row>
    <row r="2356" spans="5:5" s="3" customFormat="1">
      <c r="E2356" s="12"/>
    </row>
    <row r="2357" spans="5:5" s="3" customFormat="1">
      <c r="E2357" s="12"/>
    </row>
    <row r="2358" spans="5:5" s="3" customFormat="1">
      <c r="E2358" s="12"/>
    </row>
    <row r="2359" spans="5:5" s="3" customFormat="1">
      <c r="E2359" s="12"/>
    </row>
    <row r="2360" spans="5:5" s="3" customFormat="1">
      <c r="E2360" s="12"/>
    </row>
    <row r="2361" spans="5:5" s="3" customFormat="1">
      <c r="E2361" s="12"/>
    </row>
    <row r="2362" spans="5:5" s="3" customFormat="1">
      <c r="E2362" s="12"/>
    </row>
    <row r="2363" spans="5:5" s="3" customFormat="1">
      <c r="E2363" s="12"/>
    </row>
    <row r="2364" spans="5:5" s="3" customFormat="1">
      <c r="E2364" s="12"/>
    </row>
    <row r="2365" spans="5:5" s="3" customFormat="1">
      <c r="E2365" s="12"/>
    </row>
    <row r="2366" spans="5:5" s="3" customFormat="1">
      <c r="E2366" s="12"/>
    </row>
    <row r="2367" spans="5:5" s="3" customFormat="1">
      <c r="E2367" s="12"/>
    </row>
    <row r="2368" spans="5:5" s="3" customFormat="1">
      <c r="E2368" s="12"/>
    </row>
    <row r="2369" spans="5:5" s="3" customFormat="1">
      <c r="E2369" s="12"/>
    </row>
    <row r="2370" spans="5:5" s="3" customFormat="1">
      <c r="E2370" s="12"/>
    </row>
    <row r="2371" spans="5:5" s="3" customFormat="1">
      <c r="E2371" s="12"/>
    </row>
    <row r="2372" spans="5:5" s="3" customFormat="1">
      <c r="E2372" s="12"/>
    </row>
    <row r="2373" spans="5:5" s="3" customFormat="1">
      <c r="E2373" s="12"/>
    </row>
    <row r="2374" spans="5:5" s="3" customFormat="1">
      <c r="E2374" s="12"/>
    </row>
    <row r="2375" spans="5:5" s="3" customFormat="1">
      <c r="E2375" s="12"/>
    </row>
    <row r="2376" spans="5:5" s="3" customFormat="1">
      <c r="E2376" s="12"/>
    </row>
    <row r="2377" spans="5:5" s="3" customFormat="1">
      <c r="E2377" s="12"/>
    </row>
    <row r="2378" spans="5:5" s="3" customFormat="1">
      <c r="E2378" s="12"/>
    </row>
    <row r="2379" spans="5:5" s="3" customFormat="1">
      <c r="E2379" s="12"/>
    </row>
    <row r="2380" spans="5:5" s="3" customFormat="1">
      <c r="E2380" s="12"/>
    </row>
    <row r="2381" spans="5:5" s="3" customFormat="1">
      <c r="E2381" s="12"/>
    </row>
    <row r="2382" spans="5:5" s="3" customFormat="1">
      <c r="E2382" s="12"/>
    </row>
    <row r="2383" spans="5:5" s="3" customFormat="1">
      <c r="E2383" s="12"/>
    </row>
    <row r="2384" spans="5:5" s="3" customFormat="1">
      <c r="E2384" s="12"/>
    </row>
    <row r="2385" spans="5:5" s="3" customFormat="1">
      <c r="E2385" s="12"/>
    </row>
    <row r="2386" spans="5:5" s="3" customFormat="1">
      <c r="E2386" s="12"/>
    </row>
    <row r="2387" spans="5:5" s="3" customFormat="1">
      <c r="E2387" s="12"/>
    </row>
    <row r="2388" spans="5:5" s="3" customFormat="1">
      <c r="E2388" s="12"/>
    </row>
    <row r="2389" spans="5:5" s="3" customFormat="1">
      <c r="E2389" s="12"/>
    </row>
    <row r="2390" spans="5:5" s="3" customFormat="1">
      <c r="E2390" s="12"/>
    </row>
    <row r="2391" spans="5:5" s="3" customFormat="1">
      <c r="E2391" s="12"/>
    </row>
    <row r="2392" spans="5:5" s="3" customFormat="1">
      <c r="E2392" s="12"/>
    </row>
    <row r="2393" spans="5:5" s="3" customFormat="1">
      <c r="E2393" s="12"/>
    </row>
    <row r="2394" spans="5:5" s="3" customFormat="1">
      <c r="E2394" s="12"/>
    </row>
    <row r="2395" spans="5:5" s="3" customFormat="1">
      <c r="E2395" s="12"/>
    </row>
    <row r="2396" spans="5:5" s="3" customFormat="1">
      <c r="E2396" s="12"/>
    </row>
    <row r="2397" spans="5:5" s="3" customFormat="1">
      <c r="E2397" s="12"/>
    </row>
    <row r="2398" spans="5:5" s="3" customFormat="1">
      <c r="E2398" s="12"/>
    </row>
    <row r="2399" spans="5:5" s="3" customFormat="1">
      <c r="E2399" s="12"/>
    </row>
    <row r="2400" spans="5:5" s="3" customFormat="1">
      <c r="E2400" s="12"/>
    </row>
    <row r="2401" spans="5:5" s="3" customFormat="1">
      <c r="E2401" s="12"/>
    </row>
    <row r="2402" spans="5:5" s="3" customFormat="1">
      <c r="E2402" s="12"/>
    </row>
    <row r="2403" spans="5:5" s="3" customFormat="1">
      <c r="E2403" s="12"/>
    </row>
    <row r="2404" spans="5:5" s="3" customFormat="1">
      <c r="E2404" s="12"/>
    </row>
    <row r="2405" spans="5:5" s="3" customFormat="1">
      <c r="E2405" s="12"/>
    </row>
    <row r="2406" spans="5:5" s="3" customFormat="1">
      <c r="E2406" s="12"/>
    </row>
    <row r="2407" spans="5:5" s="3" customFormat="1">
      <c r="E2407" s="12"/>
    </row>
    <row r="2408" spans="5:5" s="3" customFormat="1">
      <c r="E2408" s="12"/>
    </row>
    <row r="2409" spans="5:5" s="3" customFormat="1">
      <c r="E2409" s="12"/>
    </row>
    <row r="2410" spans="5:5" s="3" customFormat="1">
      <c r="E2410" s="12"/>
    </row>
    <row r="2411" spans="5:5" s="3" customFormat="1">
      <c r="E2411" s="12"/>
    </row>
    <row r="2412" spans="5:5" s="3" customFormat="1">
      <c r="E2412" s="12"/>
    </row>
    <row r="2413" spans="5:5" s="3" customFormat="1">
      <c r="E2413" s="12"/>
    </row>
    <row r="2414" spans="5:5" s="3" customFormat="1">
      <c r="E2414" s="12"/>
    </row>
    <row r="2415" spans="5:5" s="3" customFormat="1">
      <c r="E2415" s="12"/>
    </row>
    <row r="2416" spans="5:5" s="3" customFormat="1">
      <c r="E2416" s="12"/>
    </row>
    <row r="2417" spans="5:5" s="3" customFormat="1">
      <c r="E2417" s="12"/>
    </row>
    <row r="2418" spans="5:5" s="3" customFormat="1">
      <c r="E2418" s="12"/>
    </row>
    <row r="2419" spans="5:5" s="3" customFormat="1">
      <c r="E2419" s="12"/>
    </row>
    <row r="2420" spans="5:5" s="3" customFormat="1">
      <c r="E2420" s="12"/>
    </row>
    <row r="2421" spans="5:5" s="3" customFormat="1">
      <c r="E2421" s="12"/>
    </row>
    <row r="2422" spans="5:5" s="3" customFormat="1">
      <c r="E2422" s="12"/>
    </row>
    <row r="2423" spans="5:5" s="3" customFormat="1">
      <c r="E2423" s="12"/>
    </row>
    <row r="2424" spans="5:5" s="3" customFormat="1">
      <c r="E2424" s="12"/>
    </row>
    <row r="2425" spans="5:5" s="3" customFormat="1">
      <c r="E2425" s="12"/>
    </row>
    <row r="2426" spans="5:5" s="3" customFormat="1">
      <c r="E2426" s="12"/>
    </row>
    <row r="2427" spans="5:5" s="3" customFormat="1">
      <c r="E2427" s="12"/>
    </row>
    <row r="2428" spans="5:5" s="3" customFormat="1">
      <c r="E2428" s="12"/>
    </row>
    <row r="2429" spans="5:5" s="3" customFormat="1">
      <c r="E2429" s="12"/>
    </row>
    <row r="2430" spans="5:5" s="3" customFormat="1">
      <c r="E2430" s="12"/>
    </row>
    <row r="2431" spans="5:5" s="3" customFormat="1">
      <c r="E2431" s="12"/>
    </row>
    <row r="2432" spans="5:5" s="3" customFormat="1">
      <c r="E2432" s="12"/>
    </row>
    <row r="2433" spans="5:5" s="3" customFormat="1">
      <c r="E2433" s="12"/>
    </row>
    <row r="2434" spans="5:5" s="3" customFormat="1">
      <c r="E2434" s="12"/>
    </row>
    <row r="2435" spans="5:5" s="3" customFormat="1">
      <c r="E2435" s="12"/>
    </row>
    <row r="2436" spans="5:5" s="3" customFormat="1">
      <c r="E2436" s="12"/>
    </row>
    <row r="2437" spans="5:5" s="3" customFormat="1">
      <c r="E2437" s="12"/>
    </row>
    <row r="2438" spans="5:5" s="3" customFormat="1">
      <c r="E2438" s="12"/>
    </row>
    <row r="2439" spans="5:5" s="3" customFormat="1">
      <c r="E2439" s="12"/>
    </row>
    <row r="2440" spans="5:5" s="3" customFormat="1">
      <c r="E2440" s="12"/>
    </row>
    <row r="2441" spans="5:5" s="3" customFormat="1">
      <c r="E2441" s="12"/>
    </row>
    <row r="2442" spans="5:5" s="3" customFormat="1">
      <c r="E2442" s="12"/>
    </row>
    <row r="2443" spans="5:5" s="3" customFormat="1">
      <c r="E2443" s="12"/>
    </row>
    <row r="2444" spans="5:5" s="3" customFormat="1">
      <c r="E2444" s="12"/>
    </row>
    <row r="2445" spans="5:5" s="3" customFormat="1">
      <c r="E2445" s="12"/>
    </row>
    <row r="2446" spans="5:5" s="3" customFormat="1">
      <c r="E2446" s="12"/>
    </row>
    <row r="2447" spans="5:5" s="3" customFormat="1">
      <c r="E2447" s="12"/>
    </row>
    <row r="2448" spans="5:5" s="3" customFormat="1">
      <c r="E2448" s="12"/>
    </row>
    <row r="2449" spans="5:5" s="3" customFormat="1">
      <c r="E2449" s="12"/>
    </row>
    <row r="2450" spans="5:5" s="3" customFormat="1">
      <c r="E2450" s="12"/>
    </row>
    <row r="2451" spans="5:5" s="3" customFormat="1">
      <c r="E2451" s="12"/>
    </row>
    <row r="2452" spans="5:5" s="3" customFormat="1">
      <c r="E2452" s="12"/>
    </row>
    <row r="2453" spans="5:5" s="3" customFormat="1">
      <c r="E2453" s="12"/>
    </row>
    <row r="2454" spans="5:5" s="3" customFormat="1">
      <c r="E2454" s="12"/>
    </row>
    <row r="2455" spans="5:5" s="3" customFormat="1">
      <c r="E2455" s="12"/>
    </row>
    <row r="2456" spans="5:5" s="3" customFormat="1">
      <c r="E2456" s="12"/>
    </row>
    <row r="2457" spans="5:5" s="3" customFormat="1">
      <c r="E2457" s="12"/>
    </row>
    <row r="2458" spans="5:5" s="3" customFormat="1">
      <c r="E2458" s="12"/>
    </row>
    <row r="2459" spans="5:5" s="3" customFormat="1">
      <c r="E2459" s="12"/>
    </row>
    <row r="2460" spans="5:5" s="3" customFormat="1">
      <c r="E2460" s="12"/>
    </row>
    <row r="2461" spans="5:5" s="3" customFormat="1">
      <c r="E2461" s="12"/>
    </row>
    <row r="2462" spans="5:5" s="3" customFormat="1">
      <c r="E2462" s="12"/>
    </row>
    <row r="2463" spans="5:5" s="3" customFormat="1">
      <c r="E2463" s="12"/>
    </row>
    <row r="2464" spans="5:5" s="3" customFormat="1">
      <c r="E2464" s="12"/>
    </row>
    <row r="2465" spans="5:5" s="3" customFormat="1">
      <c r="E2465" s="12"/>
    </row>
    <row r="2466" spans="5:5" s="3" customFormat="1">
      <c r="E2466" s="12"/>
    </row>
    <row r="2467" spans="5:5" s="3" customFormat="1">
      <c r="E2467" s="12"/>
    </row>
    <row r="2468" spans="5:5" s="3" customFormat="1">
      <c r="E2468" s="12"/>
    </row>
    <row r="2469" spans="5:5" s="3" customFormat="1">
      <c r="E2469" s="12"/>
    </row>
    <row r="2470" spans="5:5" s="3" customFormat="1">
      <c r="E2470" s="12"/>
    </row>
    <row r="2471" spans="5:5" s="3" customFormat="1">
      <c r="E2471" s="12"/>
    </row>
    <row r="2472" spans="5:5" s="3" customFormat="1">
      <c r="E2472" s="12"/>
    </row>
    <row r="2473" spans="5:5" s="3" customFormat="1">
      <c r="E2473" s="12"/>
    </row>
    <row r="2474" spans="5:5" s="3" customFormat="1">
      <c r="E2474" s="12"/>
    </row>
    <row r="2475" spans="5:5" s="3" customFormat="1">
      <c r="E2475" s="12"/>
    </row>
    <row r="2476" spans="5:5" s="3" customFormat="1">
      <c r="E2476" s="12"/>
    </row>
    <row r="2477" spans="5:5" s="3" customFormat="1">
      <c r="E2477" s="12"/>
    </row>
    <row r="2478" spans="5:5" s="3" customFormat="1">
      <c r="E2478" s="12"/>
    </row>
    <row r="2479" spans="5:5" s="3" customFormat="1">
      <c r="E2479" s="12"/>
    </row>
    <row r="2480" spans="5:5" s="3" customFormat="1">
      <c r="E2480" s="12"/>
    </row>
    <row r="2481" spans="5:5" s="3" customFormat="1">
      <c r="E2481" s="12"/>
    </row>
    <row r="2482" spans="5:5" s="3" customFormat="1">
      <c r="E2482" s="12"/>
    </row>
    <row r="2483" spans="5:5" s="3" customFormat="1">
      <c r="E2483" s="12"/>
    </row>
    <row r="2484" spans="5:5" s="3" customFormat="1">
      <c r="E2484" s="12"/>
    </row>
    <row r="2485" spans="5:5" s="3" customFormat="1">
      <c r="E2485" s="12"/>
    </row>
    <row r="2486" spans="5:5" s="3" customFormat="1">
      <c r="E2486" s="12"/>
    </row>
    <row r="2487" spans="5:5" s="3" customFormat="1">
      <c r="E2487" s="12"/>
    </row>
    <row r="2488" spans="5:5" s="3" customFormat="1">
      <c r="E2488" s="12"/>
    </row>
    <row r="2489" spans="5:5" s="3" customFormat="1">
      <c r="E2489" s="12"/>
    </row>
    <row r="2490" spans="5:5" s="3" customFormat="1">
      <c r="E2490" s="12"/>
    </row>
    <row r="2491" spans="5:5" s="3" customFormat="1">
      <c r="E2491" s="12"/>
    </row>
    <row r="2492" spans="5:5" s="3" customFormat="1">
      <c r="E2492" s="12"/>
    </row>
    <row r="2493" spans="5:5" s="3" customFormat="1">
      <c r="E2493" s="12"/>
    </row>
    <row r="2494" spans="5:5" s="3" customFormat="1">
      <c r="E2494" s="12"/>
    </row>
    <row r="2495" spans="5:5" s="3" customFormat="1">
      <c r="E2495" s="12"/>
    </row>
    <row r="2496" spans="5:5" s="3" customFormat="1">
      <c r="E2496" s="12"/>
    </row>
    <row r="2497" spans="5:5" s="3" customFormat="1">
      <c r="E2497" s="12"/>
    </row>
    <row r="2498" spans="5:5" s="3" customFormat="1">
      <c r="E2498" s="12"/>
    </row>
    <row r="2499" spans="5:5" s="3" customFormat="1">
      <c r="E2499" s="12"/>
    </row>
    <row r="2500" spans="5:5" s="3" customFormat="1">
      <c r="E2500" s="12"/>
    </row>
    <row r="2501" spans="5:5" s="3" customFormat="1">
      <c r="E2501" s="12"/>
    </row>
    <row r="2502" spans="5:5" s="3" customFormat="1">
      <c r="E2502" s="12"/>
    </row>
    <row r="2503" spans="5:5" s="3" customFormat="1">
      <c r="E2503" s="12"/>
    </row>
    <row r="2504" spans="5:5" s="3" customFormat="1">
      <c r="E2504" s="12"/>
    </row>
    <row r="2505" spans="5:5" s="3" customFormat="1">
      <c r="E2505" s="12"/>
    </row>
    <row r="2506" spans="5:5" s="3" customFormat="1">
      <c r="E2506" s="12"/>
    </row>
    <row r="2507" spans="5:5" s="3" customFormat="1">
      <c r="E2507" s="12"/>
    </row>
    <row r="2508" spans="5:5" s="3" customFormat="1">
      <c r="E2508" s="12"/>
    </row>
    <row r="2509" spans="5:5" s="3" customFormat="1">
      <c r="E2509" s="12"/>
    </row>
    <row r="2510" spans="5:5" s="3" customFormat="1">
      <c r="E2510" s="12"/>
    </row>
    <row r="2511" spans="5:5" s="3" customFormat="1">
      <c r="E2511" s="12"/>
    </row>
    <row r="2512" spans="5:5" s="3" customFormat="1">
      <c r="E2512" s="12"/>
    </row>
    <row r="2513" spans="5:5" s="3" customFormat="1">
      <c r="E2513" s="12"/>
    </row>
    <row r="2514" spans="5:5" s="3" customFormat="1">
      <c r="E2514" s="12"/>
    </row>
    <row r="2515" spans="5:5" s="3" customFormat="1">
      <c r="E2515" s="12"/>
    </row>
    <row r="2516" spans="5:5" s="3" customFormat="1">
      <c r="E2516" s="12"/>
    </row>
    <row r="2517" spans="5:5" s="3" customFormat="1">
      <c r="E2517" s="12"/>
    </row>
    <row r="2518" spans="5:5" s="3" customFormat="1">
      <c r="E2518" s="12"/>
    </row>
    <row r="2519" spans="5:5" s="3" customFormat="1">
      <c r="E2519" s="12"/>
    </row>
    <row r="2520" spans="5:5" s="3" customFormat="1">
      <c r="E2520" s="12"/>
    </row>
    <row r="2521" spans="5:5" s="3" customFormat="1">
      <c r="E2521" s="12"/>
    </row>
    <row r="2522" spans="5:5" s="3" customFormat="1">
      <c r="E2522" s="12"/>
    </row>
    <row r="2523" spans="5:5" s="3" customFormat="1">
      <c r="E2523" s="12"/>
    </row>
    <row r="2524" spans="5:5" s="3" customFormat="1">
      <c r="E2524" s="12"/>
    </row>
    <row r="2525" spans="5:5" s="3" customFormat="1">
      <c r="E2525" s="12"/>
    </row>
    <row r="2526" spans="5:5" s="3" customFormat="1">
      <c r="E2526" s="12"/>
    </row>
    <row r="2527" spans="5:5" s="3" customFormat="1">
      <c r="E2527" s="12"/>
    </row>
    <row r="2528" spans="5:5" s="3" customFormat="1">
      <c r="E2528" s="12"/>
    </row>
    <row r="2529" spans="5:5" s="3" customFormat="1">
      <c r="E2529" s="12"/>
    </row>
    <row r="2530" spans="5:5" s="3" customFormat="1">
      <c r="E2530" s="12"/>
    </row>
    <row r="2531" spans="5:5" s="3" customFormat="1">
      <c r="E2531" s="12"/>
    </row>
    <row r="2532" spans="5:5" s="3" customFormat="1">
      <c r="E2532" s="12"/>
    </row>
    <row r="2533" spans="5:5" s="3" customFormat="1">
      <c r="E2533" s="12"/>
    </row>
    <row r="2534" spans="5:5" s="3" customFormat="1">
      <c r="E2534" s="12"/>
    </row>
    <row r="2535" spans="5:5" s="3" customFormat="1">
      <c r="E2535" s="12"/>
    </row>
    <row r="2536" spans="5:5" s="3" customFormat="1">
      <c r="E2536" s="12"/>
    </row>
    <row r="2537" spans="5:5" s="3" customFormat="1">
      <c r="E2537" s="12"/>
    </row>
    <row r="2538" spans="5:5" s="3" customFormat="1">
      <c r="E2538" s="12"/>
    </row>
    <row r="2539" spans="5:5" s="3" customFormat="1">
      <c r="E2539" s="12"/>
    </row>
    <row r="2540" spans="5:5" s="3" customFormat="1">
      <c r="E2540" s="12"/>
    </row>
    <row r="2541" spans="5:5" s="3" customFormat="1">
      <c r="E2541" s="12"/>
    </row>
    <row r="2542" spans="5:5" s="3" customFormat="1">
      <c r="E2542" s="12"/>
    </row>
    <row r="2543" spans="5:5" s="3" customFormat="1">
      <c r="E2543" s="12"/>
    </row>
    <row r="2544" spans="5:5" s="3" customFormat="1">
      <c r="E2544" s="12"/>
    </row>
    <row r="2545" spans="5:5" s="3" customFormat="1">
      <c r="E2545" s="12"/>
    </row>
    <row r="2546" spans="5:5" s="3" customFormat="1">
      <c r="E2546" s="12"/>
    </row>
    <row r="2547" spans="5:5" s="3" customFormat="1">
      <c r="E2547" s="12"/>
    </row>
    <row r="2548" spans="5:5" s="3" customFormat="1">
      <c r="E2548" s="12"/>
    </row>
    <row r="2549" spans="5:5" s="3" customFormat="1">
      <c r="E2549" s="12"/>
    </row>
    <row r="2550" spans="5:5" s="3" customFormat="1">
      <c r="E2550" s="12"/>
    </row>
    <row r="2551" spans="5:5" s="3" customFormat="1">
      <c r="E2551" s="12"/>
    </row>
    <row r="2552" spans="5:5" s="3" customFormat="1">
      <c r="E2552" s="12"/>
    </row>
    <row r="2553" spans="5:5" s="3" customFormat="1">
      <c r="E2553" s="12"/>
    </row>
    <row r="2554" spans="5:5" s="3" customFormat="1">
      <c r="E2554" s="12"/>
    </row>
    <row r="2555" spans="5:5" s="3" customFormat="1">
      <c r="E2555" s="12"/>
    </row>
    <row r="2556" spans="5:5" s="3" customFormat="1">
      <c r="E2556" s="12"/>
    </row>
    <row r="2557" spans="5:5" s="3" customFormat="1">
      <c r="E2557" s="12"/>
    </row>
    <row r="2558" spans="5:5" s="3" customFormat="1">
      <c r="E2558" s="12"/>
    </row>
    <row r="2559" spans="5:5" s="3" customFormat="1">
      <c r="E2559" s="12"/>
    </row>
    <row r="2560" spans="5:5" s="3" customFormat="1">
      <c r="E2560" s="12"/>
    </row>
    <row r="2561" spans="5:5" s="3" customFormat="1">
      <c r="E2561" s="12"/>
    </row>
    <row r="2562" spans="5:5" s="3" customFormat="1">
      <c r="E2562" s="12"/>
    </row>
    <row r="2563" spans="5:5" s="3" customFormat="1">
      <c r="E2563" s="12"/>
    </row>
    <row r="2564" spans="5:5" s="3" customFormat="1">
      <c r="E2564" s="12"/>
    </row>
    <row r="2565" spans="5:5" s="3" customFormat="1">
      <c r="E2565" s="12"/>
    </row>
    <row r="2566" spans="5:5" s="3" customFormat="1">
      <c r="E2566" s="12"/>
    </row>
    <row r="2567" spans="5:5" s="3" customFormat="1">
      <c r="E2567" s="12"/>
    </row>
    <row r="2568" spans="5:5" s="3" customFormat="1">
      <c r="E2568" s="12"/>
    </row>
    <row r="2569" spans="5:5" s="3" customFormat="1">
      <c r="E2569" s="12"/>
    </row>
    <row r="2570" spans="5:5" s="3" customFormat="1">
      <c r="E2570" s="12"/>
    </row>
    <row r="2571" spans="5:5" s="3" customFormat="1">
      <c r="E2571" s="12"/>
    </row>
    <row r="2572" spans="5:5" s="3" customFormat="1">
      <c r="E2572" s="12"/>
    </row>
    <row r="2573" spans="5:5" s="3" customFormat="1">
      <c r="E2573" s="12"/>
    </row>
    <row r="2574" spans="5:5" s="3" customFormat="1">
      <c r="E2574" s="12"/>
    </row>
    <row r="2575" spans="5:5" s="3" customFormat="1">
      <c r="E2575" s="12"/>
    </row>
    <row r="2576" spans="5:5" s="3" customFormat="1">
      <c r="E2576" s="12"/>
    </row>
    <row r="2577" spans="5:5" s="3" customFormat="1">
      <c r="E2577" s="12"/>
    </row>
    <row r="2578" spans="5:5" s="3" customFormat="1">
      <c r="E2578" s="12"/>
    </row>
    <row r="2579" spans="5:5" s="3" customFormat="1">
      <c r="E2579" s="12"/>
    </row>
    <row r="2580" spans="5:5" s="3" customFormat="1">
      <c r="E2580" s="12"/>
    </row>
    <row r="2581" spans="5:5" s="3" customFormat="1">
      <c r="E2581" s="12"/>
    </row>
    <row r="2582" spans="5:5" s="3" customFormat="1">
      <c r="E2582" s="12"/>
    </row>
    <row r="2583" spans="5:5" s="3" customFormat="1">
      <c r="E2583" s="12"/>
    </row>
    <row r="2584" spans="5:5" s="3" customFormat="1">
      <c r="E2584" s="12"/>
    </row>
    <row r="2585" spans="5:5" s="3" customFormat="1">
      <c r="E2585" s="12"/>
    </row>
    <row r="2586" spans="5:5" s="3" customFormat="1">
      <c r="E2586" s="12"/>
    </row>
    <row r="2587" spans="5:5" s="3" customFormat="1">
      <c r="E2587" s="12"/>
    </row>
    <row r="2588" spans="5:5" s="3" customFormat="1">
      <c r="E2588" s="12"/>
    </row>
    <row r="2589" spans="5:5" s="3" customFormat="1">
      <c r="E2589" s="12"/>
    </row>
    <row r="2590" spans="5:5" s="3" customFormat="1">
      <c r="E2590" s="12"/>
    </row>
    <row r="2591" spans="5:5" s="3" customFormat="1">
      <c r="E2591" s="12"/>
    </row>
    <row r="2592" spans="5:5" s="3" customFormat="1">
      <c r="E2592" s="12"/>
    </row>
    <row r="2593" spans="5:5" s="3" customFormat="1">
      <c r="E2593" s="12"/>
    </row>
    <row r="2594" spans="5:5" s="3" customFormat="1">
      <c r="E2594" s="12"/>
    </row>
    <row r="2595" spans="5:5" s="3" customFormat="1">
      <c r="E2595" s="12"/>
    </row>
    <row r="2596" spans="5:5" s="3" customFormat="1">
      <c r="E2596" s="12"/>
    </row>
    <row r="2597" spans="5:5" s="3" customFormat="1">
      <c r="E2597" s="12"/>
    </row>
    <row r="2598" spans="5:5" s="3" customFormat="1">
      <c r="E2598" s="12"/>
    </row>
    <row r="2599" spans="5:5" s="3" customFormat="1">
      <c r="E2599" s="12"/>
    </row>
    <row r="2600" spans="5:5" s="3" customFormat="1">
      <c r="E2600" s="12"/>
    </row>
    <row r="2601" spans="5:5" s="3" customFormat="1">
      <c r="E2601" s="12"/>
    </row>
    <row r="2602" spans="5:5" s="3" customFormat="1">
      <c r="E2602" s="12"/>
    </row>
    <row r="2603" spans="5:5" s="3" customFormat="1">
      <c r="E2603" s="12"/>
    </row>
    <row r="2604" spans="5:5" s="3" customFormat="1">
      <c r="E2604" s="12"/>
    </row>
    <row r="2605" spans="5:5" s="3" customFormat="1">
      <c r="E2605" s="12"/>
    </row>
    <row r="2606" spans="5:5" s="3" customFormat="1">
      <c r="E2606" s="12"/>
    </row>
    <row r="2607" spans="5:5" s="3" customFormat="1">
      <c r="E2607" s="12"/>
    </row>
    <row r="2608" spans="5:5" s="3" customFormat="1">
      <c r="E2608" s="12"/>
    </row>
    <row r="2609" spans="5:5" s="3" customFormat="1">
      <c r="E2609" s="12"/>
    </row>
    <row r="2610" spans="5:5" s="3" customFormat="1">
      <c r="E2610" s="12"/>
    </row>
    <row r="2611" spans="5:5" s="3" customFormat="1">
      <c r="E2611" s="12"/>
    </row>
    <row r="2612" spans="5:5" s="3" customFormat="1">
      <c r="E2612" s="12"/>
    </row>
    <row r="2613" spans="5:5" s="3" customFormat="1">
      <c r="E2613" s="12"/>
    </row>
    <row r="2614" spans="5:5" s="3" customFormat="1">
      <c r="E2614" s="12"/>
    </row>
    <row r="2615" spans="5:5" s="3" customFormat="1">
      <c r="E2615" s="12"/>
    </row>
    <row r="2616" spans="5:5" s="3" customFormat="1">
      <c r="E2616" s="12"/>
    </row>
    <row r="2617" spans="5:5" s="3" customFormat="1">
      <c r="E2617" s="12"/>
    </row>
    <row r="2618" spans="5:5" s="3" customFormat="1">
      <c r="E2618" s="12"/>
    </row>
    <row r="2619" spans="5:5" s="3" customFormat="1">
      <c r="E2619" s="12"/>
    </row>
    <row r="2620" spans="5:5" s="3" customFormat="1">
      <c r="E2620" s="12"/>
    </row>
    <row r="2621" spans="5:5" s="3" customFormat="1">
      <c r="E2621" s="12"/>
    </row>
    <row r="2622" spans="5:5" s="3" customFormat="1">
      <c r="E2622" s="12"/>
    </row>
    <row r="2623" spans="5:5" s="3" customFormat="1">
      <c r="E2623" s="12"/>
    </row>
    <row r="2624" spans="5:5" s="3" customFormat="1">
      <c r="E2624" s="12"/>
    </row>
    <row r="2625" spans="5:5" s="3" customFormat="1">
      <c r="E2625" s="12"/>
    </row>
    <row r="2626" spans="5:5" s="3" customFormat="1">
      <c r="E2626" s="12"/>
    </row>
    <row r="2627" spans="5:5" s="3" customFormat="1">
      <c r="E2627" s="12"/>
    </row>
    <row r="2628" spans="5:5" s="3" customFormat="1">
      <c r="E2628" s="12"/>
    </row>
    <row r="2629" spans="5:5" s="3" customFormat="1">
      <c r="E2629" s="12"/>
    </row>
    <row r="2630" spans="5:5" s="3" customFormat="1">
      <c r="E2630" s="12"/>
    </row>
    <row r="2631" spans="5:5" s="3" customFormat="1">
      <c r="E2631" s="12"/>
    </row>
    <row r="2632" spans="5:5" s="3" customFormat="1">
      <c r="E2632" s="12"/>
    </row>
    <row r="2633" spans="5:5" s="3" customFormat="1">
      <c r="E2633" s="12"/>
    </row>
    <row r="2634" spans="5:5" s="3" customFormat="1">
      <c r="E2634" s="12"/>
    </row>
    <row r="2635" spans="5:5" s="3" customFormat="1">
      <c r="E2635" s="12"/>
    </row>
    <row r="2636" spans="5:5" s="3" customFormat="1">
      <c r="E2636" s="12"/>
    </row>
    <row r="2637" spans="5:5" s="3" customFormat="1">
      <c r="E2637" s="12"/>
    </row>
    <row r="2638" spans="5:5" s="3" customFormat="1">
      <c r="E2638" s="12"/>
    </row>
    <row r="2639" spans="5:5" s="3" customFormat="1">
      <c r="E2639" s="12"/>
    </row>
    <row r="2640" spans="5:5" s="3" customFormat="1">
      <c r="E2640" s="12"/>
    </row>
    <row r="2641" spans="5:5" s="3" customFormat="1">
      <c r="E2641" s="12"/>
    </row>
    <row r="2642" spans="5:5" s="3" customFormat="1">
      <c r="E2642" s="12"/>
    </row>
    <row r="2643" spans="5:5" s="3" customFormat="1">
      <c r="E2643" s="12"/>
    </row>
    <row r="2644" spans="5:5" s="3" customFormat="1">
      <c r="E2644" s="12"/>
    </row>
    <row r="2645" spans="5:5" s="3" customFormat="1">
      <c r="E2645" s="12"/>
    </row>
    <row r="2646" spans="5:5" s="3" customFormat="1">
      <c r="E2646" s="12"/>
    </row>
    <row r="2647" spans="5:5" s="3" customFormat="1">
      <c r="E2647" s="12"/>
    </row>
    <row r="2648" spans="5:5" s="3" customFormat="1">
      <c r="E2648" s="12"/>
    </row>
    <row r="2649" spans="5:5" s="3" customFormat="1">
      <c r="E2649" s="12"/>
    </row>
    <row r="2650" spans="5:5" s="3" customFormat="1">
      <c r="E2650" s="12"/>
    </row>
    <row r="2651" spans="5:5" s="3" customFormat="1">
      <c r="E2651" s="12"/>
    </row>
    <row r="2652" spans="5:5" s="3" customFormat="1">
      <c r="E2652" s="12"/>
    </row>
    <row r="2653" spans="5:5" s="3" customFormat="1">
      <c r="E2653" s="12"/>
    </row>
    <row r="2654" spans="5:5" s="3" customFormat="1">
      <c r="E2654" s="12"/>
    </row>
    <row r="2655" spans="5:5" s="3" customFormat="1">
      <c r="E2655" s="12"/>
    </row>
    <row r="2656" spans="5:5" s="3" customFormat="1">
      <c r="E2656" s="12"/>
    </row>
    <row r="2657" spans="5:5" s="3" customFormat="1">
      <c r="E2657" s="12"/>
    </row>
    <row r="2658" spans="5:5" s="3" customFormat="1">
      <c r="E2658" s="12"/>
    </row>
    <row r="2659" spans="5:5" s="3" customFormat="1">
      <c r="E2659" s="12"/>
    </row>
    <row r="2660" spans="5:5" s="3" customFormat="1">
      <c r="E2660" s="12"/>
    </row>
    <row r="2661" spans="5:5" s="3" customFormat="1">
      <c r="E2661" s="12"/>
    </row>
    <row r="2662" spans="5:5" s="3" customFormat="1">
      <c r="E2662" s="12"/>
    </row>
    <row r="2663" spans="5:5" s="3" customFormat="1">
      <c r="E2663" s="12"/>
    </row>
    <row r="2664" spans="5:5" s="3" customFormat="1">
      <c r="E2664" s="12"/>
    </row>
    <row r="2665" spans="5:5" s="3" customFormat="1">
      <c r="E2665" s="12"/>
    </row>
    <row r="2666" spans="5:5" s="3" customFormat="1">
      <c r="E2666" s="12"/>
    </row>
    <row r="2667" spans="5:5" s="3" customFormat="1">
      <c r="E2667" s="12"/>
    </row>
    <row r="2668" spans="5:5" s="3" customFormat="1">
      <c r="E2668" s="12"/>
    </row>
    <row r="2669" spans="5:5" s="3" customFormat="1">
      <c r="E2669" s="12"/>
    </row>
    <row r="2670" spans="5:5" s="3" customFormat="1">
      <c r="E2670" s="12"/>
    </row>
    <row r="2671" spans="5:5" s="3" customFormat="1">
      <c r="E2671" s="12"/>
    </row>
    <row r="2672" spans="5:5" s="3" customFormat="1">
      <c r="E2672" s="12"/>
    </row>
    <row r="2673" spans="5:5" s="3" customFormat="1">
      <c r="E2673" s="12"/>
    </row>
    <row r="2674" spans="5:5" s="3" customFormat="1">
      <c r="E2674" s="12"/>
    </row>
    <row r="2675" spans="5:5" s="3" customFormat="1">
      <c r="E2675" s="12"/>
    </row>
    <row r="2676" spans="5:5" s="3" customFormat="1">
      <c r="E2676" s="12"/>
    </row>
    <row r="2677" spans="5:5" s="3" customFormat="1">
      <c r="E2677" s="12"/>
    </row>
    <row r="2678" spans="5:5" s="3" customFormat="1">
      <c r="E2678" s="12"/>
    </row>
    <row r="2679" spans="5:5" s="3" customFormat="1">
      <c r="E2679" s="12"/>
    </row>
    <row r="2680" spans="5:5" s="3" customFormat="1">
      <c r="E2680" s="12"/>
    </row>
    <row r="2681" spans="5:5" s="3" customFormat="1">
      <c r="E2681" s="12"/>
    </row>
    <row r="2682" spans="5:5" s="3" customFormat="1">
      <c r="E2682" s="12"/>
    </row>
    <row r="2683" spans="5:5" s="3" customFormat="1">
      <c r="E2683" s="12"/>
    </row>
    <row r="2684" spans="5:5" s="3" customFormat="1">
      <c r="E2684" s="12"/>
    </row>
    <row r="2685" spans="5:5" s="3" customFormat="1">
      <c r="E2685" s="12"/>
    </row>
    <row r="2686" spans="5:5" s="3" customFormat="1">
      <c r="E2686" s="12"/>
    </row>
    <row r="2687" spans="5:5" s="3" customFormat="1">
      <c r="E2687" s="12"/>
    </row>
    <row r="2688" spans="5:5" s="3" customFormat="1">
      <c r="E2688" s="12"/>
    </row>
    <row r="2689" spans="5:5" s="3" customFormat="1">
      <c r="E2689" s="12"/>
    </row>
    <row r="2690" spans="5:5" s="3" customFormat="1">
      <c r="E2690" s="12"/>
    </row>
    <row r="2691" spans="5:5" s="3" customFormat="1">
      <c r="E2691" s="12"/>
    </row>
    <row r="2692" spans="5:5" s="3" customFormat="1">
      <c r="E2692" s="12"/>
    </row>
    <row r="2693" spans="5:5" s="3" customFormat="1">
      <c r="E2693" s="12"/>
    </row>
    <row r="2694" spans="5:5" s="3" customFormat="1">
      <c r="E2694" s="12"/>
    </row>
    <row r="2695" spans="5:5" s="3" customFormat="1">
      <c r="E2695" s="12"/>
    </row>
    <row r="2696" spans="5:5" s="3" customFormat="1">
      <c r="E2696" s="12"/>
    </row>
    <row r="2697" spans="5:5" s="3" customFormat="1">
      <c r="E2697" s="12"/>
    </row>
    <row r="2698" spans="5:5" s="3" customFormat="1">
      <c r="E2698" s="12"/>
    </row>
    <row r="2699" spans="5:5" s="3" customFormat="1">
      <c r="E2699" s="12"/>
    </row>
    <row r="2700" spans="5:5" s="3" customFormat="1">
      <c r="E2700" s="12"/>
    </row>
    <row r="2701" spans="5:5" s="3" customFormat="1">
      <c r="E2701" s="12"/>
    </row>
    <row r="2702" spans="5:5" s="3" customFormat="1">
      <c r="E2702" s="12"/>
    </row>
    <row r="2703" spans="5:5" s="3" customFormat="1">
      <c r="E2703" s="12"/>
    </row>
    <row r="2704" spans="5:5" s="3" customFormat="1">
      <c r="E2704" s="12"/>
    </row>
    <row r="2705" spans="5:5" s="3" customFormat="1">
      <c r="E2705" s="12"/>
    </row>
    <row r="2706" spans="5:5" s="3" customFormat="1">
      <c r="E2706" s="12"/>
    </row>
    <row r="2707" spans="5:5" s="3" customFormat="1">
      <c r="E2707" s="12"/>
    </row>
    <row r="2708" spans="5:5" s="3" customFormat="1">
      <c r="E2708" s="12"/>
    </row>
    <row r="2709" spans="5:5" s="3" customFormat="1">
      <c r="E2709" s="12"/>
    </row>
    <row r="2710" spans="5:5" s="3" customFormat="1">
      <c r="E2710" s="12"/>
    </row>
    <row r="2711" spans="5:5" s="3" customFormat="1">
      <c r="E2711" s="12"/>
    </row>
    <row r="2712" spans="5:5" s="3" customFormat="1">
      <c r="E2712" s="12"/>
    </row>
    <row r="2713" spans="5:5" s="3" customFormat="1">
      <c r="E2713" s="12"/>
    </row>
    <row r="2714" spans="5:5" s="3" customFormat="1">
      <c r="E2714" s="12"/>
    </row>
    <row r="2715" spans="5:5" s="3" customFormat="1">
      <c r="E2715" s="12"/>
    </row>
    <row r="2716" spans="5:5" s="3" customFormat="1">
      <c r="E2716" s="12"/>
    </row>
    <row r="2717" spans="5:5" s="3" customFormat="1">
      <c r="E2717" s="12"/>
    </row>
    <row r="2718" spans="5:5" s="3" customFormat="1">
      <c r="E2718" s="12"/>
    </row>
    <row r="2719" spans="5:5" s="3" customFormat="1">
      <c r="E2719" s="12"/>
    </row>
    <row r="2720" spans="5:5" s="3" customFormat="1">
      <c r="E2720" s="12"/>
    </row>
    <row r="2721" spans="5:5" s="3" customFormat="1">
      <c r="E2721" s="12"/>
    </row>
    <row r="2722" spans="5:5" s="3" customFormat="1">
      <c r="E2722" s="12"/>
    </row>
    <row r="2723" spans="5:5" s="3" customFormat="1">
      <c r="E2723" s="12"/>
    </row>
    <row r="2724" spans="5:5" s="3" customFormat="1">
      <c r="E2724" s="12"/>
    </row>
    <row r="2725" spans="5:5" s="3" customFormat="1">
      <c r="E2725" s="12"/>
    </row>
    <row r="2726" spans="5:5" s="3" customFormat="1">
      <c r="E2726" s="12"/>
    </row>
    <row r="2727" spans="5:5" s="3" customFormat="1">
      <c r="E2727" s="12"/>
    </row>
    <row r="2728" spans="5:5" s="3" customFormat="1">
      <c r="E2728" s="12"/>
    </row>
    <row r="2729" spans="5:5" s="3" customFormat="1">
      <c r="E2729" s="12"/>
    </row>
    <row r="2730" spans="5:5" s="3" customFormat="1">
      <c r="E2730" s="12"/>
    </row>
    <row r="2731" spans="5:5" s="3" customFormat="1">
      <c r="E2731" s="12"/>
    </row>
    <row r="2732" spans="5:5" s="3" customFormat="1">
      <c r="E2732" s="12"/>
    </row>
    <row r="2733" spans="5:5" s="3" customFormat="1">
      <c r="E2733" s="12"/>
    </row>
    <row r="2734" spans="5:5" s="3" customFormat="1">
      <c r="E2734" s="12"/>
    </row>
    <row r="2735" spans="5:5" s="3" customFormat="1">
      <c r="E2735" s="12"/>
    </row>
    <row r="2736" spans="5:5" s="3" customFormat="1">
      <c r="E2736" s="12"/>
    </row>
    <row r="2737" spans="5:5" s="3" customFormat="1">
      <c r="E2737" s="12"/>
    </row>
    <row r="2738" spans="5:5" s="3" customFormat="1">
      <c r="E2738" s="12"/>
    </row>
    <row r="2739" spans="5:5" s="3" customFormat="1">
      <c r="E2739" s="12"/>
    </row>
    <row r="2740" spans="5:5" s="3" customFormat="1">
      <c r="E2740" s="12"/>
    </row>
    <row r="2741" spans="5:5" s="3" customFormat="1">
      <c r="E2741" s="12"/>
    </row>
    <row r="2742" spans="5:5" s="3" customFormat="1">
      <c r="E2742" s="12"/>
    </row>
    <row r="2743" spans="5:5" s="3" customFormat="1">
      <c r="E2743" s="12"/>
    </row>
    <row r="2744" spans="5:5" s="3" customFormat="1">
      <c r="E2744" s="12"/>
    </row>
    <row r="2745" spans="5:5" s="3" customFormat="1">
      <c r="E2745" s="12"/>
    </row>
    <row r="2746" spans="5:5" s="3" customFormat="1">
      <c r="E2746" s="12"/>
    </row>
    <row r="2747" spans="5:5" s="3" customFormat="1">
      <c r="E2747" s="12"/>
    </row>
    <row r="2748" spans="5:5" s="3" customFormat="1">
      <c r="E2748" s="12"/>
    </row>
    <row r="2749" spans="5:5" s="3" customFormat="1">
      <c r="E2749" s="12"/>
    </row>
    <row r="2750" spans="5:5" s="3" customFormat="1">
      <c r="E2750" s="12"/>
    </row>
    <row r="2751" spans="5:5" s="3" customFormat="1">
      <c r="E2751" s="12"/>
    </row>
    <row r="2752" spans="5:5" s="3" customFormat="1">
      <c r="E2752" s="12"/>
    </row>
    <row r="2753" spans="5:5" s="3" customFormat="1">
      <c r="E2753" s="12"/>
    </row>
    <row r="2754" spans="5:5" s="3" customFormat="1">
      <c r="E2754" s="12"/>
    </row>
    <row r="2755" spans="5:5" s="3" customFormat="1">
      <c r="E2755" s="12"/>
    </row>
    <row r="2756" spans="5:5" s="3" customFormat="1">
      <c r="E2756" s="12"/>
    </row>
    <row r="2757" spans="5:5" s="3" customFormat="1">
      <c r="E2757" s="12"/>
    </row>
    <row r="2758" spans="5:5" s="3" customFormat="1">
      <c r="E2758" s="12"/>
    </row>
    <row r="2759" spans="5:5" s="3" customFormat="1">
      <c r="E2759" s="12"/>
    </row>
    <row r="2760" spans="5:5" s="3" customFormat="1">
      <c r="E2760" s="12"/>
    </row>
    <row r="2761" spans="5:5" s="3" customFormat="1">
      <c r="E2761" s="12"/>
    </row>
    <row r="2762" spans="5:5" s="3" customFormat="1">
      <c r="E2762" s="12"/>
    </row>
    <row r="2763" spans="5:5" s="3" customFormat="1">
      <c r="E2763" s="12"/>
    </row>
    <row r="2764" spans="5:5" s="3" customFormat="1">
      <c r="E2764" s="12"/>
    </row>
    <row r="2765" spans="5:5" s="3" customFormat="1">
      <c r="E2765" s="12"/>
    </row>
    <row r="2766" spans="5:5" s="3" customFormat="1">
      <c r="E2766" s="12"/>
    </row>
    <row r="2767" spans="5:5" s="3" customFormat="1">
      <c r="E2767" s="12"/>
    </row>
    <row r="2768" spans="5:5" s="3" customFormat="1">
      <c r="E2768" s="12"/>
    </row>
    <row r="2769" spans="5:5" s="3" customFormat="1">
      <c r="E2769" s="12"/>
    </row>
    <row r="2770" spans="5:5" s="3" customFormat="1">
      <c r="E2770" s="12"/>
    </row>
    <row r="2771" spans="5:5" s="3" customFormat="1">
      <c r="E2771" s="12"/>
    </row>
    <row r="2772" spans="5:5" s="3" customFormat="1">
      <c r="E2772" s="12"/>
    </row>
    <row r="2773" spans="5:5" s="3" customFormat="1">
      <c r="E2773" s="12"/>
    </row>
    <row r="2774" spans="5:5" s="3" customFormat="1">
      <c r="E2774" s="12"/>
    </row>
    <row r="2775" spans="5:5" s="3" customFormat="1">
      <c r="E2775" s="12"/>
    </row>
    <row r="2776" spans="5:5" s="3" customFormat="1">
      <c r="E2776" s="12"/>
    </row>
    <row r="2777" spans="5:5" s="3" customFormat="1">
      <c r="E2777" s="12"/>
    </row>
    <row r="2778" spans="5:5" s="3" customFormat="1">
      <c r="E2778" s="12"/>
    </row>
    <row r="2779" spans="5:5" s="3" customFormat="1">
      <c r="E2779" s="12"/>
    </row>
    <row r="2780" spans="5:5" s="3" customFormat="1">
      <c r="E2780" s="12"/>
    </row>
    <row r="2781" spans="5:5" s="3" customFormat="1">
      <c r="E2781" s="12"/>
    </row>
    <row r="2782" spans="5:5" s="3" customFormat="1">
      <c r="E2782" s="12"/>
    </row>
    <row r="2783" spans="5:5" s="3" customFormat="1">
      <c r="E2783" s="12"/>
    </row>
    <row r="2784" spans="5:5" s="3" customFormat="1">
      <c r="E2784" s="12"/>
    </row>
    <row r="2785" spans="5:5" s="3" customFormat="1">
      <c r="E2785" s="12"/>
    </row>
    <row r="2786" spans="5:5" s="3" customFormat="1">
      <c r="E2786" s="12"/>
    </row>
    <row r="2787" spans="5:5" s="3" customFormat="1">
      <c r="E2787" s="12"/>
    </row>
    <row r="2788" spans="5:5" s="3" customFormat="1">
      <c r="E2788" s="12"/>
    </row>
    <row r="2789" spans="5:5" s="3" customFormat="1">
      <c r="E2789" s="12"/>
    </row>
    <row r="2790" spans="5:5" s="3" customFormat="1">
      <c r="E2790" s="12"/>
    </row>
    <row r="2791" spans="5:5" s="3" customFormat="1">
      <c r="E2791" s="12"/>
    </row>
    <row r="2792" spans="5:5" s="3" customFormat="1">
      <c r="E2792" s="12"/>
    </row>
    <row r="2793" spans="5:5" s="3" customFormat="1">
      <c r="E2793" s="12"/>
    </row>
    <row r="2794" spans="5:5" s="3" customFormat="1">
      <c r="E2794" s="12"/>
    </row>
    <row r="2795" spans="5:5" s="3" customFormat="1">
      <c r="E2795" s="12"/>
    </row>
    <row r="2796" spans="5:5" s="3" customFormat="1">
      <c r="E2796" s="12"/>
    </row>
    <row r="2797" spans="5:5" s="3" customFormat="1">
      <c r="E2797" s="12"/>
    </row>
    <row r="2798" spans="5:5" s="3" customFormat="1">
      <c r="E2798" s="12"/>
    </row>
    <row r="2799" spans="5:5" s="3" customFormat="1">
      <c r="E2799" s="12"/>
    </row>
    <row r="2800" spans="5:5" s="3" customFormat="1">
      <c r="E2800" s="12"/>
    </row>
    <row r="2801" spans="5:5" s="3" customFormat="1">
      <c r="E2801" s="12"/>
    </row>
    <row r="2802" spans="5:5" s="3" customFormat="1">
      <c r="E2802" s="12"/>
    </row>
    <row r="2803" spans="5:5" s="3" customFormat="1">
      <c r="E2803" s="12"/>
    </row>
    <row r="2804" spans="5:5" s="3" customFormat="1">
      <c r="E2804" s="12"/>
    </row>
    <row r="2805" spans="5:5" s="3" customFormat="1">
      <c r="E2805" s="12"/>
    </row>
    <row r="2806" spans="5:5" s="3" customFormat="1">
      <c r="E2806" s="12"/>
    </row>
    <row r="2807" spans="5:5" s="3" customFormat="1">
      <c r="E2807" s="12"/>
    </row>
    <row r="2808" spans="5:5" s="3" customFormat="1">
      <c r="E2808" s="12"/>
    </row>
    <row r="2809" spans="5:5" s="3" customFormat="1">
      <c r="E2809" s="12"/>
    </row>
    <row r="2810" spans="5:5" s="3" customFormat="1">
      <c r="E2810" s="12"/>
    </row>
    <row r="2811" spans="5:5" s="3" customFormat="1">
      <c r="E2811" s="12"/>
    </row>
    <row r="2812" spans="5:5" s="3" customFormat="1">
      <c r="E2812" s="12"/>
    </row>
    <row r="2813" spans="5:5" s="3" customFormat="1">
      <c r="E2813" s="12"/>
    </row>
    <row r="2814" spans="5:5" s="3" customFormat="1">
      <c r="E2814" s="12"/>
    </row>
    <row r="2815" spans="5:5" s="3" customFormat="1">
      <c r="E2815" s="12"/>
    </row>
    <row r="2816" spans="5:5" s="3" customFormat="1">
      <c r="E2816" s="12"/>
    </row>
    <row r="2817" spans="5:5" s="3" customFormat="1">
      <c r="E2817" s="12"/>
    </row>
    <row r="2818" spans="5:5" s="3" customFormat="1">
      <c r="E2818" s="12"/>
    </row>
    <row r="2819" spans="5:5" s="3" customFormat="1">
      <c r="E2819" s="12"/>
    </row>
    <row r="2820" spans="5:5" s="3" customFormat="1">
      <c r="E2820" s="12"/>
    </row>
    <row r="2821" spans="5:5" s="3" customFormat="1">
      <c r="E2821" s="12"/>
    </row>
    <row r="2822" spans="5:5" s="3" customFormat="1">
      <c r="E2822" s="12"/>
    </row>
    <row r="2823" spans="5:5" s="3" customFormat="1">
      <c r="E2823" s="12"/>
    </row>
    <row r="2824" spans="5:5" s="3" customFormat="1">
      <c r="E2824" s="12"/>
    </row>
    <row r="2825" spans="5:5" s="3" customFormat="1">
      <c r="E2825" s="12"/>
    </row>
    <row r="2826" spans="5:5" s="3" customFormat="1">
      <c r="E2826" s="12"/>
    </row>
    <row r="2827" spans="5:5" s="3" customFormat="1">
      <c r="E2827" s="12"/>
    </row>
    <row r="2828" spans="5:5" s="3" customFormat="1">
      <c r="E2828" s="12"/>
    </row>
    <row r="2829" spans="5:5" s="3" customFormat="1">
      <c r="E2829" s="12"/>
    </row>
    <row r="2830" spans="5:5" s="3" customFormat="1">
      <c r="E2830" s="12"/>
    </row>
    <row r="2831" spans="5:5" s="3" customFormat="1">
      <c r="E2831" s="12"/>
    </row>
    <row r="2832" spans="5:5" s="3" customFormat="1">
      <c r="E2832" s="12"/>
    </row>
    <row r="2833" spans="5:5" s="3" customFormat="1">
      <c r="E2833" s="12"/>
    </row>
    <row r="2834" spans="5:5" s="3" customFormat="1">
      <c r="E2834" s="12"/>
    </row>
    <row r="2835" spans="5:5" s="3" customFormat="1">
      <c r="E2835" s="12"/>
    </row>
    <row r="2836" spans="5:5" s="3" customFormat="1">
      <c r="E2836" s="12"/>
    </row>
    <row r="2837" spans="5:5" s="3" customFormat="1">
      <c r="E2837" s="12"/>
    </row>
    <row r="2838" spans="5:5" s="3" customFormat="1">
      <c r="E2838" s="12"/>
    </row>
    <row r="2839" spans="5:5" s="3" customFormat="1">
      <c r="E2839" s="12"/>
    </row>
    <row r="2840" spans="5:5" s="3" customFormat="1">
      <c r="E2840" s="12"/>
    </row>
    <row r="2841" spans="5:5" s="3" customFormat="1">
      <c r="E2841" s="12"/>
    </row>
    <row r="2842" spans="5:5" s="3" customFormat="1">
      <c r="E2842" s="12"/>
    </row>
    <row r="2843" spans="5:5" s="3" customFormat="1">
      <c r="E2843" s="12"/>
    </row>
    <row r="2844" spans="5:5" s="3" customFormat="1">
      <c r="E2844" s="12"/>
    </row>
    <row r="2845" spans="5:5" s="3" customFormat="1">
      <c r="E2845" s="12"/>
    </row>
    <row r="2846" spans="5:5" s="3" customFormat="1">
      <c r="E2846" s="12"/>
    </row>
    <row r="2847" spans="5:5" s="3" customFormat="1">
      <c r="E2847" s="12"/>
    </row>
    <row r="2848" spans="5:5" s="3" customFormat="1">
      <c r="E2848" s="12"/>
    </row>
    <row r="2849" spans="5:5" s="3" customFormat="1">
      <c r="E2849" s="12"/>
    </row>
    <row r="2850" spans="5:5" s="3" customFormat="1">
      <c r="E2850" s="12"/>
    </row>
    <row r="2851" spans="5:5" s="3" customFormat="1">
      <c r="E2851" s="12"/>
    </row>
    <row r="2852" spans="5:5" s="3" customFormat="1">
      <c r="E2852" s="12"/>
    </row>
    <row r="2853" spans="5:5" s="3" customFormat="1">
      <c r="E2853" s="12"/>
    </row>
    <row r="2854" spans="5:5" s="3" customFormat="1">
      <c r="E2854" s="12"/>
    </row>
    <row r="2855" spans="5:5" s="3" customFormat="1">
      <c r="E2855" s="12"/>
    </row>
    <row r="2856" spans="5:5" s="3" customFormat="1">
      <c r="E2856" s="12"/>
    </row>
    <row r="2857" spans="5:5" s="3" customFormat="1">
      <c r="E2857" s="12"/>
    </row>
    <row r="2858" spans="5:5" s="3" customFormat="1">
      <c r="E2858" s="12"/>
    </row>
    <row r="2859" spans="5:5" s="3" customFormat="1">
      <c r="E2859" s="12"/>
    </row>
    <row r="2860" spans="5:5" s="3" customFormat="1">
      <c r="E2860" s="12"/>
    </row>
    <row r="2861" spans="5:5" s="3" customFormat="1">
      <c r="E2861" s="12"/>
    </row>
    <row r="2862" spans="5:5" s="3" customFormat="1">
      <c r="E2862" s="12"/>
    </row>
    <row r="2863" spans="5:5" s="3" customFormat="1">
      <c r="E2863" s="12"/>
    </row>
    <row r="2864" spans="5:5" s="3" customFormat="1">
      <c r="E2864" s="12"/>
    </row>
    <row r="2865" spans="5:5" s="3" customFormat="1">
      <c r="E2865" s="12"/>
    </row>
    <row r="2866" spans="5:5" s="3" customFormat="1">
      <c r="E2866" s="12"/>
    </row>
    <row r="2867" spans="5:5" s="3" customFormat="1">
      <c r="E2867" s="12"/>
    </row>
    <row r="2868" spans="5:5" s="3" customFormat="1">
      <c r="E2868" s="12"/>
    </row>
    <row r="2869" spans="5:5" s="3" customFormat="1">
      <c r="E2869" s="12"/>
    </row>
    <row r="2870" spans="5:5" s="3" customFormat="1">
      <c r="E2870" s="12"/>
    </row>
    <row r="2871" spans="5:5" s="3" customFormat="1">
      <c r="E2871" s="12"/>
    </row>
    <row r="2872" spans="5:5" s="3" customFormat="1">
      <c r="E2872" s="12"/>
    </row>
    <row r="2873" spans="5:5" s="3" customFormat="1">
      <c r="E2873" s="12"/>
    </row>
    <row r="2874" spans="5:5" s="3" customFormat="1">
      <c r="E2874" s="12"/>
    </row>
    <row r="2875" spans="5:5" s="3" customFormat="1">
      <c r="E2875" s="12"/>
    </row>
    <row r="2876" spans="5:5" s="3" customFormat="1">
      <c r="E2876" s="12"/>
    </row>
    <row r="2877" spans="5:5" s="3" customFormat="1">
      <c r="E2877" s="12"/>
    </row>
    <row r="2878" spans="5:5" s="3" customFormat="1">
      <c r="E2878" s="12"/>
    </row>
    <row r="2879" spans="5:5" s="3" customFormat="1">
      <c r="E2879" s="12"/>
    </row>
    <row r="2880" spans="5:5" s="3" customFormat="1">
      <c r="E2880" s="12"/>
    </row>
    <row r="2881" spans="5:5" s="3" customFormat="1">
      <c r="E2881" s="12"/>
    </row>
    <row r="2882" spans="5:5" s="3" customFormat="1">
      <c r="E2882" s="12"/>
    </row>
    <row r="2883" spans="5:5" s="3" customFormat="1">
      <c r="E2883" s="12"/>
    </row>
    <row r="2884" spans="5:5" s="3" customFormat="1">
      <c r="E2884" s="12"/>
    </row>
    <row r="2885" spans="5:5" s="3" customFormat="1">
      <c r="E2885" s="12"/>
    </row>
    <row r="2886" spans="5:5" s="3" customFormat="1">
      <c r="E2886" s="12"/>
    </row>
    <row r="2887" spans="5:5" s="3" customFormat="1">
      <c r="E2887" s="12"/>
    </row>
    <row r="2888" spans="5:5" s="3" customFormat="1">
      <c r="E2888" s="12"/>
    </row>
    <row r="2889" spans="5:5" s="3" customFormat="1">
      <c r="E2889" s="12"/>
    </row>
    <row r="2890" spans="5:5" s="3" customFormat="1">
      <c r="E2890" s="12"/>
    </row>
    <row r="2891" spans="5:5" s="3" customFormat="1">
      <c r="E2891" s="12"/>
    </row>
    <row r="2892" spans="5:5" s="3" customFormat="1">
      <c r="E2892" s="12"/>
    </row>
    <row r="2893" spans="5:5" s="3" customFormat="1">
      <c r="E2893" s="12"/>
    </row>
    <row r="2894" spans="5:5" s="3" customFormat="1">
      <c r="E2894" s="12"/>
    </row>
    <row r="2895" spans="5:5" s="3" customFormat="1">
      <c r="E2895" s="12"/>
    </row>
    <row r="2896" spans="5:5" s="3" customFormat="1">
      <c r="E2896" s="12"/>
    </row>
    <row r="2897" spans="5:5" s="3" customFormat="1">
      <c r="E2897" s="12"/>
    </row>
    <row r="2898" spans="5:5" s="3" customFormat="1">
      <c r="E2898" s="12"/>
    </row>
    <row r="2899" spans="5:5" s="3" customFormat="1">
      <c r="E2899" s="12"/>
    </row>
    <row r="2900" spans="5:5" s="3" customFormat="1">
      <c r="E2900" s="12"/>
    </row>
    <row r="2901" spans="5:5" s="3" customFormat="1">
      <c r="E2901" s="12"/>
    </row>
    <row r="2902" spans="5:5" s="3" customFormat="1">
      <c r="E2902" s="12"/>
    </row>
    <row r="2903" spans="5:5" s="3" customFormat="1">
      <c r="E2903" s="12"/>
    </row>
    <row r="2904" spans="5:5" s="3" customFormat="1">
      <c r="E2904" s="12"/>
    </row>
    <row r="2905" spans="5:5" s="3" customFormat="1">
      <c r="E2905" s="12"/>
    </row>
    <row r="2906" spans="5:5" s="3" customFormat="1">
      <c r="E2906" s="12"/>
    </row>
    <row r="2907" spans="5:5" s="3" customFormat="1">
      <c r="E2907" s="12"/>
    </row>
    <row r="2908" spans="5:5" s="3" customFormat="1">
      <c r="E2908" s="12"/>
    </row>
    <row r="2909" spans="5:5" s="3" customFormat="1">
      <c r="E2909" s="12"/>
    </row>
    <row r="2910" spans="5:5" s="3" customFormat="1">
      <c r="E2910" s="12"/>
    </row>
    <row r="2911" spans="5:5" s="3" customFormat="1">
      <c r="E2911" s="12"/>
    </row>
    <row r="2912" spans="5:5" s="3" customFormat="1">
      <c r="E2912" s="12"/>
    </row>
    <row r="2913" spans="5:5" s="3" customFormat="1">
      <c r="E2913" s="12"/>
    </row>
    <row r="2914" spans="5:5" s="3" customFormat="1">
      <c r="E2914" s="12"/>
    </row>
    <row r="2915" spans="5:5" s="3" customFormat="1">
      <c r="E2915" s="12"/>
    </row>
    <row r="2916" spans="5:5" s="3" customFormat="1">
      <c r="E2916" s="12"/>
    </row>
    <row r="2917" spans="5:5" s="3" customFormat="1">
      <c r="E2917" s="12"/>
    </row>
    <row r="2918" spans="5:5" s="3" customFormat="1">
      <c r="E2918" s="12"/>
    </row>
    <row r="2919" spans="5:5" s="3" customFormat="1">
      <c r="E2919" s="12"/>
    </row>
    <row r="2920" spans="5:5" s="3" customFormat="1">
      <c r="E2920" s="12"/>
    </row>
    <row r="2921" spans="5:5" s="3" customFormat="1">
      <c r="E2921" s="12"/>
    </row>
    <row r="2922" spans="5:5" s="3" customFormat="1">
      <c r="E2922" s="12"/>
    </row>
    <row r="2923" spans="5:5" s="3" customFormat="1">
      <c r="E2923" s="12"/>
    </row>
    <row r="2924" spans="5:5" s="3" customFormat="1">
      <c r="E2924" s="12"/>
    </row>
    <row r="2925" spans="5:5" s="3" customFormat="1">
      <c r="E2925" s="12"/>
    </row>
    <row r="2926" spans="5:5" s="3" customFormat="1">
      <c r="E2926" s="12"/>
    </row>
    <row r="2927" spans="5:5" s="3" customFormat="1">
      <c r="E2927" s="12"/>
    </row>
    <row r="2928" spans="5:5" s="3" customFormat="1">
      <c r="E2928" s="12"/>
    </row>
    <row r="2929" spans="5:5" s="3" customFormat="1">
      <c r="E2929" s="12"/>
    </row>
    <row r="2930" spans="5:5" s="3" customFormat="1">
      <c r="E2930" s="12"/>
    </row>
    <row r="2931" spans="5:5" s="3" customFormat="1">
      <c r="E2931" s="12"/>
    </row>
    <row r="2932" spans="5:5" s="3" customFormat="1">
      <c r="E2932" s="12"/>
    </row>
    <row r="2933" spans="5:5" s="3" customFormat="1">
      <c r="E2933" s="12"/>
    </row>
    <row r="2934" spans="5:5" s="3" customFormat="1">
      <c r="E2934" s="12"/>
    </row>
    <row r="2935" spans="5:5" s="3" customFormat="1">
      <c r="E2935" s="12"/>
    </row>
    <row r="2936" spans="5:5" s="3" customFormat="1">
      <c r="E2936" s="12"/>
    </row>
    <row r="2937" spans="5:5" s="3" customFormat="1">
      <c r="E2937" s="12"/>
    </row>
    <row r="2938" spans="5:5" s="3" customFormat="1">
      <c r="E2938" s="12"/>
    </row>
    <row r="2939" spans="5:5" s="3" customFormat="1">
      <c r="E2939" s="12"/>
    </row>
    <row r="2940" spans="5:5" s="3" customFormat="1">
      <c r="E2940" s="12"/>
    </row>
    <row r="2941" spans="5:5" s="3" customFormat="1">
      <c r="E2941" s="12"/>
    </row>
    <row r="2942" spans="5:5" s="3" customFormat="1">
      <c r="E2942" s="12"/>
    </row>
    <row r="2943" spans="5:5" s="3" customFormat="1">
      <c r="E2943" s="12"/>
    </row>
    <row r="2944" spans="5:5" s="3" customFormat="1">
      <c r="E2944" s="12"/>
    </row>
    <row r="2945" spans="5:5" s="3" customFormat="1">
      <c r="E2945" s="12"/>
    </row>
    <row r="2946" spans="5:5" s="3" customFormat="1">
      <c r="E2946" s="12"/>
    </row>
    <row r="2947" spans="5:5" s="3" customFormat="1">
      <c r="E2947" s="12"/>
    </row>
    <row r="2948" spans="5:5" s="3" customFormat="1">
      <c r="E2948" s="12"/>
    </row>
    <row r="2949" spans="5:5" s="3" customFormat="1">
      <c r="E2949" s="12"/>
    </row>
    <row r="2950" spans="5:5" s="3" customFormat="1">
      <c r="E2950" s="12"/>
    </row>
    <row r="2951" spans="5:5" s="3" customFormat="1">
      <c r="E2951" s="12"/>
    </row>
    <row r="2952" spans="5:5" s="3" customFormat="1">
      <c r="E2952" s="12"/>
    </row>
    <row r="2953" spans="5:5" s="3" customFormat="1">
      <c r="E2953" s="12"/>
    </row>
    <row r="2954" spans="5:5" s="3" customFormat="1">
      <c r="E2954" s="12"/>
    </row>
    <row r="2955" spans="5:5" s="3" customFormat="1">
      <c r="E2955" s="12"/>
    </row>
    <row r="2956" spans="5:5" s="3" customFormat="1">
      <c r="E2956" s="12"/>
    </row>
    <row r="2957" spans="5:5" s="3" customFormat="1">
      <c r="E2957" s="12"/>
    </row>
    <row r="2958" spans="5:5" s="3" customFormat="1">
      <c r="E2958" s="12"/>
    </row>
    <row r="2959" spans="5:5" s="3" customFormat="1">
      <c r="E2959" s="12"/>
    </row>
    <row r="2960" spans="5:5" s="3" customFormat="1">
      <c r="E2960" s="12"/>
    </row>
    <row r="2961" spans="5:5" s="3" customFormat="1">
      <c r="E2961" s="12"/>
    </row>
    <row r="2962" spans="5:5" s="3" customFormat="1">
      <c r="E2962" s="12"/>
    </row>
    <row r="2963" spans="5:5" s="3" customFormat="1">
      <c r="E2963" s="12"/>
    </row>
    <row r="2964" spans="5:5" s="3" customFormat="1">
      <c r="E2964" s="12"/>
    </row>
    <row r="2965" spans="5:5" s="3" customFormat="1">
      <c r="E2965" s="12"/>
    </row>
    <row r="2966" spans="5:5" s="3" customFormat="1">
      <c r="E2966" s="12"/>
    </row>
    <row r="2967" spans="5:5" s="3" customFormat="1">
      <c r="E2967" s="12"/>
    </row>
    <row r="2968" spans="5:5" s="3" customFormat="1">
      <c r="E2968" s="12"/>
    </row>
    <row r="2969" spans="5:5" s="3" customFormat="1">
      <c r="E2969" s="12"/>
    </row>
    <row r="2970" spans="5:5" s="3" customFormat="1">
      <c r="E2970" s="12"/>
    </row>
    <row r="2971" spans="5:5" s="3" customFormat="1">
      <c r="E2971" s="12"/>
    </row>
    <row r="2972" spans="5:5" s="3" customFormat="1">
      <c r="E2972" s="12"/>
    </row>
    <row r="2973" spans="5:5" s="3" customFormat="1">
      <c r="E2973" s="12"/>
    </row>
    <row r="2974" spans="5:5" s="3" customFormat="1">
      <c r="E2974" s="12"/>
    </row>
    <row r="2975" spans="5:5" s="3" customFormat="1">
      <c r="E2975" s="12"/>
    </row>
    <row r="2976" spans="5:5" s="3" customFormat="1">
      <c r="E2976" s="12"/>
    </row>
    <row r="2977" spans="5:5" s="3" customFormat="1">
      <c r="E2977" s="12"/>
    </row>
    <row r="2978" spans="5:5" s="3" customFormat="1">
      <c r="E2978" s="12"/>
    </row>
    <row r="2979" spans="5:5" s="3" customFormat="1">
      <c r="E2979" s="12"/>
    </row>
    <row r="2980" spans="5:5" s="3" customFormat="1">
      <c r="E2980" s="12"/>
    </row>
    <row r="2981" spans="5:5" s="3" customFormat="1">
      <c r="E2981" s="12"/>
    </row>
    <row r="2982" spans="5:5" s="3" customFormat="1">
      <c r="E2982" s="12"/>
    </row>
    <row r="2983" spans="5:5" s="3" customFormat="1">
      <c r="E2983" s="12"/>
    </row>
    <row r="2984" spans="5:5" s="3" customFormat="1">
      <c r="E2984" s="12"/>
    </row>
    <row r="2985" spans="5:5" s="3" customFormat="1">
      <c r="E2985" s="12"/>
    </row>
    <row r="2986" spans="5:5" s="3" customFormat="1">
      <c r="E2986" s="12"/>
    </row>
    <row r="2987" spans="5:5" s="3" customFormat="1">
      <c r="E2987" s="12"/>
    </row>
    <row r="2988" spans="5:5" s="3" customFormat="1">
      <c r="E2988" s="12"/>
    </row>
    <row r="2989" spans="5:5" s="3" customFormat="1">
      <c r="E2989" s="12"/>
    </row>
    <row r="2990" spans="5:5" s="3" customFormat="1">
      <c r="E2990" s="12"/>
    </row>
    <row r="2991" spans="5:5" s="3" customFormat="1">
      <c r="E2991" s="12"/>
    </row>
    <row r="2992" spans="5:5" s="3" customFormat="1">
      <c r="E2992" s="12"/>
    </row>
    <row r="2993" spans="5:5" s="3" customFormat="1">
      <c r="E2993" s="12"/>
    </row>
    <row r="2994" spans="5:5" s="3" customFormat="1">
      <c r="E2994" s="12"/>
    </row>
    <row r="2995" spans="5:5" s="3" customFormat="1">
      <c r="E2995" s="12"/>
    </row>
    <row r="2996" spans="5:5" s="3" customFormat="1">
      <c r="E2996" s="12"/>
    </row>
    <row r="2997" spans="5:5" s="3" customFormat="1">
      <c r="E2997" s="12"/>
    </row>
    <row r="2998" spans="5:5" s="3" customFormat="1">
      <c r="E2998" s="12"/>
    </row>
    <row r="2999" spans="5:5" s="3" customFormat="1">
      <c r="E2999" s="12"/>
    </row>
    <row r="3000" spans="5:5" s="3" customFormat="1">
      <c r="E3000" s="12"/>
    </row>
    <row r="3001" spans="5:5" s="3" customFormat="1">
      <c r="E3001" s="12"/>
    </row>
    <row r="3002" spans="5:5" s="3" customFormat="1">
      <c r="E3002" s="12"/>
    </row>
    <row r="3003" spans="5:5" s="3" customFormat="1">
      <c r="E3003" s="12"/>
    </row>
    <row r="3004" spans="5:5" s="3" customFormat="1">
      <c r="E3004" s="12"/>
    </row>
    <row r="3005" spans="5:5" s="3" customFormat="1">
      <c r="E3005" s="12"/>
    </row>
    <row r="3006" spans="5:5" s="3" customFormat="1">
      <c r="E3006" s="12"/>
    </row>
    <row r="3007" spans="5:5" s="3" customFormat="1">
      <c r="E3007" s="12"/>
    </row>
    <row r="3008" spans="5:5" s="3" customFormat="1">
      <c r="E3008" s="12"/>
    </row>
    <row r="3009" spans="5:5" s="3" customFormat="1">
      <c r="E3009" s="12"/>
    </row>
    <row r="3010" spans="5:5" s="3" customFormat="1">
      <c r="E3010" s="12"/>
    </row>
    <row r="3011" spans="5:5" s="3" customFormat="1">
      <c r="E3011" s="12"/>
    </row>
    <row r="3012" spans="5:5" s="3" customFormat="1">
      <c r="E3012" s="12"/>
    </row>
    <row r="3013" spans="5:5" s="3" customFormat="1">
      <c r="E3013" s="12"/>
    </row>
    <row r="3014" spans="5:5" s="3" customFormat="1">
      <c r="E3014" s="12"/>
    </row>
    <row r="3015" spans="5:5" s="3" customFormat="1">
      <c r="E3015" s="12"/>
    </row>
    <row r="3016" spans="5:5" s="3" customFormat="1">
      <c r="E3016" s="12"/>
    </row>
    <row r="3017" spans="5:5" s="3" customFormat="1">
      <c r="E3017" s="12"/>
    </row>
    <row r="3018" spans="5:5" s="3" customFormat="1">
      <c r="E3018" s="12"/>
    </row>
    <row r="3019" spans="5:5" s="3" customFormat="1">
      <c r="E3019" s="12"/>
    </row>
    <row r="3020" spans="5:5" s="3" customFormat="1">
      <c r="E3020" s="12"/>
    </row>
    <row r="3021" spans="5:5" s="3" customFormat="1">
      <c r="E3021" s="12"/>
    </row>
    <row r="3022" spans="5:5" s="3" customFormat="1">
      <c r="E3022" s="12"/>
    </row>
    <row r="3023" spans="5:5" s="3" customFormat="1">
      <c r="E3023" s="12"/>
    </row>
    <row r="3024" spans="5:5" s="3" customFormat="1">
      <c r="E3024" s="12"/>
    </row>
    <row r="3025" spans="5:5" s="3" customFormat="1">
      <c r="E3025" s="12"/>
    </row>
    <row r="3026" spans="5:5" s="3" customFormat="1">
      <c r="E3026" s="12"/>
    </row>
    <row r="3027" spans="5:5" s="3" customFormat="1">
      <c r="E3027" s="12"/>
    </row>
    <row r="3028" spans="5:5" s="3" customFormat="1">
      <c r="E3028" s="12"/>
    </row>
    <row r="3029" spans="5:5" s="3" customFormat="1">
      <c r="E3029" s="12"/>
    </row>
    <row r="3030" spans="5:5" s="3" customFormat="1">
      <c r="E3030" s="12"/>
    </row>
    <row r="3031" spans="5:5" s="3" customFormat="1">
      <c r="E3031" s="12"/>
    </row>
    <row r="3032" spans="5:5" s="3" customFormat="1">
      <c r="E3032" s="12"/>
    </row>
    <row r="3033" spans="5:5" s="3" customFormat="1">
      <c r="E3033" s="12"/>
    </row>
    <row r="3034" spans="5:5" s="3" customFormat="1">
      <c r="E3034" s="12"/>
    </row>
    <row r="3035" spans="5:5" s="3" customFormat="1">
      <c r="E3035" s="12"/>
    </row>
    <row r="3036" spans="5:5" s="3" customFormat="1">
      <c r="E3036" s="12"/>
    </row>
    <row r="3037" spans="5:5" s="3" customFormat="1">
      <c r="E3037" s="12"/>
    </row>
    <row r="3038" spans="5:5" s="3" customFormat="1">
      <c r="E3038" s="12"/>
    </row>
    <row r="3039" spans="5:5" s="3" customFormat="1">
      <c r="E3039" s="12"/>
    </row>
    <row r="3040" spans="5:5" s="3" customFormat="1">
      <c r="E3040" s="12"/>
    </row>
    <row r="3041" spans="5:5" s="3" customFormat="1">
      <c r="E3041" s="12"/>
    </row>
    <row r="3042" spans="5:5" s="3" customFormat="1">
      <c r="E3042" s="12"/>
    </row>
    <row r="3043" spans="5:5" s="3" customFormat="1">
      <c r="E3043" s="12"/>
    </row>
    <row r="3044" spans="5:5" s="3" customFormat="1">
      <c r="E3044" s="12"/>
    </row>
    <row r="3045" spans="5:5" s="3" customFormat="1">
      <c r="E3045" s="12"/>
    </row>
    <row r="3046" spans="5:5" s="3" customFormat="1">
      <c r="E3046" s="12"/>
    </row>
    <row r="3047" spans="5:5" s="3" customFormat="1">
      <c r="E3047" s="12"/>
    </row>
    <row r="3048" spans="5:5" s="3" customFormat="1">
      <c r="E3048" s="12"/>
    </row>
    <row r="3049" spans="5:5" s="3" customFormat="1">
      <c r="E3049" s="12"/>
    </row>
    <row r="3050" spans="5:5" s="3" customFormat="1">
      <c r="E3050" s="12"/>
    </row>
    <row r="3051" spans="5:5" s="3" customFormat="1">
      <c r="E3051" s="12"/>
    </row>
    <row r="3052" spans="5:5" s="3" customFormat="1">
      <c r="E3052" s="12"/>
    </row>
    <row r="3053" spans="5:5" s="3" customFormat="1">
      <c r="E3053" s="12"/>
    </row>
    <row r="3054" spans="5:5" s="3" customFormat="1">
      <c r="E3054" s="12"/>
    </row>
    <row r="3055" spans="5:5" s="3" customFormat="1">
      <c r="E3055" s="12"/>
    </row>
    <row r="3056" spans="5:5" s="3" customFormat="1">
      <c r="E3056" s="12"/>
    </row>
    <row r="3057" spans="5:5" s="3" customFormat="1">
      <c r="E3057" s="12"/>
    </row>
    <row r="3058" spans="5:5" s="3" customFormat="1">
      <c r="E3058" s="12"/>
    </row>
    <row r="3059" spans="5:5" s="3" customFormat="1">
      <c r="E3059" s="12"/>
    </row>
    <row r="3060" spans="5:5" s="3" customFormat="1">
      <c r="E3060" s="12"/>
    </row>
    <row r="3061" spans="5:5" s="3" customFormat="1">
      <c r="E3061" s="12"/>
    </row>
    <row r="3062" spans="5:5" s="3" customFormat="1">
      <c r="E3062" s="12"/>
    </row>
    <row r="3063" spans="5:5" s="3" customFormat="1">
      <c r="E3063" s="12"/>
    </row>
    <row r="3064" spans="5:5" s="3" customFormat="1">
      <c r="E3064" s="12"/>
    </row>
    <row r="3065" spans="5:5" s="3" customFormat="1">
      <c r="E3065" s="12"/>
    </row>
    <row r="3066" spans="5:5" s="3" customFormat="1">
      <c r="E3066" s="12"/>
    </row>
    <row r="3067" spans="5:5" s="3" customFormat="1">
      <c r="E3067" s="12"/>
    </row>
    <row r="3068" spans="5:5" s="3" customFormat="1">
      <c r="E3068" s="12"/>
    </row>
    <row r="3069" spans="5:5" s="3" customFormat="1">
      <c r="E3069" s="12"/>
    </row>
    <row r="3070" spans="5:5" s="3" customFormat="1">
      <c r="E3070" s="12"/>
    </row>
    <row r="3071" spans="5:5" s="3" customFormat="1">
      <c r="E3071" s="12"/>
    </row>
    <row r="3072" spans="5:5" s="3" customFormat="1">
      <c r="E3072" s="12"/>
    </row>
    <row r="3073" spans="5:5" s="3" customFormat="1">
      <c r="E3073" s="12"/>
    </row>
    <row r="3074" spans="5:5" s="3" customFormat="1">
      <c r="E3074" s="12"/>
    </row>
    <row r="3075" spans="5:5" s="3" customFormat="1">
      <c r="E3075" s="12"/>
    </row>
    <row r="3076" spans="5:5" s="3" customFormat="1">
      <c r="E3076" s="12"/>
    </row>
    <row r="3077" spans="5:5" s="3" customFormat="1">
      <c r="E3077" s="12"/>
    </row>
    <row r="3078" spans="5:5" s="3" customFormat="1">
      <c r="E3078" s="12"/>
    </row>
    <row r="3079" spans="5:5" s="3" customFormat="1">
      <c r="E3079" s="12"/>
    </row>
    <row r="3080" spans="5:5" s="3" customFormat="1">
      <c r="E3080" s="12"/>
    </row>
    <row r="3081" spans="5:5" s="3" customFormat="1">
      <c r="E3081" s="12"/>
    </row>
    <row r="3082" spans="5:5" s="3" customFormat="1">
      <c r="E3082" s="12"/>
    </row>
    <row r="3083" spans="5:5" s="3" customFormat="1">
      <c r="E3083" s="12"/>
    </row>
    <row r="3084" spans="5:5" s="3" customFormat="1">
      <c r="E3084" s="12"/>
    </row>
    <row r="3085" spans="5:5" s="3" customFormat="1">
      <c r="E3085" s="12"/>
    </row>
    <row r="3086" spans="5:5" s="3" customFormat="1">
      <c r="E3086" s="12"/>
    </row>
    <row r="3087" spans="5:5" s="3" customFormat="1">
      <c r="E3087" s="12"/>
    </row>
    <row r="3088" spans="5:5" s="3" customFormat="1">
      <c r="E3088" s="12"/>
    </row>
    <row r="3089" spans="5:5" s="3" customFormat="1">
      <c r="E3089" s="12"/>
    </row>
    <row r="3090" spans="5:5" s="3" customFormat="1">
      <c r="E3090" s="12"/>
    </row>
    <row r="3091" spans="5:5" s="3" customFormat="1">
      <c r="E3091" s="12"/>
    </row>
    <row r="3092" spans="5:5" s="3" customFormat="1">
      <c r="E3092" s="12"/>
    </row>
    <row r="3093" spans="5:5" s="3" customFormat="1">
      <c r="E3093" s="12"/>
    </row>
    <row r="3094" spans="5:5" s="3" customFormat="1">
      <c r="E3094" s="12"/>
    </row>
    <row r="3095" spans="5:5" s="3" customFormat="1">
      <c r="E3095" s="12"/>
    </row>
    <row r="3096" spans="5:5" s="3" customFormat="1">
      <c r="E3096" s="12"/>
    </row>
    <row r="3097" spans="5:5" s="3" customFormat="1">
      <c r="E3097" s="12"/>
    </row>
    <row r="3098" spans="5:5" s="3" customFormat="1">
      <c r="E3098" s="12"/>
    </row>
    <row r="3099" spans="5:5" s="3" customFormat="1">
      <c r="E3099" s="12"/>
    </row>
    <row r="3100" spans="5:5" s="3" customFormat="1">
      <c r="E3100" s="12"/>
    </row>
    <row r="3101" spans="5:5" s="3" customFormat="1">
      <c r="E3101" s="12"/>
    </row>
    <row r="3102" spans="5:5" s="3" customFormat="1">
      <c r="E3102" s="12"/>
    </row>
    <row r="3103" spans="5:5" s="3" customFormat="1">
      <c r="E3103" s="12"/>
    </row>
    <row r="3104" spans="5:5" s="3" customFormat="1">
      <c r="E3104" s="12"/>
    </row>
    <row r="3105" spans="5:5" s="3" customFormat="1">
      <c r="E3105" s="12"/>
    </row>
    <row r="3106" spans="5:5" s="3" customFormat="1">
      <c r="E3106" s="12"/>
    </row>
    <row r="3107" spans="5:5" s="3" customFormat="1">
      <c r="E3107" s="12"/>
    </row>
    <row r="3108" spans="5:5" s="3" customFormat="1">
      <c r="E3108" s="12"/>
    </row>
    <row r="3109" spans="5:5" s="3" customFormat="1">
      <c r="E3109" s="12"/>
    </row>
    <row r="3110" spans="5:5" s="3" customFormat="1">
      <c r="E3110" s="12"/>
    </row>
    <row r="3111" spans="5:5" s="3" customFormat="1">
      <c r="E3111" s="12"/>
    </row>
    <row r="3112" spans="5:5" s="3" customFormat="1">
      <c r="E3112" s="12"/>
    </row>
    <row r="3113" spans="5:5" s="3" customFormat="1">
      <c r="E3113" s="12"/>
    </row>
    <row r="3114" spans="5:5" s="3" customFormat="1">
      <c r="E3114" s="12"/>
    </row>
    <row r="3115" spans="5:5" s="3" customFormat="1">
      <c r="E3115" s="12"/>
    </row>
    <row r="3116" spans="5:5" s="3" customFormat="1">
      <c r="E3116" s="12"/>
    </row>
    <row r="3117" spans="5:5" s="3" customFormat="1">
      <c r="E3117" s="12"/>
    </row>
    <row r="3118" spans="5:5" s="3" customFormat="1">
      <c r="E3118" s="12"/>
    </row>
    <row r="3119" spans="5:5" s="3" customFormat="1">
      <c r="E3119" s="12"/>
    </row>
    <row r="3120" spans="5:5" s="3" customFormat="1">
      <c r="E3120" s="12"/>
    </row>
    <row r="3121" spans="5:5" s="3" customFormat="1">
      <c r="E3121" s="12"/>
    </row>
    <row r="3122" spans="5:5" s="3" customFormat="1">
      <c r="E3122" s="12"/>
    </row>
    <row r="3123" spans="5:5" s="3" customFormat="1">
      <c r="E3123" s="12"/>
    </row>
    <row r="3124" spans="5:5" s="3" customFormat="1">
      <c r="E3124" s="12"/>
    </row>
    <row r="3125" spans="5:5" s="3" customFormat="1">
      <c r="E3125" s="12"/>
    </row>
    <row r="3126" spans="5:5" s="3" customFormat="1">
      <c r="E3126" s="12"/>
    </row>
    <row r="3127" spans="5:5" s="3" customFormat="1">
      <c r="E3127" s="12"/>
    </row>
    <row r="3128" spans="5:5" s="3" customFormat="1">
      <c r="E3128" s="12"/>
    </row>
    <row r="3129" spans="5:5" s="3" customFormat="1">
      <c r="E3129" s="12"/>
    </row>
    <row r="3130" spans="5:5" s="3" customFormat="1">
      <c r="E3130" s="12"/>
    </row>
    <row r="3131" spans="5:5" s="3" customFormat="1">
      <c r="E3131" s="12"/>
    </row>
    <row r="3132" spans="5:5" s="3" customFormat="1">
      <c r="E3132" s="12"/>
    </row>
    <row r="3133" spans="5:5" s="3" customFormat="1">
      <c r="E3133" s="12"/>
    </row>
    <row r="3134" spans="5:5" s="3" customFormat="1">
      <c r="E3134" s="12"/>
    </row>
    <row r="3135" spans="5:5" s="3" customFormat="1">
      <c r="E3135" s="12"/>
    </row>
    <row r="3136" spans="5:5" s="3" customFormat="1">
      <c r="E3136" s="12"/>
    </row>
    <row r="3137" spans="5:5" s="3" customFormat="1">
      <c r="E3137" s="12"/>
    </row>
    <row r="3138" spans="5:5" s="3" customFormat="1">
      <c r="E3138" s="12"/>
    </row>
    <row r="3139" spans="5:5" s="3" customFormat="1">
      <c r="E3139" s="12"/>
    </row>
    <row r="3140" spans="5:5" s="3" customFormat="1">
      <c r="E3140" s="12"/>
    </row>
    <row r="3141" spans="5:5" s="3" customFormat="1">
      <c r="E3141" s="12"/>
    </row>
    <row r="3142" spans="5:5" s="3" customFormat="1">
      <c r="E3142" s="12"/>
    </row>
    <row r="3143" spans="5:5" s="3" customFormat="1">
      <c r="E3143" s="12"/>
    </row>
    <row r="3144" spans="5:5" s="3" customFormat="1">
      <c r="E3144" s="12"/>
    </row>
    <row r="3145" spans="5:5" s="3" customFormat="1">
      <c r="E3145" s="12"/>
    </row>
    <row r="3146" spans="5:5" s="3" customFormat="1">
      <c r="E3146" s="12"/>
    </row>
    <row r="3147" spans="5:5" s="3" customFormat="1">
      <c r="E3147" s="12"/>
    </row>
    <row r="3148" spans="5:5" s="3" customFormat="1">
      <c r="E3148" s="12"/>
    </row>
    <row r="3149" spans="5:5" s="3" customFormat="1">
      <c r="E3149" s="12"/>
    </row>
    <row r="3150" spans="5:5" s="3" customFormat="1">
      <c r="E3150" s="12"/>
    </row>
    <row r="3151" spans="5:5" s="3" customFormat="1">
      <c r="E3151" s="12"/>
    </row>
    <row r="3152" spans="5:5" s="3" customFormat="1">
      <c r="E3152" s="12"/>
    </row>
    <row r="3153" spans="5:5" s="3" customFormat="1">
      <c r="E3153" s="12"/>
    </row>
    <row r="3154" spans="5:5" s="3" customFormat="1">
      <c r="E3154" s="12"/>
    </row>
    <row r="3155" spans="5:5" s="3" customFormat="1">
      <c r="E3155" s="12"/>
    </row>
    <row r="3156" spans="5:5" s="3" customFormat="1">
      <c r="E3156" s="12"/>
    </row>
    <row r="3157" spans="5:5" s="3" customFormat="1">
      <c r="E3157" s="12"/>
    </row>
    <row r="3158" spans="5:5" s="3" customFormat="1">
      <c r="E3158" s="12"/>
    </row>
    <row r="3159" spans="5:5" s="3" customFormat="1">
      <c r="E3159" s="12"/>
    </row>
    <row r="3160" spans="5:5" s="3" customFormat="1">
      <c r="E3160" s="12"/>
    </row>
    <row r="3161" spans="5:5" s="3" customFormat="1">
      <c r="E3161" s="12"/>
    </row>
    <row r="3162" spans="5:5" s="3" customFormat="1">
      <c r="E3162" s="12"/>
    </row>
    <row r="3163" spans="5:5" s="3" customFormat="1">
      <c r="E3163" s="12"/>
    </row>
    <row r="3164" spans="5:5" s="3" customFormat="1">
      <c r="E3164" s="12"/>
    </row>
    <row r="3165" spans="5:5" s="3" customFormat="1">
      <c r="E3165" s="12"/>
    </row>
    <row r="3166" spans="5:5" s="3" customFormat="1">
      <c r="E3166" s="12"/>
    </row>
    <row r="3167" spans="5:5" s="3" customFormat="1">
      <c r="E3167" s="12"/>
    </row>
    <row r="3168" spans="5:5" s="3" customFormat="1">
      <c r="E3168" s="12"/>
    </row>
    <row r="3169" spans="5:5" s="3" customFormat="1">
      <c r="E3169" s="12"/>
    </row>
    <row r="3170" spans="5:5" s="3" customFormat="1">
      <c r="E3170" s="12"/>
    </row>
    <row r="3171" spans="5:5" s="3" customFormat="1">
      <c r="E3171" s="12"/>
    </row>
    <row r="3172" spans="5:5" s="3" customFormat="1">
      <c r="E3172" s="12"/>
    </row>
    <row r="3173" spans="5:5" s="3" customFormat="1">
      <c r="E3173" s="12"/>
    </row>
    <row r="3174" spans="5:5" s="3" customFormat="1">
      <c r="E3174" s="12"/>
    </row>
    <row r="3175" spans="5:5" s="3" customFormat="1">
      <c r="E3175" s="12"/>
    </row>
    <row r="3176" spans="5:5" s="3" customFormat="1">
      <c r="E3176" s="12"/>
    </row>
    <row r="3177" spans="5:5" s="3" customFormat="1">
      <c r="E3177" s="12"/>
    </row>
    <row r="3178" spans="5:5" s="3" customFormat="1">
      <c r="E3178" s="12"/>
    </row>
    <row r="3179" spans="5:5" s="3" customFormat="1">
      <c r="E3179" s="12"/>
    </row>
    <row r="3180" spans="5:5" s="3" customFormat="1">
      <c r="E3180" s="12"/>
    </row>
    <row r="3181" spans="5:5" s="3" customFormat="1">
      <c r="E3181" s="12"/>
    </row>
    <row r="3182" spans="5:5" s="3" customFormat="1">
      <c r="E3182" s="12"/>
    </row>
    <row r="3183" spans="5:5" s="3" customFormat="1">
      <c r="E3183" s="12"/>
    </row>
    <row r="3184" spans="5:5" s="3" customFormat="1">
      <c r="E3184" s="12"/>
    </row>
    <row r="3185" spans="5:5" s="3" customFormat="1">
      <c r="E3185" s="12"/>
    </row>
    <row r="3186" spans="5:5" s="3" customFormat="1">
      <c r="E3186" s="12"/>
    </row>
    <row r="3187" spans="5:5" s="3" customFormat="1">
      <c r="E3187" s="12"/>
    </row>
    <row r="3188" spans="5:5" s="3" customFormat="1">
      <c r="E3188" s="12"/>
    </row>
    <row r="3189" spans="5:5" s="3" customFormat="1">
      <c r="E3189" s="12"/>
    </row>
    <row r="3190" spans="5:5" s="3" customFormat="1">
      <c r="E3190" s="12"/>
    </row>
    <row r="3191" spans="5:5" s="3" customFormat="1">
      <c r="E3191" s="12"/>
    </row>
    <row r="3192" spans="5:5" s="3" customFormat="1">
      <c r="E3192" s="12"/>
    </row>
    <row r="3193" spans="5:5" s="3" customFormat="1">
      <c r="E3193" s="12"/>
    </row>
    <row r="3194" spans="5:5" s="3" customFormat="1">
      <c r="E3194" s="12"/>
    </row>
    <row r="3195" spans="5:5" s="3" customFormat="1">
      <c r="E3195" s="12"/>
    </row>
    <row r="3196" spans="5:5" s="3" customFormat="1">
      <c r="E3196" s="12"/>
    </row>
    <row r="3197" spans="5:5" s="3" customFormat="1">
      <c r="E3197" s="12"/>
    </row>
    <row r="3198" spans="5:5" s="3" customFormat="1">
      <c r="E3198" s="12"/>
    </row>
    <row r="3199" spans="5:5" s="3" customFormat="1">
      <c r="E3199" s="12"/>
    </row>
    <row r="3200" spans="5:5" s="3" customFormat="1">
      <c r="E3200" s="12"/>
    </row>
    <row r="3201" spans="5:5" s="3" customFormat="1">
      <c r="E3201" s="12"/>
    </row>
    <row r="3202" spans="5:5" s="3" customFormat="1">
      <c r="E3202" s="12"/>
    </row>
    <row r="3203" spans="5:5" s="3" customFormat="1">
      <c r="E3203" s="12"/>
    </row>
    <row r="3204" spans="5:5" s="3" customFormat="1">
      <c r="E3204" s="12"/>
    </row>
    <row r="3205" spans="5:5" s="3" customFormat="1">
      <c r="E3205" s="12"/>
    </row>
    <row r="3206" spans="5:5" s="3" customFormat="1">
      <c r="E3206" s="12"/>
    </row>
    <row r="3207" spans="5:5" s="3" customFormat="1">
      <c r="E3207" s="12"/>
    </row>
    <row r="3208" spans="5:5" s="3" customFormat="1">
      <c r="E3208" s="12"/>
    </row>
    <row r="3209" spans="5:5" s="3" customFormat="1">
      <c r="E3209" s="12"/>
    </row>
    <row r="3210" spans="5:5" s="3" customFormat="1">
      <c r="E3210" s="12"/>
    </row>
    <row r="3211" spans="5:5" s="3" customFormat="1">
      <c r="E3211" s="12"/>
    </row>
    <row r="3212" spans="5:5" s="3" customFormat="1">
      <c r="E3212" s="12"/>
    </row>
    <row r="3213" spans="5:5" s="3" customFormat="1">
      <c r="E3213" s="12"/>
    </row>
    <row r="3214" spans="5:5" s="3" customFormat="1">
      <c r="E3214" s="12"/>
    </row>
    <row r="3215" spans="5:5" s="3" customFormat="1">
      <c r="E3215" s="12"/>
    </row>
    <row r="3216" spans="5:5" s="3" customFormat="1">
      <c r="E3216" s="12"/>
    </row>
    <row r="3217" spans="5:5" s="3" customFormat="1">
      <c r="E3217" s="12"/>
    </row>
    <row r="3218" spans="5:5" s="3" customFormat="1">
      <c r="E3218" s="12"/>
    </row>
    <row r="3219" spans="5:5" s="3" customFormat="1">
      <c r="E3219" s="12"/>
    </row>
    <row r="3220" spans="5:5" s="3" customFormat="1">
      <c r="E3220" s="12"/>
    </row>
    <row r="3221" spans="5:5" s="3" customFormat="1">
      <c r="E3221" s="12"/>
    </row>
    <row r="3222" spans="5:5" s="3" customFormat="1">
      <c r="E3222" s="12"/>
    </row>
    <row r="3223" spans="5:5" s="3" customFormat="1">
      <c r="E3223" s="12"/>
    </row>
    <row r="3224" spans="5:5" s="3" customFormat="1">
      <c r="E3224" s="12"/>
    </row>
    <row r="3225" spans="5:5" s="3" customFormat="1">
      <c r="E3225" s="12"/>
    </row>
    <row r="3226" spans="5:5" s="3" customFormat="1">
      <c r="E3226" s="12"/>
    </row>
    <row r="3227" spans="5:5" s="3" customFormat="1">
      <c r="E3227" s="12"/>
    </row>
    <row r="3228" spans="5:5" s="3" customFormat="1">
      <c r="E3228" s="12"/>
    </row>
    <row r="3229" spans="5:5" s="3" customFormat="1">
      <c r="E3229" s="12"/>
    </row>
    <row r="3230" spans="5:5" s="3" customFormat="1">
      <c r="E3230" s="12"/>
    </row>
    <row r="3231" spans="5:5" s="3" customFormat="1">
      <c r="E3231" s="12"/>
    </row>
    <row r="3232" spans="5:5" s="3" customFormat="1">
      <c r="E3232" s="12"/>
    </row>
    <row r="3233" spans="5:5" s="3" customFormat="1">
      <c r="E3233" s="12"/>
    </row>
    <row r="3234" spans="5:5" s="3" customFormat="1">
      <c r="E3234" s="12"/>
    </row>
    <row r="3235" spans="5:5" s="3" customFormat="1">
      <c r="E3235" s="12"/>
    </row>
    <row r="3236" spans="5:5" s="3" customFormat="1">
      <c r="E3236" s="12"/>
    </row>
    <row r="3237" spans="5:5" s="3" customFormat="1">
      <c r="E3237" s="12"/>
    </row>
    <row r="3238" spans="5:5" s="3" customFormat="1">
      <c r="E3238" s="12"/>
    </row>
    <row r="3239" spans="5:5" s="3" customFormat="1">
      <c r="E3239" s="12"/>
    </row>
    <row r="3240" spans="5:5" s="3" customFormat="1">
      <c r="E3240" s="12"/>
    </row>
    <row r="3241" spans="5:5" s="3" customFormat="1">
      <c r="E3241" s="12"/>
    </row>
    <row r="3242" spans="5:5" s="3" customFormat="1">
      <c r="E3242" s="12"/>
    </row>
    <row r="3243" spans="5:5" s="3" customFormat="1">
      <c r="E3243" s="12"/>
    </row>
    <row r="3244" spans="5:5" s="3" customFormat="1">
      <c r="E3244" s="12"/>
    </row>
    <row r="3245" spans="5:5" s="3" customFormat="1">
      <c r="E3245" s="12"/>
    </row>
    <row r="3246" spans="5:5" s="3" customFormat="1">
      <c r="E3246" s="12"/>
    </row>
    <row r="3247" spans="5:5" s="3" customFormat="1">
      <c r="E3247" s="12"/>
    </row>
    <row r="3248" spans="5:5" s="3" customFormat="1">
      <c r="E3248" s="12"/>
    </row>
    <row r="3249" spans="5:5" s="3" customFormat="1">
      <c r="E3249" s="12"/>
    </row>
    <row r="3250" spans="5:5" s="3" customFormat="1">
      <c r="E3250" s="12"/>
    </row>
    <row r="3251" spans="5:5" s="3" customFormat="1">
      <c r="E3251" s="12"/>
    </row>
    <row r="3252" spans="5:5" s="3" customFormat="1">
      <c r="E3252" s="12"/>
    </row>
    <row r="3253" spans="5:5" s="3" customFormat="1">
      <c r="E3253" s="12"/>
    </row>
    <row r="3254" spans="5:5" s="3" customFormat="1">
      <c r="E3254" s="12"/>
    </row>
    <row r="3255" spans="5:5" s="3" customFormat="1">
      <c r="E3255" s="12"/>
    </row>
    <row r="3256" spans="5:5" s="3" customFormat="1">
      <c r="E3256" s="12"/>
    </row>
    <row r="3257" spans="5:5" s="3" customFormat="1">
      <c r="E3257" s="12"/>
    </row>
    <row r="3258" spans="5:5" s="3" customFormat="1">
      <c r="E3258" s="12"/>
    </row>
    <row r="3259" spans="5:5" s="3" customFormat="1">
      <c r="E3259" s="12"/>
    </row>
    <row r="3260" spans="5:5" s="3" customFormat="1">
      <c r="E3260" s="12"/>
    </row>
    <row r="3261" spans="5:5" s="3" customFormat="1">
      <c r="E3261" s="12"/>
    </row>
    <row r="3262" spans="5:5" s="3" customFormat="1">
      <c r="E3262" s="12"/>
    </row>
    <row r="3263" spans="5:5" s="3" customFormat="1">
      <c r="E3263" s="12"/>
    </row>
    <row r="3264" spans="5:5" s="3" customFormat="1">
      <c r="E3264" s="12"/>
    </row>
    <row r="3265" spans="5:5" s="3" customFormat="1">
      <c r="E3265" s="12"/>
    </row>
    <row r="3266" spans="5:5" s="3" customFormat="1">
      <c r="E3266" s="12"/>
    </row>
    <row r="3267" spans="5:5" s="3" customFormat="1">
      <c r="E3267" s="12"/>
    </row>
    <row r="3268" spans="5:5" s="3" customFormat="1">
      <c r="E3268" s="12"/>
    </row>
    <row r="3269" spans="5:5" s="3" customFormat="1">
      <c r="E3269" s="12"/>
    </row>
    <row r="3270" spans="5:5" s="3" customFormat="1">
      <c r="E3270" s="12"/>
    </row>
    <row r="3271" spans="5:5" s="3" customFormat="1">
      <c r="E3271" s="12"/>
    </row>
    <row r="3272" spans="5:5" s="3" customFormat="1">
      <c r="E3272" s="12"/>
    </row>
    <row r="3273" spans="5:5" s="3" customFormat="1">
      <c r="E3273" s="12"/>
    </row>
    <row r="3274" spans="5:5" s="3" customFormat="1">
      <c r="E3274" s="12"/>
    </row>
    <row r="3275" spans="5:5" s="3" customFormat="1">
      <c r="E3275" s="12"/>
    </row>
    <row r="3276" spans="5:5" s="3" customFormat="1">
      <c r="E3276" s="12"/>
    </row>
    <row r="3277" spans="5:5" s="3" customFormat="1">
      <c r="E3277" s="12"/>
    </row>
    <row r="3278" spans="5:5" s="3" customFormat="1">
      <c r="E3278" s="12"/>
    </row>
    <row r="3279" spans="5:5" s="3" customFormat="1">
      <c r="E3279" s="12"/>
    </row>
    <row r="3280" spans="5:5" s="3" customFormat="1">
      <c r="E3280" s="12"/>
    </row>
    <row r="3281" spans="5:5" s="3" customFormat="1">
      <c r="E3281" s="12"/>
    </row>
    <row r="3282" spans="5:5" s="3" customFormat="1">
      <c r="E3282" s="12"/>
    </row>
    <row r="3283" spans="5:5" s="3" customFormat="1">
      <c r="E3283" s="12"/>
    </row>
    <row r="3284" spans="5:5" s="3" customFormat="1">
      <c r="E3284" s="12"/>
    </row>
    <row r="3285" spans="5:5" s="3" customFormat="1">
      <c r="E3285" s="12"/>
    </row>
    <row r="3286" spans="5:5" s="3" customFormat="1">
      <c r="E3286" s="12"/>
    </row>
    <row r="3287" spans="5:5" s="3" customFormat="1">
      <c r="E3287" s="12"/>
    </row>
    <row r="3288" spans="5:5" s="3" customFormat="1">
      <c r="E3288" s="12"/>
    </row>
    <row r="3289" spans="5:5" s="3" customFormat="1">
      <c r="E3289" s="12"/>
    </row>
    <row r="3290" spans="5:5" s="3" customFormat="1">
      <c r="E3290" s="12"/>
    </row>
    <row r="3291" spans="5:5" s="3" customFormat="1">
      <c r="E3291" s="12"/>
    </row>
    <row r="3292" spans="5:5" s="3" customFormat="1">
      <c r="E3292" s="12"/>
    </row>
    <row r="3293" spans="5:5" s="3" customFormat="1">
      <c r="E3293" s="12"/>
    </row>
    <row r="3294" spans="5:5" s="3" customFormat="1">
      <c r="E3294" s="12"/>
    </row>
    <row r="3295" spans="5:5" s="3" customFormat="1">
      <c r="E3295" s="12"/>
    </row>
    <row r="3296" spans="5:5" s="3" customFormat="1">
      <c r="E3296" s="12"/>
    </row>
    <row r="3297" spans="5:5" s="3" customFormat="1">
      <c r="E3297" s="12"/>
    </row>
    <row r="3298" spans="5:5" s="3" customFormat="1">
      <c r="E3298" s="12"/>
    </row>
    <row r="3299" spans="5:5" s="3" customFormat="1">
      <c r="E3299" s="12"/>
    </row>
    <row r="3300" spans="5:5" s="3" customFormat="1">
      <c r="E3300" s="12"/>
    </row>
    <row r="3301" spans="5:5" s="3" customFormat="1">
      <c r="E3301" s="12"/>
    </row>
    <row r="3302" spans="5:5" s="3" customFormat="1">
      <c r="E3302" s="12"/>
    </row>
    <row r="3303" spans="5:5" s="3" customFormat="1">
      <c r="E3303" s="12"/>
    </row>
    <row r="3304" spans="5:5" s="3" customFormat="1">
      <c r="E3304" s="12"/>
    </row>
    <row r="3305" spans="5:5" s="3" customFormat="1">
      <c r="E3305" s="12"/>
    </row>
    <row r="3306" spans="5:5" s="3" customFormat="1">
      <c r="E3306" s="12"/>
    </row>
    <row r="3307" spans="5:5" s="3" customFormat="1">
      <c r="E3307" s="12"/>
    </row>
    <row r="3308" spans="5:5" s="3" customFormat="1">
      <c r="E3308" s="12"/>
    </row>
    <row r="3309" spans="5:5" s="3" customFormat="1">
      <c r="E3309" s="12"/>
    </row>
    <row r="3310" spans="5:5" s="3" customFormat="1">
      <c r="E3310" s="12"/>
    </row>
    <row r="3311" spans="5:5" s="3" customFormat="1">
      <c r="E3311" s="12"/>
    </row>
    <row r="3312" spans="5:5" s="3" customFormat="1">
      <c r="E3312" s="12"/>
    </row>
    <row r="3313" spans="5:5" s="3" customFormat="1">
      <c r="E3313" s="12"/>
    </row>
    <row r="3314" spans="5:5" s="3" customFormat="1">
      <c r="E3314" s="12"/>
    </row>
    <row r="3315" spans="5:5" s="3" customFormat="1">
      <c r="E3315" s="12"/>
    </row>
    <row r="3316" spans="5:5" s="3" customFormat="1">
      <c r="E3316" s="12"/>
    </row>
    <row r="3317" spans="5:5" s="3" customFormat="1">
      <c r="E3317" s="12"/>
    </row>
    <row r="3318" spans="5:5" s="3" customFormat="1">
      <c r="E3318" s="12"/>
    </row>
    <row r="3319" spans="5:5" s="3" customFormat="1">
      <c r="E3319" s="12"/>
    </row>
    <row r="3320" spans="5:5" s="3" customFormat="1">
      <c r="E3320" s="12"/>
    </row>
    <row r="3321" spans="5:5" s="3" customFormat="1">
      <c r="E3321" s="12"/>
    </row>
    <row r="3322" spans="5:5" s="3" customFormat="1">
      <c r="E3322" s="12"/>
    </row>
    <row r="3323" spans="5:5" s="3" customFormat="1">
      <c r="E3323" s="12"/>
    </row>
    <row r="3324" spans="5:5" s="3" customFormat="1">
      <c r="E3324" s="12"/>
    </row>
    <row r="3325" spans="5:5" s="3" customFormat="1">
      <c r="E3325" s="12"/>
    </row>
    <row r="3326" spans="5:5" s="3" customFormat="1">
      <c r="E3326" s="12"/>
    </row>
    <row r="3327" spans="5:5" s="3" customFormat="1">
      <c r="E3327" s="12"/>
    </row>
    <row r="3328" spans="5:5" s="3" customFormat="1">
      <c r="E3328" s="12"/>
    </row>
    <row r="3329" spans="5:5" s="3" customFormat="1">
      <c r="E3329" s="12"/>
    </row>
    <row r="3330" spans="5:5" s="3" customFormat="1">
      <c r="E3330" s="12"/>
    </row>
    <row r="3331" spans="5:5" s="3" customFormat="1">
      <c r="E3331" s="12"/>
    </row>
    <row r="3332" spans="5:5" s="3" customFormat="1">
      <c r="E3332" s="12"/>
    </row>
    <row r="3333" spans="5:5" s="3" customFormat="1">
      <c r="E3333" s="12"/>
    </row>
    <row r="3334" spans="5:5" s="3" customFormat="1">
      <c r="E3334" s="12"/>
    </row>
    <row r="3335" spans="5:5" s="3" customFormat="1">
      <c r="E3335" s="12"/>
    </row>
    <row r="3336" spans="5:5" s="3" customFormat="1">
      <c r="E3336" s="12"/>
    </row>
    <row r="3337" spans="5:5" s="3" customFormat="1">
      <c r="E3337" s="12"/>
    </row>
    <row r="3338" spans="5:5" s="3" customFormat="1">
      <c r="E3338" s="12"/>
    </row>
    <row r="3339" spans="5:5" s="3" customFormat="1">
      <c r="E3339" s="12"/>
    </row>
    <row r="3340" spans="5:5" s="3" customFormat="1">
      <c r="E3340" s="12"/>
    </row>
    <row r="3341" spans="5:5" s="3" customFormat="1">
      <c r="E3341" s="12"/>
    </row>
    <row r="3342" spans="5:5" s="3" customFormat="1">
      <c r="E3342" s="12"/>
    </row>
    <row r="3343" spans="5:5" s="3" customFormat="1">
      <c r="E3343" s="12"/>
    </row>
    <row r="3344" spans="5:5" s="3" customFormat="1">
      <c r="E3344" s="12"/>
    </row>
    <row r="3345" spans="5:5" s="3" customFormat="1">
      <c r="E3345" s="12"/>
    </row>
    <row r="3346" spans="5:5" s="3" customFormat="1">
      <c r="E3346" s="12"/>
    </row>
    <row r="3347" spans="5:5" s="3" customFormat="1">
      <c r="E3347" s="12"/>
    </row>
    <row r="3348" spans="5:5" s="3" customFormat="1">
      <c r="E3348" s="12"/>
    </row>
    <row r="3349" spans="5:5" s="3" customFormat="1">
      <c r="E3349" s="12"/>
    </row>
    <row r="3350" spans="5:5" s="3" customFormat="1">
      <c r="E3350" s="12"/>
    </row>
    <row r="3351" spans="5:5" s="3" customFormat="1">
      <c r="E3351" s="12"/>
    </row>
    <row r="3352" spans="5:5" s="3" customFormat="1">
      <c r="E3352" s="12"/>
    </row>
    <row r="3353" spans="5:5" s="3" customFormat="1">
      <c r="E3353" s="12"/>
    </row>
    <row r="3354" spans="5:5" s="3" customFormat="1">
      <c r="E3354" s="12"/>
    </row>
    <row r="3355" spans="5:5" s="3" customFormat="1">
      <c r="E3355" s="12"/>
    </row>
    <row r="3356" spans="5:5" s="3" customFormat="1">
      <c r="E3356" s="12"/>
    </row>
    <row r="3357" spans="5:5" s="3" customFormat="1">
      <c r="E3357" s="12"/>
    </row>
    <row r="3358" spans="5:5" s="3" customFormat="1">
      <c r="E3358" s="12"/>
    </row>
    <row r="3359" spans="5:5" s="3" customFormat="1">
      <c r="E3359" s="12"/>
    </row>
    <row r="3360" spans="5:5" s="3" customFormat="1">
      <c r="E3360" s="12"/>
    </row>
    <row r="3361" spans="5:5" s="3" customFormat="1">
      <c r="E3361" s="12"/>
    </row>
    <row r="3362" spans="5:5" s="3" customFormat="1">
      <c r="E3362" s="12"/>
    </row>
    <row r="3363" spans="5:5" s="3" customFormat="1">
      <c r="E3363" s="12"/>
    </row>
    <row r="3364" spans="5:5" s="3" customFormat="1">
      <c r="E3364" s="12"/>
    </row>
    <row r="3365" spans="5:5" s="3" customFormat="1">
      <c r="E3365" s="12"/>
    </row>
    <row r="3366" spans="5:5" s="3" customFormat="1">
      <c r="E3366" s="12"/>
    </row>
    <row r="3367" spans="5:5" s="3" customFormat="1">
      <c r="E3367" s="12"/>
    </row>
    <row r="3368" spans="5:5" s="3" customFormat="1">
      <c r="E3368" s="12"/>
    </row>
    <row r="3369" spans="5:5" s="3" customFormat="1">
      <c r="E3369" s="12"/>
    </row>
    <row r="3370" spans="5:5" s="3" customFormat="1">
      <c r="E3370" s="12"/>
    </row>
    <row r="3371" spans="5:5" s="3" customFormat="1">
      <c r="E3371" s="12"/>
    </row>
    <row r="3372" spans="5:5" s="3" customFormat="1">
      <c r="E3372" s="12"/>
    </row>
    <row r="3373" spans="5:5" s="3" customFormat="1">
      <c r="E3373" s="12"/>
    </row>
    <row r="3374" spans="5:5" s="3" customFormat="1">
      <c r="E3374" s="12"/>
    </row>
    <row r="3375" spans="5:5" s="3" customFormat="1">
      <c r="E3375" s="12"/>
    </row>
    <row r="3376" spans="5:5" s="3" customFormat="1">
      <c r="E3376" s="12"/>
    </row>
    <row r="3377" spans="5:5" s="3" customFormat="1">
      <c r="E3377" s="12"/>
    </row>
    <row r="3378" spans="5:5" s="3" customFormat="1">
      <c r="E3378" s="12"/>
    </row>
    <row r="3379" spans="5:5" s="3" customFormat="1">
      <c r="E3379" s="12"/>
    </row>
    <row r="3380" spans="5:5" s="3" customFormat="1">
      <c r="E3380" s="12"/>
    </row>
    <row r="3381" spans="5:5" s="3" customFormat="1">
      <c r="E3381" s="12"/>
    </row>
    <row r="3382" spans="5:5" s="3" customFormat="1">
      <c r="E3382" s="12"/>
    </row>
    <row r="3383" spans="5:5" s="3" customFormat="1">
      <c r="E3383" s="12"/>
    </row>
    <row r="3384" spans="5:5" s="3" customFormat="1">
      <c r="E3384" s="12"/>
    </row>
    <row r="3385" spans="5:5" s="3" customFormat="1">
      <c r="E3385" s="12"/>
    </row>
    <row r="3386" spans="5:5" s="3" customFormat="1">
      <c r="E3386" s="12"/>
    </row>
    <row r="3387" spans="5:5" s="3" customFormat="1">
      <c r="E3387" s="12"/>
    </row>
    <row r="3388" spans="5:5" s="3" customFormat="1">
      <c r="E3388" s="12"/>
    </row>
    <row r="3389" spans="5:5" s="3" customFormat="1">
      <c r="E3389" s="12"/>
    </row>
    <row r="3390" spans="5:5" s="3" customFormat="1">
      <c r="E3390" s="12"/>
    </row>
    <row r="3391" spans="5:5" s="3" customFormat="1">
      <c r="E3391" s="12"/>
    </row>
    <row r="3392" spans="5:5" s="3" customFormat="1">
      <c r="E3392" s="12"/>
    </row>
    <row r="3393" spans="5:5" s="3" customFormat="1">
      <c r="E3393" s="12"/>
    </row>
    <row r="3394" spans="5:5" s="3" customFormat="1">
      <c r="E3394" s="12"/>
    </row>
    <row r="3395" spans="5:5" s="3" customFormat="1">
      <c r="E3395" s="12"/>
    </row>
    <row r="3396" spans="5:5" s="3" customFormat="1">
      <c r="E3396" s="12"/>
    </row>
    <row r="3397" spans="5:5" s="3" customFormat="1">
      <c r="E3397" s="12"/>
    </row>
    <row r="3398" spans="5:5" s="3" customFormat="1">
      <c r="E3398" s="12"/>
    </row>
    <row r="3399" spans="5:5" s="3" customFormat="1">
      <c r="E3399" s="12"/>
    </row>
    <row r="3400" spans="5:5" s="3" customFormat="1">
      <c r="E3400" s="12"/>
    </row>
    <row r="3401" spans="5:5" s="3" customFormat="1">
      <c r="E3401" s="12"/>
    </row>
    <row r="3402" spans="5:5" s="3" customFormat="1">
      <c r="E3402" s="12"/>
    </row>
    <row r="3403" spans="5:5" s="3" customFormat="1">
      <c r="E3403" s="12"/>
    </row>
    <row r="3404" spans="5:5" s="3" customFormat="1">
      <c r="E3404" s="12"/>
    </row>
    <row r="3405" spans="5:5" s="3" customFormat="1">
      <c r="E3405" s="12"/>
    </row>
    <row r="3406" spans="5:5" s="3" customFormat="1">
      <c r="E3406" s="12"/>
    </row>
    <row r="3407" spans="5:5" s="3" customFormat="1">
      <c r="E3407" s="12"/>
    </row>
    <row r="3408" spans="5:5" s="3" customFormat="1">
      <c r="E3408" s="12"/>
    </row>
    <row r="3409" spans="5:5" s="3" customFormat="1">
      <c r="E3409" s="12"/>
    </row>
    <row r="3410" spans="5:5" s="3" customFormat="1">
      <c r="E3410" s="12"/>
    </row>
    <row r="3411" spans="5:5" s="3" customFormat="1">
      <c r="E3411" s="12"/>
    </row>
    <row r="3412" spans="5:5" s="3" customFormat="1">
      <c r="E3412" s="12"/>
    </row>
    <row r="3413" spans="5:5" s="3" customFormat="1">
      <c r="E3413" s="12"/>
    </row>
    <row r="3414" spans="5:5" s="3" customFormat="1">
      <c r="E3414" s="12"/>
    </row>
    <row r="3415" spans="5:5" s="3" customFormat="1">
      <c r="E3415" s="12"/>
    </row>
    <row r="3416" spans="5:5" s="3" customFormat="1">
      <c r="E3416" s="12"/>
    </row>
    <row r="3417" spans="5:5" s="3" customFormat="1">
      <c r="E3417" s="12"/>
    </row>
    <row r="3418" spans="5:5" s="3" customFormat="1">
      <c r="E3418" s="12"/>
    </row>
    <row r="3419" spans="5:5" s="3" customFormat="1">
      <c r="E3419" s="12"/>
    </row>
    <row r="3420" spans="5:5" s="3" customFormat="1">
      <c r="E3420" s="12"/>
    </row>
    <row r="3421" spans="5:5" s="3" customFormat="1">
      <c r="E3421" s="12"/>
    </row>
    <row r="3422" spans="5:5" s="3" customFormat="1">
      <c r="E3422" s="12"/>
    </row>
    <row r="3423" spans="5:5" s="3" customFormat="1">
      <c r="E3423" s="12"/>
    </row>
    <row r="3424" spans="5:5" s="3" customFormat="1">
      <c r="E3424" s="12"/>
    </row>
    <row r="3425" spans="5:5" s="3" customFormat="1">
      <c r="E3425" s="12"/>
    </row>
    <row r="3426" spans="5:5" s="3" customFormat="1">
      <c r="E3426" s="12"/>
    </row>
    <row r="3427" spans="5:5" s="3" customFormat="1">
      <c r="E3427" s="12"/>
    </row>
    <row r="3428" spans="5:5" s="3" customFormat="1">
      <c r="E3428" s="12"/>
    </row>
    <row r="3429" spans="5:5" s="3" customFormat="1">
      <c r="E3429" s="12"/>
    </row>
    <row r="3430" spans="5:5" s="3" customFormat="1">
      <c r="E3430" s="12"/>
    </row>
    <row r="3431" spans="5:5" s="3" customFormat="1">
      <c r="E3431" s="12"/>
    </row>
    <row r="3432" spans="5:5" s="3" customFormat="1">
      <c r="E3432" s="12"/>
    </row>
    <row r="3433" spans="5:5" s="3" customFormat="1">
      <c r="E3433" s="12"/>
    </row>
    <row r="3434" spans="5:5" s="3" customFormat="1">
      <c r="E3434" s="12"/>
    </row>
    <row r="3435" spans="5:5" s="3" customFormat="1">
      <c r="E3435" s="12"/>
    </row>
    <row r="3436" spans="5:5" s="3" customFormat="1">
      <c r="E3436" s="12"/>
    </row>
    <row r="3437" spans="5:5" s="3" customFormat="1">
      <c r="E3437" s="12"/>
    </row>
    <row r="3438" spans="5:5" s="3" customFormat="1">
      <c r="E3438" s="12"/>
    </row>
    <row r="3439" spans="5:5" s="3" customFormat="1">
      <c r="E3439" s="12"/>
    </row>
    <row r="3440" spans="5:5" s="3" customFormat="1">
      <c r="E3440" s="12"/>
    </row>
    <row r="3441" spans="5:5" s="3" customFormat="1">
      <c r="E3441" s="12"/>
    </row>
    <row r="3442" spans="5:5" s="3" customFormat="1">
      <c r="E3442" s="12"/>
    </row>
    <row r="3443" spans="5:5" s="3" customFormat="1">
      <c r="E3443" s="12"/>
    </row>
    <row r="3444" spans="5:5" s="3" customFormat="1">
      <c r="E3444" s="12"/>
    </row>
    <row r="3445" spans="5:5" s="3" customFormat="1">
      <c r="E3445" s="12"/>
    </row>
    <row r="3446" spans="5:5" s="3" customFormat="1">
      <c r="E3446" s="12"/>
    </row>
    <row r="3447" spans="5:5" s="3" customFormat="1">
      <c r="E3447" s="12"/>
    </row>
    <row r="3448" spans="5:5" s="3" customFormat="1">
      <c r="E3448" s="12"/>
    </row>
    <row r="3449" spans="5:5" s="3" customFormat="1">
      <c r="E3449" s="12"/>
    </row>
    <row r="3450" spans="5:5" s="3" customFormat="1">
      <c r="E3450" s="12"/>
    </row>
    <row r="3451" spans="5:5" s="3" customFormat="1">
      <c r="E3451" s="12"/>
    </row>
    <row r="3452" spans="5:5" s="3" customFormat="1">
      <c r="E3452" s="12"/>
    </row>
    <row r="3453" spans="5:5" s="3" customFormat="1">
      <c r="E3453" s="12"/>
    </row>
    <row r="3454" spans="5:5" s="3" customFormat="1">
      <c r="E3454" s="12"/>
    </row>
    <row r="3455" spans="5:5" s="3" customFormat="1">
      <c r="E3455" s="12"/>
    </row>
    <row r="3456" spans="5:5" s="3" customFormat="1">
      <c r="E3456" s="12"/>
    </row>
    <row r="3457" spans="5:5" s="3" customFormat="1">
      <c r="E3457" s="12"/>
    </row>
    <row r="3458" spans="5:5" s="3" customFormat="1">
      <c r="E3458" s="12"/>
    </row>
    <row r="3459" spans="5:5" s="3" customFormat="1">
      <c r="E3459" s="12"/>
    </row>
    <row r="3460" spans="5:5" s="3" customFormat="1">
      <c r="E3460" s="12"/>
    </row>
    <row r="3461" spans="5:5" s="3" customFormat="1">
      <c r="E3461" s="12"/>
    </row>
    <row r="3462" spans="5:5" s="3" customFormat="1">
      <c r="E3462" s="12"/>
    </row>
    <row r="3463" spans="5:5" s="3" customFormat="1">
      <c r="E3463" s="12"/>
    </row>
    <row r="3464" spans="5:5" s="3" customFormat="1">
      <c r="E3464" s="12"/>
    </row>
    <row r="3465" spans="5:5" s="3" customFormat="1">
      <c r="E3465" s="12"/>
    </row>
    <row r="3466" spans="5:5" s="3" customFormat="1">
      <c r="E3466" s="12"/>
    </row>
    <row r="3467" spans="5:5" s="3" customFormat="1">
      <c r="E3467" s="12"/>
    </row>
    <row r="3468" spans="5:5" s="3" customFormat="1">
      <c r="E3468" s="12"/>
    </row>
    <row r="3469" spans="5:5" s="3" customFormat="1">
      <c r="E3469" s="12"/>
    </row>
    <row r="3470" spans="5:5" s="3" customFormat="1">
      <c r="E3470" s="12"/>
    </row>
    <row r="3471" spans="5:5" s="3" customFormat="1">
      <c r="E3471" s="12"/>
    </row>
    <row r="3472" spans="5:5" s="3" customFormat="1">
      <c r="E3472" s="12"/>
    </row>
    <row r="3473" spans="5:5" s="3" customFormat="1">
      <c r="E3473" s="12"/>
    </row>
    <row r="3474" spans="5:5" s="3" customFormat="1">
      <c r="E3474" s="12"/>
    </row>
    <row r="3475" spans="5:5" s="3" customFormat="1">
      <c r="E3475" s="12"/>
    </row>
    <row r="3476" spans="5:5" s="3" customFormat="1">
      <c r="E3476" s="12"/>
    </row>
    <row r="3477" spans="5:5" s="3" customFormat="1">
      <c r="E3477" s="12"/>
    </row>
    <row r="3478" spans="5:5" s="3" customFormat="1">
      <c r="E3478" s="12"/>
    </row>
    <row r="3479" spans="5:5" s="3" customFormat="1">
      <c r="E3479" s="12"/>
    </row>
    <row r="3480" spans="5:5" s="3" customFormat="1">
      <c r="E3480" s="12"/>
    </row>
    <row r="3481" spans="5:5" s="3" customFormat="1">
      <c r="E3481" s="12"/>
    </row>
    <row r="3482" spans="5:5" s="3" customFormat="1">
      <c r="E3482" s="12"/>
    </row>
    <row r="3483" spans="5:5" s="3" customFormat="1">
      <c r="E3483" s="12"/>
    </row>
    <row r="3484" spans="5:5" s="3" customFormat="1">
      <c r="E3484" s="12"/>
    </row>
    <row r="3485" spans="5:5" s="3" customFormat="1">
      <c r="E3485" s="12"/>
    </row>
    <row r="3486" spans="5:5" s="3" customFormat="1">
      <c r="E3486" s="12"/>
    </row>
    <row r="3487" spans="5:5" s="3" customFormat="1">
      <c r="E3487" s="12"/>
    </row>
    <row r="3488" spans="5:5" s="3" customFormat="1">
      <c r="E3488" s="12"/>
    </row>
    <row r="3489" spans="5:5" s="3" customFormat="1">
      <c r="E3489" s="12"/>
    </row>
    <row r="3490" spans="5:5" s="3" customFormat="1">
      <c r="E3490" s="12"/>
    </row>
    <row r="3491" spans="5:5" s="3" customFormat="1">
      <c r="E3491" s="12"/>
    </row>
    <row r="3492" spans="5:5" s="3" customFormat="1">
      <c r="E3492" s="12"/>
    </row>
    <row r="3493" spans="5:5" s="3" customFormat="1">
      <c r="E3493" s="12"/>
    </row>
    <row r="3494" spans="5:5" s="3" customFormat="1">
      <c r="E3494" s="12"/>
    </row>
    <row r="3495" spans="5:5" s="3" customFormat="1">
      <c r="E3495" s="12"/>
    </row>
    <row r="3496" spans="5:5" s="3" customFormat="1">
      <c r="E3496" s="12"/>
    </row>
    <row r="3497" spans="5:5" s="3" customFormat="1">
      <c r="E3497" s="12"/>
    </row>
    <row r="3498" spans="5:5" s="3" customFormat="1">
      <c r="E3498" s="12"/>
    </row>
    <row r="3499" spans="5:5" s="3" customFormat="1">
      <c r="E3499" s="12"/>
    </row>
    <row r="3500" spans="5:5" s="3" customFormat="1">
      <c r="E3500" s="12"/>
    </row>
    <row r="3501" spans="5:5" s="3" customFormat="1">
      <c r="E3501" s="12"/>
    </row>
    <row r="3502" spans="5:5" s="3" customFormat="1">
      <c r="E3502" s="12"/>
    </row>
    <row r="3503" spans="5:5" s="3" customFormat="1">
      <c r="E3503" s="12"/>
    </row>
    <row r="3504" spans="5:5" s="3" customFormat="1">
      <c r="E3504" s="12"/>
    </row>
    <row r="3505" spans="5:5" s="3" customFormat="1">
      <c r="E3505" s="12"/>
    </row>
    <row r="3506" spans="5:5" s="3" customFormat="1">
      <c r="E3506" s="12"/>
    </row>
    <row r="3507" spans="5:5" s="3" customFormat="1">
      <c r="E3507" s="12"/>
    </row>
    <row r="3508" spans="5:5" s="3" customFormat="1">
      <c r="E3508" s="12"/>
    </row>
    <row r="3509" spans="5:5" s="3" customFormat="1">
      <c r="E3509" s="12"/>
    </row>
    <row r="3510" spans="5:5" s="3" customFormat="1">
      <c r="E3510" s="12"/>
    </row>
    <row r="3511" spans="5:5" s="3" customFormat="1">
      <c r="E3511" s="12"/>
    </row>
    <row r="3512" spans="5:5" s="3" customFormat="1">
      <c r="E3512" s="12"/>
    </row>
    <row r="3513" spans="5:5" s="3" customFormat="1">
      <c r="E3513" s="12"/>
    </row>
    <row r="3514" spans="5:5" s="3" customFormat="1">
      <c r="E3514" s="12"/>
    </row>
    <row r="3515" spans="5:5" s="3" customFormat="1">
      <c r="E3515" s="12"/>
    </row>
    <row r="3516" spans="5:5" s="3" customFormat="1">
      <c r="E3516" s="12"/>
    </row>
    <row r="3517" spans="5:5" s="3" customFormat="1">
      <c r="E3517" s="12"/>
    </row>
    <row r="3518" spans="5:5" s="3" customFormat="1">
      <c r="E3518" s="12"/>
    </row>
    <row r="3519" spans="5:5" s="3" customFormat="1">
      <c r="E3519" s="12"/>
    </row>
    <row r="3520" spans="5:5" s="3" customFormat="1">
      <c r="E3520" s="12"/>
    </row>
    <row r="3521" spans="5:5" s="3" customFormat="1">
      <c r="E3521" s="12"/>
    </row>
    <row r="3522" spans="5:5" s="3" customFormat="1">
      <c r="E3522" s="12"/>
    </row>
    <row r="3523" spans="5:5" s="3" customFormat="1">
      <c r="E3523" s="12"/>
    </row>
    <row r="3524" spans="5:5" s="3" customFormat="1">
      <c r="E3524" s="12"/>
    </row>
    <row r="3525" spans="5:5" s="3" customFormat="1">
      <c r="E3525" s="12"/>
    </row>
    <row r="3526" spans="5:5" s="3" customFormat="1">
      <c r="E3526" s="12"/>
    </row>
    <row r="3527" spans="5:5" s="3" customFormat="1">
      <c r="E3527" s="12"/>
    </row>
    <row r="3528" spans="5:5" s="3" customFormat="1">
      <c r="E3528" s="12"/>
    </row>
    <row r="3529" spans="5:5" s="3" customFormat="1">
      <c r="E3529" s="12"/>
    </row>
    <row r="3530" spans="5:5" s="3" customFormat="1">
      <c r="E3530" s="12"/>
    </row>
    <row r="3531" spans="5:5" s="3" customFormat="1">
      <c r="E3531" s="12"/>
    </row>
    <row r="3532" spans="5:5" s="3" customFormat="1">
      <c r="E3532" s="12"/>
    </row>
    <row r="3533" spans="5:5" s="3" customFormat="1">
      <c r="E3533" s="12"/>
    </row>
    <row r="3534" spans="5:5" s="3" customFormat="1">
      <c r="E3534" s="12"/>
    </row>
    <row r="3535" spans="5:5" s="3" customFormat="1">
      <c r="E3535" s="12"/>
    </row>
    <row r="3536" spans="5:5" s="3" customFormat="1">
      <c r="E3536" s="12"/>
    </row>
    <row r="3537" spans="5:5" s="3" customFormat="1">
      <c r="E3537" s="12"/>
    </row>
    <row r="3538" spans="5:5" s="3" customFormat="1">
      <c r="E3538" s="12"/>
    </row>
    <row r="3539" spans="5:5" s="3" customFormat="1">
      <c r="E3539" s="12"/>
    </row>
    <row r="3540" spans="5:5" s="3" customFormat="1">
      <c r="E3540" s="12"/>
    </row>
    <row r="3541" spans="5:5" s="3" customFormat="1">
      <c r="E3541" s="12"/>
    </row>
    <row r="3542" spans="5:5" s="3" customFormat="1">
      <c r="E3542" s="12"/>
    </row>
    <row r="3543" spans="5:5" s="3" customFormat="1">
      <c r="E3543" s="12"/>
    </row>
    <row r="3544" spans="5:5" s="3" customFormat="1">
      <c r="E3544" s="12"/>
    </row>
    <row r="3545" spans="5:5" s="3" customFormat="1">
      <c r="E3545" s="12"/>
    </row>
    <row r="3546" spans="5:5" s="3" customFormat="1">
      <c r="E3546" s="12"/>
    </row>
    <row r="3547" spans="5:5" s="3" customFormat="1">
      <c r="E3547" s="12"/>
    </row>
    <row r="3548" spans="5:5" s="3" customFormat="1">
      <c r="E3548" s="12"/>
    </row>
    <row r="3549" spans="5:5" s="3" customFormat="1">
      <c r="E3549" s="12"/>
    </row>
    <row r="3550" spans="5:5" s="3" customFormat="1">
      <c r="E3550" s="12"/>
    </row>
    <row r="3551" spans="5:5" s="3" customFormat="1">
      <c r="E3551" s="12"/>
    </row>
    <row r="3552" spans="5:5" s="3" customFormat="1">
      <c r="E3552" s="12"/>
    </row>
    <row r="3553" spans="5:5" s="3" customFormat="1">
      <c r="E3553" s="12"/>
    </row>
    <row r="3554" spans="5:5" s="3" customFormat="1">
      <c r="E3554" s="12"/>
    </row>
    <row r="3555" spans="5:5" s="3" customFormat="1">
      <c r="E3555" s="12"/>
    </row>
    <row r="3556" spans="5:5" s="3" customFormat="1">
      <c r="E3556" s="12"/>
    </row>
    <row r="3557" spans="5:5" s="3" customFormat="1">
      <c r="E3557" s="12"/>
    </row>
    <row r="3558" spans="5:5" s="3" customFormat="1">
      <c r="E3558" s="12"/>
    </row>
    <row r="3559" spans="5:5" s="3" customFormat="1">
      <c r="E3559" s="12"/>
    </row>
    <row r="3560" spans="5:5" s="3" customFormat="1">
      <c r="E3560" s="12"/>
    </row>
    <row r="3561" spans="5:5" s="3" customFormat="1">
      <c r="E3561" s="12"/>
    </row>
    <row r="3562" spans="5:5" s="3" customFormat="1">
      <c r="E3562" s="12"/>
    </row>
    <row r="3563" spans="5:5" s="3" customFormat="1">
      <c r="E3563" s="12"/>
    </row>
    <row r="3564" spans="5:5" s="3" customFormat="1">
      <c r="E3564" s="12"/>
    </row>
    <row r="3565" spans="5:5" s="3" customFormat="1">
      <c r="E3565" s="12"/>
    </row>
    <row r="3566" spans="5:5" s="3" customFormat="1">
      <c r="E3566" s="12"/>
    </row>
    <row r="3567" spans="5:5" s="3" customFormat="1">
      <c r="E3567" s="12"/>
    </row>
    <row r="3568" spans="5:5" s="3" customFormat="1">
      <c r="E3568" s="12"/>
    </row>
    <row r="3569" spans="5:5" s="3" customFormat="1">
      <c r="E3569" s="12"/>
    </row>
    <row r="3570" spans="5:5" s="3" customFormat="1">
      <c r="E3570" s="12"/>
    </row>
    <row r="3571" spans="5:5" s="3" customFormat="1">
      <c r="E3571" s="12"/>
    </row>
    <row r="3572" spans="5:5" s="3" customFormat="1">
      <c r="E3572" s="12"/>
    </row>
    <row r="3573" spans="5:5" s="3" customFormat="1">
      <c r="E3573" s="12"/>
    </row>
    <row r="3574" spans="5:5" s="3" customFormat="1">
      <c r="E3574" s="12"/>
    </row>
    <row r="3575" spans="5:5" s="3" customFormat="1">
      <c r="E3575" s="12"/>
    </row>
    <row r="3576" spans="5:5" s="3" customFormat="1">
      <c r="E3576" s="12"/>
    </row>
    <row r="3577" spans="5:5" s="3" customFormat="1">
      <c r="E3577" s="12"/>
    </row>
    <row r="3578" spans="5:5" s="3" customFormat="1">
      <c r="E3578" s="12"/>
    </row>
    <row r="3579" spans="5:5" s="3" customFormat="1">
      <c r="E3579" s="12"/>
    </row>
    <row r="3580" spans="5:5" s="3" customFormat="1">
      <c r="E3580" s="12"/>
    </row>
    <row r="3581" spans="5:5" s="3" customFormat="1">
      <c r="E3581" s="12"/>
    </row>
    <row r="3582" spans="5:5" s="3" customFormat="1">
      <c r="E3582" s="12"/>
    </row>
    <row r="3583" spans="5:5" s="3" customFormat="1">
      <c r="E3583" s="12"/>
    </row>
    <row r="3584" spans="5:5" s="3" customFormat="1">
      <c r="E3584" s="12"/>
    </row>
    <row r="3585" spans="5:5" s="3" customFormat="1">
      <c r="E3585" s="12"/>
    </row>
    <row r="3586" spans="5:5" s="3" customFormat="1">
      <c r="E3586" s="12"/>
    </row>
    <row r="3587" spans="5:5" s="3" customFormat="1">
      <c r="E3587" s="12"/>
    </row>
    <row r="3588" spans="5:5" s="3" customFormat="1">
      <c r="E3588" s="12"/>
    </row>
    <row r="3589" spans="5:5" s="3" customFormat="1">
      <c r="E3589" s="12"/>
    </row>
    <row r="3590" spans="5:5" s="3" customFormat="1">
      <c r="E3590" s="12"/>
    </row>
    <row r="3591" spans="5:5" s="3" customFormat="1">
      <c r="E3591" s="12"/>
    </row>
    <row r="3592" spans="5:5" s="3" customFormat="1">
      <c r="E3592" s="12"/>
    </row>
    <row r="3593" spans="5:5" s="3" customFormat="1">
      <c r="E3593" s="12"/>
    </row>
    <row r="3594" spans="5:5" s="3" customFormat="1">
      <c r="E3594" s="12"/>
    </row>
    <row r="3595" spans="5:5" s="3" customFormat="1">
      <c r="E3595" s="12"/>
    </row>
    <row r="3596" spans="5:5" s="3" customFormat="1">
      <c r="E3596" s="12"/>
    </row>
    <row r="3597" spans="5:5" s="3" customFormat="1">
      <c r="E3597" s="12"/>
    </row>
    <row r="3598" spans="5:5" s="3" customFormat="1">
      <c r="E3598" s="12"/>
    </row>
    <row r="3599" spans="5:5" s="3" customFormat="1">
      <c r="E3599" s="12"/>
    </row>
    <row r="3600" spans="5:5" s="3" customFormat="1">
      <c r="E3600" s="12"/>
    </row>
    <row r="3601" spans="5:5" s="3" customFormat="1">
      <c r="E3601" s="12"/>
    </row>
    <row r="3602" spans="5:5" s="3" customFormat="1">
      <c r="E3602" s="12"/>
    </row>
    <row r="3603" spans="5:5" s="3" customFormat="1">
      <c r="E3603" s="12"/>
    </row>
    <row r="3604" spans="5:5" s="3" customFormat="1">
      <c r="E3604" s="12"/>
    </row>
    <row r="3605" spans="5:5" s="3" customFormat="1">
      <c r="E3605" s="12"/>
    </row>
    <row r="3606" spans="5:5" s="3" customFormat="1">
      <c r="E3606" s="12"/>
    </row>
    <row r="3607" spans="5:5" s="3" customFormat="1">
      <c r="E3607" s="12"/>
    </row>
    <row r="3608" spans="5:5" s="3" customFormat="1">
      <c r="E3608" s="12"/>
    </row>
    <row r="3609" spans="5:5" s="3" customFormat="1">
      <c r="E3609" s="12"/>
    </row>
    <row r="3610" spans="5:5" s="3" customFormat="1">
      <c r="E3610" s="12"/>
    </row>
    <row r="3611" spans="5:5" s="3" customFormat="1">
      <c r="E3611" s="12"/>
    </row>
    <row r="3612" spans="5:5" s="3" customFormat="1">
      <c r="E3612" s="12"/>
    </row>
    <row r="3613" spans="5:5" s="3" customFormat="1">
      <c r="E3613" s="12"/>
    </row>
    <row r="3614" spans="5:5" s="3" customFormat="1">
      <c r="E3614" s="12"/>
    </row>
    <row r="3615" spans="5:5" s="3" customFormat="1">
      <c r="E3615" s="12"/>
    </row>
    <row r="3616" spans="5:5" s="3" customFormat="1">
      <c r="E3616" s="12"/>
    </row>
    <row r="3617" spans="5:5" s="3" customFormat="1">
      <c r="E3617" s="12"/>
    </row>
    <row r="3618" spans="5:5" s="3" customFormat="1">
      <c r="E3618" s="12"/>
    </row>
    <row r="3619" spans="5:5" s="3" customFormat="1">
      <c r="E3619" s="12"/>
    </row>
    <row r="3620" spans="5:5" s="3" customFormat="1">
      <c r="E3620" s="12"/>
    </row>
    <row r="3621" spans="5:5" s="3" customFormat="1">
      <c r="E3621" s="12"/>
    </row>
    <row r="3622" spans="5:5" s="3" customFormat="1">
      <c r="E3622" s="12"/>
    </row>
    <row r="3623" spans="5:5" s="3" customFormat="1">
      <c r="E3623" s="12"/>
    </row>
    <row r="3624" spans="5:5" s="3" customFormat="1">
      <c r="E3624" s="12"/>
    </row>
    <row r="3625" spans="5:5" s="3" customFormat="1">
      <c r="E3625" s="12"/>
    </row>
    <row r="3626" spans="5:5" s="3" customFormat="1">
      <c r="E3626" s="12"/>
    </row>
    <row r="3627" spans="5:5" s="3" customFormat="1">
      <c r="E3627" s="12"/>
    </row>
    <row r="3628" spans="5:5" s="3" customFormat="1">
      <c r="E3628" s="12"/>
    </row>
    <row r="3629" spans="5:5" s="3" customFormat="1">
      <c r="E3629" s="12"/>
    </row>
    <row r="3630" spans="5:5" s="3" customFormat="1">
      <c r="E3630" s="12"/>
    </row>
    <row r="3631" spans="5:5" s="3" customFormat="1">
      <c r="E3631" s="12"/>
    </row>
    <row r="3632" spans="5:5" s="3" customFormat="1">
      <c r="E3632" s="12"/>
    </row>
    <row r="3633" spans="5:5" s="3" customFormat="1">
      <c r="E3633" s="12"/>
    </row>
    <row r="3634" spans="5:5" s="3" customFormat="1">
      <c r="E3634" s="12"/>
    </row>
    <row r="3635" spans="5:5" s="3" customFormat="1">
      <c r="E3635" s="12"/>
    </row>
    <row r="3636" spans="5:5" s="3" customFormat="1">
      <c r="E3636" s="12"/>
    </row>
    <row r="3637" spans="5:5" s="3" customFormat="1">
      <c r="E3637" s="12"/>
    </row>
    <row r="3638" spans="5:5" s="3" customFormat="1">
      <c r="E3638" s="12"/>
    </row>
    <row r="3639" spans="5:5" s="3" customFormat="1">
      <c r="E3639" s="12"/>
    </row>
    <row r="3640" spans="5:5" s="3" customFormat="1">
      <c r="E3640" s="12"/>
    </row>
    <row r="3641" spans="5:5" s="3" customFormat="1">
      <c r="E3641" s="12"/>
    </row>
    <row r="3642" spans="5:5" s="3" customFormat="1">
      <c r="E3642" s="12"/>
    </row>
    <row r="3643" spans="5:5" s="3" customFormat="1">
      <c r="E3643" s="12"/>
    </row>
    <row r="3644" spans="5:5" s="3" customFormat="1">
      <c r="E3644" s="12"/>
    </row>
    <row r="3645" spans="5:5" s="3" customFormat="1">
      <c r="E3645" s="12"/>
    </row>
    <row r="3646" spans="5:5" s="3" customFormat="1">
      <c r="E3646" s="12"/>
    </row>
    <row r="3647" spans="5:5" s="3" customFormat="1">
      <c r="E3647" s="12"/>
    </row>
    <row r="3648" spans="5:5" s="3" customFormat="1">
      <c r="E3648" s="12"/>
    </row>
    <row r="3649" spans="5:5" s="3" customFormat="1">
      <c r="E3649" s="12"/>
    </row>
    <row r="3650" spans="5:5" s="3" customFormat="1">
      <c r="E3650" s="12"/>
    </row>
    <row r="3651" spans="5:5" s="3" customFormat="1">
      <c r="E3651" s="12"/>
    </row>
    <row r="3652" spans="5:5" s="3" customFormat="1">
      <c r="E3652" s="12"/>
    </row>
    <row r="3653" spans="5:5" s="3" customFormat="1">
      <c r="E3653" s="12"/>
    </row>
    <row r="3654" spans="5:5" s="3" customFormat="1">
      <c r="E3654" s="12"/>
    </row>
    <row r="3655" spans="5:5" s="3" customFormat="1">
      <c r="E3655" s="12"/>
    </row>
    <row r="3656" spans="5:5" s="3" customFormat="1">
      <c r="E3656" s="12"/>
    </row>
    <row r="3657" spans="5:5" s="3" customFormat="1">
      <c r="E3657" s="12"/>
    </row>
    <row r="3658" spans="5:5" s="3" customFormat="1">
      <c r="E3658" s="12"/>
    </row>
    <row r="3659" spans="5:5" s="3" customFormat="1">
      <c r="E3659" s="12"/>
    </row>
    <row r="3660" spans="5:5" s="3" customFormat="1">
      <c r="E3660" s="12"/>
    </row>
    <row r="3661" spans="5:5" s="3" customFormat="1">
      <c r="E3661" s="12"/>
    </row>
    <row r="3662" spans="5:5" s="3" customFormat="1">
      <c r="E3662" s="12"/>
    </row>
    <row r="3663" spans="5:5" s="3" customFormat="1">
      <c r="E3663" s="12"/>
    </row>
    <row r="3664" spans="5:5" s="3" customFormat="1">
      <c r="E3664" s="12"/>
    </row>
    <row r="3665" spans="5:5" s="3" customFormat="1">
      <c r="E3665" s="12"/>
    </row>
    <row r="3666" spans="5:5" s="3" customFormat="1">
      <c r="E3666" s="12"/>
    </row>
    <row r="3667" spans="5:5" s="3" customFormat="1">
      <c r="E3667" s="12"/>
    </row>
    <row r="3668" spans="5:5" s="3" customFormat="1">
      <c r="E3668" s="12"/>
    </row>
    <row r="3669" spans="5:5" s="3" customFormat="1">
      <c r="E3669" s="12"/>
    </row>
    <row r="3670" spans="5:5" s="3" customFormat="1">
      <c r="E3670" s="12"/>
    </row>
    <row r="3671" spans="5:5" s="3" customFormat="1">
      <c r="E3671" s="12"/>
    </row>
    <row r="3672" spans="5:5" s="3" customFormat="1">
      <c r="E3672" s="12"/>
    </row>
    <row r="3673" spans="5:5" s="3" customFormat="1">
      <c r="E3673" s="12"/>
    </row>
    <row r="3674" spans="5:5" s="3" customFormat="1">
      <c r="E3674" s="12"/>
    </row>
    <row r="3675" spans="5:5" s="3" customFormat="1">
      <c r="E3675" s="12"/>
    </row>
    <row r="3676" spans="5:5" s="3" customFormat="1">
      <c r="E3676" s="12"/>
    </row>
    <row r="3677" spans="5:5" s="3" customFormat="1">
      <c r="E3677" s="12"/>
    </row>
    <row r="3678" spans="5:5" s="3" customFormat="1">
      <c r="E3678" s="12"/>
    </row>
    <row r="3679" spans="5:5" s="3" customFormat="1">
      <c r="E3679" s="12"/>
    </row>
    <row r="3680" spans="5:5" s="3" customFormat="1">
      <c r="E3680" s="12"/>
    </row>
    <row r="3681" spans="5:5" s="3" customFormat="1">
      <c r="E3681" s="12"/>
    </row>
    <row r="3682" spans="5:5" s="3" customFormat="1">
      <c r="E3682" s="12"/>
    </row>
    <row r="3683" spans="5:5" s="3" customFormat="1">
      <c r="E3683" s="12"/>
    </row>
    <row r="3684" spans="5:5" s="3" customFormat="1">
      <c r="E3684" s="12"/>
    </row>
    <row r="3685" spans="5:5" s="3" customFormat="1">
      <c r="E3685" s="12"/>
    </row>
    <row r="3686" spans="5:5" s="3" customFormat="1">
      <c r="E3686" s="12"/>
    </row>
    <row r="3687" spans="5:5" s="3" customFormat="1">
      <c r="E3687" s="12"/>
    </row>
    <row r="3688" spans="5:5" s="3" customFormat="1">
      <c r="E3688" s="12"/>
    </row>
    <row r="3689" spans="5:5" s="3" customFormat="1">
      <c r="E3689" s="12"/>
    </row>
    <row r="3690" spans="5:5" s="3" customFormat="1">
      <c r="E3690" s="12"/>
    </row>
    <row r="3691" spans="5:5" s="3" customFormat="1">
      <c r="E3691" s="12"/>
    </row>
    <row r="3692" spans="5:5" s="3" customFormat="1">
      <c r="E3692" s="12"/>
    </row>
    <row r="3693" spans="5:5" s="3" customFormat="1">
      <c r="E3693" s="12"/>
    </row>
    <row r="3694" spans="5:5" s="3" customFormat="1">
      <c r="E3694" s="12"/>
    </row>
    <row r="3695" spans="5:5" s="3" customFormat="1">
      <c r="E3695" s="12"/>
    </row>
    <row r="3696" spans="5:5" s="3" customFormat="1">
      <c r="E3696" s="12"/>
    </row>
    <row r="3697" spans="5:5" s="3" customFormat="1">
      <c r="E3697" s="12"/>
    </row>
    <row r="3698" spans="5:5" s="3" customFormat="1">
      <c r="E3698" s="12"/>
    </row>
    <row r="3699" spans="5:5" s="3" customFormat="1">
      <c r="E3699" s="12"/>
    </row>
  </sheetData>
  <mergeCells count="10">
    <mergeCell ref="B1:N3"/>
    <mergeCell ref="B5:B6"/>
    <mergeCell ref="C5:C6"/>
    <mergeCell ref="D5:D6"/>
    <mergeCell ref="E5:E6"/>
    <mergeCell ref="F5:G5"/>
    <mergeCell ref="H5:I5"/>
    <mergeCell ref="J5:K5"/>
    <mergeCell ref="L5:M5"/>
    <mergeCell ref="N5:N6"/>
  </mergeCells>
  <phoneticPr fontId="2" type="noConversion"/>
  <pageMargins left="0.94488188976377963" right="0.51181102362204722" top="0.74803149606299213" bottom="0.62992125984251968" header="0.51181102362204722" footer="0.51181102362204722"/>
  <pageSetup paperSize="9" scale="95" orientation="landscape" horizontalDpi="300" verticalDpi="300" r:id="rId1"/>
  <headerFooter alignWithMargins="0"/>
  <ignoredErrors>
    <ignoredError sqref="G24" 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J54"/>
  <sheetViews>
    <sheetView workbookViewId="0">
      <selection activeCell="L15" sqref="L15"/>
    </sheetView>
  </sheetViews>
  <sheetFormatPr defaultRowHeight="13.5"/>
  <cols>
    <col min="1" max="1" width="0.77734375" style="188" customWidth="1"/>
    <col min="2" max="2" width="8.21875" style="188" customWidth="1"/>
    <col min="3" max="3" width="16.5546875" style="188" customWidth="1"/>
    <col min="4" max="4" width="9.77734375" style="188" customWidth="1"/>
    <col min="5" max="5" width="8.21875" style="188" customWidth="1"/>
    <col min="6" max="6" width="16.5546875" style="188" customWidth="1"/>
    <col min="7" max="7" width="9.77734375" style="188" customWidth="1"/>
    <col min="8" max="8" width="8.21875" style="188" customWidth="1"/>
    <col min="9" max="9" width="16.5546875" style="188" customWidth="1"/>
    <col min="10" max="10" width="9.77734375" style="188" customWidth="1"/>
    <col min="11" max="16384" width="8.88671875" style="188"/>
  </cols>
  <sheetData>
    <row r="1" spans="2:10" ht="24.75" customHeight="1">
      <c r="D1" s="287" t="s">
        <v>324</v>
      </c>
      <c r="E1" s="287"/>
      <c r="F1" s="287"/>
      <c r="G1" s="287"/>
      <c r="H1" s="287"/>
    </row>
    <row r="2" spans="2:10" ht="23.25" customHeight="1" thickBot="1">
      <c r="B2" s="187" t="s">
        <v>325</v>
      </c>
    </row>
    <row r="3" spans="2:10" ht="18" customHeight="1" thickBot="1">
      <c r="B3" s="184" t="s">
        <v>47</v>
      </c>
      <c r="C3" s="185" t="s">
        <v>48</v>
      </c>
      <c r="D3" s="186">
        <v>2025.01</v>
      </c>
      <c r="E3" s="184" t="s">
        <v>47</v>
      </c>
      <c r="F3" s="185" t="s">
        <v>48</v>
      </c>
      <c r="G3" s="185">
        <f>D3</f>
        <v>2025.01</v>
      </c>
      <c r="H3" s="184" t="s">
        <v>47</v>
      </c>
      <c r="I3" s="185" t="s">
        <v>48</v>
      </c>
      <c r="J3" s="186">
        <f>G3</f>
        <v>2025.01</v>
      </c>
    </row>
    <row r="4" spans="2:10" ht="18" customHeight="1">
      <c r="B4" s="189">
        <v>1001</v>
      </c>
      <c r="C4" s="190" t="s">
        <v>73</v>
      </c>
      <c r="D4" s="191">
        <v>213033</v>
      </c>
      <c r="E4" s="288" t="s">
        <v>326</v>
      </c>
      <c r="F4" s="190" t="s">
        <v>74</v>
      </c>
      <c r="G4" s="191">
        <v>170920</v>
      </c>
      <c r="H4" s="288" t="s">
        <v>327</v>
      </c>
      <c r="I4" s="190" t="s">
        <v>75</v>
      </c>
      <c r="J4" s="192">
        <v>398051</v>
      </c>
    </row>
    <row r="5" spans="2:10" ht="18" customHeight="1">
      <c r="B5" s="193">
        <v>1002</v>
      </c>
      <c r="C5" s="194" t="s">
        <v>76</v>
      </c>
      <c r="D5" s="195">
        <v>169804</v>
      </c>
      <c r="E5" s="196">
        <v>1051</v>
      </c>
      <c r="F5" s="194" t="s">
        <v>77</v>
      </c>
      <c r="G5" s="195">
        <v>237652</v>
      </c>
      <c r="H5" s="196" t="s">
        <v>328</v>
      </c>
      <c r="I5" s="194" t="s">
        <v>78</v>
      </c>
      <c r="J5" s="197">
        <v>342548</v>
      </c>
    </row>
    <row r="6" spans="2:10" ht="18" customHeight="1">
      <c r="B6" s="193">
        <v>1003</v>
      </c>
      <c r="C6" s="194" t="s">
        <v>79</v>
      </c>
      <c r="D6" s="195">
        <v>221506</v>
      </c>
      <c r="E6" s="196" t="s">
        <v>329</v>
      </c>
      <c r="F6" s="194" t="s">
        <v>80</v>
      </c>
      <c r="G6" s="195">
        <v>0</v>
      </c>
      <c r="H6" s="196" t="s">
        <v>330</v>
      </c>
      <c r="I6" s="194" t="s">
        <v>81</v>
      </c>
      <c r="J6" s="197">
        <v>353051</v>
      </c>
    </row>
    <row r="7" spans="2:10" ht="18" customHeight="1">
      <c r="B7" s="193">
        <v>1004</v>
      </c>
      <c r="C7" s="194" t="s">
        <v>82</v>
      </c>
      <c r="D7" s="195">
        <v>180331</v>
      </c>
      <c r="E7" s="196" t="s">
        <v>331</v>
      </c>
      <c r="F7" s="194" t="s">
        <v>83</v>
      </c>
      <c r="G7" s="195">
        <v>0</v>
      </c>
      <c r="H7" s="196" t="s">
        <v>289</v>
      </c>
      <c r="I7" s="194" t="s">
        <v>84</v>
      </c>
      <c r="J7" s="197">
        <v>268333</v>
      </c>
    </row>
    <row r="8" spans="2:10" ht="18" customHeight="1">
      <c r="B8" s="193" t="s">
        <v>290</v>
      </c>
      <c r="C8" s="194" t="s">
        <v>85</v>
      </c>
      <c r="D8" s="195">
        <v>232099</v>
      </c>
      <c r="E8" s="196" t="s">
        <v>332</v>
      </c>
      <c r="F8" s="194" t="s">
        <v>86</v>
      </c>
      <c r="G8" s="195">
        <v>0</v>
      </c>
      <c r="H8" s="196" t="s">
        <v>291</v>
      </c>
      <c r="I8" s="194" t="s">
        <v>87</v>
      </c>
      <c r="J8" s="197">
        <v>0</v>
      </c>
    </row>
    <row r="9" spans="2:10" ht="18" customHeight="1">
      <c r="B9" s="193">
        <v>1006</v>
      </c>
      <c r="C9" s="194" t="s">
        <v>88</v>
      </c>
      <c r="D9" s="195">
        <v>279433</v>
      </c>
      <c r="E9" s="196" t="s">
        <v>333</v>
      </c>
      <c r="F9" s="194" t="s">
        <v>292</v>
      </c>
      <c r="G9" s="195">
        <v>0</v>
      </c>
      <c r="H9" s="196" t="s">
        <v>282</v>
      </c>
      <c r="I9" s="194" t="s">
        <v>89</v>
      </c>
      <c r="J9" s="197">
        <v>0</v>
      </c>
    </row>
    <row r="10" spans="2:10" ht="18" customHeight="1">
      <c r="B10" s="193">
        <v>1007</v>
      </c>
      <c r="C10" s="194" t="s">
        <v>90</v>
      </c>
      <c r="D10" s="195">
        <v>272831</v>
      </c>
      <c r="E10" s="196">
        <v>1056</v>
      </c>
      <c r="F10" s="194" t="s">
        <v>91</v>
      </c>
      <c r="G10" s="195">
        <v>324130</v>
      </c>
      <c r="H10" s="196" t="s">
        <v>293</v>
      </c>
      <c r="I10" s="194" t="s">
        <v>92</v>
      </c>
      <c r="J10" s="197">
        <v>0</v>
      </c>
    </row>
    <row r="11" spans="2:10" ht="18" customHeight="1">
      <c r="B11" s="193">
        <v>1008</v>
      </c>
      <c r="C11" s="194" t="s">
        <v>93</v>
      </c>
      <c r="D11" s="195">
        <v>264104</v>
      </c>
      <c r="E11" s="196" t="s">
        <v>334</v>
      </c>
      <c r="F11" s="194" t="s">
        <v>94</v>
      </c>
      <c r="G11" s="195">
        <v>259128</v>
      </c>
      <c r="H11" s="196" t="s">
        <v>294</v>
      </c>
      <c r="I11" s="194" t="s">
        <v>95</v>
      </c>
      <c r="J11" s="197">
        <v>311263</v>
      </c>
    </row>
    <row r="12" spans="2:10" ht="18" customHeight="1">
      <c r="B12" s="193">
        <v>1009</v>
      </c>
      <c r="C12" s="194" t="s">
        <v>96</v>
      </c>
      <c r="D12" s="195">
        <v>237754</v>
      </c>
      <c r="E12" s="196">
        <v>1058</v>
      </c>
      <c r="F12" s="194" t="s">
        <v>97</v>
      </c>
      <c r="G12" s="195">
        <v>299776</v>
      </c>
      <c r="H12" s="196" t="s">
        <v>295</v>
      </c>
      <c r="I12" s="194" t="s">
        <v>296</v>
      </c>
      <c r="J12" s="197">
        <v>0</v>
      </c>
    </row>
    <row r="13" spans="2:10" ht="18" customHeight="1">
      <c r="B13" s="193">
        <v>1010</v>
      </c>
      <c r="C13" s="194" t="s">
        <v>99</v>
      </c>
      <c r="D13" s="195">
        <v>219236</v>
      </c>
      <c r="E13" s="196" t="s">
        <v>335</v>
      </c>
      <c r="F13" s="194" t="s">
        <v>100</v>
      </c>
      <c r="G13" s="195">
        <v>0</v>
      </c>
      <c r="H13" s="196" t="s">
        <v>297</v>
      </c>
      <c r="I13" s="194" t="s">
        <v>298</v>
      </c>
      <c r="J13" s="197">
        <v>0</v>
      </c>
    </row>
    <row r="14" spans="2:10" ht="18" customHeight="1">
      <c r="B14" s="193">
        <v>1011</v>
      </c>
      <c r="C14" s="194" t="s">
        <v>102</v>
      </c>
      <c r="D14" s="195">
        <v>250239</v>
      </c>
      <c r="E14" s="196">
        <v>1060</v>
      </c>
      <c r="F14" s="194" t="s">
        <v>103</v>
      </c>
      <c r="G14" s="198">
        <v>236640</v>
      </c>
      <c r="H14" s="196" t="s">
        <v>299</v>
      </c>
      <c r="I14" s="194" t="s">
        <v>300</v>
      </c>
      <c r="J14" s="197">
        <v>457143</v>
      </c>
    </row>
    <row r="15" spans="2:10" ht="18" customHeight="1">
      <c r="B15" s="193">
        <v>1012</v>
      </c>
      <c r="C15" s="194" t="s">
        <v>105</v>
      </c>
      <c r="D15" s="195">
        <v>278326</v>
      </c>
      <c r="E15" s="196">
        <v>1061</v>
      </c>
      <c r="F15" s="194" t="s">
        <v>106</v>
      </c>
      <c r="G15" s="195">
        <v>218614</v>
      </c>
      <c r="H15" s="196" t="s">
        <v>301</v>
      </c>
      <c r="I15" s="194" t="s">
        <v>302</v>
      </c>
      <c r="J15" s="197">
        <v>0</v>
      </c>
    </row>
    <row r="16" spans="2:10" ht="18" customHeight="1">
      <c r="B16" s="193">
        <v>1013</v>
      </c>
      <c r="C16" s="194" t="s">
        <v>108</v>
      </c>
      <c r="D16" s="195">
        <v>266361</v>
      </c>
      <c r="E16" s="196">
        <v>1062</v>
      </c>
      <c r="F16" s="194" t="s">
        <v>109</v>
      </c>
      <c r="G16" s="195">
        <v>261587</v>
      </c>
      <c r="H16" s="196" t="s">
        <v>336</v>
      </c>
      <c r="I16" s="194" t="s">
        <v>303</v>
      </c>
      <c r="J16" s="197">
        <v>311114</v>
      </c>
    </row>
    <row r="17" spans="2:10" ht="18" customHeight="1">
      <c r="B17" s="193">
        <v>1014</v>
      </c>
      <c r="C17" s="194" t="s">
        <v>111</v>
      </c>
      <c r="D17" s="195">
        <v>225273</v>
      </c>
      <c r="E17" s="196" t="s">
        <v>304</v>
      </c>
      <c r="F17" s="194" t="s">
        <v>112</v>
      </c>
      <c r="G17" s="195">
        <v>202712</v>
      </c>
      <c r="H17" s="196" t="s">
        <v>305</v>
      </c>
      <c r="I17" s="194" t="s">
        <v>306</v>
      </c>
      <c r="J17" s="197">
        <v>249266</v>
      </c>
    </row>
    <row r="18" spans="2:10" ht="18" customHeight="1">
      <c r="B18" s="193">
        <v>1015</v>
      </c>
      <c r="C18" s="194" t="s">
        <v>114</v>
      </c>
      <c r="D18" s="195">
        <v>220081</v>
      </c>
      <c r="E18" s="196" t="s">
        <v>337</v>
      </c>
      <c r="F18" s="194" t="s">
        <v>115</v>
      </c>
      <c r="G18" s="195">
        <v>0</v>
      </c>
      <c r="H18" s="196">
        <v>4001</v>
      </c>
      <c r="I18" s="194" t="s">
        <v>98</v>
      </c>
      <c r="J18" s="197">
        <v>226275</v>
      </c>
    </row>
    <row r="19" spans="2:10" ht="18" customHeight="1">
      <c r="B19" s="193">
        <v>1016</v>
      </c>
      <c r="C19" s="194" t="s">
        <v>117</v>
      </c>
      <c r="D19" s="195">
        <v>258751</v>
      </c>
      <c r="E19" s="196" t="s">
        <v>307</v>
      </c>
      <c r="F19" s="194" t="s">
        <v>118</v>
      </c>
      <c r="G19" s="195">
        <v>247028</v>
      </c>
      <c r="H19" s="196">
        <v>4002</v>
      </c>
      <c r="I19" s="194" t="s">
        <v>101</v>
      </c>
      <c r="J19" s="197">
        <v>215662</v>
      </c>
    </row>
    <row r="20" spans="2:10" ht="18" customHeight="1">
      <c r="B20" s="193">
        <v>1017</v>
      </c>
      <c r="C20" s="194" t="s">
        <v>120</v>
      </c>
      <c r="D20" s="195">
        <v>236986</v>
      </c>
      <c r="E20" s="196" t="s">
        <v>338</v>
      </c>
      <c r="F20" s="194" t="s">
        <v>121</v>
      </c>
      <c r="G20" s="195">
        <v>0</v>
      </c>
      <c r="H20" s="196">
        <v>4003</v>
      </c>
      <c r="I20" s="194" t="s">
        <v>104</v>
      </c>
      <c r="J20" s="197">
        <v>227074</v>
      </c>
    </row>
    <row r="21" spans="2:10" ht="18" customHeight="1">
      <c r="B21" s="193" t="s">
        <v>308</v>
      </c>
      <c r="C21" s="194" t="s">
        <v>123</v>
      </c>
      <c r="D21" s="195">
        <v>216121</v>
      </c>
      <c r="E21" s="196">
        <v>1067</v>
      </c>
      <c r="F21" s="194" t="s">
        <v>124</v>
      </c>
      <c r="G21" s="195">
        <v>217619</v>
      </c>
      <c r="H21" s="196">
        <v>4004</v>
      </c>
      <c r="I21" s="194" t="s">
        <v>107</v>
      </c>
      <c r="J21" s="197">
        <v>270376</v>
      </c>
    </row>
    <row r="22" spans="2:10" ht="18" customHeight="1">
      <c r="B22" s="193">
        <v>1019</v>
      </c>
      <c r="C22" s="194" t="s">
        <v>126</v>
      </c>
      <c r="D22" s="195">
        <v>267989</v>
      </c>
      <c r="E22" s="196" t="s">
        <v>339</v>
      </c>
      <c r="F22" s="194" t="s">
        <v>127</v>
      </c>
      <c r="G22" s="195">
        <v>0</v>
      </c>
      <c r="H22" s="196" t="s">
        <v>340</v>
      </c>
      <c r="I22" s="194" t="s">
        <v>110</v>
      </c>
      <c r="J22" s="197">
        <v>316183</v>
      </c>
    </row>
    <row r="23" spans="2:10" ht="18" customHeight="1">
      <c r="B23" s="193">
        <v>1020</v>
      </c>
      <c r="C23" s="194" t="s">
        <v>129</v>
      </c>
      <c r="D23" s="195">
        <v>388892</v>
      </c>
      <c r="E23" s="196" t="s">
        <v>309</v>
      </c>
      <c r="F23" s="194" t="s">
        <v>130</v>
      </c>
      <c r="G23" s="195">
        <v>0</v>
      </c>
      <c r="H23" s="196" t="s">
        <v>341</v>
      </c>
      <c r="I23" s="194" t="s">
        <v>113</v>
      </c>
      <c r="J23" s="199">
        <v>297137</v>
      </c>
    </row>
    <row r="24" spans="2:10" ht="18" customHeight="1">
      <c r="B24" s="193">
        <v>1021</v>
      </c>
      <c r="C24" s="194" t="s">
        <v>131</v>
      </c>
      <c r="D24" s="195">
        <v>266624</v>
      </c>
      <c r="E24" s="196" t="s">
        <v>310</v>
      </c>
      <c r="F24" s="194" t="s">
        <v>132</v>
      </c>
      <c r="G24" s="195">
        <v>172227</v>
      </c>
      <c r="H24" s="196" t="s">
        <v>342</v>
      </c>
      <c r="I24" s="194" t="s">
        <v>116</v>
      </c>
      <c r="J24" s="200">
        <v>244717</v>
      </c>
    </row>
    <row r="25" spans="2:10" ht="18" customHeight="1">
      <c r="B25" s="193">
        <v>1022</v>
      </c>
      <c r="C25" s="194" t="s">
        <v>133</v>
      </c>
      <c r="D25" s="195">
        <v>243075</v>
      </c>
      <c r="E25" s="196" t="s">
        <v>311</v>
      </c>
      <c r="F25" s="194" t="s">
        <v>134</v>
      </c>
      <c r="G25" s="195">
        <v>144810</v>
      </c>
      <c r="H25" s="196">
        <v>5004</v>
      </c>
      <c r="I25" s="194" t="s">
        <v>119</v>
      </c>
      <c r="J25" s="200">
        <v>327381</v>
      </c>
    </row>
    <row r="26" spans="2:10" ht="18" customHeight="1">
      <c r="B26" s="193">
        <v>1023</v>
      </c>
      <c r="C26" s="194" t="s">
        <v>135</v>
      </c>
      <c r="D26" s="195">
        <v>277894</v>
      </c>
      <c r="E26" s="196">
        <v>1072</v>
      </c>
      <c r="F26" s="194" t="s">
        <v>136</v>
      </c>
      <c r="G26" s="195">
        <v>263991</v>
      </c>
      <c r="H26" s="196">
        <v>5005</v>
      </c>
      <c r="I26" s="194" t="s">
        <v>122</v>
      </c>
      <c r="J26" s="200">
        <v>289211</v>
      </c>
    </row>
    <row r="27" spans="2:10" ht="18" customHeight="1" thickBot="1">
      <c r="B27" s="201">
        <v>1024</v>
      </c>
      <c r="C27" s="289" t="s">
        <v>137</v>
      </c>
      <c r="D27" s="202">
        <v>248350</v>
      </c>
      <c r="E27" s="290">
        <v>1073</v>
      </c>
      <c r="F27" s="289" t="s">
        <v>138</v>
      </c>
      <c r="G27" s="202">
        <v>236718</v>
      </c>
      <c r="H27" s="203">
        <v>5006</v>
      </c>
      <c r="I27" s="204" t="s">
        <v>125</v>
      </c>
      <c r="J27" s="205">
        <v>477832</v>
      </c>
    </row>
    <row r="28" spans="2:10" ht="18" customHeight="1">
      <c r="B28" s="189">
        <v>1025</v>
      </c>
      <c r="C28" s="190" t="s">
        <v>139</v>
      </c>
      <c r="D28" s="191">
        <v>248139</v>
      </c>
      <c r="E28" s="288">
        <v>1074</v>
      </c>
      <c r="F28" s="190" t="s">
        <v>140</v>
      </c>
      <c r="G28" s="191">
        <v>181822</v>
      </c>
      <c r="H28" s="206">
        <v>5007</v>
      </c>
      <c r="I28" s="95" t="s">
        <v>128</v>
      </c>
      <c r="J28" s="199">
        <v>206732</v>
      </c>
    </row>
    <row r="29" spans="2:10" ht="18" customHeight="1">
      <c r="B29" s="193">
        <v>1026</v>
      </c>
      <c r="C29" s="194" t="s">
        <v>141</v>
      </c>
      <c r="D29" s="195">
        <v>220722</v>
      </c>
      <c r="E29" s="196">
        <v>1075</v>
      </c>
      <c r="F29" s="95" t="s">
        <v>142</v>
      </c>
      <c r="G29" s="195">
        <v>268915</v>
      </c>
      <c r="H29" s="196" t="s">
        <v>343</v>
      </c>
      <c r="I29" s="194" t="s">
        <v>312</v>
      </c>
      <c r="J29" s="200">
        <v>261200</v>
      </c>
    </row>
    <row r="30" spans="2:10" ht="18" customHeight="1">
      <c r="B30" s="193">
        <v>1027</v>
      </c>
      <c r="C30" s="194" t="s">
        <v>143</v>
      </c>
      <c r="D30" s="195">
        <v>272354</v>
      </c>
      <c r="E30" s="196">
        <v>1076</v>
      </c>
      <c r="F30" s="194" t="s">
        <v>144</v>
      </c>
      <c r="G30" s="195">
        <v>436458</v>
      </c>
      <c r="H30" s="196">
        <v>5009</v>
      </c>
      <c r="I30" s="194" t="s">
        <v>313</v>
      </c>
      <c r="J30" s="207">
        <v>212471</v>
      </c>
    </row>
    <row r="31" spans="2:10" ht="18" customHeight="1">
      <c r="B31" s="193">
        <v>1028</v>
      </c>
      <c r="C31" s="194" t="s">
        <v>145</v>
      </c>
      <c r="D31" s="195">
        <v>284337</v>
      </c>
      <c r="E31" s="196">
        <v>1077</v>
      </c>
      <c r="F31" s="194" t="s">
        <v>146</v>
      </c>
      <c r="G31" s="195">
        <v>370529</v>
      </c>
      <c r="H31" s="196" t="s">
        <v>314</v>
      </c>
      <c r="I31" s="194" t="s">
        <v>315</v>
      </c>
      <c r="J31" s="207">
        <v>183944</v>
      </c>
    </row>
    <row r="32" spans="2:10" ht="18" customHeight="1">
      <c r="B32" s="193">
        <v>1029</v>
      </c>
      <c r="C32" s="194" t="s">
        <v>147</v>
      </c>
      <c r="D32" s="195">
        <v>253409</v>
      </c>
      <c r="E32" s="196">
        <v>1078</v>
      </c>
      <c r="F32" s="194" t="s">
        <v>148</v>
      </c>
      <c r="G32" s="195">
        <v>300337</v>
      </c>
      <c r="H32" s="196">
        <v>5011</v>
      </c>
      <c r="I32" s="194" t="s">
        <v>316</v>
      </c>
      <c r="J32" s="200">
        <v>159901</v>
      </c>
    </row>
    <row r="33" spans="2:10" ht="18" customHeight="1">
      <c r="B33" s="193">
        <v>1030</v>
      </c>
      <c r="C33" s="194" t="s">
        <v>149</v>
      </c>
      <c r="D33" s="198">
        <v>252249</v>
      </c>
      <c r="E33" s="196">
        <v>1079</v>
      </c>
      <c r="F33" s="194" t="s">
        <v>150</v>
      </c>
      <c r="G33" s="195">
        <v>627960</v>
      </c>
      <c r="H33" s="196">
        <v>5012</v>
      </c>
      <c r="I33" s="194" t="s">
        <v>344</v>
      </c>
      <c r="J33" s="200">
        <v>253241</v>
      </c>
    </row>
    <row r="34" spans="2:10" ht="18" customHeight="1">
      <c r="B34" s="193">
        <v>1031</v>
      </c>
      <c r="C34" s="194" t="s">
        <v>49</v>
      </c>
      <c r="D34" s="195">
        <v>222618</v>
      </c>
      <c r="E34" s="196">
        <v>1080</v>
      </c>
      <c r="F34" s="194" t="s">
        <v>151</v>
      </c>
      <c r="G34" s="195">
        <v>662709</v>
      </c>
      <c r="H34" s="196">
        <v>5013</v>
      </c>
      <c r="I34" s="194" t="s">
        <v>345</v>
      </c>
      <c r="J34" s="200">
        <v>170990</v>
      </c>
    </row>
    <row r="35" spans="2:10" ht="18" customHeight="1">
      <c r="B35" s="193" t="s">
        <v>317</v>
      </c>
      <c r="C35" s="194" t="s">
        <v>152</v>
      </c>
      <c r="D35" s="195">
        <v>0</v>
      </c>
      <c r="E35" s="196">
        <v>1081</v>
      </c>
      <c r="F35" s="194" t="s">
        <v>153</v>
      </c>
      <c r="G35" s="195">
        <v>408559</v>
      </c>
      <c r="H35" s="196">
        <v>5014</v>
      </c>
      <c r="I35" s="194" t="s">
        <v>346</v>
      </c>
      <c r="J35" s="200">
        <v>264828</v>
      </c>
    </row>
    <row r="36" spans="2:10" ht="18" customHeight="1">
      <c r="B36" s="193">
        <v>1033</v>
      </c>
      <c r="C36" s="194" t="s">
        <v>154</v>
      </c>
      <c r="D36" s="195">
        <v>266246</v>
      </c>
      <c r="E36" s="196">
        <v>1082</v>
      </c>
      <c r="F36" s="194" t="s">
        <v>155</v>
      </c>
      <c r="G36" s="195">
        <v>557881</v>
      </c>
      <c r="H36" s="196">
        <v>5015</v>
      </c>
      <c r="I36" s="194" t="s">
        <v>347</v>
      </c>
      <c r="J36" s="200">
        <v>278476</v>
      </c>
    </row>
    <row r="37" spans="2:10" ht="18" customHeight="1">
      <c r="B37" s="193" t="s">
        <v>348</v>
      </c>
      <c r="C37" s="194" t="s">
        <v>156</v>
      </c>
      <c r="D37" s="195">
        <v>202696</v>
      </c>
      <c r="E37" s="196">
        <v>1083</v>
      </c>
      <c r="F37" s="194" t="s">
        <v>157</v>
      </c>
      <c r="G37" s="195">
        <v>266062</v>
      </c>
      <c r="H37" s="196">
        <v>5016</v>
      </c>
      <c r="I37" s="194" t="s">
        <v>349</v>
      </c>
      <c r="J37" s="200">
        <v>411319</v>
      </c>
    </row>
    <row r="38" spans="2:10" ht="18" customHeight="1">
      <c r="B38" s="193">
        <v>1035</v>
      </c>
      <c r="C38" s="194" t="s">
        <v>158</v>
      </c>
      <c r="D38" s="195">
        <v>237854</v>
      </c>
      <c r="E38" s="196">
        <v>1084</v>
      </c>
      <c r="F38" s="194" t="s">
        <v>159</v>
      </c>
      <c r="G38" s="195">
        <v>315484</v>
      </c>
      <c r="H38" s="196"/>
      <c r="I38" s="194"/>
      <c r="J38" s="200"/>
    </row>
    <row r="39" spans="2:10" ht="18" customHeight="1">
      <c r="B39" s="193" t="s">
        <v>318</v>
      </c>
      <c r="C39" s="194" t="s">
        <v>160</v>
      </c>
      <c r="D39" s="195">
        <v>224113</v>
      </c>
      <c r="E39" s="196">
        <v>1085</v>
      </c>
      <c r="F39" s="194" t="s">
        <v>161</v>
      </c>
      <c r="G39" s="195">
        <v>297049</v>
      </c>
      <c r="H39" s="196"/>
      <c r="I39" s="194"/>
      <c r="J39" s="200"/>
    </row>
    <row r="40" spans="2:10" ht="18" customHeight="1">
      <c r="B40" s="193" t="s">
        <v>350</v>
      </c>
      <c r="C40" s="194" t="s">
        <v>162</v>
      </c>
      <c r="D40" s="195">
        <v>248681</v>
      </c>
      <c r="E40" s="196">
        <v>1086</v>
      </c>
      <c r="F40" s="194" t="s">
        <v>163</v>
      </c>
      <c r="G40" s="195">
        <v>278565</v>
      </c>
      <c r="H40" s="196"/>
      <c r="I40" s="194"/>
      <c r="J40" s="200"/>
    </row>
    <row r="41" spans="2:10" ht="18" customHeight="1">
      <c r="B41" s="193">
        <v>1038</v>
      </c>
      <c r="C41" s="194" t="s">
        <v>164</v>
      </c>
      <c r="D41" s="195">
        <v>224132</v>
      </c>
      <c r="E41" s="196">
        <v>1087</v>
      </c>
      <c r="F41" s="194" t="s">
        <v>165</v>
      </c>
      <c r="G41" s="195">
        <v>308930</v>
      </c>
      <c r="H41" s="196"/>
      <c r="I41" s="194"/>
      <c r="J41" s="200"/>
    </row>
    <row r="42" spans="2:10" ht="18" customHeight="1">
      <c r="B42" s="193">
        <v>1039</v>
      </c>
      <c r="C42" s="194" t="s">
        <v>166</v>
      </c>
      <c r="D42" s="195">
        <v>238145</v>
      </c>
      <c r="E42" s="196">
        <v>1088</v>
      </c>
      <c r="F42" s="194" t="s">
        <v>167</v>
      </c>
      <c r="G42" s="195">
        <v>405235</v>
      </c>
      <c r="H42" s="196"/>
      <c r="I42" s="194"/>
      <c r="J42" s="200"/>
    </row>
    <row r="43" spans="2:10" ht="18" customHeight="1">
      <c r="B43" s="193">
        <v>1040</v>
      </c>
      <c r="C43" s="194" t="s">
        <v>168</v>
      </c>
      <c r="D43" s="195">
        <v>250572</v>
      </c>
      <c r="E43" s="196">
        <v>1089</v>
      </c>
      <c r="F43" s="194" t="s">
        <v>169</v>
      </c>
      <c r="G43" s="195">
        <v>433400</v>
      </c>
      <c r="H43" s="196"/>
      <c r="I43" s="194"/>
      <c r="J43" s="200"/>
    </row>
    <row r="44" spans="2:10" ht="18" customHeight="1">
      <c r="B44" s="193" t="s">
        <v>319</v>
      </c>
      <c r="C44" s="194" t="s">
        <v>320</v>
      </c>
      <c r="D44" s="195">
        <v>233255</v>
      </c>
      <c r="E44" s="196" t="s">
        <v>351</v>
      </c>
      <c r="F44" s="194" t="s">
        <v>170</v>
      </c>
      <c r="G44" s="195">
        <v>350908</v>
      </c>
      <c r="H44" s="196"/>
      <c r="I44" s="194"/>
      <c r="J44" s="200"/>
    </row>
    <row r="45" spans="2:10" ht="18" customHeight="1">
      <c r="B45" s="193">
        <v>1042</v>
      </c>
      <c r="C45" s="194" t="s">
        <v>171</v>
      </c>
      <c r="D45" s="195">
        <v>219040</v>
      </c>
      <c r="E45" s="196" t="s">
        <v>321</v>
      </c>
      <c r="F45" s="194" t="s">
        <v>322</v>
      </c>
      <c r="G45" s="195">
        <v>203923</v>
      </c>
      <c r="H45" s="196"/>
      <c r="I45" s="194"/>
      <c r="J45" s="200"/>
    </row>
    <row r="46" spans="2:10" ht="18" customHeight="1">
      <c r="B46" s="193">
        <v>1043</v>
      </c>
      <c r="C46" s="194" t="s">
        <v>172</v>
      </c>
      <c r="D46" s="195">
        <v>201482</v>
      </c>
      <c r="E46" s="196">
        <v>2001</v>
      </c>
      <c r="F46" s="194" t="s">
        <v>173</v>
      </c>
      <c r="G46" s="195">
        <v>460429</v>
      </c>
      <c r="H46" s="196"/>
      <c r="I46" s="194"/>
      <c r="J46" s="207"/>
    </row>
    <row r="47" spans="2:10" ht="18" customHeight="1">
      <c r="B47" s="193">
        <v>1044</v>
      </c>
      <c r="C47" s="194" t="s">
        <v>174</v>
      </c>
      <c r="D47" s="195">
        <v>213722</v>
      </c>
      <c r="E47" s="196" t="s">
        <v>352</v>
      </c>
      <c r="F47" s="194" t="s">
        <v>175</v>
      </c>
      <c r="G47" s="195">
        <v>384609</v>
      </c>
      <c r="H47" s="196"/>
      <c r="I47" s="194"/>
      <c r="J47" s="200"/>
    </row>
    <row r="48" spans="2:10" ht="18" customHeight="1">
      <c r="B48" s="193" t="s">
        <v>353</v>
      </c>
      <c r="C48" s="194" t="s">
        <v>176</v>
      </c>
      <c r="D48" s="195">
        <v>180404</v>
      </c>
      <c r="E48" s="196" t="s">
        <v>354</v>
      </c>
      <c r="F48" s="194" t="s">
        <v>177</v>
      </c>
      <c r="G48" s="195">
        <v>445000</v>
      </c>
      <c r="H48" s="196"/>
      <c r="I48" s="194"/>
      <c r="J48" s="200"/>
    </row>
    <row r="49" spans="2:10" ht="18" customHeight="1">
      <c r="B49" s="193" t="s">
        <v>355</v>
      </c>
      <c r="C49" s="194" t="s">
        <v>178</v>
      </c>
      <c r="D49" s="195">
        <v>0</v>
      </c>
      <c r="E49" s="196" t="s">
        <v>356</v>
      </c>
      <c r="F49" s="194" t="s">
        <v>179</v>
      </c>
      <c r="G49" s="195">
        <v>0</v>
      </c>
      <c r="H49" s="196"/>
      <c r="I49" s="194"/>
      <c r="J49" s="200"/>
    </row>
    <row r="50" spans="2:10" ht="18" customHeight="1" thickBot="1">
      <c r="B50" s="193" t="s">
        <v>357</v>
      </c>
      <c r="C50" s="194" t="s">
        <v>180</v>
      </c>
      <c r="D50" s="195">
        <v>202954</v>
      </c>
      <c r="E50" s="196" t="s">
        <v>358</v>
      </c>
      <c r="F50" s="194" t="s">
        <v>181</v>
      </c>
      <c r="G50" s="195">
        <v>0</v>
      </c>
      <c r="H50" s="290"/>
      <c r="I50" s="289"/>
      <c r="J50" s="208"/>
    </row>
    <row r="51" spans="2:10" ht="18" customHeight="1">
      <c r="B51" s="193">
        <v>1048</v>
      </c>
      <c r="C51" s="194" t="s">
        <v>182</v>
      </c>
      <c r="D51" s="195">
        <v>273971</v>
      </c>
      <c r="E51" s="196" t="s">
        <v>359</v>
      </c>
      <c r="F51" s="194" t="s">
        <v>183</v>
      </c>
      <c r="G51" s="195">
        <v>351481</v>
      </c>
      <c r="H51" s="407"/>
      <c r="I51" s="96"/>
      <c r="J51" s="409"/>
    </row>
    <row r="52" spans="2:10" ht="18" customHeight="1" thickBot="1">
      <c r="B52" s="201" t="s">
        <v>360</v>
      </c>
      <c r="C52" s="289" t="s">
        <v>184</v>
      </c>
      <c r="D52" s="209">
        <v>237500</v>
      </c>
      <c r="E52" s="290" t="s">
        <v>323</v>
      </c>
      <c r="F52" s="289" t="s">
        <v>185</v>
      </c>
      <c r="G52" s="209">
        <v>246154</v>
      </c>
      <c r="H52" s="408"/>
      <c r="I52" s="97"/>
      <c r="J52" s="410"/>
    </row>
    <row r="53" spans="2:10" ht="18" customHeight="1">
      <c r="B53" s="411" t="s">
        <v>186</v>
      </c>
      <c r="C53" s="411"/>
      <c r="D53" s="411"/>
      <c r="E53" s="411"/>
      <c r="F53" s="411"/>
      <c r="G53" s="411"/>
      <c r="H53" s="411"/>
      <c r="I53" s="411"/>
      <c r="J53" s="411"/>
    </row>
    <row r="54" spans="2:10">
      <c r="B54" s="412"/>
      <c r="C54" s="412"/>
      <c r="D54" s="412"/>
      <c r="E54" s="412"/>
      <c r="F54" s="412"/>
      <c r="G54" s="412"/>
      <c r="H54" s="412"/>
      <c r="I54" s="412"/>
      <c r="J54" s="412"/>
    </row>
  </sheetData>
  <mergeCells count="4">
    <mergeCell ref="H51:H52"/>
    <mergeCell ref="J51:J52"/>
    <mergeCell ref="B53:J53"/>
    <mergeCell ref="B54:J54"/>
  </mergeCells>
  <phoneticPr fontId="2" type="noConversion"/>
  <pageMargins left="0.9055118110236221" right="0.9055118110236221" top="0.74803149606299213" bottom="0.74803149606299213" header="0.31496062992125984" footer="0.31496062992125984"/>
  <pageSetup paperSize="9" scale="95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15"/>
  <sheetViews>
    <sheetView view="pageBreakPreview" zoomScale="85" zoomScaleNormal="100" zoomScaleSheetLayoutView="85" workbookViewId="0">
      <selection activeCell="F15" sqref="F15"/>
    </sheetView>
  </sheetViews>
  <sheetFormatPr defaultRowHeight="13.5"/>
  <cols>
    <col min="1" max="1" width="15.44140625" style="90" customWidth="1"/>
    <col min="2" max="2" width="14.6640625" style="90" customWidth="1"/>
    <col min="3" max="3" width="12.77734375" style="90" customWidth="1"/>
    <col min="4" max="5" width="8.77734375" style="90" customWidth="1"/>
    <col min="6" max="8" width="14.109375" style="90" customWidth="1"/>
    <col min="9" max="9" width="10.77734375" style="90" customWidth="1"/>
    <col min="10" max="10" width="9.88671875" style="90" customWidth="1"/>
    <col min="11" max="16384" width="8.88671875" style="90"/>
  </cols>
  <sheetData>
    <row r="1" spans="1:16" ht="42.75" customHeight="1">
      <c r="A1" s="413" t="str">
        <f>사업계획개요서!F39&amp;" 재료계산서"</f>
        <v>2026년 당산유지 제2차 제초 및 잡초목 제거작업 재료계산서</v>
      </c>
      <c r="B1" s="414"/>
      <c r="C1" s="414"/>
      <c r="D1" s="414"/>
      <c r="E1" s="414"/>
      <c r="F1" s="414"/>
      <c r="G1" s="414"/>
      <c r="H1" s="414"/>
      <c r="I1" s="414"/>
      <c r="J1" s="414"/>
    </row>
    <row r="3" spans="1:16" ht="21.75" customHeight="1">
      <c r="A3" s="415" t="s">
        <v>187</v>
      </c>
      <c r="B3" s="417" t="s">
        <v>188</v>
      </c>
      <c r="C3" s="417" t="s">
        <v>189</v>
      </c>
      <c r="D3" s="417" t="s">
        <v>190</v>
      </c>
      <c r="E3" s="417"/>
      <c r="F3" s="417" t="s">
        <v>191</v>
      </c>
      <c r="G3" s="419" t="s">
        <v>192</v>
      </c>
      <c r="H3" s="421" t="s">
        <v>193</v>
      </c>
      <c r="I3" s="419" t="s">
        <v>194</v>
      </c>
      <c r="J3" s="424" t="s">
        <v>195</v>
      </c>
    </row>
    <row r="4" spans="1:16" ht="21.75" customHeight="1">
      <c r="A4" s="416"/>
      <c r="B4" s="418"/>
      <c r="C4" s="418"/>
      <c r="D4" s="183" t="s">
        <v>196</v>
      </c>
      <c r="E4" s="183" t="s">
        <v>197</v>
      </c>
      <c r="F4" s="418"/>
      <c r="G4" s="420"/>
      <c r="H4" s="422"/>
      <c r="I4" s="423"/>
      <c r="J4" s="425"/>
    </row>
    <row r="5" spans="1:16" ht="24.95" customHeight="1">
      <c r="A5" s="169" t="s">
        <v>194</v>
      </c>
      <c r="B5" s="170"/>
      <c r="C5" s="171">
        <f>SUM(C6:C8)</f>
        <v>1690</v>
      </c>
      <c r="D5" s="170"/>
      <c r="E5" s="170"/>
      <c r="F5" s="172">
        <f>SUM(F6:F14)</f>
        <v>3120</v>
      </c>
      <c r="G5" s="172">
        <f>SUM(G6:G14)</f>
        <v>4550</v>
      </c>
      <c r="H5" s="172">
        <f>SUM(H6:H14)</f>
        <v>3200</v>
      </c>
      <c r="I5" s="172">
        <f>SUM(I6:I14)</f>
        <v>10870</v>
      </c>
      <c r="J5" s="173"/>
    </row>
    <row r="6" spans="1:16" ht="24.95" customHeight="1">
      <c r="A6" s="152" t="s">
        <v>198</v>
      </c>
      <c r="B6" s="153" t="s">
        <v>199</v>
      </c>
      <c r="C6" s="154">
        <v>390</v>
      </c>
      <c r="D6" s="154">
        <v>8</v>
      </c>
      <c r="E6" s="154">
        <v>5</v>
      </c>
      <c r="F6" s="156">
        <f>C6*D6</f>
        <v>3120</v>
      </c>
      <c r="G6" s="156">
        <f>$C$6*E6</f>
        <v>1950</v>
      </c>
      <c r="H6" s="156"/>
      <c r="I6" s="156">
        <f>F6+G6+H6</f>
        <v>5070</v>
      </c>
      <c r="J6" s="157"/>
      <c r="N6" s="90">
        <v>1350</v>
      </c>
      <c r="P6" s="90">
        <f>N7-N6</f>
        <v>3245</v>
      </c>
    </row>
    <row r="7" spans="1:16" ht="24.95" customHeight="1">
      <c r="A7" s="158"/>
      <c r="B7" s="153" t="s">
        <v>200</v>
      </c>
      <c r="C7" s="154">
        <v>1300</v>
      </c>
      <c r="D7" s="159"/>
      <c r="E7" s="159">
        <v>2</v>
      </c>
      <c r="G7" s="155">
        <f>C7*E7</f>
        <v>2600</v>
      </c>
      <c r="H7" s="156"/>
      <c r="I7" s="156">
        <f>F7+G7+H7</f>
        <v>2600</v>
      </c>
      <c r="J7" s="157"/>
      <c r="N7" s="90">
        <v>4595</v>
      </c>
    </row>
    <row r="8" spans="1:16" ht="24.95" customHeight="1">
      <c r="A8" s="158"/>
      <c r="B8" s="153" t="s">
        <v>201</v>
      </c>
      <c r="C8" s="154"/>
      <c r="D8" s="154"/>
      <c r="E8" s="154"/>
      <c r="F8" s="155"/>
      <c r="G8" s="156"/>
      <c r="H8" s="156">
        <v>3200</v>
      </c>
      <c r="I8" s="156">
        <f>F8+G8+H8</f>
        <v>3200</v>
      </c>
      <c r="J8" s="157"/>
    </row>
    <row r="9" spans="1:16" ht="24.95" customHeight="1">
      <c r="A9" s="160"/>
      <c r="B9" s="161"/>
      <c r="C9" s="154"/>
      <c r="D9" s="159"/>
      <c r="E9" s="159"/>
      <c r="F9" s="155"/>
      <c r="G9" s="156"/>
      <c r="H9" s="156"/>
      <c r="I9" s="156"/>
      <c r="J9" s="157"/>
    </row>
    <row r="10" spans="1:16" ht="24.95" customHeight="1">
      <c r="A10" s="152"/>
      <c r="B10" s="153"/>
      <c r="C10" s="154"/>
      <c r="D10" s="159"/>
      <c r="E10" s="159"/>
      <c r="F10" s="155"/>
      <c r="G10" s="156"/>
      <c r="H10" s="156"/>
      <c r="I10" s="156"/>
      <c r="J10" s="157"/>
    </row>
    <row r="11" spans="1:16" ht="24.75" customHeight="1">
      <c r="A11" s="158"/>
      <c r="B11" s="162"/>
      <c r="C11" s="159"/>
      <c r="D11" s="159"/>
      <c r="E11" s="159"/>
      <c r="F11" s="155"/>
      <c r="G11" s="156"/>
      <c r="H11" s="156"/>
      <c r="I11" s="156"/>
      <c r="J11" s="157"/>
    </row>
    <row r="12" spans="1:16" ht="24.95" customHeight="1">
      <c r="A12" s="160"/>
      <c r="B12" s="161"/>
      <c r="C12" s="154"/>
      <c r="D12" s="154"/>
      <c r="E12" s="154"/>
      <c r="F12" s="155"/>
      <c r="G12" s="156"/>
      <c r="H12" s="156"/>
      <c r="I12" s="156"/>
      <c r="J12" s="157"/>
    </row>
    <row r="13" spans="1:16" ht="24.95" customHeight="1">
      <c r="A13" s="158"/>
      <c r="B13" s="162"/>
      <c r="C13" s="159"/>
      <c r="D13" s="159"/>
      <c r="E13" s="159"/>
      <c r="F13" s="155"/>
      <c r="G13" s="156"/>
      <c r="H13" s="156"/>
      <c r="I13" s="156"/>
      <c r="J13" s="157"/>
    </row>
    <row r="14" spans="1:16" ht="24.95" customHeight="1">
      <c r="A14" s="152"/>
      <c r="B14" s="153"/>
      <c r="C14" s="154"/>
      <c r="D14" s="154"/>
      <c r="E14" s="154"/>
      <c r="F14" s="155"/>
      <c r="G14" s="156"/>
      <c r="H14" s="156"/>
      <c r="I14" s="156"/>
      <c r="J14" s="163"/>
    </row>
    <row r="15" spans="1:16" ht="24.95" customHeight="1">
      <c r="A15" s="164"/>
      <c r="B15" s="165"/>
      <c r="C15" s="166"/>
      <c r="D15" s="166"/>
      <c r="E15" s="166"/>
      <c r="F15" s="166"/>
      <c r="G15" s="167"/>
      <c r="H15" s="167"/>
      <c r="I15" s="167"/>
      <c r="J15" s="168"/>
    </row>
  </sheetData>
  <mergeCells count="10">
    <mergeCell ref="A1:J1"/>
    <mergeCell ref="A3:A4"/>
    <mergeCell ref="B3:B4"/>
    <mergeCell ref="C3:C4"/>
    <mergeCell ref="D3:E3"/>
    <mergeCell ref="F3:F4"/>
    <mergeCell ref="G3:G4"/>
    <mergeCell ref="H3:H4"/>
    <mergeCell ref="I3:I4"/>
    <mergeCell ref="J3:J4"/>
  </mergeCells>
  <phoneticPr fontId="2" type="noConversion"/>
  <pageMargins left="0.75" right="0.75" top="1" bottom="1" header="0.5" footer="0.5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10</vt:i4>
      </vt:variant>
    </vt:vector>
  </HeadingPairs>
  <TitlesOfParts>
    <vt:vector size="22" baseType="lpstr">
      <vt:lpstr>표지 </vt:lpstr>
      <vt:lpstr>설계설명서</vt:lpstr>
      <vt:lpstr>사업계획개요서</vt:lpstr>
      <vt:lpstr>동원인원계획표</vt:lpstr>
      <vt:lpstr>수지예산서</vt:lpstr>
      <vt:lpstr>예정공정표</vt:lpstr>
      <vt:lpstr>원가계산서</vt:lpstr>
      <vt:lpstr>공사비명세서</vt:lpstr>
      <vt:lpstr>공사일람표</vt:lpstr>
      <vt:lpstr>공사대가표</vt:lpstr>
      <vt:lpstr>노임단가표</vt:lpstr>
      <vt:lpstr>재료계산서</vt:lpstr>
      <vt:lpstr>공사대가표!Print_Area</vt:lpstr>
      <vt:lpstr>동원인원계획표!Print_Area</vt:lpstr>
      <vt:lpstr>사업계획개요서!Print_Area</vt:lpstr>
      <vt:lpstr>수지예산서!Print_Area</vt:lpstr>
      <vt:lpstr>예정공정표!Print_Area</vt:lpstr>
      <vt:lpstr>원가계산서!Print_Area</vt:lpstr>
      <vt:lpstr>재료계산서!Print_Area</vt:lpstr>
      <vt:lpstr>공사대가표!Print_Titles</vt:lpstr>
      <vt:lpstr>공사비명세서!Print_Titles</vt:lpstr>
      <vt:lpstr>공사일람표!Print_Titles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농어촌진흥공사</dc:creator>
  <cp:lastModifiedBy>EKR</cp:lastModifiedBy>
  <cp:lastPrinted>2026-08-10T06:39:36Z</cp:lastPrinted>
  <dcterms:created xsi:type="dcterms:W3CDTF">2001-09-14T04:12:29Z</dcterms:created>
  <dcterms:modified xsi:type="dcterms:W3CDTF">2026-09-23T08:42:28Z</dcterms:modified>
</cp:coreProperties>
</file>