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원혜진(NEW)\인지중\계약\공사\AI융합형교실\공고\"/>
    </mc:Choice>
  </mc:AlternateContent>
  <xr:revisionPtr revIDLastSave="0" documentId="8_{8C996DDC-E954-4D04-B9DB-70CFEE9C4A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공종별내역서!$A$1:$M$195</definedName>
    <definedName name="_xlnm.Print_Area" localSheetId="1">공종별집계표!$A$1:$M$26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7" i="9" l="1"/>
  <c r="E10" i="10" l="1"/>
  <c r="E17" i="10"/>
  <c r="E23" i="10" l="1"/>
  <c r="E13" i="10"/>
  <c r="E12" i="10"/>
  <c r="E22" i="10"/>
  <c r="T19" i="9" l="1"/>
  <c r="E7" i="10" l="1"/>
  <c r="E18" i="10" l="1"/>
  <c r="E19" i="10"/>
  <c r="E20" i="10"/>
  <c r="E21" i="10"/>
  <c r="E31" i="10" l="1"/>
  <c r="E32" i="10" s="1"/>
  <c r="E33" i="10" s="1"/>
</calcChain>
</file>

<file path=xl/sharedStrings.xml><?xml version="1.0" encoding="utf-8"?>
<sst xmlns="http://schemas.openxmlformats.org/spreadsheetml/2006/main" count="1322" uniqueCount="441">
  <si>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</si>
  <si>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</si>
  <si>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</si>
  <si>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</si>
  <si>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</si>
  <si>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</si>
  <si>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</si>
  <si>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</si>
  <si>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</si>
  <si>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</si>
  <si>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</si>
  <si>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</si>
  <si>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</si>
  <si>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</si>
  <si>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</si>
  <si>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</si>
  <si>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</si>
  <si>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</si>
  <si>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</si>
  <si>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</si>
  <si>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</si>
  <si>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</si>
  <si>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</si>
  <si>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</si>
  <si>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</si>
  <si>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</si>
  <si>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</si>
  <si>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</si>
  <si>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</si>
  <si>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</si>
  <si>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</si>
  <si>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</si>
  <si>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</si>
  <si>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</si>
  <si>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</si>
  <si>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</si>
  <si>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</si>
  <si>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</si>
  <si>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</si>
  <si>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</si>
  <si>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</si>
  <si>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</si>
  <si>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</si>
  <si>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</si>
  <si>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</si>
  <si>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</si>
  <si>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</si>
  <si>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</si>
  <si>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</si>
  <si>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</si>
  <si>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인지중학교AI융합실개선공사</t>
  </si>
  <si>
    <t/>
  </si>
  <si>
    <t>01</t>
  </si>
  <si>
    <t>■건  축  공  사</t>
  </si>
  <si>
    <t>0101</t>
  </si>
  <si>
    <t>가  설  공  사</t>
  </si>
  <si>
    <t>010101</t>
  </si>
  <si>
    <t>집기및기타지장물보양</t>
  </si>
  <si>
    <t>책상,의자,사물함,수납장,창호,난간,표찰등</t>
  </si>
  <si>
    <t>M2</t>
  </si>
  <si>
    <t>호표 1</t>
  </si>
  <si>
    <t>5BD766FD40F32D59E5B14C2D40EFCE</t>
  </si>
  <si>
    <t>T</t>
  </si>
  <si>
    <t>F</t>
  </si>
  <si>
    <t>0101015BD766FD40F32D59E5B14C2D40EFCE</t>
  </si>
  <si>
    <t>강관 조립말비계(이동식)설치 및 해체</t>
  </si>
  <si>
    <t>높이 2m, 3개월</t>
  </si>
  <si>
    <t>대</t>
  </si>
  <si>
    <t>호표 2</t>
  </si>
  <si>
    <t>5BD766FD4193D250B7D1437B19E19A</t>
  </si>
  <si>
    <t>0101015BD766FD4193D250B7D1437B19E19A</t>
  </si>
  <si>
    <t>건축물현장정리</t>
  </si>
  <si>
    <t>개수</t>
  </si>
  <si>
    <t>호표 3</t>
  </si>
  <si>
    <t>5BD766F8C063E25BCC8148B26C27D6</t>
  </si>
  <si>
    <t>0101015BD766F8C063E25BCC8148B26C27D6</t>
  </si>
  <si>
    <t>간단</t>
  </si>
  <si>
    <t>호표 4</t>
  </si>
  <si>
    <t>5BD766F8C063E25BCC8148B26C27A7</t>
  </si>
  <si>
    <t>0101015BD766F8C063E25BCC8148B26C27A7</t>
  </si>
  <si>
    <t>기존바닥보양</t>
  </si>
  <si>
    <t>천막지(P.E탑지)</t>
  </si>
  <si>
    <t>호표 5</t>
  </si>
  <si>
    <t>5BD766F8C333C650FEB14BB2885B82</t>
  </si>
  <si>
    <t>0101015BD766F8C333C650FEB14BB2885B82</t>
  </si>
  <si>
    <t>준공청소</t>
  </si>
  <si>
    <t>개수및간단</t>
  </si>
  <si>
    <t>호표 6</t>
  </si>
  <si>
    <t>5BD766F8C5E3BA5300C1437915638B</t>
  </si>
  <si>
    <t>0101015BD766F8C5E3BA5300C1437915638B</t>
  </si>
  <si>
    <t>[ 합           계 ]</t>
  </si>
  <si>
    <t>TOTAL</t>
  </si>
  <si>
    <t>목    공    사</t>
  </si>
  <si>
    <t>010102</t>
  </si>
  <si>
    <t>벽, 띠장설치(미송)</t>
  </si>
  <si>
    <t>30*30, @450*450,격자</t>
  </si>
  <si>
    <t>산근 1</t>
  </si>
  <si>
    <t>5BD7E6B02C63D8580FE14B760AEA4B</t>
  </si>
  <si>
    <t>0101025BD7E6B02C63D8580FE14B760AEA4B</t>
  </si>
  <si>
    <t>30*30*D=380, @450*450,이중격자</t>
  </si>
  <si>
    <t>산근 2</t>
  </si>
  <si>
    <t>5BD7E6B02C63D8580FE14B7609C2EC</t>
  </si>
  <si>
    <t>0101025BD7E6B02C63D8580FE14B7609C2EC</t>
  </si>
  <si>
    <t>30*30*D=585, @450*450,이중격자</t>
  </si>
  <si>
    <t>산근 3</t>
  </si>
  <si>
    <t>5BD7E6B02C63D8580FE14B7609C2E3</t>
  </si>
  <si>
    <t>0101025BD7E6B02C63D8580FE14B7609C2E3</t>
  </si>
  <si>
    <t>벽, MDF붙임</t>
  </si>
  <si>
    <t>9.0mm</t>
  </si>
  <si>
    <t>호표 7</t>
  </si>
  <si>
    <t>5BD786CACE33D65E8C51457E97F4D4</t>
  </si>
  <si>
    <t>0101025BD786CACE33D65E8C51457E97F4D4</t>
  </si>
  <si>
    <t>12.0mm</t>
  </si>
  <si>
    <t>호표 8</t>
  </si>
  <si>
    <t>5BD786CACE33D65E8C51457E97F7A8</t>
  </si>
  <si>
    <t>0101025BD786CACE33D65E8C51457E97F7A8</t>
  </si>
  <si>
    <t>12.0mm*2겹</t>
  </si>
  <si>
    <t>호표 9</t>
  </si>
  <si>
    <t>5BD786CACE33D65E8C51457E97F7D9</t>
  </si>
  <si>
    <t>0101025BD786CACE33D65E8C51457E97F7D9</t>
  </si>
  <si>
    <t>벽, 수장합판붙임</t>
  </si>
  <si>
    <t>MDF 9.0mm</t>
  </si>
  <si>
    <t>호표 10</t>
  </si>
  <si>
    <t>5BD786CACB63985EC5B14179657D8E</t>
  </si>
  <si>
    <t>0101025BD786CACB63985EC5B14179657D8E</t>
  </si>
  <si>
    <t>인테리어필름</t>
  </si>
  <si>
    <t>방염,바탕처리포함</t>
  </si>
  <si>
    <t>호표 11</t>
  </si>
  <si>
    <t>5BD7E6B3E7031B51BAD146E66C2DCC</t>
  </si>
  <si>
    <t>0101025BD7E6B3E7031B51BAD146E66C2DCC</t>
  </si>
  <si>
    <t>MDF천장몰딩</t>
  </si>
  <si>
    <t>40*9,인테리어필름</t>
  </si>
  <si>
    <t>M</t>
  </si>
  <si>
    <t>호표 12</t>
  </si>
  <si>
    <t>5BD786C2F8E33F5252514E2765C20D</t>
  </si>
  <si>
    <t>0101025BD786C2F8E33F5252514E2765C20D</t>
  </si>
  <si>
    <t>하부수납장제작설치</t>
  </si>
  <si>
    <t>2000*850*400,PB18mm,전면:하이그로시,내측:목무늬필름</t>
  </si>
  <si>
    <t>개소</t>
  </si>
  <si>
    <t>5A2A06235A43E85F4041478710BB8E0DA6DEF9</t>
  </si>
  <si>
    <t>0101025A2A06235A43E85F4041478710BB8E0DA6DEF9</t>
  </si>
  <si>
    <t>2410*850*400,PB18mm,전면:하이그로시,내측:목무늬필름</t>
  </si>
  <si>
    <t>5A2A06235A43E85F4041478710BB8E0DA6DEF6</t>
  </si>
  <si>
    <t>0101025A2A06235A43E85F4041478710BB8E0DA6DEF6</t>
  </si>
  <si>
    <t>붙박이수납장제작설치(유리도어포함)</t>
  </si>
  <si>
    <t>6900*2350*600,PB18mm,전면:하이그로시,내측:목무늬필름</t>
  </si>
  <si>
    <t>5A2A06235A43E85F4041478710BB8E0DA6DEF7</t>
  </si>
  <si>
    <t>0101025A2A06235A43E85F4041478710BB8E0DA6DEF7</t>
  </si>
  <si>
    <t>쇼케이스제작설치</t>
  </si>
  <si>
    <t>4500*2500*380,바탕틀+전면템바보드+유리장(내측:목무늬필름)</t>
  </si>
  <si>
    <t>호표 13</t>
  </si>
  <si>
    <t>5BD7E6B3E7031B51BAD146E66B0241</t>
  </si>
  <si>
    <t>0101025BD7E6B3E7031B51BAD146E66B0241</t>
  </si>
  <si>
    <t>유리데코레이션필름</t>
  </si>
  <si>
    <t>에칭시트</t>
  </si>
  <si>
    <t>호표 14</t>
  </si>
  <si>
    <t>5BD7B6759363F45E13A143A8EFED1C</t>
  </si>
  <si>
    <t>0101025BD7B6759363F45E13A143A8EFED1C</t>
  </si>
  <si>
    <t>씽크대설치(인조대리석상판)</t>
  </si>
  <si>
    <t>5A2A06235A43E85F4041478710BB8E0DA6DEFC</t>
  </si>
  <si>
    <t>0101025A2A06235A43E85F4041478710BB8E0DA6DEFC</t>
  </si>
  <si>
    <t>소화기보관함설치</t>
  </si>
  <si>
    <t>5A2A06235A43E85F4041478710BB8E0DA6DEF8</t>
  </si>
  <si>
    <t>0101025A2A06235A43E85F4041478710BB8E0DA6DEF8</t>
  </si>
  <si>
    <t>미  장  공  사</t>
  </si>
  <si>
    <t>010103</t>
  </si>
  <si>
    <t>철거바닥면정리</t>
  </si>
  <si>
    <t>호표 15</t>
  </si>
  <si>
    <t>5BD7061223C3FE51E18149EC1D7731</t>
  </si>
  <si>
    <t>0101035BD7061223C3FE51E18149EC1D7731</t>
  </si>
  <si>
    <t>포세린타일붙이기,바닥(압 5mm)</t>
  </si>
  <si>
    <t>바닥,미끄럼방지 600*600,압착(타일C, 백색줄눈)</t>
  </si>
  <si>
    <t>호표 16</t>
  </si>
  <si>
    <t>5BD7A6167523865F42C1425A3EF658</t>
  </si>
  <si>
    <t>0101035BD7A6167523865F42C1425A3EF658</t>
  </si>
  <si>
    <t>도  장  공  사</t>
  </si>
  <si>
    <t>010104</t>
  </si>
  <si>
    <t>친환경걸레받이페인트칠</t>
  </si>
  <si>
    <t>몰탈면2회,바탕처리포함</t>
  </si>
  <si>
    <t>호표 17</t>
  </si>
  <si>
    <t>5BD79632F2335858AB9147583E11A5</t>
  </si>
  <si>
    <t>0101045BD79632F2335858AB9147583E11A5</t>
  </si>
  <si>
    <t>내부수성페인트칠(친환경)</t>
  </si>
  <si>
    <t>로우러칠2회,바탕처리포함</t>
  </si>
  <si>
    <t>호표 18</t>
  </si>
  <si>
    <t>5BD7963396E3FB512CB14127D98E14</t>
  </si>
  <si>
    <t>0101045BD7963396E3FB512CB14127D98E14</t>
  </si>
  <si>
    <t>내벽3회.1급(GB면-줄퍼티)</t>
  </si>
  <si>
    <t>호표 19</t>
  </si>
  <si>
    <t>5BD7963396E3FB512CB14127D98993</t>
  </si>
  <si>
    <t>0101045BD7963396E3FB512CB14127D98993</t>
  </si>
  <si>
    <t>낙서방지페인트칠</t>
  </si>
  <si>
    <t>모르타르면 2회,바탕처리포함</t>
  </si>
  <si>
    <t>호표 20</t>
  </si>
  <si>
    <t>5BD7963F4893C953C4D1447DC0D6AB</t>
  </si>
  <si>
    <t>0101045BD7963F4893C953C4D1447DC0D6AB</t>
  </si>
  <si>
    <t>수  장  공  사</t>
  </si>
  <si>
    <t>010105</t>
  </si>
  <si>
    <t>무반사칠판유리(자석겸용)</t>
  </si>
  <si>
    <t>5.0mm,시공비포함</t>
  </si>
  <si>
    <t>호표 21</t>
  </si>
  <si>
    <t>5BD7B6759363F45E13A143A8EFEC71</t>
  </si>
  <si>
    <t>0101055BD7B6759363F45E13A143A8EFEC71</t>
  </si>
  <si>
    <t>금속흡음천장판(불연)</t>
  </si>
  <si>
    <t>호표 22</t>
  </si>
  <si>
    <t>5BD786CACE33E7507CB141D1B79F0D</t>
  </si>
  <si>
    <t>0101055BD786CACE33E7507CB141D1B79F0D</t>
  </si>
  <si>
    <t>천장판몰딩</t>
  </si>
  <si>
    <t>15*(25~30)*15*1.0T,현장설치도</t>
  </si>
  <si>
    <t>호표 23</t>
  </si>
  <si>
    <t>5BD786CACE33E7507CB141D1B4CE7E</t>
  </si>
  <si>
    <t>0101055BD786CACE33E7507CB141D1B4CE7E</t>
  </si>
  <si>
    <t>무석면천장텍스설치</t>
  </si>
  <si>
    <t>300*600*9.5mm</t>
  </si>
  <si>
    <t>호표 24</t>
  </si>
  <si>
    <t>5BD786CACE33E7507CB142F6909896</t>
  </si>
  <si>
    <t>0101055BD786CACE33E7507CB142F6909896</t>
  </si>
  <si>
    <t>석고보드붙이기(바탕용)</t>
  </si>
  <si>
    <t>벽, 9.5mm*2겹</t>
  </si>
  <si>
    <t>호표 25</t>
  </si>
  <si>
    <t>5BD786CACD1349512DD1486A64E4BF</t>
  </si>
  <si>
    <t>0101055BD786CACD1349512DD1486A64E4BF</t>
  </si>
  <si>
    <t>건식용 코너비드 설치</t>
  </si>
  <si>
    <t>아연도. 날개 25mm</t>
  </si>
  <si>
    <t>호표 26</t>
  </si>
  <si>
    <t>5B9DA69E8BF3665FB00140AD4CF35B</t>
  </si>
  <si>
    <t>0101055B9DA69E8BF3665FB00140AD4CF35B</t>
  </si>
  <si>
    <t>수밀코킹(실리콘)</t>
  </si>
  <si>
    <t>삼각, 5mm이하</t>
  </si>
  <si>
    <t>호표 27</t>
  </si>
  <si>
    <t>5B9D5614BDD3925306514141CA2437</t>
  </si>
  <si>
    <t>0101055B9D5614BDD3925306514141CA2437</t>
  </si>
  <si>
    <t>스텐레스걸레받이</t>
  </si>
  <si>
    <t>H=100*1.2T,블랙헤어라인</t>
  </si>
  <si>
    <t>호표 28</t>
  </si>
  <si>
    <t>5BD786CACD1349512DD1486A64EF45</t>
  </si>
  <si>
    <t>0101055BD786CACD1349512DD1486A64EF45</t>
  </si>
  <si>
    <t>타공철판붙임</t>
  </si>
  <si>
    <t>분체도장기성품</t>
  </si>
  <si>
    <t>호표 29</t>
  </si>
  <si>
    <t>5BD786C0CE433A58D031482EA678DE</t>
  </si>
  <si>
    <t>0101055BD786C0CE433A58D031482EA678DE</t>
  </si>
  <si>
    <t>벽부형선풍기철거후재설치</t>
  </si>
  <si>
    <t>EA</t>
  </si>
  <si>
    <t>호표 30</t>
  </si>
  <si>
    <t>5BD786C77A33CA54C7714C706F6FE6</t>
  </si>
  <si>
    <t>0101055BD786C77A33CA54C7714C706F6FE6</t>
  </si>
  <si>
    <t>칠판철거후지정장소적치</t>
  </si>
  <si>
    <t>호표 31</t>
  </si>
  <si>
    <t>5BD786C77A33CA54C7714C706F6FEF20</t>
  </si>
  <si>
    <t>0101055BD786C77A33CA54C7714C706F6FEF20</t>
  </si>
  <si>
    <t>안전난간대철거후재설치</t>
  </si>
  <si>
    <t>호표 32</t>
  </si>
  <si>
    <t>5BD7D648ADA3C355B7F14CBD1BBF3C</t>
  </si>
  <si>
    <t>0101055BD7D648ADA3C355B7F14CBD1BBF3C</t>
  </si>
  <si>
    <t>방염블라인드</t>
  </si>
  <si>
    <t>5A2A06235A43E85F4041478710BB8E0DA6DEFF</t>
  </si>
  <si>
    <t>0101055A2A06235A43E85F4041478710BB8E0DA6DEFF</t>
  </si>
  <si>
    <t>철  거  공  사</t>
  </si>
  <si>
    <t>010106</t>
  </si>
  <si>
    <t>경량천장철골틀 해체</t>
  </si>
  <si>
    <t>반자틀(철거재미사용)</t>
  </si>
  <si>
    <t>호표 33</t>
  </si>
  <si>
    <t>5BD66611AA83D050B8514672B07306</t>
  </si>
  <si>
    <t>0101065BD66611AA83D050B8514672B07306</t>
  </si>
  <si>
    <t>천장철거</t>
  </si>
  <si>
    <t>텍스,합판(철거재미사용)</t>
  </si>
  <si>
    <t>호표 34</t>
  </si>
  <si>
    <t>5BD66611AA83D050B8514672B076DA</t>
  </si>
  <si>
    <t>0101065BD66611AA83D050B8514672B076DA</t>
  </si>
  <si>
    <t>철재타공판철거</t>
  </si>
  <si>
    <t>호표 35</t>
  </si>
  <si>
    <t>5BD66611AA83D050B8514672B11F16</t>
  </si>
  <si>
    <t>0101065BD66611AA83D050B8514672B11F16</t>
  </si>
  <si>
    <t>후로링블럭철거</t>
  </si>
  <si>
    <t>바닥(바탕제외)</t>
  </si>
  <si>
    <t>호표 36</t>
  </si>
  <si>
    <t>5BD66611AA83D050B8514671AA2839</t>
  </si>
  <si>
    <t>0101065BD66611AA83D050B8514671AA2839</t>
  </si>
  <si>
    <t>스텐레스싱크대철거및운반</t>
  </si>
  <si>
    <t>2400*600*900</t>
  </si>
  <si>
    <t>호표 37</t>
  </si>
  <si>
    <t>5BD786C77A33CA54C7714C706F6147</t>
  </si>
  <si>
    <t>0101065BD786C77A33CA54C7714C706F6147</t>
  </si>
  <si>
    <t>폐기물소운반</t>
  </si>
  <si>
    <t>교내,인력</t>
  </si>
  <si>
    <t>M3</t>
  </si>
  <si>
    <t>호표 38</t>
  </si>
  <si>
    <t>5BD66611AA83D050B961476A08FFA6</t>
  </si>
  <si>
    <t>0101065BD66611AA83D050B961476A08FFA6</t>
  </si>
  <si>
    <t>폐기물상차비</t>
  </si>
  <si>
    <t>혼합폐기물</t>
  </si>
  <si>
    <t>톤</t>
  </si>
  <si>
    <t>호표 39</t>
  </si>
  <si>
    <t>5BD66611AA83D050B961476A0AAC7D</t>
  </si>
  <si>
    <t>0101065BD66611AA83D050B961476A0AAC7D</t>
  </si>
  <si>
    <t>자재대및운반공사</t>
  </si>
  <si>
    <t>010107</t>
  </si>
  <si>
    <t>시멘트</t>
  </si>
  <si>
    <t>40kg</t>
  </si>
  <si>
    <t>포</t>
  </si>
  <si>
    <t>5CBE6663C613CE578DD14080D194A60C0CDF30</t>
  </si>
  <si>
    <t>0101075CBE6663C613CE578DD14080D194A60C0CDF30</t>
  </si>
  <si>
    <t>시멘트운반</t>
  </si>
  <si>
    <t>산근 4</t>
  </si>
  <si>
    <t>5B9C96C319E39B5E431148E1CA742E</t>
  </si>
  <si>
    <t>0101075B9C96C319E39B5E431148E1CA742E</t>
  </si>
  <si>
    <t>■철거공사-고재대</t>
  </si>
  <si>
    <t>0102</t>
  </si>
  <si>
    <t>9</t>
  </si>
  <si>
    <t>철거공사-고재대</t>
  </si>
  <si>
    <t>010201</t>
  </si>
  <si>
    <t>철강설</t>
  </si>
  <si>
    <t>철강설, 고철, 작업설부산물</t>
  </si>
  <si>
    <t>kg</t>
  </si>
  <si>
    <t>수집상차도</t>
  </si>
  <si>
    <t>5C9396EF97F37D58C4D14B77E6F78135256AE3</t>
  </si>
  <si>
    <t>■폐기물처리비</t>
  </si>
  <si>
    <t>0103</t>
  </si>
  <si>
    <t>6</t>
  </si>
  <si>
    <t>폐기물처리비</t>
  </si>
  <si>
    <t>010301</t>
  </si>
  <si>
    <t>혼합건설폐기물(소각 50%이하)</t>
  </si>
  <si>
    <t>호표 40</t>
  </si>
  <si>
    <t>5BD766F8C063D055C5B14440FC201F</t>
  </si>
  <si>
    <t>0103015BD766F8C063D055C5B14440FC201F</t>
  </si>
  <si>
    <t>폐기물운반비(암롤트럭16Ton)/혼합건설폐기물</t>
  </si>
  <si>
    <t>30km이하,중량기준</t>
  </si>
  <si>
    <t>호표 41</t>
  </si>
  <si>
    <t>5BD766F8C063D05420314FAC8AA2C8</t>
  </si>
  <si>
    <t>0103015BD766F8C063D05420314FAC8AA2C8</t>
  </si>
  <si>
    <t>■건  축  공  사</t>
    <phoneticPr fontId="3" type="noConversion"/>
  </si>
  <si>
    <t>■폐기물처리비</t>
    <phoneticPr fontId="3" type="noConversion"/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</si>
  <si>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</si>
  <si>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</si>
  <si>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</si>
  <si>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</si>
  <si>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</si>
  <si>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</si>
  <si>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</si>
  <si>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</si>
  <si>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</si>
  <si>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</si>
  <si>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</si>
  <si>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</si>
  <si>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</si>
  <si>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</si>
  <si>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</si>
  <si>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</si>
  <si>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</si>
  <si>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</si>
  <si>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</si>
  <si>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</si>
  <si>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</si>
  <si>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</si>
  <si>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</si>
  <si>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</si>
  <si>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</si>
  <si>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</si>
  <si>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</si>
  <si>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</si>
  <si>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</si>
  <si>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</si>
  <si>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</si>
  <si>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</si>
  <si>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</si>
  <si>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</si>
  <si>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</si>
  <si>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</si>
  <si>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</si>
  <si>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</si>
  <si>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</si>
  <si>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(재료비+직노) * 3.11%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</si>
  <si>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</si>
  <si>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</si>
  <si>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</si>
  <si>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</si>
  <si>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</si>
  <si>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</si>
  <si>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</si>
  <si>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</si>
  <si>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</si>
  <si>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</si>
  <si>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</si>
  <si>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</si>
  <si>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</si>
  <si>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</si>
  <si>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</si>
  <si>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</si>
  <si>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</si>
  <si>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</si>
  <si>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</si>
  <si>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</si>
  <si>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</si>
  <si>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</si>
  <si>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</si>
  <si>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</si>
  <si>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</si>
  <si>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</si>
  <si>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</si>
  <si>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</si>
  <si>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</si>
  <si>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</si>
  <si>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</si>
  <si>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D8</t>
  </si>
  <si>
    <t>△철거공사-고재</t>
  </si>
  <si>
    <t>D9</t>
  </si>
  <si>
    <t>공   급    가   액</t>
  </si>
  <si>
    <t>계+일반관리비+이윤-철거공사고재대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</si>
  <si>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</si>
  <si>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</si>
  <si>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</si>
  <si>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</si>
  <si>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</si>
  <si>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</si>
  <si>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</si>
  <si>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기계설비공사</t>
    <phoneticPr fontId="3" type="noConversion"/>
  </si>
  <si>
    <t>■기계설비공사</t>
    <phoneticPr fontId="3" type="noConversion"/>
  </si>
  <si>
    <t>01. 기계장비설치공사</t>
    <phoneticPr fontId="3" type="noConversion"/>
  </si>
  <si>
    <t>식</t>
    <phoneticPr fontId="3" type="noConversion"/>
  </si>
  <si>
    <t>5D0345285F823B6911368179D5CF4DAF87CE74</t>
  </si>
  <si>
    <t>0101075D0345285F823B6911368179D5CF4DAF87CE74</t>
  </si>
  <si>
    <t>02. 위생배관설치공사</t>
    <phoneticPr fontId="3" type="noConversion"/>
  </si>
  <si>
    <t>5A2DA5875887C18EDD36D175BD4EB0</t>
  </si>
  <si>
    <t>0101075A2DA5875887C18EDD36D175BD4EB0</t>
  </si>
  <si>
    <t>■기 계 공 사</t>
    <phoneticPr fontId="3" type="noConversion"/>
  </si>
  <si>
    <t>기계장비설치공사</t>
    <phoneticPr fontId="3" type="noConversion"/>
  </si>
  <si>
    <t>위생배관설비공사</t>
    <phoneticPr fontId="3" type="noConversion"/>
  </si>
  <si>
    <t>600*600*0.4T이상,천장틀(내진틀-클립바)포함,현장설치도</t>
    <phoneticPr fontId="3" type="noConversion"/>
  </si>
  <si>
    <t>3200*650*800,씽크볼,수전,서랍장포함</t>
    <phoneticPr fontId="3" type="noConversion"/>
  </si>
  <si>
    <t>누수받이설치</t>
    <phoneticPr fontId="3" type="noConversion"/>
  </si>
  <si>
    <t>800*800*150*1.2T</t>
    <phoneticPr fontId="3" type="noConversion"/>
  </si>
  <si>
    <t>호표 76</t>
    <phoneticPr fontId="3" type="noConversion"/>
  </si>
  <si>
    <t>균열보수</t>
  </si>
  <si>
    <t>V-CUT,씰링보수</t>
  </si>
  <si>
    <t>호표 80</t>
    <phoneticPr fontId="3" type="noConversion"/>
  </si>
  <si>
    <t>■철거공사-고재대</t>
    <phoneticPr fontId="3" type="noConversion"/>
  </si>
  <si>
    <t>0102015C9396EF97F37D58C4D14B77E6F78135256AE3</t>
  </si>
  <si>
    <t>공사명 : 인지중학교 AI 융합형 교육실 구축공사</t>
    <phoneticPr fontId="3" type="noConversion"/>
  </si>
  <si>
    <t>[ 인지중학교 AI 융합형 교육실 구축공사 ]</t>
    <phoneticPr fontId="3" type="noConversion"/>
  </si>
  <si>
    <t>금액 : 육천사백칠십구만원정(\64,790,000)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</si>
</sst>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6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quotePrefix="1" applyBorder="1" applyAlignment="1">
      <alignment horizontal="center" vertical="center" wrapText="1"/>
    </xf>
    <xf numFmtId="176" fontId="0" fillId="0" borderId="5" xfId="0" applyNumberFormat="1" applyBorder="1" applyAlignment="1">
      <alignment vertical="center" wrapText="1"/>
    </xf>
    <xf numFmtId="0" fontId="4" fillId="0" borderId="5" xfId="0" quotePrefix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76" fontId="4" fillId="0" borderId="5" xfId="0" applyNumberFormat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quotePrefix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77" fontId="5" fillId="0" borderId="5" xfId="0" applyNumberFormat="1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0" fillId="0" borderId="4" xfId="0" quotePrefix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4" xfId="0" quotePrefix="1" applyBorder="1" applyAlignment="1">
      <alignment horizontal="distributed" vertical="center" wrapText="1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tabSelected="1" topLeftCell="B1" workbookViewId="0">
      <selection activeCell="E16" sqref="E1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31" t="s">
        <v>334</v>
      </c>
      <c r="C1" s="31"/>
      <c r="D1" s="31"/>
      <c r="E1" s="31"/>
      <c r="F1" s="31"/>
      <c r="G1" s="31"/>
    </row>
    <row r="2" spans="1:7" ht="21.95" customHeight="1" x14ac:dyDescent="0.3">
      <c r="B2" s="32" t="s">
        <v>438</v>
      </c>
      <c r="C2" s="32"/>
      <c r="D2" s="32"/>
      <c r="E2" s="32"/>
      <c r="F2" s="33" t="s">
        <v>440</v>
      </c>
      <c r="G2" s="33"/>
    </row>
    <row r="3" spans="1:7" ht="21.95" customHeight="1" x14ac:dyDescent="0.3">
      <c r="B3" s="30" t="s">
        <v>335</v>
      </c>
      <c r="C3" s="30"/>
      <c r="D3" s="30"/>
      <c r="E3" s="18" t="s">
        <v>336</v>
      </c>
      <c r="F3" s="18" t="s">
        <v>337</v>
      </c>
      <c r="G3" s="18" t="s">
        <v>333</v>
      </c>
    </row>
    <row r="4" spans="1:7" ht="21.95" customHeight="1" x14ac:dyDescent="0.3">
      <c r="A4" s="1" t="s">
        <v>342</v>
      </c>
      <c r="B4" s="34" t="s">
        <v>338</v>
      </c>
      <c r="C4" s="34" t="s">
        <v>339</v>
      </c>
      <c r="D4" s="18" t="s">
        <v>343</v>
      </c>
      <c r="E4" s="15">
        <v>0</v>
      </c>
      <c r="F4" s="13" t="s">
        <v>51</v>
      </c>
      <c r="G4" s="13" t="s">
        <v>51</v>
      </c>
    </row>
    <row r="5" spans="1:7" ht="21.95" customHeight="1" x14ac:dyDescent="0.3">
      <c r="A5" s="1" t="s">
        <v>344</v>
      </c>
      <c r="B5" s="34"/>
      <c r="C5" s="34"/>
      <c r="D5" s="18" t="s">
        <v>345</v>
      </c>
      <c r="E5" s="15">
        <v>0</v>
      </c>
      <c r="F5" s="13" t="s">
        <v>51</v>
      </c>
      <c r="G5" s="13" t="s">
        <v>51</v>
      </c>
    </row>
    <row r="6" spans="1:7" ht="21.95" customHeight="1" x14ac:dyDescent="0.3">
      <c r="A6" s="1" t="s">
        <v>346</v>
      </c>
      <c r="B6" s="34"/>
      <c r="C6" s="34"/>
      <c r="D6" s="18" t="s">
        <v>347</v>
      </c>
      <c r="E6" s="15">
        <v>0</v>
      </c>
      <c r="F6" s="13" t="s">
        <v>51</v>
      </c>
      <c r="G6" s="13" t="s">
        <v>51</v>
      </c>
    </row>
    <row r="7" spans="1:7" ht="21.95" customHeight="1" x14ac:dyDescent="0.3">
      <c r="A7" s="1" t="s">
        <v>348</v>
      </c>
      <c r="B7" s="34"/>
      <c r="C7" s="34"/>
      <c r="D7" s="18" t="s">
        <v>349</v>
      </c>
      <c r="E7" s="15">
        <f>TRUNC(E4+E5-E6, 0)</f>
        <v>0</v>
      </c>
      <c r="F7" s="13" t="s">
        <v>51</v>
      </c>
      <c r="G7" s="13" t="s">
        <v>51</v>
      </c>
    </row>
    <row r="8" spans="1:7" ht="21.95" customHeight="1" x14ac:dyDescent="0.3">
      <c r="A8" s="1" t="s">
        <v>350</v>
      </c>
      <c r="B8" s="34"/>
      <c r="C8" s="34" t="s">
        <v>340</v>
      </c>
      <c r="D8" s="18" t="s">
        <v>351</v>
      </c>
      <c r="E8" s="15">
        <v>0</v>
      </c>
      <c r="F8" s="13" t="s">
        <v>51</v>
      </c>
      <c r="G8" s="13" t="s">
        <v>51</v>
      </c>
    </row>
    <row r="9" spans="1:7" ht="21.95" customHeight="1" x14ac:dyDescent="0.3">
      <c r="A9" s="1" t="s">
        <v>352</v>
      </c>
      <c r="B9" s="34"/>
      <c r="C9" s="34"/>
      <c r="D9" s="18" t="s">
        <v>353</v>
      </c>
      <c r="E9" s="15">
        <v>0</v>
      </c>
      <c r="F9" s="13" t="s">
        <v>354</v>
      </c>
      <c r="G9" s="13" t="s">
        <v>51</v>
      </c>
    </row>
    <row r="10" spans="1:7" ht="21.95" customHeight="1" x14ac:dyDescent="0.3">
      <c r="A10" s="1" t="s">
        <v>355</v>
      </c>
      <c r="B10" s="34"/>
      <c r="C10" s="34"/>
      <c r="D10" s="18" t="s">
        <v>349</v>
      </c>
      <c r="E10" s="15">
        <f>TRUNC(E8+E9, 0)</f>
        <v>0</v>
      </c>
      <c r="F10" s="13" t="s">
        <v>51</v>
      </c>
      <c r="G10" s="13" t="s">
        <v>51</v>
      </c>
    </row>
    <row r="11" spans="1:7" ht="21.95" customHeight="1" x14ac:dyDescent="0.3">
      <c r="A11" s="1" t="s">
        <v>356</v>
      </c>
      <c r="B11" s="34"/>
      <c r="C11" s="34" t="s">
        <v>341</v>
      </c>
      <c r="D11" s="18" t="s">
        <v>357</v>
      </c>
      <c r="E11" s="15">
        <v>0</v>
      </c>
      <c r="F11" s="13" t="s">
        <v>51</v>
      </c>
      <c r="G11" s="13" t="s">
        <v>51</v>
      </c>
    </row>
    <row r="12" spans="1:7" ht="21.95" customHeight="1" x14ac:dyDescent="0.3">
      <c r="A12" s="1" t="s">
        <v>358</v>
      </c>
      <c r="B12" s="34"/>
      <c r="C12" s="34"/>
      <c r="D12" s="18" t="s">
        <v>359</v>
      </c>
      <c r="E12" s="15">
        <f>TRUNC(E10*0.0356, 0)</f>
        <v>0</v>
      </c>
      <c r="F12" s="13" t="s">
        <v>360</v>
      </c>
      <c r="G12" s="13" t="s">
        <v>51</v>
      </c>
    </row>
    <row r="13" spans="1:7" ht="21.95" customHeight="1" x14ac:dyDescent="0.3">
      <c r="A13" s="1" t="s">
        <v>361</v>
      </c>
      <c r="B13" s="34"/>
      <c r="C13" s="34"/>
      <c r="D13" s="18" t="s">
        <v>362</v>
      </c>
      <c r="E13" s="15">
        <f>TRUNC(E10*0.0101, 0)</f>
        <v>0</v>
      </c>
      <c r="F13" s="13" t="s">
        <v>363</v>
      </c>
      <c r="G13" s="13" t="s">
        <v>51</v>
      </c>
    </row>
    <row r="14" spans="1:7" ht="21.95" customHeight="1" x14ac:dyDescent="0.3">
      <c r="A14" s="1" t="s">
        <v>364</v>
      </c>
      <c r="B14" s="34"/>
      <c r="C14" s="34"/>
      <c r="D14" s="18" t="s">
        <v>365</v>
      </c>
      <c r="E14" s="15">
        <v>0</v>
      </c>
      <c r="F14" s="13" t="s">
        <v>366</v>
      </c>
      <c r="G14" s="13" t="s">
        <v>51</v>
      </c>
    </row>
    <row r="15" spans="1:7" ht="21.95" customHeight="1" x14ac:dyDescent="0.3">
      <c r="A15" s="1" t="s">
        <v>367</v>
      </c>
      <c r="B15" s="34"/>
      <c r="C15" s="34"/>
      <c r="D15" s="18" t="s">
        <v>368</v>
      </c>
      <c r="E15" s="15">
        <v>0</v>
      </c>
      <c r="F15" s="13" t="s">
        <v>369</v>
      </c>
      <c r="G15" s="13" t="s">
        <v>51</v>
      </c>
    </row>
    <row r="16" spans="1:7" ht="21.95" customHeight="1" x14ac:dyDescent="0.3">
      <c r="A16" s="1" t="s">
        <v>370</v>
      </c>
      <c r="B16" s="34"/>
      <c r="C16" s="34"/>
      <c r="D16" s="18" t="s">
        <v>371</v>
      </c>
      <c r="E16" s="15">
        <v>1313703</v>
      </c>
      <c r="F16" s="13" t="s">
        <v>372</v>
      </c>
      <c r="G16" s="13" t="s">
        <v>51</v>
      </c>
    </row>
    <row r="17" spans="1:7" ht="21.95" customHeight="1" x14ac:dyDescent="0.3">
      <c r="A17" s="1" t="s">
        <v>373</v>
      </c>
      <c r="B17" s="34"/>
      <c r="C17" s="34"/>
      <c r="D17" s="18" t="s">
        <v>374</v>
      </c>
      <c r="E17" s="15">
        <f>TRUNC(E14*0.1314, 0)</f>
        <v>0</v>
      </c>
      <c r="F17" s="13" t="s">
        <v>375</v>
      </c>
      <c r="G17" s="13" t="s">
        <v>51</v>
      </c>
    </row>
    <row r="18" spans="1:7" ht="21.95" customHeight="1" x14ac:dyDescent="0.3">
      <c r="A18" s="1" t="s">
        <v>376</v>
      </c>
      <c r="B18" s="34"/>
      <c r="C18" s="34"/>
      <c r="D18" s="18" t="s">
        <v>377</v>
      </c>
      <c r="E18" s="15">
        <f>TRUNC((E7+E10)*0.05, 0)</f>
        <v>0</v>
      </c>
      <c r="F18" s="13" t="s">
        <v>378</v>
      </c>
      <c r="G18" s="13" t="s">
        <v>51</v>
      </c>
    </row>
    <row r="19" spans="1:7" ht="21.95" customHeight="1" x14ac:dyDescent="0.3">
      <c r="A19" s="1" t="s">
        <v>379</v>
      </c>
      <c r="B19" s="34"/>
      <c r="C19" s="34"/>
      <c r="D19" s="18" t="s">
        <v>380</v>
      </c>
      <c r="E19" s="15">
        <f>TRUNC((E7+E8+E11)*0.005, 0)</f>
        <v>0</v>
      </c>
      <c r="F19" s="13" t="s">
        <v>381</v>
      </c>
      <c r="G19" s="13" t="s">
        <v>51</v>
      </c>
    </row>
    <row r="20" spans="1:7" ht="21.95" customHeight="1" x14ac:dyDescent="0.3">
      <c r="A20" s="1" t="s">
        <v>382</v>
      </c>
      <c r="B20" s="34"/>
      <c r="C20" s="34"/>
      <c r="D20" s="18" t="s">
        <v>383</v>
      </c>
      <c r="E20" s="15">
        <f>TRUNC((E7+E8+E11)*0.00081, 0)</f>
        <v>0</v>
      </c>
      <c r="F20" s="13" t="s">
        <v>384</v>
      </c>
      <c r="G20" s="13" t="s">
        <v>51</v>
      </c>
    </row>
    <row r="21" spans="1:7" ht="21.95" customHeight="1" x14ac:dyDescent="0.3">
      <c r="A21" s="1" t="s">
        <v>385</v>
      </c>
      <c r="B21" s="34"/>
      <c r="C21" s="34"/>
      <c r="D21" s="18" t="s">
        <v>386</v>
      </c>
      <c r="E21" s="15">
        <f>TRUNC((E7+E8+E11)*0.0007, 0)</f>
        <v>0</v>
      </c>
      <c r="F21" s="13" t="s">
        <v>387</v>
      </c>
      <c r="G21" s="13" t="s">
        <v>51</v>
      </c>
    </row>
    <row r="22" spans="1:7" ht="21.95" customHeight="1" x14ac:dyDescent="0.3">
      <c r="A22" s="1" t="s">
        <v>388</v>
      </c>
      <c r="B22" s="34"/>
      <c r="C22" s="34"/>
      <c r="D22" s="18" t="s">
        <v>389</v>
      </c>
      <c r="E22" s="15">
        <f>TRUNC(E10*0.00006, 0)</f>
        <v>0</v>
      </c>
      <c r="F22" s="13" t="s">
        <v>390</v>
      </c>
      <c r="G22" s="13" t="s">
        <v>51</v>
      </c>
    </row>
    <row r="23" spans="1:7" ht="21.95" customHeight="1" x14ac:dyDescent="0.3">
      <c r="A23" s="1" t="s">
        <v>391</v>
      </c>
      <c r="B23" s="34"/>
      <c r="C23" s="34"/>
      <c r="D23" s="18" t="s">
        <v>392</v>
      </c>
      <c r="E23" s="15">
        <f>TRUNC(E10*0.0009, 0)</f>
        <v>0</v>
      </c>
      <c r="F23" s="13" t="s">
        <v>393</v>
      </c>
      <c r="G23" s="13" t="s">
        <v>51</v>
      </c>
    </row>
    <row r="24" spans="1:7" ht="21.95" customHeight="1" x14ac:dyDescent="0.3">
      <c r="A24" s="1" t="s">
        <v>394</v>
      </c>
      <c r="B24" s="34"/>
      <c r="C24" s="34"/>
      <c r="D24" s="18" t="s">
        <v>349</v>
      </c>
      <c r="E24" s="15"/>
      <c r="F24" s="13" t="s">
        <v>51</v>
      </c>
      <c r="G24" s="13" t="s">
        <v>51</v>
      </c>
    </row>
    <row r="25" spans="1:7" ht="21.95" customHeight="1" x14ac:dyDescent="0.3">
      <c r="A25" s="1" t="s">
        <v>395</v>
      </c>
      <c r="B25" s="30" t="s">
        <v>396</v>
      </c>
      <c r="C25" s="30"/>
      <c r="D25" s="30"/>
      <c r="E25" s="15"/>
      <c r="F25" s="13" t="s">
        <v>51</v>
      </c>
      <c r="G25" s="13" t="s">
        <v>51</v>
      </c>
    </row>
    <row r="26" spans="1:7" ht="21.95" customHeight="1" x14ac:dyDescent="0.3">
      <c r="A26" s="1" t="s">
        <v>397</v>
      </c>
      <c r="B26" s="30" t="s">
        <v>398</v>
      </c>
      <c r="C26" s="30"/>
      <c r="D26" s="30"/>
      <c r="E26" s="15"/>
      <c r="F26" s="13" t="s">
        <v>399</v>
      </c>
      <c r="G26" s="13" t="s">
        <v>51</v>
      </c>
    </row>
    <row r="27" spans="1:7" ht="21.95" customHeight="1" x14ac:dyDescent="0.3">
      <c r="A27" s="1" t="s">
        <v>400</v>
      </c>
      <c r="B27" s="30" t="s">
        <v>401</v>
      </c>
      <c r="C27" s="30"/>
      <c r="D27" s="30"/>
      <c r="E27" s="15">
        <v>0</v>
      </c>
      <c r="F27" s="13" t="s">
        <v>402</v>
      </c>
      <c r="G27" s="13" t="s">
        <v>51</v>
      </c>
    </row>
    <row r="28" spans="1:7" ht="21.95" customHeight="1" x14ac:dyDescent="0.3">
      <c r="A28" s="1" t="s">
        <v>403</v>
      </c>
      <c r="B28" s="30" t="s">
        <v>320</v>
      </c>
      <c r="C28" s="30"/>
      <c r="D28" s="30"/>
      <c r="E28" s="15">
        <v>0</v>
      </c>
      <c r="F28" s="13" t="s">
        <v>51</v>
      </c>
      <c r="G28" s="13" t="s">
        <v>51</v>
      </c>
    </row>
    <row r="29" spans="1:7" ht="21.95" customHeight="1" x14ac:dyDescent="0.3">
      <c r="A29" s="1" t="s">
        <v>404</v>
      </c>
      <c r="B29" s="30" t="s">
        <v>405</v>
      </c>
      <c r="C29" s="30"/>
      <c r="D29" s="30"/>
      <c r="E29" s="15">
        <v>0</v>
      </c>
      <c r="F29" s="13" t="s">
        <v>51</v>
      </c>
      <c r="G29" s="13" t="s">
        <v>51</v>
      </c>
    </row>
    <row r="30" spans="1:7" ht="21.95" customHeight="1" x14ac:dyDescent="0.3">
      <c r="A30" s="1" t="s">
        <v>406</v>
      </c>
      <c r="B30" s="30" t="s">
        <v>407</v>
      </c>
      <c r="C30" s="30"/>
      <c r="D30" s="30"/>
      <c r="E30" s="15">
        <v>0</v>
      </c>
      <c r="F30" s="13" t="s">
        <v>408</v>
      </c>
      <c r="G30" s="13" t="s">
        <v>51</v>
      </c>
    </row>
    <row r="31" spans="1:7" ht="21.95" customHeight="1" x14ac:dyDescent="0.3">
      <c r="A31" s="1" t="s">
        <v>409</v>
      </c>
      <c r="B31" s="30" t="s">
        <v>410</v>
      </c>
      <c r="C31" s="30"/>
      <c r="D31" s="30"/>
      <c r="E31" s="15">
        <f>TRUNC(E30*0.1, 0)</f>
        <v>0</v>
      </c>
      <c r="F31" s="13" t="s">
        <v>411</v>
      </c>
      <c r="G31" s="13" t="s">
        <v>51</v>
      </c>
    </row>
    <row r="32" spans="1:7" ht="21.95" customHeight="1" x14ac:dyDescent="0.3">
      <c r="A32" s="1" t="s">
        <v>412</v>
      </c>
      <c r="B32" s="30" t="s">
        <v>413</v>
      </c>
      <c r="C32" s="30"/>
      <c r="D32" s="30"/>
      <c r="E32" s="15">
        <f>TRUNC(E30+E31, 0)</f>
        <v>0</v>
      </c>
      <c r="F32" s="13" t="s">
        <v>51</v>
      </c>
      <c r="G32" s="13" t="s">
        <v>51</v>
      </c>
    </row>
    <row r="33" spans="1:7" ht="21.95" customHeight="1" x14ac:dyDescent="0.3">
      <c r="A33" s="1" t="s">
        <v>414</v>
      </c>
      <c r="B33" s="30" t="s">
        <v>415</v>
      </c>
      <c r="C33" s="30"/>
      <c r="D33" s="30"/>
      <c r="E33" s="15">
        <f>TRUNC(E32+0, 0)</f>
        <v>0</v>
      </c>
      <c r="F33" s="13" t="s">
        <v>51</v>
      </c>
      <c r="G33" s="13" t="s">
        <v>51</v>
      </c>
    </row>
  </sheetData>
  <mergeCells count="17">
    <mergeCell ref="B1:G1"/>
    <mergeCell ref="B2:E2"/>
    <mergeCell ref="F2:G2"/>
    <mergeCell ref="B3:D3"/>
    <mergeCell ref="B4:B24"/>
    <mergeCell ref="C4:C7"/>
    <mergeCell ref="C8:C10"/>
    <mergeCell ref="C11:C24"/>
    <mergeCell ref="B31:D31"/>
    <mergeCell ref="B32:D32"/>
    <mergeCell ref="B33:D33"/>
    <mergeCell ref="B25:D25"/>
    <mergeCell ref="B26:D26"/>
    <mergeCell ref="B27:D27"/>
    <mergeCell ref="B28:D28"/>
    <mergeCell ref="B29:D29"/>
    <mergeCell ref="B30:D30"/>
  </mergeCells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6"/>
  <sheetViews>
    <sheetView zoomScaleNormal="100" workbookViewId="0">
      <pane ySplit="4" topLeftCell="A5" activePane="bottomLeft" state="frozen"/>
      <selection pane="bottomLeft" activeCell="F7" sqref="F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439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35" t="s">
        <v>1</v>
      </c>
      <c r="B3" s="35" t="s">
        <v>2</v>
      </c>
      <c r="C3" s="35" t="s">
        <v>3</v>
      </c>
      <c r="D3" s="35" t="s">
        <v>4</v>
      </c>
      <c r="E3" s="35" t="s">
        <v>5</v>
      </c>
      <c r="F3" s="35"/>
      <c r="G3" s="35" t="s">
        <v>8</v>
      </c>
      <c r="H3" s="35"/>
      <c r="I3" s="35" t="s">
        <v>9</v>
      </c>
      <c r="J3" s="35"/>
      <c r="K3" s="35" t="s">
        <v>10</v>
      </c>
      <c r="L3" s="35"/>
      <c r="M3" s="35" t="s">
        <v>11</v>
      </c>
      <c r="N3" s="32" t="s">
        <v>12</v>
      </c>
      <c r="O3" s="32" t="s">
        <v>13</v>
      </c>
      <c r="P3" s="32" t="s">
        <v>14</v>
      </c>
      <c r="Q3" s="32" t="s">
        <v>15</v>
      </c>
      <c r="R3" s="32" t="s">
        <v>16</v>
      </c>
      <c r="S3" s="32" t="s">
        <v>17</v>
      </c>
      <c r="T3" s="32" t="s">
        <v>18</v>
      </c>
    </row>
    <row r="4" spans="1:20" ht="30" customHeight="1" x14ac:dyDescent="0.3">
      <c r="A4" s="36"/>
      <c r="B4" s="36"/>
      <c r="C4" s="36"/>
      <c r="D4" s="36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36"/>
      <c r="N4" s="32"/>
      <c r="O4" s="32"/>
      <c r="P4" s="32"/>
      <c r="Q4" s="32"/>
      <c r="R4" s="32"/>
      <c r="S4" s="32"/>
      <c r="T4" s="32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8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 x14ac:dyDescent="0.3">
      <c r="A8" s="10" t="s">
        <v>92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51</v>
      </c>
      <c r="N8" s="1" t="s">
        <v>93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 x14ac:dyDescent="0.3">
      <c r="A9" s="10" t="s">
        <v>164</v>
      </c>
      <c r="B9" s="10" t="s">
        <v>51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51</v>
      </c>
      <c r="N9" s="1" t="s">
        <v>165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 x14ac:dyDescent="0.3">
      <c r="A10" s="10" t="s">
        <v>175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51</v>
      </c>
      <c r="N10" s="1" t="s">
        <v>176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 x14ac:dyDescent="0.3">
      <c r="A11" s="10" t="s">
        <v>196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51</v>
      </c>
      <c r="N11" s="1" t="s">
        <v>197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 x14ac:dyDescent="0.3">
      <c r="A12" s="10" t="s">
        <v>258</v>
      </c>
      <c r="B12" s="10" t="s">
        <v>51</v>
      </c>
      <c r="C12" s="10" t="s">
        <v>51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51</v>
      </c>
      <c r="N12" s="1" t="s">
        <v>259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ht="30" customHeight="1" x14ac:dyDescent="0.3">
      <c r="A13" s="10" t="s">
        <v>296</v>
      </c>
      <c r="B13" s="10" t="s">
        <v>51</v>
      </c>
      <c r="C13" s="10" t="s">
        <v>51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51</v>
      </c>
      <c r="N13" s="1" t="s">
        <v>297</v>
      </c>
      <c r="O13" s="1" t="s">
        <v>51</v>
      </c>
      <c r="P13" s="1" t="s">
        <v>54</v>
      </c>
      <c r="Q13" s="1" t="s">
        <v>51</v>
      </c>
      <c r="R13">
        <v>3</v>
      </c>
      <c r="S13" s="1" t="s">
        <v>51</v>
      </c>
      <c r="T13" s="8"/>
    </row>
    <row r="14" spans="1:20" ht="30" customHeight="1" x14ac:dyDescent="0.3">
      <c r="A14" s="20" t="s">
        <v>425</v>
      </c>
      <c r="B14" s="20"/>
      <c r="C14" s="20"/>
      <c r="D14" s="21">
        <v>1</v>
      </c>
      <c r="E14" s="22"/>
      <c r="F14" s="22"/>
      <c r="G14" s="22"/>
      <c r="H14" s="22"/>
      <c r="I14" s="22"/>
      <c r="J14" s="22"/>
      <c r="K14" s="22"/>
      <c r="L14" s="22"/>
      <c r="M14" s="20" t="s">
        <v>51</v>
      </c>
      <c r="N14" s="1"/>
      <c r="O14" s="1"/>
      <c r="P14" s="1"/>
      <c r="Q14" s="1"/>
      <c r="S14" s="1"/>
      <c r="T14" s="8"/>
    </row>
    <row r="15" spans="1:20" ht="30" customHeight="1" x14ac:dyDescent="0.3">
      <c r="A15" s="20" t="s">
        <v>426</v>
      </c>
      <c r="B15" s="20"/>
      <c r="C15" s="20"/>
      <c r="D15" s="21">
        <v>1</v>
      </c>
      <c r="E15" s="22"/>
      <c r="F15" s="22"/>
      <c r="G15" s="22"/>
      <c r="H15" s="22"/>
      <c r="I15" s="22"/>
      <c r="J15" s="22"/>
      <c r="K15" s="22"/>
      <c r="L15" s="22"/>
      <c r="M15" s="20" t="s">
        <v>51</v>
      </c>
      <c r="N15" s="1"/>
      <c r="O15" s="1"/>
      <c r="P15" s="1"/>
      <c r="Q15" s="1"/>
      <c r="S15" s="1"/>
      <c r="T15" s="8"/>
    </row>
    <row r="16" spans="1:20" ht="30" customHeight="1" x14ac:dyDescent="0.3">
      <c r="A16" s="20" t="s">
        <v>427</v>
      </c>
      <c r="B16" s="20"/>
      <c r="C16" s="20"/>
      <c r="D16" s="21">
        <v>1</v>
      </c>
      <c r="E16" s="22"/>
      <c r="F16" s="22"/>
      <c r="G16" s="22"/>
      <c r="H16" s="22"/>
      <c r="I16" s="22"/>
      <c r="J16" s="22"/>
      <c r="K16" s="22"/>
      <c r="L16" s="22"/>
      <c r="M16" s="20" t="s">
        <v>51</v>
      </c>
      <c r="N16" s="1"/>
      <c r="O16" s="1"/>
      <c r="P16" s="1"/>
      <c r="Q16" s="1"/>
      <c r="S16" s="1"/>
      <c r="T16" s="8"/>
    </row>
    <row r="17" spans="1:20" ht="30" customHeight="1" x14ac:dyDescent="0.3">
      <c r="A17" s="10" t="s">
        <v>307</v>
      </c>
      <c r="B17" s="10" t="s">
        <v>51</v>
      </c>
      <c r="C17" s="10" t="s">
        <v>51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51</v>
      </c>
      <c r="N17" s="1" t="s">
        <v>308</v>
      </c>
      <c r="O17" s="1" t="s">
        <v>51</v>
      </c>
      <c r="P17" s="1" t="s">
        <v>51</v>
      </c>
      <c r="Q17" s="1" t="s">
        <v>309</v>
      </c>
      <c r="R17">
        <v>2</v>
      </c>
      <c r="S17" s="1" t="s">
        <v>51</v>
      </c>
      <c r="T17" s="8">
        <f>L17*1</f>
        <v>0</v>
      </c>
    </row>
    <row r="18" spans="1:20" ht="30" customHeight="1" x14ac:dyDescent="0.3">
      <c r="A18" s="10" t="s">
        <v>310</v>
      </c>
      <c r="B18" s="10" t="s">
        <v>51</v>
      </c>
      <c r="C18" s="10" t="s">
        <v>51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51</v>
      </c>
      <c r="N18" s="1" t="s">
        <v>311</v>
      </c>
      <c r="O18" s="1" t="s">
        <v>51</v>
      </c>
      <c r="P18" s="1" t="s">
        <v>308</v>
      </c>
      <c r="Q18" s="1" t="s">
        <v>51</v>
      </c>
      <c r="R18">
        <v>3</v>
      </c>
      <c r="S18" s="1" t="s">
        <v>51</v>
      </c>
      <c r="T18" s="8"/>
    </row>
    <row r="19" spans="1:20" ht="30" customHeight="1" x14ac:dyDescent="0.3">
      <c r="A19" s="10" t="s">
        <v>317</v>
      </c>
      <c r="B19" s="10" t="s">
        <v>51</v>
      </c>
      <c r="C19" s="10" t="s">
        <v>51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/>
      <c r="N19" s="1" t="s">
        <v>318</v>
      </c>
      <c r="O19" s="1" t="s">
        <v>51</v>
      </c>
      <c r="P19" s="1" t="s">
        <v>51</v>
      </c>
      <c r="Q19" s="1" t="s">
        <v>319</v>
      </c>
      <c r="R19">
        <v>2</v>
      </c>
      <c r="S19" s="1" t="s">
        <v>51</v>
      </c>
      <c r="T19" s="8">
        <f>L19*1</f>
        <v>0</v>
      </c>
    </row>
    <row r="20" spans="1:20" ht="30" customHeight="1" x14ac:dyDescent="0.3">
      <c r="A20" s="10" t="s">
        <v>320</v>
      </c>
      <c r="B20" s="10" t="s">
        <v>51</v>
      </c>
      <c r="C20" s="10" t="s">
        <v>51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/>
      <c r="N20" s="1" t="s">
        <v>321</v>
      </c>
      <c r="O20" s="1" t="s">
        <v>51</v>
      </c>
      <c r="P20" s="1" t="s">
        <v>318</v>
      </c>
      <c r="Q20" s="1" t="s">
        <v>51</v>
      </c>
      <c r="R20">
        <v>3</v>
      </c>
      <c r="S20" s="1" t="s">
        <v>51</v>
      </c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0" t="s">
        <v>90</v>
      </c>
      <c r="B26" s="11"/>
      <c r="C26" s="11"/>
      <c r="D26" s="11"/>
      <c r="E26" s="11"/>
      <c r="F26" s="12"/>
      <c r="G26" s="11"/>
      <c r="H26" s="12"/>
      <c r="I26" s="11"/>
      <c r="J26" s="12"/>
      <c r="K26" s="11"/>
      <c r="L26" s="12"/>
      <c r="M26" s="11"/>
      <c r="T26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Z243"/>
  <sheetViews>
    <sheetView zoomScaleNormal="100" workbookViewId="0">
      <pane ySplit="3" topLeftCell="A4" activePane="bottomLeft" state="frozen"/>
      <selection pane="bottomLeft" activeCell="A19" sqref="A1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439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35"/>
      <c r="G2" s="35" t="s">
        <v>8</v>
      </c>
      <c r="H2" s="35"/>
      <c r="I2" s="35" t="s">
        <v>9</v>
      </c>
      <c r="J2" s="35"/>
      <c r="K2" s="35" t="s">
        <v>10</v>
      </c>
      <c r="L2" s="35"/>
      <c r="M2" s="35" t="s">
        <v>11</v>
      </c>
      <c r="N2" s="32" t="s">
        <v>19</v>
      </c>
      <c r="O2" s="32" t="s">
        <v>13</v>
      </c>
      <c r="P2" s="32" t="s">
        <v>20</v>
      </c>
      <c r="Q2" s="32" t="s">
        <v>12</v>
      </c>
      <c r="R2" s="32" t="s">
        <v>21</v>
      </c>
      <c r="S2" s="32" t="s">
        <v>22</v>
      </c>
      <c r="T2" s="32" t="s">
        <v>23</v>
      </c>
      <c r="U2" s="32" t="s">
        <v>24</v>
      </c>
      <c r="V2" s="32" t="s">
        <v>25</v>
      </c>
      <c r="W2" s="32" t="s">
        <v>26</v>
      </c>
      <c r="X2" s="32" t="s">
        <v>27</v>
      </c>
      <c r="Y2" s="32" t="s">
        <v>28</v>
      </c>
      <c r="Z2" s="32" t="s">
        <v>29</v>
      </c>
      <c r="AA2" s="32" t="s">
        <v>30</v>
      </c>
      <c r="AB2" s="32" t="s">
        <v>31</v>
      </c>
      <c r="AC2" s="32" t="s">
        <v>32</v>
      </c>
      <c r="AD2" s="32" t="s">
        <v>33</v>
      </c>
      <c r="AE2" s="32" t="s">
        <v>34</v>
      </c>
      <c r="AF2" s="32" t="s">
        <v>35</v>
      </c>
      <c r="AG2" s="32" t="s">
        <v>36</v>
      </c>
      <c r="AH2" s="32" t="s">
        <v>37</v>
      </c>
      <c r="AI2" s="32" t="s">
        <v>38</v>
      </c>
      <c r="AJ2" s="32" t="s">
        <v>39</v>
      </c>
      <c r="AK2" s="32" t="s">
        <v>40</v>
      </c>
      <c r="AL2" s="32" t="s">
        <v>41</v>
      </c>
      <c r="AM2" s="32" t="s">
        <v>42</v>
      </c>
      <c r="AN2" s="32" t="s">
        <v>43</v>
      </c>
      <c r="AO2" s="32" t="s">
        <v>44</v>
      </c>
      <c r="AP2" s="32" t="s">
        <v>45</v>
      </c>
      <c r="AQ2" s="32" t="s">
        <v>46</v>
      </c>
      <c r="AR2" s="32" t="s">
        <v>47</v>
      </c>
      <c r="AS2" s="32" t="s">
        <v>15</v>
      </c>
      <c r="AT2" s="32" t="s">
        <v>16</v>
      </c>
      <c r="AU2" s="32" t="s">
        <v>48</v>
      </c>
      <c r="AV2" s="32" t="s">
        <v>49</v>
      </c>
    </row>
    <row r="3" spans="1:48" ht="30" customHeight="1" x14ac:dyDescent="0.3">
      <c r="A3" s="35"/>
      <c r="B3" s="35"/>
      <c r="C3" s="35"/>
      <c r="D3" s="35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35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</row>
    <row r="4" spans="1:48" ht="30" customHeight="1" x14ac:dyDescent="0.3">
      <c r="A4" s="13" t="s">
        <v>55</v>
      </c>
      <c r="B4" s="14" t="s">
        <v>331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Q4" s="1" t="s">
        <v>56</v>
      </c>
    </row>
    <row r="5" spans="1:48" ht="30" customHeight="1" x14ac:dyDescent="0.3">
      <c r="A5" s="13" t="s">
        <v>57</v>
      </c>
      <c r="B5" s="13" t="s">
        <v>58</v>
      </c>
      <c r="C5" s="13" t="s">
        <v>59</v>
      </c>
      <c r="D5" s="14">
        <v>30</v>
      </c>
      <c r="E5" s="15"/>
      <c r="F5" s="15"/>
      <c r="G5" s="15"/>
      <c r="H5" s="15"/>
      <c r="I5" s="15"/>
      <c r="J5" s="15"/>
      <c r="K5" s="15"/>
      <c r="L5" s="15"/>
      <c r="M5" s="13" t="s">
        <v>60</v>
      </c>
      <c r="N5" s="1" t="s">
        <v>61</v>
      </c>
      <c r="O5" s="1" t="s">
        <v>51</v>
      </c>
      <c r="P5" s="1" t="s">
        <v>51</v>
      </c>
      <c r="Q5" s="1" t="s">
        <v>56</v>
      </c>
      <c r="R5" s="1" t="s">
        <v>62</v>
      </c>
      <c r="S5" s="1" t="s">
        <v>63</v>
      </c>
      <c r="T5" s="1" t="s">
        <v>63</v>
      </c>
      <c r="AR5" s="1" t="s">
        <v>51</v>
      </c>
      <c r="AS5" s="1" t="s">
        <v>51</v>
      </c>
      <c r="AU5" s="1" t="s">
        <v>64</v>
      </c>
      <c r="AV5">
        <v>4</v>
      </c>
    </row>
    <row r="6" spans="1:48" ht="30" customHeight="1" x14ac:dyDescent="0.3">
      <c r="A6" s="13" t="s">
        <v>65</v>
      </c>
      <c r="B6" s="13" t="s">
        <v>66</v>
      </c>
      <c r="C6" s="13" t="s">
        <v>67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68</v>
      </c>
      <c r="N6" s="1" t="s">
        <v>69</v>
      </c>
      <c r="O6" s="1" t="s">
        <v>51</v>
      </c>
      <c r="P6" s="1" t="s">
        <v>51</v>
      </c>
      <c r="Q6" s="1" t="s">
        <v>56</v>
      </c>
      <c r="R6" s="1" t="s">
        <v>62</v>
      </c>
      <c r="S6" s="1" t="s">
        <v>63</v>
      </c>
      <c r="T6" s="1" t="s">
        <v>63</v>
      </c>
      <c r="AR6" s="1" t="s">
        <v>51</v>
      </c>
      <c r="AS6" s="1" t="s">
        <v>51</v>
      </c>
      <c r="AU6" s="1" t="s">
        <v>70</v>
      </c>
      <c r="AV6">
        <v>5</v>
      </c>
    </row>
    <row r="7" spans="1:48" ht="30" customHeight="1" x14ac:dyDescent="0.3">
      <c r="A7" s="13" t="s">
        <v>71</v>
      </c>
      <c r="B7" s="13" t="s">
        <v>72</v>
      </c>
      <c r="C7" s="13" t="s">
        <v>59</v>
      </c>
      <c r="D7" s="14">
        <v>13</v>
      </c>
      <c r="E7" s="15"/>
      <c r="F7" s="15"/>
      <c r="G7" s="15"/>
      <c r="H7" s="15"/>
      <c r="I7" s="15"/>
      <c r="J7" s="15"/>
      <c r="K7" s="15"/>
      <c r="L7" s="15"/>
      <c r="M7" s="13" t="s">
        <v>73</v>
      </c>
      <c r="N7" s="1" t="s">
        <v>74</v>
      </c>
      <c r="O7" s="1" t="s">
        <v>51</v>
      </c>
      <c r="P7" s="1" t="s">
        <v>51</v>
      </c>
      <c r="Q7" s="1" t="s">
        <v>56</v>
      </c>
      <c r="R7" s="1" t="s">
        <v>62</v>
      </c>
      <c r="S7" s="1" t="s">
        <v>63</v>
      </c>
      <c r="T7" s="1" t="s">
        <v>63</v>
      </c>
      <c r="AR7" s="1" t="s">
        <v>51</v>
      </c>
      <c r="AS7" s="1" t="s">
        <v>51</v>
      </c>
      <c r="AU7" s="1" t="s">
        <v>75</v>
      </c>
      <c r="AV7">
        <v>6</v>
      </c>
    </row>
    <row r="8" spans="1:48" ht="30" customHeight="1" x14ac:dyDescent="0.3">
      <c r="A8" s="13" t="s">
        <v>71</v>
      </c>
      <c r="B8" s="13" t="s">
        <v>76</v>
      </c>
      <c r="C8" s="13" t="s">
        <v>59</v>
      </c>
      <c r="D8" s="14">
        <v>7</v>
      </c>
      <c r="E8" s="15"/>
      <c r="F8" s="15"/>
      <c r="G8" s="15"/>
      <c r="H8" s="15"/>
      <c r="I8" s="15"/>
      <c r="J8" s="15"/>
      <c r="K8" s="15"/>
      <c r="L8" s="15"/>
      <c r="M8" s="13" t="s">
        <v>77</v>
      </c>
      <c r="N8" s="1" t="s">
        <v>78</v>
      </c>
      <c r="O8" s="1" t="s">
        <v>51</v>
      </c>
      <c r="P8" s="1" t="s">
        <v>51</v>
      </c>
      <c r="Q8" s="1" t="s">
        <v>56</v>
      </c>
      <c r="R8" s="1" t="s">
        <v>62</v>
      </c>
      <c r="S8" s="1" t="s">
        <v>63</v>
      </c>
      <c r="T8" s="1" t="s">
        <v>63</v>
      </c>
      <c r="AR8" s="1" t="s">
        <v>51</v>
      </c>
      <c r="AS8" s="1" t="s">
        <v>51</v>
      </c>
      <c r="AU8" s="1" t="s">
        <v>79</v>
      </c>
      <c r="AV8">
        <v>7</v>
      </c>
    </row>
    <row r="9" spans="1:48" ht="30" customHeight="1" x14ac:dyDescent="0.3">
      <c r="A9" s="13" t="s">
        <v>80</v>
      </c>
      <c r="B9" s="13" t="s">
        <v>81</v>
      </c>
      <c r="C9" s="13" t="s">
        <v>59</v>
      </c>
      <c r="D9" s="14">
        <v>138</v>
      </c>
      <c r="E9" s="15"/>
      <c r="F9" s="15"/>
      <c r="G9" s="15"/>
      <c r="H9" s="15"/>
      <c r="I9" s="15"/>
      <c r="J9" s="15"/>
      <c r="K9" s="15"/>
      <c r="L9" s="15"/>
      <c r="M9" s="13" t="s">
        <v>82</v>
      </c>
      <c r="N9" s="1" t="s">
        <v>83</v>
      </c>
      <c r="O9" s="1" t="s">
        <v>51</v>
      </c>
      <c r="P9" s="1" t="s">
        <v>51</v>
      </c>
      <c r="Q9" s="1" t="s">
        <v>56</v>
      </c>
      <c r="R9" s="1" t="s">
        <v>62</v>
      </c>
      <c r="S9" s="1" t="s">
        <v>63</v>
      </c>
      <c r="T9" s="1" t="s">
        <v>63</v>
      </c>
      <c r="AR9" s="1" t="s">
        <v>51</v>
      </c>
      <c r="AS9" s="1" t="s">
        <v>51</v>
      </c>
      <c r="AU9" s="1" t="s">
        <v>84</v>
      </c>
      <c r="AV9">
        <v>9</v>
      </c>
    </row>
    <row r="10" spans="1:48" ht="30" customHeight="1" x14ac:dyDescent="0.3">
      <c r="A10" s="13" t="s">
        <v>85</v>
      </c>
      <c r="B10" s="13" t="s">
        <v>86</v>
      </c>
      <c r="C10" s="13" t="s">
        <v>59</v>
      </c>
      <c r="D10" s="14">
        <v>15</v>
      </c>
      <c r="E10" s="15"/>
      <c r="F10" s="15"/>
      <c r="G10" s="15"/>
      <c r="H10" s="15"/>
      <c r="I10" s="15"/>
      <c r="J10" s="15"/>
      <c r="K10" s="15"/>
      <c r="L10" s="15"/>
      <c r="M10" s="13" t="s">
        <v>87</v>
      </c>
      <c r="N10" s="1" t="s">
        <v>88</v>
      </c>
      <c r="O10" s="1" t="s">
        <v>51</v>
      </c>
      <c r="P10" s="1" t="s">
        <v>51</v>
      </c>
      <c r="Q10" s="1" t="s">
        <v>56</v>
      </c>
      <c r="R10" s="1" t="s">
        <v>62</v>
      </c>
      <c r="S10" s="1" t="s">
        <v>63</v>
      </c>
      <c r="T10" s="1" t="s">
        <v>63</v>
      </c>
      <c r="AR10" s="1" t="s">
        <v>51</v>
      </c>
      <c r="AS10" s="1" t="s">
        <v>51</v>
      </c>
      <c r="AU10" s="1" t="s">
        <v>89</v>
      </c>
      <c r="AV10">
        <v>10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56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56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56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56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56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56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56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56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56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56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56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56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56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56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56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56</v>
      </c>
    </row>
    <row r="27" spans="1:48" ht="30" customHeight="1" x14ac:dyDescent="0.3">
      <c r="A27" s="13" t="s">
        <v>90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91</v>
      </c>
    </row>
    <row r="28" spans="1:48" ht="30" customHeight="1" x14ac:dyDescent="0.3">
      <c r="A28" s="13" t="s">
        <v>92</v>
      </c>
      <c r="B28" s="14" t="s">
        <v>331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Q28" s="1" t="s">
        <v>93</v>
      </c>
    </row>
    <row r="29" spans="1:48" ht="30" customHeight="1" x14ac:dyDescent="0.3">
      <c r="A29" s="13" t="s">
        <v>94</v>
      </c>
      <c r="B29" s="13" t="s">
        <v>95</v>
      </c>
      <c r="C29" s="13" t="s">
        <v>59</v>
      </c>
      <c r="D29" s="14">
        <v>29</v>
      </c>
      <c r="E29" s="15"/>
      <c r="F29" s="15"/>
      <c r="G29" s="15"/>
      <c r="H29" s="15"/>
      <c r="I29" s="15"/>
      <c r="J29" s="15"/>
      <c r="K29" s="15"/>
      <c r="L29" s="15"/>
      <c r="M29" s="13" t="s">
        <v>96</v>
      </c>
      <c r="N29" s="1" t="s">
        <v>97</v>
      </c>
      <c r="O29" s="1" t="s">
        <v>51</v>
      </c>
      <c r="P29" s="1" t="s">
        <v>51</v>
      </c>
      <c r="Q29" s="1" t="s">
        <v>93</v>
      </c>
      <c r="R29" s="1" t="s">
        <v>63</v>
      </c>
      <c r="S29" s="1" t="s">
        <v>62</v>
      </c>
      <c r="T29" s="1" t="s">
        <v>63</v>
      </c>
      <c r="AR29" s="1" t="s">
        <v>51</v>
      </c>
      <c r="AS29" s="1" t="s">
        <v>51</v>
      </c>
      <c r="AU29" s="1" t="s">
        <v>98</v>
      </c>
      <c r="AV29">
        <v>23</v>
      </c>
    </row>
    <row r="30" spans="1:48" ht="30" customHeight="1" x14ac:dyDescent="0.3">
      <c r="A30" s="13" t="s">
        <v>94</v>
      </c>
      <c r="B30" s="13" t="s">
        <v>99</v>
      </c>
      <c r="C30" s="13" t="s">
        <v>59</v>
      </c>
      <c r="D30" s="14">
        <v>12</v>
      </c>
      <c r="E30" s="15"/>
      <c r="F30" s="15"/>
      <c r="G30" s="15"/>
      <c r="H30" s="15"/>
      <c r="I30" s="15"/>
      <c r="J30" s="15"/>
      <c r="K30" s="15"/>
      <c r="L30" s="15"/>
      <c r="M30" s="13" t="s">
        <v>100</v>
      </c>
      <c r="N30" s="1" t="s">
        <v>101</v>
      </c>
      <c r="O30" s="1" t="s">
        <v>51</v>
      </c>
      <c r="P30" s="1" t="s">
        <v>51</v>
      </c>
      <c r="Q30" s="1" t="s">
        <v>93</v>
      </c>
      <c r="R30" s="1" t="s">
        <v>63</v>
      </c>
      <c r="S30" s="1" t="s">
        <v>62</v>
      </c>
      <c r="T30" s="1" t="s">
        <v>63</v>
      </c>
      <c r="AR30" s="1" t="s">
        <v>51</v>
      </c>
      <c r="AS30" s="1" t="s">
        <v>51</v>
      </c>
      <c r="AU30" s="1" t="s">
        <v>102</v>
      </c>
      <c r="AV30">
        <v>24</v>
      </c>
    </row>
    <row r="31" spans="1:48" ht="30" customHeight="1" x14ac:dyDescent="0.3">
      <c r="A31" s="13" t="s">
        <v>94</v>
      </c>
      <c r="B31" s="13" t="s">
        <v>103</v>
      </c>
      <c r="C31" s="13" t="s">
        <v>59</v>
      </c>
      <c r="D31" s="14">
        <v>4</v>
      </c>
      <c r="E31" s="15"/>
      <c r="F31" s="15"/>
      <c r="G31" s="15"/>
      <c r="H31" s="15"/>
      <c r="I31" s="15"/>
      <c r="J31" s="15"/>
      <c r="K31" s="15"/>
      <c r="L31" s="15"/>
      <c r="M31" s="13" t="s">
        <v>104</v>
      </c>
      <c r="N31" s="1" t="s">
        <v>105</v>
      </c>
      <c r="O31" s="1" t="s">
        <v>51</v>
      </c>
      <c r="P31" s="1" t="s">
        <v>51</v>
      </c>
      <c r="Q31" s="1" t="s">
        <v>93</v>
      </c>
      <c r="R31" s="1" t="s">
        <v>63</v>
      </c>
      <c r="S31" s="1" t="s">
        <v>62</v>
      </c>
      <c r="T31" s="1" t="s">
        <v>63</v>
      </c>
      <c r="AR31" s="1" t="s">
        <v>51</v>
      </c>
      <c r="AS31" s="1" t="s">
        <v>51</v>
      </c>
      <c r="AU31" s="1" t="s">
        <v>106</v>
      </c>
      <c r="AV31">
        <v>25</v>
      </c>
    </row>
    <row r="32" spans="1:48" ht="30" customHeight="1" x14ac:dyDescent="0.3">
      <c r="A32" s="13" t="s">
        <v>107</v>
      </c>
      <c r="B32" s="13" t="s">
        <v>108</v>
      </c>
      <c r="C32" s="13" t="s">
        <v>59</v>
      </c>
      <c r="D32" s="14">
        <v>18</v>
      </c>
      <c r="E32" s="15"/>
      <c r="F32" s="15"/>
      <c r="G32" s="15"/>
      <c r="H32" s="15"/>
      <c r="I32" s="15"/>
      <c r="J32" s="15"/>
      <c r="K32" s="15"/>
      <c r="L32" s="15"/>
      <c r="M32" s="13" t="s">
        <v>109</v>
      </c>
      <c r="N32" s="1" t="s">
        <v>110</v>
      </c>
      <c r="O32" s="1" t="s">
        <v>51</v>
      </c>
      <c r="P32" s="1" t="s">
        <v>51</v>
      </c>
      <c r="Q32" s="1" t="s">
        <v>93</v>
      </c>
      <c r="R32" s="1" t="s">
        <v>62</v>
      </c>
      <c r="S32" s="1" t="s">
        <v>63</v>
      </c>
      <c r="T32" s="1" t="s">
        <v>63</v>
      </c>
      <c r="AR32" s="1" t="s">
        <v>51</v>
      </c>
      <c r="AS32" s="1" t="s">
        <v>51</v>
      </c>
      <c r="AU32" s="1" t="s">
        <v>111</v>
      </c>
      <c r="AV32">
        <v>26</v>
      </c>
    </row>
    <row r="33" spans="1:48" ht="30" customHeight="1" x14ac:dyDescent="0.3">
      <c r="A33" s="13" t="s">
        <v>107</v>
      </c>
      <c r="B33" s="13" t="s">
        <v>112</v>
      </c>
      <c r="C33" s="13" t="s">
        <v>59</v>
      </c>
      <c r="D33" s="14">
        <v>10</v>
      </c>
      <c r="E33" s="15"/>
      <c r="F33" s="15"/>
      <c r="G33" s="15"/>
      <c r="H33" s="15"/>
      <c r="I33" s="15"/>
      <c r="J33" s="15"/>
      <c r="K33" s="15"/>
      <c r="L33" s="15"/>
      <c r="M33" s="13" t="s">
        <v>113</v>
      </c>
      <c r="N33" s="1" t="s">
        <v>114</v>
      </c>
      <c r="O33" s="1" t="s">
        <v>51</v>
      </c>
      <c r="P33" s="1" t="s">
        <v>51</v>
      </c>
      <c r="Q33" s="1" t="s">
        <v>93</v>
      </c>
      <c r="R33" s="1" t="s">
        <v>62</v>
      </c>
      <c r="S33" s="1" t="s">
        <v>63</v>
      </c>
      <c r="T33" s="1" t="s">
        <v>63</v>
      </c>
      <c r="AR33" s="1" t="s">
        <v>51</v>
      </c>
      <c r="AS33" s="1" t="s">
        <v>51</v>
      </c>
      <c r="AU33" s="1" t="s">
        <v>115</v>
      </c>
      <c r="AV33">
        <v>27</v>
      </c>
    </row>
    <row r="34" spans="1:48" ht="30" customHeight="1" x14ac:dyDescent="0.3">
      <c r="A34" s="13" t="s">
        <v>107</v>
      </c>
      <c r="B34" s="13" t="s">
        <v>116</v>
      </c>
      <c r="C34" s="13" t="s">
        <v>59</v>
      </c>
      <c r="D34" s="14">
        <v>3</v>
      </c>
      <c r="E34" s="15"/>
      <c r="F34" s="15"/>
      <c r="G34" s="15"/>
      <c r="H34" s="15"/>
      <c r="I34" s="15"/>
      <c r="J34" s="15"/>
      <c r="K34" s="15"/>
      <c r="L34" s="15"/>
      <c r="M34" s="13" t="s">
        <v>117</v>
      </c>
      <c r="N34" s="1" t="s">
        <v>118</v>
      </c>
      <c r="O34" s="1" t="s">
        <v>51</v>
      </c>
      <c r="P34" s="1" t="s">
        <v>51</v>
      </c>
      <c r="Q34" s="1" t="s">
        <v>93</v>
      </c>
      <c r="R34" s="1" t="s">
        <v>62</v>
      </c>
      <c r="S34" s="1" t="s">
        <v>63</v>
      </c>
      <c r="T34" s="1" t="s">
        <v>63</v>
      </c>
      <c r="AR34" s="1" t="s">
        <v>51</v>
      </c>
      <c r="AS34" s="1" t="s">
        <v>51</v>
      </c>
      <c r="AU34" s="1" t="s">
        <v>119</v>
      </c>
      <c r="AV34">
        <v>28</v>
      </c>
    </row>
    <row r="35" spans="1:48" ht="30" customHeight="1" x14ac:dyDescent="0.3">
      <c r="A35" s="13" t="s">
        <v>120</v>
      </c>
      <c r="B35" s="13" t="s">
        <v>121</v>
      </c>
      <c r="C35" s="13" t="s">
        <v>59</v>
      </c>
      <c r="D35" s="14">
        <v>11</v>
      </c>
      <c r="E35" s="15"/>
      <c r="F35" s="15"/>
      <c r="G35" s="15"/>
      <c r="H35" s="15"/>
      <c r="I35" s="15"/>
      <c r="J35" s="15"/>
      <c r="K35" s="15"/>
      <c r="L35" s="15"/>
      <c r="M35" s="13" t="s">
        <v>122</v>
      </c>
      <c r="N35" s="1" t="s">
        <v>123</v>
      </c>
      <c r="O35" s="1" t="s">
        <v>51</v>
      </c>
      <c r="P35" s="1" t="s">
        <v>51</v>
      </c>
      <c r="Q35" s="1" t="s">
        <v>93</v>
      </c>
      <c r="R35" s="1" t="s">
        <v>62</v>
      </c>
      <c r="S35" s="1" t="s">
        <v>63</v>
      </c>
      <c r="T35" s="1" t="s">
        <v>63</v>
      </c>
      <c r="AR35" s="1" t="s">
        <v>51</v>
      </c>
      <c r="AS35" s="1" t="s">
        <v>51</v>
      </c>
      <c r="AU35" s="1" t="s">
        <v>124</v>
      </c>
      <c r="AV35">
        <v>29</v>
      </c>
    </row>
    <row r="36" spans="1:48" ht="30" customHeight="1" x14ac:dyDescent="0.3">
      <c r="A36" s="13" t="s">
        <v>125</v>
      </c>
      <c r="B36" s="13" t="s">
        <v>126</v>
      </c>
      <c r="C36" s="13" t="s">
        <v>59</v>
      </c>
      <c r="D36" s="14">
        <v>18</v>
      </c>
      <c r="E36" s="15"/>
      <c r="F36" s="15"/>
      <c r="G36" s="15"/>
      <c r="H36" s="15"/>
      <c r="I36" s="15"/>
      <c r="J36" s="15"/>
      <c r="K36" s="15"/>
      <c r="L36" s="15"/>
      <c r="M36" s="13" t="s">
        <v>127</v>
      </c>
      <c r="N36" s="1" t="s">
        <v>128</v>
      </c>
      <c r="O36" s="1" t="s">
        <v>51</v>
      </c>
      <c r="P36" s="1" t="s">
        <v>51</v>
      </c>
      <c r="Q36" s="1" t="s">
        <v>93</v>
      </c>
      <c r="R36" s="1" t="s">
        <v>62</v>
      </c>
      <c r="S36" s="1" t="s">
        <v>63</v>
      </c>
      <c r="T36" s="1" t="s">
        <v>63</v>
      </c>
      <c r="AR36" s="1" t="s">
        <v>51</v>
      </c>
      <c r="AS36" s="1" t="s">
        <v>51</v>
      </c>
      <c r="AU36" s="1" t="s">
        <v>129</v>
      </c>
      <c r="AV36">
        <v>22</v>
      </c>
    </row>
    <row r="37" spans="1:48" ht="30" customHeight="1" x14ac:dyDescent="0.3">
      <c r="A37" s="13" t="s">
        <v>130</v>
      </c>
      <c r="B37" s="13" t="s">
        <v>131</v>
      </c>
      <c r="C37" s="13" t="s">
        <v>132</v>
      </c>
      <c r="D37" s="14">
        <v>27</v>
      </c>
      <c r="E37" s="15"/>
      <c r="F37" s="15"/>
      <c r="G37" s="15"/>
      <c r="H37" s="15"/>
      <c r="I37" s="15"/>
      <c r="J37" s="15"/>
      <c r="K37" s="15"/>
      <c r="L37" s="15"/>
      <c r="M37" s="13" t="s">
        <v>133</v>
      </c>
      <c r="N37" s="1" t="s">
        <v>134</v>
      </c>
      <c r="O37" s="1" t="s">
        <v>51</v>
      </c>
      <c r="P37" s="1" t="s">
        <v>51</v>
      </c>
      <c r="Q37" s="1" t="s">
        <v>93</v>
      </c>
      <c r="R37" s="1" t="s">
        <v>62</v>
      </c>
      <c r="S37" s="1" t="s">
        <v>63</v>
      </c>
      <c r="T37" s="1" t="s">
        <v>63</v>
      </c>
      <c r="AR37" s="1" t="s">
        <v>51</v>
      </c>
      <c r="AS37" s="1" t="s">
        <v>51</v>
      </c>
      <c r="AU37" s="1" t="s">
        <v>135</v>
      </c>
      <c r="AV37">
        <v>30</v>
      </c>
    </row>
    <row r="38" spans="1:48" ht="30" customHeight="1" x14ac:dyDescent="0.3">
      <c r="A38" s="13" t="s">
        <v>136</v>
      </c>
      <c r="B38" s="13" t="s">
        <v>137</v>
      </c>
      <c r="C38" s="13" t="s">
        <v>138</v>
      </c>
      <c r="D38" s="14">
        <v>1</v>
      </c>
      <c r="E38" s="15"/>
      <c r="F38" s="15"/>
      <c r="G38" s="15"/>
      <c r="H38" s="15"/>
      <c r="I38" s="15"/>
      <c r="J38" s="15"/>
      <c r="K38" s="15"/>
      <c r="L38" s="15"/>
      <c r="M38" s="13" t="s">
        <v>51</v>
      </c>
      <c r="N38" s="1" t="s">
        <v>139</v>
      </c>
      <c r="O38" s="1" t="s">
        <v>51</v>
      </c>
      <c r="P38" s="1" t="s">
        <v>51</v>
      </c>
      <c r="Q38" s="1" t="s">
        <v>93</v>
      </c>
      <c r="R38" s="1" t="s">
        <v>63</v>
      </c>
      <c r="S38" s="1" t="s">
        <v>63</v>
      </c>
      <c r="T38" s="1" t="s">
        <v>62</v>
      </c>
      <c r="AR38" s="1" t="s">
        <v>51</v>
      </c>
      <c r="AS38" s="1" t="s">
        <v>51</v>
      </c>
      <c r="AU38" s="1" t="s">
        <v>140</v>
      </c>
      <c r="AV38">
        <v>156</v>
      </c>
    </row>
    <row r="39" spans="1:48" ht="30" customHeight="1" x14ac:dyDescent="0.3">
      <c r="A39" s="13" t="s">
        <v>136</v>
      </c>
      <c r="B39" s="13" t="s">
        <v>141</v>
      </c>
      <c r="C39" s="13" t="s">
        <v>138</v>
      </c>
      <c r="D39" s="14">
        <v>1</v>
      </c>
      <c r="E39" s="15"/>
      <c r="F39" s="15"/>
      <c r="G39" s="15"/>
      <c r="H39" s="15"/>
      <c r="I39" s="15"/>
      <c r="J39" s="15"/>
      <c r="K39" s="15"/>
      <c r="L39" s="15"/>
      <c r="M39" s="13" t="s">
        <v>51</v>
      </c>
      <c r="N39" s="1" t="s">
        <v>142</v>
      </c>
      <c r="O39" s="1" t="s">
        <v>51</v>
      </c>
      <c r="P39" s="1" t="s">
        <v>51</v>
      </c>
      <c r="Q39" s="1" t="s">
        <v>93</v>
      </c>
      <c r="R39" s="1" t="s">
        <v>63</v>
      </c>
      <c r="S39" s="1" t="s">
        <v>63</v>
      </c>
      <c r="T39" s="1" t="s">
        <v>62</v>
      </c>
      <c r="AR39" s="1" t="s">
        <v>51</v>
      </c>
      <c r="AS39" s="1" t="s">
        <v>51</v>
      </c>
      <c r="AU39" s="1" t="s">
        <v>143</v>
      </c>
      <c r="AV39">
        <v>157</v>
      </c>
    </row>
    <row r="40" spans="1:48" ht="30" customHeight="1" x14ac:dyDescent="0.3">
      <c r="A40" s="13" t="s">
        <v>144</v>
      </c>
      <c r="B40" s="13" t="s">
        <v>145</v>
      </c>
      <c r="C40" s="13" t="s">
        <v>138</v>
      </c>
      <c r="D40" s="14">
        <v>1</v>
      </c>
      <c r="E40" s="15"/>
      <c r="F40" s="15"/>
      <c r="G40" s="15"/>
      <c r="H40" s="15"/>
      <c r="I40" s="15"/>
      <c r="J40" s="15"/>
      <c r="K40" s="15"/>
      <c r="L40" s="15"/>
      <c r="M40" s="13" t="s">
        <v>51</v>
      </c>
      <c r="N40" s="1" t="s">
        <v>146</v>
      </c>
      <c r="O40" s="1" t="s">
        <v>51</v>
      </c>
      <c r="P40" s="1" t="s">
        <v>51</v>
      </c>
      <c r="Q40" s="1" t="s">
        <v>93</v>
      </c>
      <c r="R40" s="1" t="s">
        <v>63</v>
      </c>
      <c r="S40" s="1" t="s">
        <v>63</v>
      </c>
      <c r="T40" s="1" t="s">
        <v>62</v>
      </c>
      <c r="AR40" s="1" t="s">
        <v>51</v>
      </c>
      <c r="AS40" s="1" t="s">
        <v>51</v>
      </c>
      <c r="AU40" s="1" t="s">
        <v>147</v>
      </c>
      <c r="AV40">
        <v>158</v>
      </c>
    </row>
    <row r="41" spans="1:48" ht="30" customHeight="1" x14ac:dyDescent="0.3">
      <c r="A41" s="13" t="s">
        <v>148</v>
      </c>
      <c r="B41" s="13" t="s">
        <v>149</v>
      </c>
      <c r="C41" s="13" t="s">
        <v>138</v>
      </c>
      <c r="D41" s="14">
        <v>1</v>
      </c>
      <c r="E41" s="15"/>
      <c r="F41" s="15"/>
      <c r="G41" s="15"/>
      <c r="H41" s="15"/>
      <c r="I41" s="15"/>
      <c r="J41" s="15"/>
      <c r="K41" s="15"/>
      <c r="L41" s="15"/>
      <c r="M41" s="13" t="s">
        <v>150</v>
      </c>
      <c r="N41" s="1" t="s">
        <v>151</v>
      </c>
      <c r="O41" s="1" t="s">
        <v>51</v>
      </c>
      <c r="P41" s="1" t="s">
        <v>51</v>
      </c>
      <c r="Q41" s="1" t="s">
        <v>93</v>
      </c>
      <c r="R41" s="1" t="s">
        <v>62</v>
      </c>
      <c r="S41" s="1" t="s">
        <v>63</v>
      </c>
      <c r="T41" s="1" t="s">
        <v>63</v>
      </c>
      <c r="AR41" s="1" t="s">
        <v>51</v>
      </c>
      <c r="AS41" s="1" t="s">
        <v>51</v>
      </c>
      <c r="AU41" s="1" t="s">
        <v>152</v>
      </c>
      <c r="AV41">
        <v>21</v>
      </c>
    </row>
    <row r="42" spans="1:48" ht="30" customHeight="1" x14ac:dyDescent="0.3">
      <c r="A42" s="13" t="s">
        <v>153</v>
      </c>
      <c r="B42" s="13" t="s">
        <v>154</v>
      </c>
      <c r="C42" s="13" t="s">
        <v>59</v>
      </c>
      <c r="D42" s="14">
        <v>5</v>
      </c>
      <c r="E42" s="15"/>
      <c r="F42" s="15"/>
      <c r="G42" s="15"/>
      <c r="H42" s="15"/>
      <c r="I42" s="15"/>
      <c r="J42" s="15"/>
      <c r="K42" s="15"/>
      <c r="L42" s="15"/>
      <c r="M42" s="13" t="s">
        <v>155</v>
      </c>
      <c r="N42" s="1" t="s">
        <v>156</v>
      </c>
      <c r="O42" s="1" t="s">
        <v>51</v>
      </c>
      <c r="P42" s="1" t="s">
        <v>51</v>
      </c>
      <c r="Q42" s="1" t="s">
        <v>93</v>
      </c>
      <c r="R42" s="1" t="s">
        <v>62</v>
      </c>
      <c r="S42" s="1" t="s">
        <v>63</v>
      </c>
      <c r="T42" s="1" t="s">
        <v>63</v>
      </c>
      <c r="AR42" s="1" t="s">
        <v>51</v>
      </c>
      <c r="AS42" s="1" t="s">
        <v>51</v>
      </c>
      <c r="AU42" s="1" t="s">
        <v>157</v>
      </c>
      <c r="AV42">
        <v>159</v>
      </c>
    </row>
    <row r="43" spans="1:48" ht="30" customHeight="1" x14ac:dyDescent="0.3">
      <c r="A43" s="13" t="s">
        <v>158</v>
      </c>
      <c r="B43" s="13" t="s">
        <v>429</v>
      </c>
      <c r="C43" s="13" t="s">
        <v>138</v>
      </c>
      <c r="D43" s="14">
        <v>1</v>
      </c>
      <c r="E43" s="15"/>
      <c r="F43" s="15"/>
      <c r="G43" s="15"/>
      <c r="H43" s="15"/>
      <c r="I43" s="15"/>
      <c r="J43" s="15"/>
      <c r="K43" s="15"/>
      <c r="L43" s="15"/>
      <c r="M43" s="13" t="s">
        <v>51</v>
      </c>
      <c r="N43" s="1" t="s">
        <v>159</v>
      </c>
      <c r="O43" s="1" t="s">
        <v>51</v>
      </c>
      <c r="P43" s="1" t="s">
        <v>51</v>
      </c>
      <c r="Q43" s="1" t="s">
        <v>93</v>
      </c>
      <c r="R43" s="1" t="s">
        <v>63</v>
      </c>
      <c r="S43" s="1" t="s">
        <v>63</v>
      </c>
      <c r="T43" s="1" t="s">
        <v>62</v>
      </c>
      <c r="AR43" s="1" t="s">
        <v>51</v>
      </c>
      <c r="AS43" s="1" t="s">
        <v>51</v>
      </c>
      <c r="AU43" s="1" t="s">
        <v>160</v>
      </c>
      <c r="AV43">
        <v>154</v>
      </c>
    </row>
    <row r="44" spans="1:48" ht="30" customHeight="1" x14ac:dyDescent="0.3">
      <c r="A44" s="13" t="s">
        <v>161</v>
      </c>
      <c r="B44" s="13" t="s">
        <v>51</v>
      </c>
      <c r="C44" s="13" t="s">
        <v>138</v>
      </c>
      <c r="D44" s="14">
        <v>1</v>
      </c>
      <c r="E44" s="15"/>
      <c r="F44" s="15"/>
      <c r="G44" s="15"/>
      <c r="H44" s="15"/>
      <c r="I44" s="15"/>
      <c r="J44" s="15"/>
      <c r="K44" s="15"/>
      <c r="L44" s="15"/>
      <c r="M44" s="13" t="s">
        <v>51</v>
      </c>
      <c r="N44" s="1" t="s">
        <v>162</v>
      </c>
      <c r="O44" s="1" t="s">
        <v>51</v>
      </c>
      <c r="P44" s="1" t="s">
        <v>51</v>
      </c>
      <c r="Q44" s="1" t="s">
        <v>93</v>
      </c>
      <c r="R44" s="1" t="s">
        <v>63</v>
      </c>
      <c r="S44" s="1" t="s">
        <v>63</v>
      </c>
      <c r="T44" s="1" t="s">
        <v>62</v>
      </c>
      <c r="AR44" s="1" t="s">
        <v>51</v>
      </c>
      <c r="AS44" s="1" t="s">
        <v>51</v>
      </c>
      <c r="AU44" s="1" t="s">
        <v>163</v>
      </c>
      <c r="AV44">
        <v>155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93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93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93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93</v>
      </c>
    </row>
    <row r="49" spans="1:48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93</v>
      </c>
    </row>
    <row r="50" spans="1:48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93</v>
      </c>
    </row>
    <row r="51" spans="1:48" ht="30" customHeight="1" x14ac:dyDescent="0.3">
      <c r="A51" s="13" t="s">
        <v>90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91</v>
      </c>
    </row>
    <row r="52" spans="1:48" ht="30" customHeight="1" x14ac:dyDescent="0.3">
      <c r="A52" s="13" t="s">
        <v>164</v>
      </c>
      <c r="B52" s="14" t="s">
        <v>331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Q52" s="1" t="s">
        <v>165</v>
      </c>
    </row>
    <row r="53" spans="1:48" ht="30" customHeight="1" x14ac:dyDescent="0.3">
      <c r="A53" s="13" t="s">
        <v>166</v>
      </c>
      <c r="B53" s="13" t="s">
        <v>51</v>
      </c>
      <c r="C53" s="13" t="s">
        <v>59</v>
      </c>
      <c r="D53" s="14">
        <v>96</v>
      </c>
      <c r="E53" s="15"/>
      <c r="F53" s="15"/>
      <c r="G53" s="15"/>
      <c r="H53" s="15"/>
      <c r="I53" s="15"/>
      <c r="J53" s="15"/>
      <c r="K53" s="15"/>
      <c r="L53" s="15"/>
      <c r="M53" s="13" t="s">
        <v>167</v>
      </c>
      <c r="N53" s="1" t="s">
        <v>168</v>
      </c>
      <c r="O53" s="1" t="s">
        <v>51</v>
      </c>
      <c r="P53" s="1" t="s">
        <v>51</v>
      </c>
      <c r="Q53" s="1" t="s">
        <v>165</v>
      </c>
      <c r="R53" s="1" t="s">
        <v>62</v>
      </c>
      <c r="S53" s="1" t="s">
        <v>63</v>
      </c>
      <c r="T53" s="1" t="s">
        <v>63</v>
      </c>
      <c r="AR53" s="1" t="s">
        <v>51</v>
      </c>
      <c r="AS53" s="1" t="s">
        <v>51</v>
      </c>
      <c r="AU53" s="1" t="s">
        <v>169</v>
      </c>
      <c r="AV53">
        <v>36</v>
      </c>
    </row>
    <row r="54" spans="1:48" ht="30" customHeight="1" x14ac:dyDescent="0.3">
      <c r="A54" s="13" t="s">
        <v>170</v>
      </c>
      <c r="B54" s="13" t="s">
        <v>171</v>
      </c>
      <c r="C54" s="13" t="s">
        <v>59</v>
      </c>
      <c r="D54" s="14">
        <v>96</v>
      </c>
      <c r="E54" s="15"/>
      <c r="F54" s="15"/>
      <c r="G54" s="15"/>
      <c r="H54" s="15"/>
      <c r="I54" s="15"/>
      <c r="J54" s="15"/>
      <c r="K54" s="15"/>
      <c r="L54" s="15"/>
      <c r="M54" s="13" t="s">
        <v>172</v>
      </c>
      <c r="N54" s="1" t="s">
        <v>173</v>
      </c>
      <c r="O54" s="1" t="s">
        <v>51</v>
      </c>
      <c r="P54" s="1" t="s">
        <v>51</v>
      </c>
      <c r="Q54" s="1" t="s">
        <v>165</v>
      </c>
      <c r="R54" s="1" t="s">
        <v>62</v>
      </c>
      <c r="S54" s="1" t="s">
        <v>63</v>
      </c>
      <c r="T54" s="1" t="s">
        <v>63</v>
      </c>
      <c r="AR54" s="1" t="s">
        <v>51</v>
      </c>
      <c r="AS54" s="1" t="s">
        <v>51</v>
      </c>
      <c r="AU54" s="1" t="s">
        <v>174</v>
      </c>
      <c r="AV54">
        <v>14</v>
      </c>
    </row>
    <row r="55" spans="1:48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165</v>
      </c>
    </row>
    <row r="56" spans="1:48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165</v>
      </c>
    </row>
    <row r="57" spans="1:48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165</v>
      </c>
    </row>
    <row r="58" spans="1:48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165</v>
      </c>
    </row>
    <row r="59" spans="1:48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165</v>
      </c>
    </row>
    <row r="60" spans="1:48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165</v>
      </c>
    </row>
    <row r="61" spans="1:48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165</v>
      </c>
    </row>
    <row r="62" spans="1:48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165</v>
      </c>
    </row>
    <row r="63" spans="1:48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165</v>
      </c>
    </row>
    <row r="64" spans="1:48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165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165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165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165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165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165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165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165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165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165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165</v>
      </c>
    </row>
    <row r="75" spans="1:48" ht="30" customHeight="1" x14ac:dyDescent="0.3">
      <c r="A75" s="13" t="s">
        <v>90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91</v>
      </c>
    </row>
    <row r="76" spans="1:48" ht="30" customHeight="1" x14ac:dyDescent="0.3">
      <c r="A76" s="13" t="s">
        <v>175</v>
      </c>
      <c r="B76" s="14" t="s">
        <v>331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Q76" s="1" t="s">
        <v>176</v>
      </c>
    </row>
    <row r="77" spans="1:48" ht="30" customHeight="1" x14ac:dyDescent="0.3">
      <c r="A77" s="13" t="s">
        <v>177</v>
      </c>
      <c r="B77" s="13" t="s">
        <v>178</v>
      </c>
      <c r="C77" s="13" t="s">
        <v>59</v>
      </c>
      <c r="D77" s="14">
        <v>2</v>
      </c>
      <c r="E77" s="15"/>
      <c r="F77" s="15"/>
      <c r="G77" s="15"/>
      <c r="H77" s="15"/>
      <c r="I77" s="15"/>
      <c r="J77" s="15"/>
      <c r="K77" s="15"/>
      <c r="L77" s="15"/>
      <c r="M77" s="13" t="s">
        <v>179</v>
      </c>
      <c r="N77" s="1" t="s">
        <v>180</v>
      </c>
      <c r="O77" s="1" t="s">
        <v>51</v>
      </c>
      <c r="P77" s="1" t="s">
        <v>51</v>
      </c>
      <c r="Q77" s="1" t="s">
        <v>176</v>
      </c>
      <c r="R77" s="1" t="s">
        <v>62</v>
      </c>
      <c r="S77" s="1" t="s">
        <v>63</v>
      </c>
      <c r="T77" s="1" t="s">
        <v>63</v>
      </c>
      <c r="AR77" s="1" t="s">
        <v>51</v>
      </c>
      <c r="AS77" s="1" t="s">
        <v>51</v>
      </c>
      <c r="AU77" s="1" t="s">
        <v>181</v>
      </c>
      <c r="AV77">
        <v>40</v>
      </c>
    </row>
    <row r="78" spans="1:48" ht="30" customHeight="1" x14ac:dyDescent="0.3">
      <c r="A78" s="13" t="s">
        <v>182</v>
      </c>
      <c r="B78" s="13" t="s">
        <v>183</v>
      </c>
      <c r="C78" s="13" t="s">
        <v>59</v>
      </c>
      <c r="D78" s="14">
        <v>16</v>
      </c>
      <c r="E78" s="15"/>
      <c r="F78" s="15"/>
      <c r="G78" s="15"/>
      <c r="H78" s="15"/>
      <c r="I78" s="15"/>
      <c r="J78" s="15"/>
      <c r="K78" s="15"/>
      <c r="L78" s="15"/>
      <c r="M78" s="13" t="s">
        <v>184</v>
      </c>
      <c r="N78" s="1" t="s">
        <v>185</v>
      </c>
      <c r="O78" s="1" t="s">
        <v>51</v>
      </c>
      <c r="P78" s="1" t="s">
        <v>51</v>
      </c>
      <c r="Q78" s="1" t="s">
        <v>176</v>
      </c>
      <c r="R78" s="1" t="s">
        <v>62</v>
      </c>
      <c r="S78" s="1" t="s">
        <v>63</v>
      </c>
      <c r="T78" s="1" t="s">
        <v>63</v>
      </c>
      <c r="AR78" s="1" t="s">
        <v>51</v>
      </c>
      <c r="AS78" s="1" t="s">
        <v>51</v>
      </c>
      <c r="AU78" s="1" t="s">
        <v>186</v>
      </c>
      <c r="AV78">
        <v>41</v>
      </c>
    </row>
    <row r="79" spans="1:48" ht="30" customHeight="1" x14ac:dyDescent="0.3">
      <c r="A79" s="13" t="s">
        <v>182</v>
      </c>
      <c r="B79" s="13" t="s">
        <v>187</v>
      </c>
      <c r="C79" s="13" t="s">
        <v>59</v>
      </c>
      <c r="D79" s="14">
        <v>23</v>
      </c>
      <c r="E79" s="15"/>
      <c r="F79" s="15"/>
      <c r="G79" s="15"/>
      <c r="H79" s="15"/>
      <c r="I79" s="15"/>
      <c r="J79" s="15"/>
      <c r="K79" s="15"/>
      <c r="L79" s="15"/>
      <c r="M79" s="13" t="s">
        <v>188</v>
      </c>
      <c r="N79" s="1" t="s">
        <v>189</v>
      </c>
      <c r="O79" s="1" t="s">
        <v>51</v>
      </c>
      <c r="P79" s="1" t="s">
        <v>51</v>
      </c>
      <c r="Q79" s="1" t="s">
        <v>176</v>
      </c>
      <c r="R79" s="1" t="s">
        <v>62</v>
      </c>
      <c r="S79" s="1" t="s">
        <v>63</v>
      </c>
      <c r="T79" s="1" t="s">
        <v>63</v>
      </c>
      <c r="AR79" s="1" t="s">
        <v>51</v>
      </c>
      <c r="AS79" s="1" t="s">
        <v>51</v>
      </c>
      <c r="AU79" s="1" t="s">
        <v>190</v>
      </c>
      <c r="AV79">
        <v>42</v>
      </c>
    </row>
    <row r="80" spans="1:48" ht="30" customHeight="1" x14ac:dyDescent="0.3">
      <c r="A80" s="13" t="s">
        <v>191</v>
      </c>
      <c r="B80" s="13" t="s">
        <v>192</v>
      </c>
      <c r="C80" s="13" t="s">
        <v>59</v>
      </c>
      <c r="D80" s="14">
        <v>9</v>
      </c>
      <c r="E80" s="15"/>
      <c r="F80" s="15"/>
      <c r="G80" s="15"/>
      <c r="H80" s="15"/>
      <c r="I80" s="15"/>
      <c r="J80" s="15"/>
      <c r="K80" s="15"/>
      <c r="L80" s="15"/>
      <c r="M80" s="13" t="s">
        <v>193</v>
      </c>
      <c r="N80" s="1" t="s">
        <v>194</v>
      </c>
      <c r="O80" s="1" t="s">
        <v>51</v>
      </c>
      <c r="P80" s="1" t="s">
        <v>51</v>
      </c>
      <c r="Q80" s="1" t="s">
        <v>176</v>
      </c>
      <c r="R80" s="1" t="s">
        <v>62</v>
      </c>
      <c r="S80" s="1" t="s">
        <v>63</v>
      </c>
      <c r="T80" s="1" t="s">
        <v>63</v>
      </c>
      <c r="AR80" s="1" t="s">
        <v>51</v>
      </c>
      <c r="AS80" s="1" t="s">
        <v>51</v>
      </c>
      <c r="AU80" s="1" t="s">
        <v>195</v>
      </c>
      <c r="AV80">
        <v>43</v>
      </c>
    </row>
    <row r="81" spans="1:17" ht="30" customHeight="1" x14ac:dyDescent="0.3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176</v>
      </c>
    </row>
    <row r="82" spans="1:17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176</v>
      </c>
    </row>
    <row r="83" spans="1:17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176</v>
      </c>
    </row>
    <row r="84" spans="1:17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176</v>
      </c>
    </row>
    <row r="85" spans="1:17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176</v>
      </c>
    </row>
    <row r="86" spans="1:17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176</v>
      </c>
    </row>
    <row r="87" spans="1:17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176</v>
      </c>
    </row>
    <row r="88" spans="1:17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176</v>
      </c>
    </row>
    <row r="89" spans="1:17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176</v>
      </c>
    </row>
    <row r="90" spans="1:17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176</v>
      </c>
    </row>
    <row r="91" spans="1:17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176</v>
      </c>
    </row>
    <row r="92" spans="1:17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176</v>
      </c>
    </row>
    <row r="93" spans="1:17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176</v>
      </c>
    </row>
    <row r="94" spans="1:17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176</v>
      </c>
    </row>
    <row r="95" spans="1:17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176</v>
      </c>
    </row>
    <row r="96" spans="1:17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176</v>
      </c>
    </row>
    <row r="97" spans="1:48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176</v>
      </c>
    </row>
    <row r="98" spans="1:48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176</v>
      </c>
    </row>
    <row r="99" spans="1:48" ht="30" customHeight="1" x14ac:dyDescent="0.3">
      <c r="A99" s="13" t="s">
        <v>90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91</v>
      </c>
    </row>
    <row r="100" spans="1:48" ht="30" customHeight="1" x14ac:dyDescent="0.3">
      <c r="A100" s="13" t="s">
        <v>196</v>
      </c>
      <c r="B100" s="14" t="s">
        <v>331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Q100" s="1" t="s">
        <v>197</v>
      </c>
    </row>
    <row r="101" spans="1:48" ht="30" customHeight="1" x14ac:dyDescent="0.3">
      <c r="A101" s="13" t="s">
        <v>198</v>
      </c>
      <c r="B101" s="13" t="s">
        <v>199</v>
      </c>
      <c r="C101" s="13" t="s">
        <v>59</v>
      </c>
      <c r="D101" s="14">
        <v>3</v>
      </c>
      <c r="E101" s="15"/>
      <c r="F101" s="15"/>
      <c r="G101" s="15"/>
      <c r="H101" s="15"/>
      <c r="I101" s="15"/>
      <c r="J101" s="15"/>
      <c r="K101" s="15"/>
      <c r="L101" s="15"/>
      <c r="M101" s="13" t="s">
        <v>200</v>
      </c>
      <c r="N101" s="1" t="s">
        <v>201</v>
      </c>
      <c r="O101" s="1" t="s">
        <v>51</v>
      </c>
      <c r="P101" s="1" t="s">
        <v>51</v>
      </c>
      <c r="Q101" s="1" t="s">
        <v>197</v>
      </c>
      <c r="R101" s="1" t="s">
        <v>62</v>
      </c>
      <c r="S101" s="1" t="s">
        <v>63</v>
      </c>
      <c r="T101" s="1" t="s">
        <v>63</v>
      </c>
      <c r="AR101" s="1" t="s">
        <v>51</v>
      </c>
      <c r="AS101" s="1" t="s">
        <v>51</v>
      </c>
      <c r="AU101" s="1" t="s">
        <v>202</v>
      </c>
      <c r="AV101">
        <v>38</v>
      </c>
    </row>
    <row r="102" spans="1:48" ht="30" customHeight="1" x14ac:dyDescent="0.3">
      <c r="A102" s="13" t="s">
        <v>203</v>
      </c>
      <c r="B102" s="13" t="s">
        <v>428</v>
      </c>
      <c r="C102" s="13" t="s">
        <v>59</v>
      </c>
      <c r="D102" s="14">
        <v>96</v>
      </c>
      <c r="E102" s="15"/>
      <c r="F102" s="15"/>
      <c r="G102" s="15"/>
      <c r="H102" s="15"/>
      <c r="I102" s="15"/>
      <c r="J102" s="15"/>
      <c r="K102" s="15"/>
      <c r="L102" s="15"/>
      <c r="M102" s="13" t="s">
        <v>204</v>
      </c>
      <c r="N102" s="1" t="s">
        <v>205</v>
      </c>
      <c r="O102" s="1" t="s">
        <v>51</v>
      </c>
      <c r="P102" s="1" t="s">
        <v>51</v>
      </c>
      <c r="Q102" s="1" t="s">
        <v>197</v>
      </c>
      <c r="R102" s="1" t="s">
        <v>62</v>
      </c>
      <c r="S102" s="1" t="s">
        <v>63</v>
      </c>
      <c r="T102" s="1" t="s">
        <v>63</v>
      </c>
      <c r="AR102" s="1" t="s">
        <v>51</v>
      </c>
      <c r="AS102" s="1" t="s">
        <v>51</v>
      </c>
      <c r="AU102" s="1" t="s">
        <v>206</v>
      </c>
      <c r="AV102">
        <v>161</v>
      </c>
    </row>
    <row r="103" spans="1:48" ht="30" customHeight="1" x14ac:dyDescent="0.3">
      <c r="A103" s="13" t="s">
        <v>207</v>
      </c>
      <c r="B103" s="13" t="s">
        <v>208</v>
      </c>
      <c r="C103" s="13" t="s">
        <v>132</v>
      </c>
      <c r="D103" s="14">
        <v>42</v>
      </c>
      <c r="E103" s="15"/>
      <c r="F103" s="15"/>
      <c r="G103" s="15"/>
      <c r="H103" s="15"/>
      <c r="I103" s="15"/>
      <c r="J103" s="15"/>
      <c r="K103" s="15"/>
      <c r="L103" s="15"/>
      <c r="M103" s="13" t="s">
        <v>209</v>
      </c>
      <c r="N103" s="1" t="s">
        <v>210</v>
      </c>
      <c r="O103" s="1" t="s">
        <v>51</v>
      </c>
      <c r="P103" s="1" t="s">
        <v>51</v>
      </c>
      <c r="Q103" s="1" t="s">
        <v>197</v>
      </c>
      <c r="R103" s="1" t="s">
        <v>62</v>
      </c>
      <c r="S103" s="1" t="s">
        <v>63</v>
      </c>
      <c r="T103" s="1" t="s">
        <v>63</v>
      </c>
      <c r="AR103" s="1" t="s">
        <v>51</v>
      </c>
      <c r="AS103" s="1" t="s">
        <v>51</v>
      </c>
      <c r="AU103" s="1" t="s">
        <v>211</v>
      </c>
      <c r="AV103">
        <v>162</v>
      </c>
    </row>
    <row r="104" spans="1:48" ht="30" customHeight="1" x14ac:dyDescent="0.3">
      <c r="A104" s="13" t="s">
        <v>212</v>
      </c>
      <c r="B104" s="13" t="s">
        <v>213</v>
      </c>
      <c r="C104" s="13" t="s">
        <v>59</v>
      </c>
      <c r="D104" s="14">
        <v>17</v>
      </c>
      <c r="E104" s="15"/>
      <c r="F104" s="15"/>
      <c r="G104" s="15"/>
      <c r="H104" s="15"/>
      <c r="I104" s="15"/>
      <c r="J104" s="15"/>
      <c r="K104" s="15"/>
      <c r="L104" s="15"/>
      <c r="M104" s="13" t="s">
        <v>214</v>
      </c>
      <c r="N104" s="1" t="s">
        <v>215</v>
      </c>
      <c r="O104" s="1" t="s">
        <v>51</v>
      </c>
      <c r="P104" s="1" t="s">
        <v>51</v>
      </c>
      <c r="Q104" s="1" t="s">
        <v>197</v>
      </c>
      <c r="R104" s="1" t="s">
        <v>62</v>
      </c>
      <c r="S104" s="1" t="s">
        <v>63</v>
      </c>
      <c r="T104" s="1" t="s">
        <v>63</v>
      </c>
      <c r="AR104" s="1" t="s">
        <v>51</v>
      </c>
      <c r="AS104" s="1" t="s">
        <v>51</v>
      </c>
      <c r="AU104" s="1" t="s">
        <v>216</v>
      </c>
      <c r="AV104">
        <v>45</v>
      </c>
    </row>
    <row r="105" spans="1:48" ht="30" customHeight="1" x14ac:dyDescent="0.3">
      <c r="A105" s="13" t="s">
        <v>217</v>
      </c>
      <c r="B105" s="13" t="s">
        <v>218</v>
      </c>
      <c r="C105" s="13" t="s">
        <v>59</v>
      </c>
      <c r="D105" s="14">
        <v>23</v>
      </c>
      <c r="E105" s="15"/>
      <c r="F105" s="15"/>
      <c r="G105" s="15"/>
      <c r="H105" s="15"/>
      <c r="I105" s="15"/>
      <c r="J105" s="15"/>
      <c r="K105" s="15"/>
      <c r="L105" s="15"/>
      <c r="M105" s="13" t="s">
        <v>219</v>
      </c>
      <c r="N105" s="1" t="s">
        <v>220</v>
      </c>
      <c r="O105" s="1" t="s">
        <v>51</v>
      </c>
      <c r="P105" s="1" t="s">
        <v>51</v>
      </c>
      <c r="Q105" s="1" t="s">
        <v>197</v>
      </c>
      <c r="R105" s="1" t="s">
        <v>62</v>
      </c>
      <c r="S105" s="1" t="s">
        <v>63</v>
      </c>
      <c r="T105" s="1" t="s">
        <v>63</v>
      </c>
      <c r="AR105" s="1" t="s">
        <v>51</v>
      </c>
      <c r="AS105" s="1" t="s">
        <v>51</v>
      </c>
      <c r="AU105" s="1" t="s">
        <v>221</v>
      </c>
      <c r="AV105">
        <v>46</v>
      </c>
    </row>
    <row r="106" spans="1:48" ht="30" customHeight="1" x14ac:dyDescent="0.3">
      <c r="A106" s="13" t="s">
        <v>222</v>
      </c>
      <c r="B106" s="13" t="s">
        <v>223</v>
      </c>
      <c r="C106" s="13" t="s">
        <v>132</v>
      </c>
      <c r="D106" s="14">
        <v>33</v>
      </c>
      <c r="E106" s="15"/>
      <c r="F106" s="15"/>
      <c r="G106" s="15"/>
      <c r="H106" s="15"/>
      <c r="I106" s="15"/>
      <c r="J106" s="15"/>
      <c r="K106" s="15"/>
      <c r="L106" s="15"/>
      <c r="M106" s="13" t="s">
        <v>224</v>
      </c>
      <c r="N106" s="1" t="s">
        <v>225</v>
      </c>
      <c r="O106" s="1" t="s">
        <v>51</v>
      </c>
      <c r="P106" s="1" t="s">
        <v>51</v>
      </c>
      <c r="Q106" s="1" t="s">
        <v>197</v>
      </c>
      <c r="R106" s="1" t="s">
        <v>62</v>
      </c>
      <c r="S106" s="1" t="s">
        <v>63</v>
      </c>
      <c r="T106" s="1" t="s">
        <v>63</v>
      </c>
      <c r="AR106" s="1" t="s">
        <v>51</v>
      </c>
      <c r="AS106" s="1" t="s">
        <v>51</v>
      </c>
      <c r="AU106" s="1" t="s">
        <v>226</v>
      </c>
      <c r="AV106">
        <v>121</v>
      </c>
    </row>
    <row r="107" spans="1:48" ht="30" customHeight="1" x14ac:dyDescent="0.3">
      <c r="A107" s="13" t="s">
        <v>227</v>
      </c>
      <c r="B107" s="13" t="s">
        <v>228</v>
      </c>
      <c r="C107" s="13" t="s">
        <v>132</v>
      </c>
      <c r="D107" s="14">
        <v>10</v>
      </c>
      <c r="E107" s="15"/>
      <c r="F107" s="15"/>
      <c r="G107" s="15"/>
      <c r="H107" s="15"/>
      <c r="I107" s="15"/>
      <c r="J107" s="15"/>
      <c r="K107" s="15"/>
      <c r="L107" s="15"/>
      <c r="M107" s="13" t="s">
        <v>229</v>
      </c>
      <c r="N107" s="1" t="s">
        <v>230</v>
      </c>
      <c r="O107" s="1" t="s">
        <v>51</v>
      </c>
      <c r="P107" s="1" t="s">
        <v>51</v>
      </c>
      <c r="Q107" s="1" t="s">
        <v>197</v>
      </c>
      <c r="R107" s="1" t="s">
        <v>62</v>
      </c>
      <c r="S107" s="1" t="s">
        <v>63</v>
      </c>
      <c r="T107" s="1" t="s">
        <v>63</v>
      </c>
      <c r="AR107" s="1" t="s">
        <v>51</v>
      </c>
      <c r="AS107" s="1" t="s">
        <v>51</v>
      </c>
      <c r="AU107" s="1" t="s">
        <v>231</v>
      </c>
      <c r="AV107">
        <v>122</v>
      </c>
    </row>
    <row r="108" spans="1:48" ht="30" customHeight="1" x14ac:dyDescent="0.3">
      <c r="A108" s="13" t="s">
        <v>232</v>
      </c>
      <c r="B108" s="13" t="s">
        <v>233</v>
      </c>
      <c r="C108" s="13" t="s">
        <v>132</v>
      </c>
      <c r="D108" s="14">
        <v>20</v>
      </c>
      <c r="E108" s="15"/>
      <c r="F108" s="15"/>
      <c r="G108" s="15"/>
      <c r="H108" s="15"/>
      <c r="I108" s="15"/>
      <c r="J108" s="15"/>
      <c r="K108" s="15"/>
      <c r="L108" s="15"/>
      <c r="M108" s="13" t="s">
        <v>234</v>
      </c>
      <c r="N108" s="1" t="s">
        <v>235</v>
      </c>
      <c r="O108" s="1" t="s">
        <v>51</v>
      </c>
      <c r="P108" s="1" t="s">
        <v>51</v>
      </c>
      <c r="Q108" s="1" t="s">
        <v>197</v>
      </c>
      <c r="R108" s="1" t="s">
        <v>62</v>
      </c>
      <c r="S108" s="1" t="s">
        <v>63</v>
      </c>
      <c r="T108" s="1" t="s">
        <v>63</v>
      </c>
      <c r="AR108" s="1" t="s">
        <v>51</v>
      </c>
      <c r="AS108" s="1" t="s">
        <v>51</v>
      </c>
      <c r="AU108" s="1" t="s">
        <v>236</v>
      </c>
      <c r="AV108">
        <v>49</v>
      </c>
    </row>
    <row r="109" spans="1:48" ht="30" customHeight="1" x14ac:dyDescent="0.3">
      <c r="A109" s="13" t="s">
        <v>237</v>
      </c>
      <c r="B109" s="13" t="s">
        <v>238</v>
      </c>
      <c r="C109" s="13" t="s">
        <v>59</v>
      </c>
      <c r="D109" s="14">
        <v>3</v>
      </c>
      <c r="E109" s="15"/>
      <c r="F109" s="15"/>
      <c r="G109" s="15"/>
      <c r="H109" s="15"/>
      <c r="I109" s="15"/>
      <c r="J109" s="15"/>
      <c r="K109" s="15"/>
      <c r="L109" s="15"/>
      <c r="M109" s="13" t="s">
        <v>239</v>
      </c>
      <c r="N109" s="1" t="s">
        <v>240</v>
      </c>
      <c r="O109" s="1" t="s">
        <v>51</v>
      </c>
      <c r="P109" s="1" t="s">
        <v>51</v>
      </c>
      <c r="Q109" s="1" t="s">
        <v>197</v>
      </c>
      <c r="R109" s="1" t="s">
        <v>62</v>
      </c>
      <c r="S109" s="1" t="s">
        <v>63</v>
      </c>
      <c r="T109" s="1" t="s">
        <v>63</v>
      </c>
      <c r="AR109" s="1" t="s">
        <v>51</v>
      </c>
      <c r="AS109" s="1" t="s">
        <v>51</v>
      </c>
      <c r="AU109" s="1" t="s">
        <v>241</v>
      </c>
      <c r="AV109">
        <v>50</v>
      </c>
    </row>
    <row r="110" spans="1:48" ht="30" customHeight="1" x14ac:dyDescent="0.3">
      <c r="A110" s="13" t="s">
        <v>242</v>
      </c>
      <c r="B110" s="13" t="s">
        <v>51</v>
      </c>
      <c r="C110" s="13" t="s">
        <v>243</v>
      </c>
      <c r="D110" s="14">
        <v>3</v>
      </c>
      <c r="E110" s="15"/>
      <c r="F110" s="15"/>
      <c r="G110" s="15"/>
      <c r="H110" s="15"/>
      <c r="I110" s="15"/>
      <c r="J110" s="15"/>
      <c r="K110" s="15"/>
      <c r="L110" s="15"/>
      <c r="M110" s="13" t="s">
        <v>244</v>
      </c>
      <c r="N110" s="1" t="s">
        <v>245</v>
      </c>
      <c r="O110" s="1" t="s">
        <v>51</v>
      </c>
      <c r="P110" s="1" t="s">
        <v>51</v>
      </c>
      <c r="Q110" s="1" t="s">
        <v>197</v>
      </c>
      <c r="R110" s="1" t="s">
        <v>62</v>
      </c>
      <c r="S110" s="1" t="s">
        <v>63</v>
      </c>
      <c r="T110" s="1" t="s">
        <v>63</v>
      </c>
      <c r="AR110" s="1" t="s">
        <v>51</v>
      </c>
      <c r="AS110" s="1" t="s">
        <v>51</v>
      </c>
      <c r="AU110" s="1" t="s">
        <v>246</v>
      </c>
      <c r="AV110">
        <v>55</v>
      </c>
    </row>
    <row r="111" spans="1:48" ht="30" customHeight="1" x14ac:dyDescent="0.3">
      <c r="A111" s="13" t="s">
        <v>247</v>
      </c>
      <c r="B111" s="13" t="s">
        <v>51</v>
      </c>
      <c r="C111" s="13" t="s">
        <v>243</v>
      </c>
      <c r="D111" s="14">
        <v>1</v>
      </c>
      <c r="E111" s="15"/>
      <c r="F111" s="15"/>
      <c r="G111" s="15"/>
      <c r="H111" s="15"/>
      <c r="I111" s="15"/>
      <c r="J111" s="15"/>
      <c r="K111" s="15"/>
      <c r="L111" s="15"/>
      <c r="M111" s="13" t="s">
        <v>248</v>
      </c>
      <c r="N111" s="1" t="s">
        <v>249</v>
      </c>
      <c r="O111" s="1" t="s">
        <v>51</v>
      </c>
      <c r="P111" s="1" t="s">
        <v>51</v>
      </c>
      <c r="Q111" s="1" t="s">
        <v>197</v>
      </c>
      <c r="R111" s="1" t="s">
        <v>62</v>
      </c>
      <c r="S111" s="1" t="s">
        <v>63</v>
      </c>
      <c r="T111" s="1" t="s">
        <v>63</v>
      </c>
      <c r="AR111" s="1" t="s">
        <v>51</v>
      </c>
      <c r="AS111" s="1" t="s">
        <v>51</v>
      </c>
      <c r="AU111" s="1" t="s">
        <v>250</v>
      </c>
      <c r="AV111">
        <v>56</v>
      </c>
    </row>
    <row r="112" spans="1:48" ht="30" customHeight="1" x14ac:dyDescent="0.3">
      <c r="A112" s="13" t="s">
        <v>251</v>
      </c>
      <c r="B112" s="13" t="s">
        <v>51</v>
      </c>
      <c r="C112" s="13" t="s">
        <v>132</v>
      </c>
      <c r="D112" s="14">
        <v>20</v>
      </c>
      <c r="E112" s="15"/>
      <c r="F112" s="15"/>
      <c r="G112" s="15"/>
      <c r="H112" s="15"/>
      <c r="I112" s="15"/>
      <c r="J112" s="15"/>
      <c r="K112" s="15"/>
      <c r="L112" s="15"/>
      <c r="M112" s="13" t="s">
        <v>252</v>
      </c>
      <c r="N112" s="1" t="s">
        <v>253</v>
      </c>
      <c r="O112" s="1" t="s">
        <v>51</v>
      </c>
      <c r="P112" s="1" t="s">
        <v>51</v>
      </c>
      <c r="Q112" s="1" t="s">
        <v>197</v>
      </c>
      <c r="R112" s="1" t="s">
        <v>62</v>
      </c>
      <c r="S112" s="1" t="s">
        <v>63</v>
      </c>
      <c r="T112" s="1" t="s">
        <v>63</v>
      </c>
      <c r="AR112" s="1" t="s">
        <v>51</v>
      </c>
      <c r="AS112" s="1" t="s">
        <v>51</v>
      </c>
      <c r="AU112" s="1" t="s">
        <v>254</v>
      </c>
      <c r="AV112">
        <v>32</v>
      </c>
    </row>
    <row r="113" spans="1:52" ht="30" customHeight="1" x14ac:dyDescent="0.3">
      <c r="A113" s="13" t="s">
        <v>255</v>
      </c>
      <c r="B113" s="13" t="s">
        <v>51</v>
      </c>
      <c r="C113" s="13" t="s">
        <v>59</v>
      </c>
      <c r="D113" s="14">
        <v>16</v>
      </c>
      <c r="E113" s="15"/>
      <c r="F113" s="15"/>
      <c r="G113" s="15"/>
      <c r="H113" s="15"/>
      <c r="I113" s="15"/>
      <c r="J113" s="15"/>
      <c r="K113" s="15"/>
      <c r="L113" s="15"/>
      <c r="M113" s="13" t="s">
        <v>51</v>
      </c>
      <c r="N113" s="1" t="s">
        <v>256</v>
      </c>
      <c r="O113" s="1" t="s">
        <v>51</v>
      </c>
      <c r="P113" s="1" t="s">
        <v>51</v>
      </c>
      <c r="Q113" s="1" t="s">
        <v>197</v>
      </c>
      <c r="R113" s="1" t="s">
        <v>63</v>
      </c>
      <c r="S113" s="1" t="s">
        <v>63</v>
      </c>
      <c r="T113" s="1" t="s">
        <v>62</v>
      </c>
      <c r="AR113" s="1" t="s">
        <v>51</v>
      </c>
      <c r="AS113" s="1" t="s">
        <v>51</v>
      </c>
      <c r="AU113" s="1" t="s">
        <v>257</v>
      </c>
      <c r="AV113">
        <v>153</v>
      </c>
    </row>
    <row r="114" spans="1:52" s="28" customFormat="1" ht="30" customHeight="1" x14ac:dyDescent="0.3">
      <c r="A114" s="23" t="s">
        <v>430</v>
      </c>
      <c r="B114" s="24" t="s">
        <v>431</v>
      </c>
      <c r="C114" s="25" t="s">
        <v>243</v>
      </c>
      <c r="D114" s="26">
        <v>12</v>
      </c>
      <c r="E114" s="27"/>
      <c r="F114" s="27"/>
      <c r="G114" s="27"/>
      <c r="H114" s="27"/>
      <c r="I114" s="27"/>
      <c r="J114" s="27"/>
      <c r="K114" s="27"/>
      <c r="L114" s="27"/>
      <c r="M114" s="25" t="s">
        <v>432</v>
      </c>
      <c r="Q114" s="29" t="s">
        <v>197</v>
      </c>
    </row>
    <row r="115" spans="1:52" ht="30" customHeight="1" x14ac:dyDescent="0.3">
      <c r="A115" s="16" t="s">
        <v>433</v>
      </c>
      <c r="B115" s="16" t="s">
        <v>434</v>
      </c>
      <c r="C115" s="16" t="s">
        <v>132</v>
      </c>
      <c r="D115" s="17">
        <v>10</v>
      </c>
      <c r="E115" s="27"/>
      <c r="F115" s="27"/>
      <c r="G115" s="27"/>
      <c r="H115" s="27"/>
      <c r="I115" s="27"/>
      <c r="J115" s="27"/>
      <c r="K115" s="27"/>
      <c r="L115" s="27"/>
      <c r="M115" s="25" t="s">
        <v>435</v>
      </c>
      <c r="N115" s="28"/>
      <c r="O115" s="28"/>
      <c r="P115" s="28"/>
      <c r="Q115" s="29" t="s">
        <v>197</v>
      </c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AV115" s="28"/>
      <c r="AW115" s="28"/>
      <c r="AX115" s="28"/>
      <c r="AY115" s="28"/>
      <c r="AZ115" s="28"/>
    </row>
    <row r="116" spans="1:52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197</v>
      </c>
    </row>
    <row r="117" spans="1:52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197</v>
      </c>
    </row>
    <row r="118" spans="1:52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197</v>
      </c>
    </row>
    <row r="119" spans="1:52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197</v>
      </c>
    </row>
    <row r="120" spans="1:52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197</v>
      </c>
    </row>
    <row r="121" spans="1:52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197</v>
      </c>
    </row>
    <row r="122" spans="1:52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197</v>
      </c>
    </row>
    <row r="123" spans="1:52" ht="30" customHeight="1" x14ac:dyDescent="0.3">
      <c r="A123" s="13" t="s">
        <v>90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91</v>
      </c>
    </row>
    <row r="124" spans="1:52" ht="30" customHeight="1" x14ac:dyDescent="0.3">
      <c r="A124" s="13" t="s">
        <v>258</v>
      </c>
      <c r="B124" s="14" t="s">
        <v>331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Q124" s="1" t="s">
        <v>259</v>
      </c>
    </row>
    <row r="125" spans="1:52" ht="30" customHeight="1" x14ac:dyDescent="0.3">
      <c r="A125" s="13" t="s">
        <v>260</v>
      </c>
      <c r="B125" s="13" t="s">
        <v>261</v>
      </c>
      <c r="C125" s="13" t="s">
        <v>59</v>
      </c>
      <c r="D125" s="14">
        <v>96</v>
      </c>
      <c r="E125" s="15"/>
      <c r="F125" s="15"/>
      <c r="G125" s="15"/>
      <c r="H125" s="15"/>
      <c r="I125" s="15"/>
      <c r="J125" s="15"/>
      <c r="K125" s="15"/>
      <c r="L125" s="15"/>
      <c r="M125" s="13" t="s">
        <v>262</v>
      </c>
      <c r="N125" s="1" t="s">
        <v>263</v>
      </c>
      <c r="O125" s="1" t="s">
        <v>51</v>
      </c>
      <c r="P125" s="1" t="s">
        <v>51</v>
      </c>
      <c r="Q125" s="1" t="s">
        <v>259</v>
      </c>
      <c r="R125" s="1" t="s">
        <v>62</v>
      </c>
      <c r="S125" s="1" t="s">
        <v>63</v>
      </c>
      <c r="T125" s="1" t="s">
        <v>63</v>
      </c>
      <c r="AR125" s="1" t="s">
        <v>51</v>
      </c>
      <c r="AS125" s="1" t="s">
        <v>51</v>
      </c>
      <c r="AU125" s="1" t="s">
        <v>264</v>
      </c>
      <c r="AV125">
        <v>160</v>
      </c>
    </row>
    <row r="126" spans="1:52" ht="30" customHeight="1" x14ac:dyDescent="0.3">
      <c r="A126" s="13" t="s">
        <v>265</v>
      </c>
      <c r="B126" s="13" t="s">
        <v>266</v>
      </c>
      <c r="C126" s="13" t="s">
        <v>59</v>
      </c>
      <c r="D126" s="14">
        <v>110</v>
      </c>
      <c r="E126" s="15"/>
      <c r="F126" s="15"/>
      <c r="G126" s="15"/>
      <c r="H126" s="15"/>
      <c r="I126" s="15"/>
      <c r="J126" s="15"/>
      <c r="K126" s="15"/>
      <c r="L126" s="15"/>
      <c r="M126" s="13" t="s">
        <v>267</v>
      </c>
      <c r="N126" s="1" t="s">
        <v>268</v>
      </c>
      <c r="O126" s="1" t="s">
        <v>51</v>
      </c>
      <c r="P126" s="1" t="s">
        <v>51</v>
      </c>
      <c r="Q126" s="1" t="s">
        <v>259</v>
      </c>
      <c r="R126" s="1" t="s">
        <v>62</v>
      </c>
      <c r="S126" s="1" t="s">
        <v>63</v>
      </c>
      <c r="T126" s="1" t="s">
        <v>63</v>
      </c>
      <c r="AR126" s="1" t="s">
        <v>51</v>
      </c>
      <c r="AS126" s="1" t="s">
        <v>51</v>
      </c>
      <c r="AU126" s="1" t="s">
        <v>269</v>
      </c>
      <c r="AV126">
        <v>60</v>
      </c>
    </row>
    <row r="127" spans="1:52" ht="30" customHeight="1" x14ac:dyDescent="0.3">
      <c r="A127" s="13" t="s">
        <v>270</v>
      </c>
      <c r="B127" s="13" t="s">
        <v>51</v>
      </c>
      <c r="C127" s="13" t="s">
        <v>59</v>
      </c>
      <c r="D127" s="14">
        <v>3</v>
      </c>
      <c r="E127" s="15"/>
      <c r="F127" s="15"/>
      <c r="G127" s="15"/>
      <c r="H127" s="15"/>
      <c r="I127" s="15"/>
      <c r="J127" s="15"/>
      <c r="K127" s="15"/>
      <c r="L127" s="15"/>
      <c r="M127" s="13" t="s">
        <v>271</v>
      </c>
      <c r="N127" s="1" t="s">
        <v>272</v>
      </c>
      <c r="O127" s="1" t="s">
        <v>51</v>
      </c>
      <c r="P127" s="1" t="s">
        <v>51</v>
      </c>
      <c r="Q127" s="1" t="s">
        <v>259</v>
      </c>
      <c r="R127" s="1" t="s">
        <v>62</v>
      </c>
      <c r="S127" s="1" t="s">
        <v>63</v>
      </c>
      <c r="T127" s="1" t="s">
        <v>63</v>
      </c>
      <c r="AR127" s="1" t="s">
        <v>51</v>
      </c>
      <c r="AS127" s="1" t="s">
        <v>51</v>
      </c>
      <c r="AU127" s="1" t="s">
        <v>273</v>
      </c>
      <c r="AV127">
        <v>61</v>
      </c>
    </row>
    <row r="128" spans="1:52" ht="30" customHeight="1" x14ac:dyDescent="0.3">
      <c r="A128" s="13" t="s">
        <v>274</v>
      </c>
      <c r="B128" s="13" t="s">
        <v>275</v>
      </c>
      <c r="C128" s="13" t="s">
        <v>59</v>
      </c>
      <c r="D128" s="14">
        <v>96</v>
      </c>
      <c r="E128" s="15"/>
      <c r="F128" s="15"/>
      <c r="G128" s="15"/>
      <c r="H128" s="15"/>
      <c r="I128" s="15"/>
      <c r="J128" s="15"/>
      <c r="K128" s="15"/>
      <c r="L128" s="15"/>
      <c r="M128" s="13" t="s">
        <v>276</v>
      </c>
      <c r="N128" s="1" t="s">
        <v>277</v>
      </c>
      <c r="O128" s="1" t="s">
        <v>51</v>
      </c>
      <c r="P128" s="1" t="s">
        <v>51</v>
      </c>
      <c r="Q128" s="1" t="s">
        <v>259</v>
      </c>
      <c r="R128" s="1" t="s">
        <v>62</v>
      </c>
      <c r="S128" s="1" t="s">
        <v>63</v>
      </c>
      <c r="T128" s="1" t="s">
        <v>63</v>
      </c>
      <c r="AR128" s="1" t="s">
        <v>51</v>
      </c>
      <c r="AS128" s="1" t="s">
        <v>51</v>
      </c>
      <c r="AU128" s="1" t="s">
        <v>278</v>
      </c>
      <c r="AV128">
        <v>63</v>
      </c>
    </row>
    <row r="129" spans="1:48" ht="30" customHeight="1" x14ac:dyDescent="0.3">
      <c r="A129" s="13" t="s">
        <v>279</v>
      </c>
      <c r="B129" s="13" t="s">
        <v>280</v>
      </c>
      <c r="C129" s="13" t="s">
        <v>243</v>
      </c>
      <c r="D129" s="14">
        <v>2</v>
      </c>
      <c r="E129" s="15"/>
      <c r="F129" s="15"/>
      <c r="G129" s="15"/>
      <c r="H129" s="15"/>
      <c r="I129" s="15"/>
      <c r="J129" s="15"/>
      <c r="K129" s="15"/>
      <c r="L129" s="15"/>
      <c r="M129" s="13" t="s">
        <v>281</v>
      </c>
      <c r="N129" s="1" t="s">
        <v>282</v>
      </c>
      <c r="O129" s="1" t="s">
        <v>51</v>
      </c>
      <c r="P129" s="1" t="s">
        <v>51</v>
      </c>
      <c r="Q129" s="1" t="s">
        <v>259</v>
      </c>
      <c r="R129" s="1" t="s">
        <v>62</v>
      </c>
      <c r="S129" s="1" t="s">
        <v>63</v>
      </c>
      <c r="T129" s="1" t="s">
        <v>63</v>
      </c>
      <c r="AR129" s="1" t="s">
        <v>51</v>
      </c>
      <c r="AS129" s="1" t="s">
        <v>51</v>
      </c>
      <c r="AU129" s="1" t="s">
        <v>283</v>
      </c>
      <c r="AV129">
        <v>57</v>
      </c>
    </row>
    <row r="130" spans="1:48" ht="30" customHeight="1" x14ac:dyDescent="0.3">
      <c r="A130" s="13" t="s">
        <v>284</v>
      </c>
      <c r="B130" s="13" t="s">
        <v>285</v>
      </c>
      <c r="C130" s="13" t="s">
        <v>286</v>
      </c>
      <c r="D130" s="14">
        <v>5</v>
      </c>
      <c r="E130" s="15"/>
      <c r="F130" s="15"/>
      <c r="G130" s="15"/>
      <c r="H130" s="15"/>
      <c r="I130" s="15"/>
      <c r="J130" s="15"/>
      <c r="K130" s="15"/>
      <c r="L130" s="15"/>
      <c r="M130" s="13" t="s">
        <v>287</v>
      </c>
      <c r="N130" s="1" t="s">
        <v>288</v>
      </c>
      <c r="O130" s="1" t="s">
        <v>51</v>
      </c>
      <c r="P130" s="1" t="s">
        <v>51</v>
      </c>
      <c r="Q130" s="1" t="s">
        <v>259</v>
      </c>
      <c r="R130" s="1" t="s">
        <v>62</v>
      </c>
      <c r="S130" s="1" t="s">
        <v>63</v>
      </c>
      <c r="T130" s="1" t="s">
        <v>63</v>
      </c>
      <c r="AR130" s="1" t="s">
        <v>51</v>
      </c>
      <c r="AS130" s="1" t="s">
        <v>51</v>
      </c>
      <c r="AU130" s="1" t="s">
        <v>289</v>
      </c>
      <c r="AV130">
        <v>138</v>
      </c>
    </row>
    <row r="131" spans="1:48" ht="30" customHeight="1" x14ac:dyDescent="0.3">
      <c r="A131" s="13" t="s">
        <v>290</v>
      </c>
      <c r="B131" s="13" t="s">
        <v>291</v>
      </c>
      <c r="C131" s="13" t="s">
        <v>292</v>
      </c>
      <c r="D131" s="14">
        <v>3</v>
      </c>
      <c r="E131" s="15"/>
      <c r="F131" s="15"/>
      <c r="G131" s="15"/>
      <c r="H131" s="15"/>
      <c r="I131" s="15"/>
      <c r="J131" s="15"/>
      <c r="K131" s="15"/>
      <c r="L131" s="15"/>
      <c r="M131" s="13" t="s">
        <v>293</v>
      </c>
      <c r="N131" s="1" t="s">
        <v>294</v>
      </c>
      <c r="O131" s="1" t="s">
        <v>51</v>
      </c>
      <c r="P131" s="1" t="s">
        <v>51</v>
      </c>
      <c r="Q131" s="1" t="s">
        <v>259</v>
      </c>
      <c r="R131" s="1" t="s">
        <v>62</v>
      </c>
      <c r="S131" s="1" t="s">
        <v>63</v>
      </c>
      <c r="T131" s="1" t="s">
        <v>63</v>
      </c>
      <c r="AR131" s="1" t="s">
        <v>51</v>
      </c>
      <c r="AS131" s="1" t="s">
        <v>51</v>
      </c>
      <c r="AU131" s="1" t="s">
        <v>295</v>
      </c>
      <c r="AV131">
        <v>139</v>
      </c>
    </row>
    <row r="132" spans="1:48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259</v>
      </c>
    </row>
    <row r="133" spans="1:48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259</v>
      </c>
    </row>
    <row r="134" spans="1:48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259</v>
      </c>
    </row>
    <row r="135" spans="1:48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259</v>
      </c>
    </row>
    <row r="136" spans="1:48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259</v>
      </c>
    </row>
    <row r="137" spans="1:48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259</v>
      </c>
    </row>
    <row r="138" spans="1:48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259</v>
      </c>
    </row>
    <row r="139" spans="1:48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259</v>
      </c>
    </row>
    <row r="140" spans="1:48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259</v>
      </c>
    </row>
    <row r="141" spans="1:48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259</v>
      </c>
    </row>
    <row r="142" spans="1:48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259</v>
      </c>
    </row>
    <row r="143" spans="1:48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259</v>
      </c>
    </row>
    <row r="144" spans="1:48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259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259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259</v>
      </c>
    </row>
    <row r="147" spans="1:48" ht="30" customHeight="1" x14ac:dyDescent="0.3">
      <c r="A147" s="13" t="s">
        <v>90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91</v>
      </c>
    </row>
    <row r="148" spans="1:48" ht="30" customHeight="1" x14ac:dyDescent="0.3">
      <c r="A148" s="13" t="s">
        <v>296</v>
      </c>
      <c r="B148" s="14" t="s">
        <v>331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Q148" s="1" t="s">
        <v>297</v>
      </c>
    </row>
    <row r="149" spans="1:48" ht="30" customHeight="1" x14ac:dyDescent="0.3">
      <c r="A149" s="13" t="s">
        <v>298</v>
      </c>
      <c r="B149" s="13" t="s">
        <v>299</v>
      </c>
      <c r="C149" s="13" t="s">
        <v>300</v>
      </c>
      <c r="D149" s="14">
        <v>4</v>
      </c>
      <c r="E149" s="15"/>
      <c r="F149" s="15"/>
      <c r="G149" s="15"/>
      <c r="H149" s="15"/>
      <c r="I149" s="15"/>
      <c r="J149" s="15"/>
      <c r="K149" s="15"/>
      <c r="L149" s="15"/>
      <c r="M149" s="13" t="s">
        <v>51</v>
      </c>
      <c r="N149" s="1" t="s">
        <v>301</v>
      </c>
      <c r="O149" s="1" t="s">
        <v>51</v>
      </c>
      <c r="P149" s="1" t="s">
        <v>51</v>
      </c>
      <c r="Q149" s="1" t="s">
        <v>297</v>
      </c>
      <c r="R149" s="1" t="s">
        <v>63</v>
      </c>
      <c r="S149" s="1" t="s">
        <v>63</v>
      </c>
      <c r="T149" s="1" t="s">
        <v>62</v>
      </c>
      <c r="AR149" s="1" t="s">
        <v>51</v>
      </c>
      <c r="AS149" s="1" t="s">
        <v>51</v>
      </c>
      <c r="AU149" s="1" t="s">
        <v>302</v>
      </c>
      <c r="AV149">
        <v>131</v>
      </c>
    </row>
    <row r="150" spans="1:48" ht="30" customHeight="1" x14ac:dyDescent="0.3">
      <c r="A150" s="13" t="s">
        <v>303</v>
      </c>
      <c r="B150" s="13" t="s">
        <v>51</v>
      </c>
      <c r="C150" s="13" t="s">
        <v>300</v>
      </c>
      <c r="D150" s="14">
        <v>4</v>
      </c>
      <c r="E150" s="15"/>
      <c r="F150" s="15"/>
      <c r="G150" s="15"/>
      <c r="H150" s="15"/>
      <c r="I150" s="15"/>
      <c r="J150" s="15"/>
      <c r="K150" s="15"/>
      <c r="L150" s="15"/>
      <c r="M150" s="13" t="s">
        <v>304</v>
      </c>
      <c r="N150" s="1" t="s">
        <v>305</v>
      </c>
      <c r="O150" s="1" t="s">
        <v>51</v>
      </c>
      <c r="P150" s="1" t="s">
        <v>51</v>
      </c>
      <c r="Q150" s="1" t="s">
        <v>297</v>
      </c>
      <c r="R150" s="1" t="s">
        <v>63</v>
      </c>
      <c r="S150" s="1" t="s">
        <v>62</v>
      </c>
      <c r="T150" s="1" t="s">
        <v>63</v>
      </c>
      <c r="AR150" s="1" t="s">
        <v>51</v>
      </c>
      <c r="AS150" s="1" t="s">
        <v>51</v>
      </c>
      <c r="AU150" s="1" t="s">
        <v>306</v>
      </c>
      <c r="AV150">
        <v>132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297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297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297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297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297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297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297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297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297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297</v>
      </c>
    </row>
    <row r="161" spans="1:48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297</v>
      </c>
    </row>
    <row r="162" spans="1:48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297</v>
      </c>
    </row>
    <row r="163" spans="1:48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297</v>
      </c>
    </row>
    <row r="164" spans="1:48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297</v>
      </c>
    </row>
    <row r="165" spans="1:48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297</v>
      </c>
    </row>
    <row r="166" spans="1:48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297</v>
      </c>
    </row>
    <row r="167" spans="1:48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297</v>
      </c>
    </row>
    <row r="168" spans="1:48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297</v>
      </c>
    </row>
    <row r="169" spans="1:48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297</v>
      </c>
    </row>
    <row r="170" spans="1:48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297</v>
      </c>
    </row>
    <row r="171" spans="1:48" ht="30" customHeight="1" x14ac:dyDescent="0.3">
      <c r="A171" s="13" t="s">
        <v>90</v>
      </c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N171" t="s">
        <v>91</v>
      </c>
    </row>
    <row r="172" spans="1:48" ht="30" customHeight="1" x14ac:dyDescent="0.3">
      <c r="A172" s="16" t="s">
        <v>416</v>
      </c>
      <c r="B172" s="17" t="s">
        <v>417</v>
      </c>
      <c r="C172" s="17"/>
      <c r="D172" s="17"/>
      <c r="E172" s="19"/>
      <c r="F172" s="19"/>
      <c r="G172" s="19"/>
      <c r="H172" s="19"/>
      <c r="I172" s="19"/>
      <c r="J172" s="19"/>
      <c r="K172" s="19"/>
      <c r="L172" s="19"/>
      <c r="M172" s="17"/>
    </row>
    <row r="173" spans="1:48" ht="30" customHeight="1" x14ac:dyDescent="0.3">
      <c r="A173" s="16" t="s">
        <v>418</v>
      </c>
      <c r="B173" s="17"/>
      <c r="C173" s="16" t="s">
        <v>419</v>
      </c>
      <c r="D173" s="17">
        <v>1</v>
      </c>
      <c r="E173" s="19"/>
      <c r="F173" s="19"/>
      <c r="G173" s="19"/>
      <c r="H173" s="19"/>
      <c r="I173" s="19"/>
      <c r="J173" s="19"/>
      <c r="K173" s="19"/>
      <c r="L173" s="19"/>
      <c r="M173" s="16" t="s">
        <v>51</v>
      </c>
      <c r="N173" s="1" t="s">
        <v>420</v>
      </c>
      <c r="O173" s="1" t="s">
        <v>51</v>
      </c>
      <c r="P173" s="1" t="s">
        <v>51</v>
      </c>
      <c r="Q173" s="1" t="s">
        <v>297</v>
      </c>
      <c r="R173" s="1" t="s">
        <v>63</v>
      </c>
      <c r="S173" s="1" t="s">
        <v>63</v>
      </c>
      <c r="T173" s="1" t="s">
        <v>62</v>
      </c>
      <c r="AR173" s="1" t="s">
        <v>51</v>
      </c>
      <c r="AS173" s="1" t="s">
        <v>51</v>
      </c>
      <c r="AU173" s="1" t="s">
        <v>421</v>
      </c>
      <c r="AV173">
        <v>131</v>
      </c>
    </row>
    <row r="174" spans="1:48" ht="30" customHeight="1" x14ac:dyDescent="0.3">
      <c r="A174" s="16" t="s">
        <v>422</v>
      </c>
      <c r="B174" s="17"/>
      <c r="C174" s="17" t="s">
        <v>419</v>
      </c>
      <c r="D174" s="17">
        <v>1</v>
      </c>
      <c r="E174" s="19"/>
      <c r="F174" s="19"/>
      <c r="G174" s="19"/>
      <c r="H174" s="19"/>
      <c r="I174" s="19"/>
      <c r="J174" s="19"/>
      <c r="K174" s="19"/>
      <c r="L174" s="19"/>
      <c r="M174" s="16" t="s">
        <v>51</v>
      </c>
      <c r="N174" s="1" t="s">
        <v>423</v>
      </c>
      <c r="O174" s="1" t="s">
        <v>51</v>
      </c>
      <c r="P174" s="1" t="s">
        <v>51</v>
      </c>
      <c r="Q174" s="1" t="s">
        <v>297</v>
      </c>
      <c r="R174" s="1" t="s">
        <v>63</v>
      </c>
      <c r="S174" s="1" t="s">
        <v>62</v>
      </c>
      <c r="T174" s="1" t="s">
        <v>63</v>
      </c>
      <c r="AR174" s="1" t="s">
        <v>51</v>
      </c>
      <c r="AS174" s="1" t="s">
        <v>51</v>
      </c>
      <c r="AU174" s="1" t="s">
        <v>424</v>
      </c>
      <c r="AV174">
        <v>132</v>
      </c>
    </row>
    <row r="175" spans="1:48" ht="30" customHeight="1" x14ac:dyDescent="0.3">
      <c r="A175" s="16"/>
      <c r="B175" s="17"/>
      <c r="C175" s="17"/>
      <c r="D175" s="17"/>
      <c r="E175" s="19"/>
      <c r="F175" s="19"/>
      <c r="G175" s="19"/>
      <c r="H175" s="19"/>
      <c r="I175" s="19"/>
      <c r="J175" s="19"/>
      <c r="K175" s="19"/>
      <c r="L175" s="19"/>
      <c r="M175" s="17"/>
      <c r="Q175" s="1" t="s">
        <v>297</v>
      </c>
    </row>
    <row r="176" spans="1:48" ht="30" customHeight="1" x14ac:dyDescent="0.3">
      <c r="A176" s="16"/>
      <c r="B176" s="17"/>
      <c r="C176" s="17"/>
      <c r="D176" s="17"/>
      <c r="E176" s="19"/>
      <c r="F176" s="19"/>
      <c r="G176" s="19"/>
      <c r="H176" s="19"/>
      <c r="I176" s="19"/>
      <c r="J176" s="19"/>
      <c r="K176" s="19"/>
      <c r="L176" s="19"/>
      <c r="M176" s="17"/>
      <c r="Q176" s="1" t="s">
        <v>297</v>
      </c>
    </row>
    <row r="177" spans="1:17" ht="30" customHeight="1" x14ac:dyDescent="0.3">
      <c r="A177" s="16"/>
      <c r="B177" s="17"/>
      <c r="C177" s="17"/>
      <c r="D177" s="17"/>
      <c r="E177" s="19"/>
      <c r="F177" s="19"/>
      <c r="G177" s="19"/>
      <c r="H177" s="19"/>
      <c r="I177" s="19"/>
      <c r="J177" s="19"/>
      <c r="K177" s="19"/>
      <c r="L177" s="19"/>
      <c r="M177" s="17"/>
      <c r="Q177" s="1" t="s">
        <v>297</v>
      </c>
    </row>
    <row r="178" spans="1:17" ht="30" customHeight="1" x14ac:dyDescent="0.3">
      <c r="A178" s="16"/>
      <c r="B178" s="17"/>
      <c r="C178" s="17"/>
      <c r="D178" s="17"/>
      <c r="E178" s="19"/>
      <c r="F178" s="19"/>
      <c r="G178" s="19"/>
      <c r="H178" s="19"/>
      <c r="I178" s="19"/>
      <c r="J178" s="19"/>
      <c r="K178" s="19"/>
      <c r="L178" s="19"/>
      <c r="M178" s="17"/>
      <c r="Q178" s="1" t="s">
        <v>297</v>
      </c>
    </row>
    <row r="179" spans="1:17" ht="30" customHeight="1" x14ac:dyDescent="0.3">
      <c r="A179" s="16"/>
      <c r="B179" s="17"/>
      <c r="C179" s="17"/>
      <c r="D179" s="17"/>
      <c r="E179" s="19"/>
      <c r="F179" s="19"/>
      <c r="G179" s="19"/>
      <c r="H179" s="19"/>
      <c r="I179" s="19"/>
      <c r="J179" s="19"/>
      <c r="K179" s="19"/>
      <c r="L179" s="19"/>
      <c r="M179" s="17"/>
      <c r="Q179" s="1" t="s">
        <v>297</v>
      </c>
    </row>
    <row r="180" spans="1:17" ht="30" customHeight="1" x14ac:dyDescent="0.3">
      <c r="A180" s="16"/>
      <c r="B180" s="17"/>
      <c r="C180" s="17"/>
      <c r="D180" s="17"/>
      <c r="E180" s="19"/>
      <c r="F180" s="19"/>
      <c r="G180" s="19"/>
      <c r="H180" s="19"/>
      <c r="I180" s="19"/>
      <c r="J180" s="19"/>
      <c r="K180" s="19"/>
      <c r="L180" s="19"/>
      <c r="M180" s="17"/>
      <c r="Q180" s="1" t="s">
        <v>297</v>
      </c>
    </row>
    <row r="181" spans="1:17" ht="30" customHeight="1" x14ac:dyDescent="0.3">
      <c r="A181" s="16"/>
      <c r="B181" s="17"/>
      <c r="C181" s="17"/>
      <c r="D181" s="17"/>
      <c r="E181" s="19"/>
      <c r="F181" s="19"/>
      <c r="G181" s="19"/>
      <c r="H181" s="19"/>
      <c r="I181" s="19"/>
      <c r="J181" s="19"/>
      <c r="K181" s="19"/>
      <c r="L181" s="19"/>
      <c r="M181" s="17"/>
      <c r="Q181" s="1" t="s">
        <v>297</v>
      </c>
    </row>
    <row r="182" spans="1:17" ht="30" customHeight="1" x14ac:dyDescent="0.3">
      <c r="A182" s="16"/>
      <c r="B182" s="17"/>
      <c r="C182" s="17"/>
      <c r="D182" s="17"/>
      <c r="E182" s="19"/>
      <c r="F182" s="19"/>
      <c r="G182" s="19"/>
      <c r="H182" s="19"/>
      <c r="I182" s="19"/>
      <c r="J182" s="19"/>
      <c r="K182" s="19"/>
      <c r="L182" s="19"/>
      <c r="M182" s="17"/>
      <c r="Q182" s="1" t="s">
        <v>297</v>
      </c>
    </row>
    <row r="183" spans="1:17" ht="30" customHeight="1" x14ac:dyDescent="0.3">
      <c r="A183" s="16"/>
      <c r="B183" s="17"/>
      <c r="C183" s="17"/>
      <c r="D183" s="17"/>
      <c r="E183" s="19"/>
      <c r="F183" s="19"/>
      <c r="G183" s="19"/>
      <c r="H183" s="19"/>
      <c r="I183" s="19"/>
      <c r="J183" s="19"/>
      <c r="K183" s="19"/>
      <c r="L183" s="19"/>
      <c r="M183" s="17"/>
      <c r="Q183" s="1" t="s">
        <v>297</v>
      </c>
    </row>
    <row r="184" spans="1:17" ht="30" customHeight="1" x14ac:dyDescent="0.3">
      <c r="A184" s="16"/>
      <c r="B184" s="17"/>
      <c r="C184" s="17"/>
      <c r="D184" s="17"/>
      <c r="E184" s="19"/>
      <c r="F184" s="19"/>
      <c r="G184" s="19"/>
      <c r="H184" s="19"/>
      <c r="I184" s="19"/>
      <c r="J184" s="19"/>
      <c r="K184" s="19"/>
      <c r="L184" s="19"/>
      <c r="M184" s="17"/>
      <c r="Q184" s="1" t="s">
        <v>297</v>
      </c>
    </row>
    <row r="185" spans="1:17" ht="30" customHeight="1" x14ac:dyDescent="0.3">
      <c r="A185" s="16"/>
      <c r="B185" s="17"/>
      <c r="C185" s="17"/>
      <c r="D185" s="17"/>
      <c r="E185" s="19"/>
      <c r="F185" s="19"/>
      <c r="G185" s="19"/>
      <c r="H185" s="19"/>
      <c r="I185" s="19"/>
      <c r="J185" s="19"/>
      <c r="K185" s="19"/>
      <c r="L185" s="19"/>
      <c r="M185" s="17"/>
      <c r="Q185" s="1" t="s">
        <v>297</v>
      </c>
    </row>
    <row r="186" spans="1:17" ht="30" customHeight="1" x14ac:dyDescent="0.3">
      <c r="A186" s="16"/>
      <c r="B186" s="17"/>
      <c r="C186" s="17"/>
      <c r="D186" s="17"/>
      <c r="E186" s="19"/>
      <c r="F186" s="19"/>
      <c r="G186" s="19"/>
      <c r="H186" s="19"/>
      <c r="I186" s="19"/>
      <c r="J186" s="19"/>
      <c r="K186" s="19"/>
      <c r="L186" s="19"/>
      <c r="M186" s="17"/>
      <c r="Q186" s="1" t="s">
        <v>297</v>
      </c>
    </row>
    <row r="187" spans="1:17" ht="30" customHeight="1" x14ac:dyDescent="0.3">
      <c r="A187" s="16"/>
      <c r="B187" s="17"/>
      <c r="C187" s="17"/>
      <c r="D187" s="17"/>
      <c r="E187" s="19"/>
      <c r="F187" s="19"/>
      <c r="G187" s="19"/>
      <c r="H187" s="19"/>
      <c r="I187" s="19"/>
      <c r="J187" s="19"/>
      <c r="K187" s="19"/>
      <c r="L187" s="19"/>
      <c r="M187" s="17"/>
      <c r="Q187" s="1" t="s">
        <v>297</v>
      </c>
    </row>
    <row r="188" spans="1:17" ht="30" customHeight="1" x14ac:dyDescent="0.3">
      <c r="A188" s="16"/>
      <c r="B188" s="17"/>
      <c r="C188" s="17"/>
      <c r="D188" s="17"/>
      <c r="E188" s="19"/>
      <c r="F188" s="19"/>
      <c r="G188" s="19"/>
      <c r="H188" s="19"/>
      <c r="I188" s="19"/>
      <c r="J188" s="19"/>
      <c r="K188" s="19"/>
      <c r="L188" s="19"/>
      <c r="M188" s="17"/>
      <c r="Q188" s="1" t="s">
        <v>297</v>
      </c>
    </row>
    <row r="189" spans="1:17" ht="30" customHeight="1" x14ac:dyDescent="0.3">
      <c r="A189" s="16"/>
      <c r="B189" s="17"/>
      <c r="C189" s="17"/>
      <c r="D189" s="17"/>
      <c r="E189" s="19"/>
      <c r="F189" s="19"/>
      <c r="G189" s="19"/>
      <c r="H189" s="19"/>
      <c r="I189" s="19"/>
      <c r="J189" s="19"/>
      <c r="K189" s="19"/>
      <c r="L189" s="19"/>
      <c r="M189" s="17"/>
      <c r="Q189" s="1" t="s">
        <v>297</v>
      </c>
    </row>
    <row r="190" spans="1:17" ht="30" customHeight="1" x14ac:dyDescent="0.3">
      <c r="A190" s="16"/>
      <c r="B190" s="17"/>
      <c r="C190" s="17"/>
      <c r="D190" s="17"/>
      <c r="E190" s="19"/>
      <c r="F190" s="19"/>
      <c r="G190" s="19"/>
      <c r="H190" s="19"/>
      <c r="I190" s="19"/>
      <c r="J190" s="19"/>
      <c r="K190" s="19"/>
      <c r="L190" s="19"/>
      <c r="M190" s="17"/>
      <c r="Q190" s="1" t="s">
        <v>297</v>
      </c>
    </row>
    <row r="191" spans="1:17" ht="30" customHeight="1" x14ac:dyDescent="0.3">
      <c r="A191" s="16"/>
      <c r="B191" s="17"/>
      <c r="C191" s="17"/>
      <c r="D191" s="17"/>
      <c r="E191" s="19"/>
      <c r="F191" s="19"/>
      <c r="G191" s="19"/>
      <c r="H191" s="19"/>
      <c r="I191" s="19"/>
      <c r="J191" s="19"/>
      <c r="K191" s="19"/>
      <c r="L191" s="19"/>
      <c r="M191" s="17"/>
      <c r="Q191" s="1" t="s">
        <v>297</v>
      </c>
    </row>
    <row r="192" spans="1:17" ht="30" customHeight="1" x14ac:dyDescent="0.3">
      <c r="A192" s="16"/>
      <c r="B192" s="17"/>
      <c r="C192" s="17"/>
      <c r="D192" s="17"/>
      <c r="E192" s="19"/>
      <c r="F192" s="19"/>
      <c r="G192" s="19"/>
      <c r="H192" s="19"/>
      <c r="I192" s="19"/>
      <c r="J192" s="19"/>
      <c r="K192" s="19"/>
      <c r="L192" s="19"/>
      <c r="M192" s="17"/>
      <c r="Q192" s="1" t="s">
        <v>297</v>
      </c>
    </row>
    <row r="193" spans="1:48" ht="30" customHeight="1" x14ac:dyDescent="0.3">
      <c r="A193" s="16"/>
      <c r="B193" s="17"/>
      <c r="C193" s="17"/>
      <c r="D193" s="17"/>
      <c r="E193" s="19"/>
      <c r="F193" s="19"/>
      <c r="G193" s="19"/>
      <c r="H193" s="19"/>
      <c r="I193" s="19"/>
      <c r="J193" s="19"/>
      <c r="K193" s="19"/>
      <c r="L193" s="19"/>
      <c r="M193" s="17"/>
      <c r="Q193" s="1" t="s">
        <v>297</v>
      </c>
    </row>
    <row r="194" spans="1:48" ht="30" customHeight="1" x14ac:dyDescent="0.3">
      <c r="A194" s="16"/>
      <c r="B194" s="17"/>
      <c r="C194" s="17"/>
      <c r="D194" s="17"/>
      <c r="E194" s="19"/>
      <c r="F194" s="19"/>
      <c r="G194" s="19"/>
      <c r="H194" s="19"/>
      <c r="I194" s="19"/>
      <c r="J194" s="19"/>
      <c r="K194" s="19"/>
      <c r="L194" s="19"/>
      <c r="M194" s="17"/>
      <c r="Q194" s="1" t="s">
        <v>297</v>
      </c>
    </row>
    <row r="195" spans="1:48" ht="30" customHeight="1" x14ac:dyDescent="0.3">
      <c r="A195" s="16" t="s">
        <v>90</v>
      </c>
      <c r="B195" s="17"/>
      <c r="C195" s="17"/>
      <c r="D195" s="17"/>
      <c r="E195" s="19"/>
      <c r="F195" s="19"/>
      <c r="G195" s="19"/>
      <c r="H195" s="19"/>
      <c r="I195" s="19"/>
      <c r="J195" s="19"/>
      <c r="K195" s="19"/>
      <c r="L195" s="19"/>
      <c r="M195" s="17"/>
      <c r="N195" t="s">
        <v>91</v>
      </c>
    </row>
    <row r="196" spans="1:48" ht="30" customHeight="1" x14ac:dyDescent="0.3">
      <c r="A196" s="16" t="s">
        <v>310</v>
      </c>
      <c r="B196" s="17" t="s">
        <v>436</v>
      </c>
      <c r="C196" s="17"/>
      <c r="D196" s="17"/>
      <c r="E196" s="19"/>
      <c r="F196" s="19"/>
      <c r="G196" s="19"/>
      <c r="H196" s="19"/>
      <c r="I196" s="19"/>
      <c r="J196" s="19"/>
      <c r="K196" s="19"/>
      <c r="L196" s="19"/>
      <c r="M196" s="17"/>
      <c r="Q196" s="1" t="s">
        <v>311</v>
      </c>
    </row>
    <row r="197" spans="1:48" ht="30" customHeight="1" x14ac:dyDescent="0.3">
      <c r="A197" s="16" t="s">
        <v>312</v>
      </c>
      <c r="B197" s="16" t="s">
        <v>313</v>
      </c>
      <c r="C197" s="16" t="s">
        <v>314</v>
      </c>
      <c r="D197" s="17">
        <v>240</v>
      </c>
      <c r="E197" s="19"/>
      <c r="F197" s="19"/>
      <c r="G197" s="19"/>
      <c r="H197" s="19"/>
      <c r="I197" s="19"/>
      <c r="J197" s="19"/>
      <c r="K197" s="19"/>
      <c r="L197" s="19"/>
      <c r="M197" s="16" t="s">
        <v>315</v>
      </c>
      <c r="N197" s="1" t="s">
        <v>316</v>
      </c>
      <c r="O197" s="1" t="s">
        <v>51</v>
      </c>
      <c r="P197" s="1" t="s">
        <v>51</v>
      </c>
      <c r="Q197" s="1" t="s">
        <v>311</v>
      </c>
      <c r="R197" s="1" t="s">
        <v>63</v>
      </c>
      <c r="S197" s="1" t="s">
        <v>63</v>
      </c>
      <c r="T197" s="1" t="s">
        <v>62</v>
      </c>
      <c r="AR197" s="1" t="s">
        <v>51</v>
      </c>
      <c r="AS197" s="1" t="s">
        <v>51</v>
      </c>
      <c r="AU197" s="1" t="s">
        <v>437</v>
      </c>
      <c r="AV197">
        <v>165</v>
      </c>
    </row>
    <row r="198" spans="1:48" ht="30" customHeight="1" x14ac:dyDescent="0.3">
      <c r="A198" s="17"/>
      <c r="B198" s="17"/>
      <c r="C198" s="17"/>
      <c r="D198" s="17"/>
      <c r="E198" s="19"/>
      <c r="F198" s="19"/>
      <c r="G198" s="19"/>
      <c r="H198" s="19"/>
      <c r="I198" s="19"/>
      <c r="J198" s="19"/>
      <c r="K198" s="19"/>
      <c r="L198" s="19"/>
      <c r="M198" s="17"/>
      <c r="Q198" s="1" t="s">
        <v>311</v>
      </c>
    </row>
    <row r="199" spans="1:48" ht="30" customHeight="1" x14ac:dyDescent="0.3">
      <c r="A199" s="17"/>
      <c r="B199" s="17"/>
      <c r="C199" s="17"/>
      <c r="D199" s="17"/>
      <c r="E199" s="19"/>
      <c r="F199" s="19"/>
      <c r="G199" s="19"/>
      <c r="H199" s="19"/>
      <c r="I199" s="19"/>
      <c r="J199" s="19"/>
      <c r="K199" s="19"/>
      <c r="L199" s="19"/>
      <c r="M199" s="17"/>
      <c r="Q199" s="1" t="s">
        <v>311</v>
      </c>
    </row>
    <row r="200" spans="1:48" ht="30" customHeight="1" x14ac:dyDescent="0.3">
      <c r="A200" s="17"/>
      <c r="B200" s="17"/>
      <c r="C200" s="17"/>
      <c r="D200" s="17"/>
      <c r="E200" s="19"/>
      <c r="F200" s="19"/>
      <c r="G200" s="19"/>
      <c r="H200" s="19"/>
      <c r="I200" s="19"/>
      <c r="J200" s="19"/>
      <c r="K200" s="19"/>
      <c r="L200" s="19"/>
      <c r="M200" s="17"/>
      <c r="Q200" s="1" t="s">
        <v>311</v>
      </c>
    </row>
    <row r="201" spans="1:48" ht="30" customHeight="1" x14ac:dyDescent="0.3">
      <c r="A201" s="17"/>
      <c r="B201" s="17"/>
      <c r="C201" s="17"/>
      <c r="D201" s="17"/>
      <c r="E201" s="19"/>
      <c r="F201" s="19"/>
      <c r="G201" s="19"/>
      <c r="H201" s="19"/>
      <c r="I201" s="19"/>
      <c r="J201" s="19"/>
      <c r="K201" s="19"/>
      <c r="L201" s="19"/>
      <c r="M201" s="17"/>
      <c r="Q201" s="1" t="s">
        <v>311</v>
      </c>
    </row>
    <row r="202" spans="1:48" ht="30" customHeight="1" x14ac:dyDescent="0.3">
      <c r="A202" s="17"/>
      <c r="B202" s="17"/>
      <c r="C202" s="17"/>
      <c r="D202" s="17"/>
      <c r="E202" s="19"/>
      <c r="F202" s="19"/>
      <c r="G202" s="19"/>
      <c r="H202" s="19"/>
      <c r="I202" s="19"/>
      <c r="J202" s="19"/>
      <c r="K202" s="19"/>
      <c r="L202" s="19"/>
      <c r="M202" s="17"/>
      <c r="Q202" s="1" t="s">
        <v>311</v>
      </c>
    </row>
    <row r="203" spans="1:48" ht="30" customHeight="1" x14ac:dyDescent="0.3">
      <c r="A203" s="17"/>
      <c r="B203" s="17"/>
      <c r="C203" s="17"/>
      <c r="D203" s="17"/>
      <c r="E203" s="19"/>
      <c r="F203" s="19"/>
      <c r="G203" s="19"/>
      <c r="H203" s="19"/>
      <c r="I203" s="19"/>
      <c r="J203" s="19"/>
      <c r="K203" s="19"/>
      <c r="L203" s="19"/>
      <c r="M203" s="17"/>
      <c r="Q203" s="1" t="s">
        <v>311</v>
      </c>
    </row>
    <row r="204" spans="1:48" ht="30" customHeight="1" x14ac:dyDescent="0.3">
      <c r="A204" s="17"/>
      <c r="B204" s="17"/>
      <c r="C204" s="17"/>
      <c r="D204" s="17"/>
      <c r="E204" s="19"/>
      <c r="F204" s="19"/>
      <c r="G204" s="19"/>
      <c r="H204" s="19"/>
      <c r="I204" s="19"/>
      <c r="J204" s="19"/>
      <c r="K204" s="19"/>
      <c r="L204" s="19"/>
      <c r="M204" s="17"/>
      <c r="Q204" s="1" t="s">
        <v>311</v>
      </c>
    </row>
    <row r="205" spans="1:48" ht="30" customHeight="1" x14ac:dyDescent="0.3">
      <c r="A205" s="17"/>
      <c r="B205" s="17"/>
      <c r="C205" s="17"/>
      <c r="D205" s="17"/>
      <c r="E205" s="19"/>
      <c r="F205" s="19"/>
      <c r="G205" s="19"/>
      <c r="H205" s="19"/>
      <c r="I205" s="19"/>
      <c r="J205" s="19"/>
      <c r="K205" s="19"/>
      <c r="L205" s="19"/>
      <c r="M205" s="17"/>
      <c r="Q205" s="1" t="s">
        <v>311</v>
      </c>
    </row>
    <row r="206" spans="1:48" ht="30" customHeight="1" x14ac:dyDescent="0.3">
      <c r="A206" s="17"/>
      <c r="B206" s="17"/>
      <c r="C206" s="17"/>
      <c r="D206" s="17"/>
      <c r="E206" s="19"/>
      <c r="F206" s="19"/>
      <c r="G206" s="19"/>
      <c r="H206" s="19"/>
      <c r="I206" s="19"/>
      <c r="J206" s="19"/>
      <c r="K206" s="19"/>
      <c r="L206" s="19"/>
      <c r="M206" s="17"/>
      <c r="Q206" s="1" t="s">
        <v>311</v>
      </c>
    </row>
    <row r="207" spans="1:48" ht="30" customHeight="1" x14ac:dyDescent="0.3">
      <c r="A207" s="17"/>
      <c r="B207" s="17"/>
      <c r="C207" s="17"/>
      <c r="D207" s="17"/>
      <c r="E207" s="19"/>
      <c r="F207" s="19"/>
      <c r="G207" s="19"/>
      <c r="H207" s="19"/>
      <c r="I207" s="19"/>
      <c r="J207" s="19"/>
      <c r="K207" s="19"/>
      <c r="L207" s="19"/>
      <c r="M207" s="17"/>
      <c r="Q207" s="1" t="s">
        <v>311</v>
      </c>
    </row>
    <row r="208" spans="1:48" ht="30" customHeight="1" x14ac:dyDescent="0.3">
      <c r="A208" s="17"/>
      <c r="B208" s="17"/>
      <c r="C208" s="17"/>
      <c r="D208" s="17"/>
      <c r="E208" s="19"/>
      <c r="F208" s="19"/>
      <c r="G208" s="19"/>
      <c r="H208" s="19"/>
      <c r="I208" s="19"/>
      <c r="J208" s="19"/>
      <c r="K208" s="19"/>
      <c r="L208" s="19"/>
      <c r="M208" s="17"/>
      <c r="Q208" s="1" t="s">
        <v>311</v>
      </c>
    </row>
    <row r="209" spans="1:48" ht="30" customHeight="1" x14ac:dyDescent="0.3">
      <c r="A209" s="17"/>
      <c r="B209" s="17"/>
      <c r="C209" s="17"/>
      <c r="D209" s="17"/>
      <c r="E209" s="19"/>
      <c r="F209" s="19"/>
      <c r="G209" s="19"/>
      <c r="H209" s="19"/>
      <c r="I209" s="19"/>
      <c r="J209" s="19"/>
      <c r="K209" s="19"/>
      <c r="L209" s="19"/>
      <c r="M209" s="17"/>
      <c r="Q209" s="1" t="s">
        <v>311</v>
      </c>
    </row>
    <row r="210" spans="1:48" ht="30" customHeight="1" x14ac:dyDescent="0.3">
      <c r="A210" s="17"/>
      <c r="B210" s="17"/>
      <c r="C210" s="17"/>
      <c r="D210" s="17"/>
      <c r="E210" s="19"/>
      <c r="F210" s="19"/>
      <c r="G210" s="19"/>
      <c r="H210" s="19"/>
      <c r="I210" s="19"/>
      <c r="J210" s="19"/>
      <c r="K210" s="19"/>
      <c r="L210" s="19"/>
      <c r="M210" s="17"/>
      <c r="Q210" s="1" t="s">
        <v>311</v>
      </c>
    </row>
    <row r="211" spans="1:48" ht="30" customHeight="1" x14ac:dyDescent="0.3">
      <c r="A211" s="17"/>
      <c r="B211" s="17"/>
      <c r="C211" s="17"/>
      <c r="D211" s="17"/>
      <c r="E211" s="19"/>
      <c r="F211" s="19"/>
      <c r="G211" s="19"/>
      <c r="H211" s="19"/>
      <c r="I211" s="19"/>
      <c r="J211" s="19"/>
      <c r="K211" s="19"/>
      <c r="L211" s="19"/>
      <c r="M211" s="17"/>
      <c r="Q211" s="1" t="s">
        <v>311</v>
      </c>
    </row>
    <row r="212" spans="1:48" ht="30" customHeight="1" x14ac:dyDescent="0.3">
      <c r="A212" s="17"/>
      <c r="B212" s="17"/>
      <c r="C212" s="17"/>
      <c r="D212" s="17"/>
      <c r="E212" s="19"/>
      <c r="F212" s="19"/>
      <c r="G212" s="19"/>
      <c r="H212" s="19"/>
      <c r="I212" s="19"/>
      <c r="J212" s="19"/>
      <c r="K212" s="19"/>
      <c r="L212" s="19"/>
      <c r="M212" s="17"/>
      <c r="Q212" s="1" t="s">
        <v>311</v>
      </c>
    </row>
    <row r="213" spans="1:48" ht="30" customHeight="1" x14ac:dyDescent="0.3">
      <c r="A213" s="17"/>
      <c r="B213" s="17"/>
      <c r="C213" s="17"/>
      <c r="D213" s="17"/>
      <c r="E213" s="19"/>
      <c r="F213" s="19"/>
      <c r="G213" s="19"/>
      <c r="H213" s="19"/>
      <c r="I213" s="19"/>
      <c r="J213" s="19"/>
      <c r="K213" s="19"/>
      <c r="L213" s="19"/>
      <c r="M213" s="17"/>
      <c r="Q213" s="1" t="s">
        <v>311</v>
      </c>
    </row>
    <row r="214" spans="1:48" ht="30" customHeight="1" x14ac:dyDescent="0.3">
      <c r="A214" s="17"/>
      <c r="B214" s="17"/>
      <c r="C214" s="17"/>
      <c r="D214" s="17"/>
      <c r="E214" s="19"/>
      <c r="F214" s="19"/>
      <c r="G214" s="19"/>
      <c r="H214" s="19"/>
      <c r="I214" s="19"/>
      <c r="J214" s="19"/>
      <c r="K214" s="19"/>
      <c r="L214" s="19"/>
      <c r="M214" s="17"/>
      <c r="Q214" s="1" t="s">
        <v>311</v>
      </c>
    </row>
    <row r="215" spans="1:48" ht="30" customHeight="1" x14ac:dyDescent="0.3">
      <c r="A215" s="17"/>
      <c r="B215" s="17"/>
      <c r="C215" s="17"/>
      <c r="D215" s="17"/>
      <c r="E215" s="19"/>
      <c r="F215" s="19"/>
      <c r="G215" s="19"/>
      <c r="H215" s="19"/>
      <c r="I215" s="19"/>
      <c r="J215" s="19"/>
      <c r="K215" s="19"/>
      <c r="L215" s="19"/>
      <c r="M215" s="17"/>
      <c r="Q215" s="1" t="s">
        <v>311</v>
      </c>
    </row>
    <row r="216" spans="1:48" ht="30" customHeight="1" x14ac:dyDescent="0.3">
      <c r="A216" s="17"/>
      <c r="B216" s="17"/>
      <c r="C216" s="17"/>
      <c r="D216" s="17"/>
      <c r="E216" s="19"/>
      <c r="F216" s="19"/>
      <c r="G216" s="19"/>
      <c r="H216" s="19"/>
      <c r="I216" s="19"/>
      <c r="J216" s="19"/>
      <c r="K216" s="19"/>
      <c r="L216" s="19"/>
      <c r="M216" s="17"/>
      <c r="Q216" s="1" t="s">
        <v>311</v>
      </c>
    </row>
    <row r="217" spans="1:48" ht="30" customHeight="1" x14ac:dyDescent="0.3">
      <c r="A217" s="17"/>
      <c r="B217" s="17"/>
      <c r="C217" s="17"/>
      <c r="D217" s="17"/>
      <c r="E217" s="19"/>
      <c r="F217" s="19"/>
      <c r="G217" s="19"/>
      <c r="H217" s="19"/>
      <c r="I217" s="19"/>
      <c r="J217" s="19"/>
      <c r="K217" s="19"/>
      <c r="L217" s="19"/>
      <c r="M217" s="17"/>
      <c r="Q217" s="1" t="s">
        <v>311</v>
      </c>
    </row>
    <row r="218" spans="1:48" ht="30" customHeight="1" x14ac:dyDescent="0.3">
      <c r="A218" s="17"/>
      <c r="B218" s="17"/>
      <c r="C218" s="17"/>
      <c r="D218" s="17"/>
      <c r="E218" s="19"/>
      <c r="F218" s="19"/>
      <c r="G218" s="19"/>
      <c r="H218" s="19"/>
      <c r="I218" s="19"/>
      <c r="J218" s="19"/>
      <c r="K218" s="19"/>
      <c r="L218" s="19"/>
      <c r="M218" s="17"/>
      <c r="Q218" s="1" t="s">
        <v>311</v>
      </c>
    </row>
    <row r="219" spans="1:48" ht="30" customHeight="1" x14ac:dyDescent="0.3">
      <c r="A219" s="16" t="s">
        <v>90</v>
      </c>
      <c r="B219" s="17"/>
      <c r="C219" s="17"/>
      <c r="D219" s="17"/>
      <c r="E219" s="19"/>
      <c r="F219" s="19"/>
      <c r="G219" s="19"/>
      <c r="H219" s="19"/>
      <c r="I219" s="19"/>
      <c r="J219" s="19"/>
      <c r="K219" s="19"/>
      <c r="L219" s="19"/>
      <c r="M219" s="17"/>
      <c r="N219" t="s">
        <v>91</v>
      </c>
    </row>
    <row r="220" spans="1:48" ht="30" customHeight="1" x14ac:dyDescent="0.3">
      <c r="A220" s="16" t="s">
        <v>320</v>
      </c>
      <c r="B220" s="17" t="s">
        <v>332</v>
      </c>
      <c r="C220" s="17"/>
      <c r="D220" s="17"/>
      <c r="E220" s="19"/>
      <c r="F220" s="19"/>
      <c r="G220" s="19"/>
      <c r="H220" s="19"/>
      <c r="I220" s="19"/>
      <c r="J220" s="19"/>
      <c r="K220" s="19"/>
      <c r="L220" s="19"/>
      <c r="M220" s="17"/>
      <c r="Q220" s="1" t="s">
        <v>321</v>
      </c>
    </row>
    <row r="221" spans="1:48" ht="30" customHeight="1" x14ac:dyDescent="0.3">
      <c r="A221" s="16" t="s">
        <v>320</v>
      </c>
      <c r="B221" s="16" t="s">
        <v>322</v>
      </c>
      <c r="C221" s="16" t="s">
        <v>292</v>
      </c>
      <c r="D221" s="17">
        <v>3</v>
      </c>
      <c r="E221" s="19"/>
      <c r="F221" s="19"/>
      <c r="G221" s="19"/>
      <c r="H221" s="19"/>
      <c r="I221" s="19"/>
      <c r="J221" s="19"/>
      <c r="K221" s="19"/>
      <c r="L221" s="19"/>
      <c r="M221" s="16" t="s">
        <v>323</v>
      </c>
      <c r="N221" s="1" t="s">
        <v>324</v>
      </c>
      <c r="O221" s="1" t="s">
        <v>51</v>
      </c>
      <c r="P221" s="1" t="s">
        <v>51</v>
      </c>
      <c r="Q221" s="1" t="s">
        <v>321</v>
      </c>
      <c r="R221" s="1" t="s">
        <v>62</v>
      </c>
      <c r="S221" s="1" t="s">
        <v>63</v>
      </c>
      <c r="T221" s="1" t="s">
        <v>63</v>
      </c>
      <c r="AR221" s="1" t="s">
        <v>51</v>
      </c>
      <c r="AS221" s="1" t="s">
        <v>51</v>
      </c>
      <c r="AU221" s="1" t="s">
        <v>325</v>
      </c>
      <c r="AV221">
        <v>145</v>
      </c>
    </row>
    <row r="222" spans="1:48" ht="30" customHeight="1" x14ac:dyDescent="0.3">
      <c r="A222" s="16" t="s">
        <v>326</v>
      </c>
      <c r="B222" s="16" t="s">
        <v>327</v>
      </c>
      <c r="C222" s="16" t="s">
        <v>292</v>
      </c>
      <c r="D222" s="17">
        <v>3</v>
      </c>
      <c r="E222" s="19"/>
      <c r="F222" s="19"/>
      <c r="G222" s="19"/>
      <c r="H222" s="19"/>
      <c r="I222" s="19"/>
      <c r="J222" s="19"/>
      <c r="K222" s="19"/>
      <c r="L222" s="19"/>
      <c r="M222" s="16" t="s">
        <v>328</v>
      </c>
      <c r="N222" s="1" t="s">
        <v>329</v>
      </c>
      <c r="O222" s="1" t="s">
        <v>51</v>
      </c>
      <c r="P222" s="1" t="s">
        <v>51</v>
      </c>
      <c r="Q222" s="1" t="s">
        <v>321</v>
      </c>
      <c r="R222" s="1" t="s">
        <v>62</v>
      </c>
      <c r="S222" s="1" t="s">
        <v>63</v>
      </c>
      <c r="T222" s="1" t="s">
        <v>63</v>
      </c>
      <c r="AR222" s="1" t="s">
        <v>51</v>
      </c>
      <c r="AS222" s="1" t="s">
        <v>51</v>
      </c>
      <c r="AU222" s="1" t="s">
        <v>330</v>
      </c>
      <c r="AV222">
        <v>147</v>
      </c>
    </row>
    <row r="223" spans="1:48" ht="30" customHeight="1" x14ac:dyDescent="0.3">
      <c r="A223" s="17"/>
      <c r="B223" s="17"/>
      <c r="C223" s="17"/>
      <c r="D223" s="17"/>
      <c r="E223" s="19"/>
      <c r="F223" s="19"/>
      <c r="G223" s="19"/>
      <c r="H223" s="19"/>
      <c r="I223" s="19"/>
      <c r="J223" s="19"/>
      <c r="K223" s="19"/>
      <c r="L223" s="19"/>
      <c r="M223" s="17"/>
      <c r="Q223" s="1" t="s">
        <v>321</v>
      </c>
    </row>
    <row r="224" spans="1:48" ht="30" customHeight="1" x14ac:dyDescent="0.3">
      <c r="A224" s="17"/>
      <c r="B224" s="17"/>
      <c r="C224" s="17"/>
      <c r="D224" s="17"/>
      <c r="E224" s="19"/>
      <c r="F224" s="19"/>
      <c r="G224" s="19"/>
      <c r="H224" s="19"/>
      <c r="I224" s="19"/>
      <c r="J224" s="19"/>
      <c r="K224" s="19"/>
      <c r="L224" s="19"/>
      <c r="M224" s="17"/>
      <c r="Q224" s="1" t="s">
        <v>321</v>
      </c>
    </row>
    <row r="225" spans="1:17" ht="30" customHeight="1" x14ac:dyDescent="0.3">
      <c r="A225" s="17"/>
      <c r="B225" s="17"/>
      <c r="C225" s="17"/>
      <c r="D225" s="17"/>
      <c r="E225" s="19"/>
      <c r="F225" s="19"/>
      <c r="G225" s="19"/>
      <c r="H225" s="19"/>
      <c r="I225" s="19"/>
      <c r="J225" s="19"/>
      <c r="K225" s="19"/>
      <c r="L225" s="19"/>
      <c r="M225" s="17"/>
      <c r="Q225" s="1" t="s">
        <v>321</v>
      </c>
    </row>
    <row r="226" spans="1:17" ht="30" customHeight="1" x14ac:dyDescent="0.3">
      <c r="A226" s="17"/>
      <c r="B226" s="17"/>
      <c r="C226" s="17"/>
      <c r="D226" s="17"/>
      <c r="E226" s="19"/>
      <c r="F226" s="19"/>
      <c r="G226" s="19"/>
      <c r="H226" s="19"/>
      <c r="I226" s="19"/>
      <c r="J226" s="19"/>
      <c r="K226" s="19"/>
      <c r="L226" s="19"/>
      <c r="M226" s="17"/>
      <c r="Q226" s="1" t="s">
        <v>321</v>
      </c>
    </row>
    <row r="227" spans="1:17" ht="30" customHeight="1" x14ac:dyDescent="0.3">
      <c r="A227" s="17"/>
      <c r="B227" s="17"/>
      <c r="C227" s="17"/>
      <c r="D227" s="17"/>
      <c r="E227" s="19"/>
      <c r="F227" s="19"/>
      <c r="G227" s="19"/>
      <c r="H227" s="19"/>
      <c r="I227" s="19"/>
      <c r="J227" s="19"/>
      <c r="K227" s="19"/>
      <c r="L227" s="19"/>
      <c r="M227" s="17"/>
      <c r="Q227" s="1" t="s">
        <v>321</v>
      </c>
    </row>
    <row r="228" spans="1:17" ht="30" customHeight="1" x14ac:dyDescent="0.3">
      <c r="A228" s="17"/>
      <c r="B228" s="17"/>
      <c r="C228" s="17"/>
      <c r="D228" s="17"/>
      <c r="E228" s="19"/>
      <c r="F228" s="19"/>
      <c r="G228" s="19"/>
      <c r="H228" s="19"/>
      <c r="I228" s="19"/>
      <c r="J228" s="19"/>
      <c r="K228" s="19"/>
      <c r="L228" s="19"/>
      <c r="M228" s="17"/>
      <c r="Q228" s="1" t="s">
        <v>321</v>
      </c>
    </row>
    <row r="229" spans="1:17" ht="30" customHeight="1" x14ac:dyDescent="0.3">
      <c r="A229" s="17"/>
      <c r="B229" s="17"/>
      <c r="C229" s="17"/>
      <c r="D229" s="17"/>
      <c r="E229" s="19"/>
      <c r="F229" s="19"/>
      <c r="G229" s="19"/>
      <c r="H229" s="19"/>
      <c r="I229" s="19"/>
      <c r="J229" s="19"/>
      <c r="K229" s="19"/>
      <c r="L229" s="19"/>
      <c r="M229" s="17"/>
      <c r="Q229" s="1" t="s">
        <v>321</v>
      </c>
    </row>
    <row r="230" spans="1:17" ht="30" customHeight="1" x14ac:dyDescent="0.3">
      <c r="A230" s="17"/>
      <c r="B230" s="17"/>
      <c r="C230" s="17"/>
      <c r="D230" s="17"/>
      <c r="E230" s="19"/>
      <c r="F230" s="19"/>
      <c r="G230" s="19"/>
      <c r="H230" s="19"/>
      <c r="I230" s="19"/>
      <c r="J230" s="19"/>
      <c r="K230" s="19"/>
      <c r="L230" s="19"/>
      <c r="M230" s="17"/>
      <c r="Q230" s="1" t="s">
        <v>321</v>
      </c>
    </row>
    <row r="231" spans="1:17" ht="30" customHeight="1" x14ac:dyDescent="0.3">
      <c r="A231" s="17"/>
      <c r="B231" s="17"/>
      <c r="C231" s="17"/>
      <c r="D231" s="17"/>
      <c r="E231" s="19"/>
      <c r="F231" s="19"/>
      <c r="G231" s="19"/>
      <c r="H231" s="19"/>
      <c r="I231" s="19"/>
      <c r="J231" s="19"/>
      <c r="K231" s="19"/>
      <c r="L231" s="19"/>
      <c r="M231" s="17"/>
      <c r="Q231" s="1" t="s">
        <v>321</v>
      </c>
    </row>
    <row r="232" spans="1:17" ht="30" customHeight="1" x14ac:dyDescent="0.3">
      <c r="A232" s="17"/>
      <c r="B232" s="17"/>
      <c r="C232" s="17"/>
      <c r="D232" s="17"/>
      <c r="E232" s="19"/>
      <c r="F232" s="19"/>
      <c r="G232" s="19"/>
      <c r="H232" s="19"/>
      <c r="I232" s="19"/>
      <c r="J232" s="19"/>
      <c r="K232" s="19"/>
      <c r="L232" s="19"/>
      <c r="M232" s="17"/>
      <c r="Q232" s="1" t="s">
        <v>321</v>
      </c>
    </row>
    <row r="233" spans="1:17" ht="30" customHeight="1" x14ac:dyDescent="0.3">
      <c r="A233" s="17"/>
      <c r="B233" s="17"/>
      <c r="C233" s="17"/>
      <c r="D233" s="17"/>
      <c r="E233" s="19"/>
      <c r="F233" s="19"/>
      <c r="G233" s="19"/>
      <c r="H233" s="19"/>
      <c r="I233" s="19"/>
      <c r="J233" s="19"/>
      <c r="K233" s="19"/>
      <c r="L233" s="19"/>
      <c r="M233" s="17"/>
      <c r="Q233" s="1" t="s">
        <v>321</v>
      </c>
    </row>
    <row r="234" spans="1:17" ht="30" customHeight="1" x14ac:dyDescent="0.3">
      <c r="A234" s="17"/>
      <c r="B234" s="17"/>
      <c r="C234" s="17"/>
      <c r="D234" s="17"/>
      <c r="E234" s="19"/>
      <c r="F234" s="19"/>
      <c r="G234" s="19"/>
      <c r="H234" s="19"/>
      <c r="I234" s="19"/>
      <c r="J234" s="19"/>
      <c r="K234" s="19"/>
      <c r="L234" s="19"/>
      <c r="M234" s="17"/>
      <c r="Q234" s="1" t="s">
        <v>321</v>
      </c>
    </row>
    <row r="235" spans="1:17" ht="30" customHeight="1" x14ac:dyDescent="0.3">
      <c r="A235" s="17"/>
      <c r="B235" s="17"/>
      <c r="C235" s="17"/>
      <c r="D235" s="17"/>
      <c r="E235" s="19"/>
      <c r="F235" s="19"/>
      <c r="G235" s="19"/>
      <c r="H235" s="19"/>
      <c r="I235" s="19"/>
      <c r="J235" s="19"/>
      <c r="K235" s="19"/>
      <c r="L235" s="19"/>
      <c r="M235" s="17"/>
      <c r="Q235" s="1" t="s">
        <v>321</v>
      </c>
    </row>
    <row r="236" spans="1:17" ht="30" customHeight="1" x14ac:dyDescent="0.3">
      <c r="A236" s="17"/>
      <c r="B236" s="17"/>
      <c r="C236" s="17"/>
      <c r="D236" s="17"/>
      <c r="E236" s="19"/>
      <c r="F236" s="19"/>
      <c r="G236" s="19"/>
      <c r="H236" s="19"/>
      <c r="I236" s="19"/>
      <c r="J236" s="19"/>
      <c r="K236" s="19"/>
      <c r="L236" s="19"/>
      <c r="M236" s="17"/>
      <c r="Q236" s="1" t="s">
        <v>321</v>
      </c>
    </row>
    <row r="237" spans="1:17" ht="30" customHeight="1" x14ac:dyDescent="0.3">
      <c r="A237" s="17"/>
      <c r="B237" s="17"/>
      <c r="C237" s="17"/>
      <c r="D237" s="17"/>
      <c r="E237" s="19"/>
      <c r="F237" s="19"/>
      <c r="G237" s="19"/>
      <c r="H237" s="19"/>
      <c r="I237" s="19"/>
      <c r="J237" s="19"/>
      <c r="K237" s="19"/>
      <c r="L237" s="19"/>
      <c r="M237" s="17"/>
      <c r="Q237" s="1" t="s">
        <v>321</v>
      </c>
    </row>
    <row r="238" spans="1:17" ht="30" customHeight="1" x14ac:dyDescent="0.3">
      <c r="A238" s="17"/>
      <c r="B238" s="17"/>
      <c r="C238" s="17"/>
      <c r="D238" s="17"/>
      <c r="E238" s="19"/>
      <c r="F238" s="19"/>
      <c r="G238" s="19"/>
      <c r="H238" s="19"/>
      <c r="I238" s="19"/>
      <c r="J238" s="19"/>
      <c r="K238" s="19"/>
      <c r="L238" s="19"/>
      <c r="M238" s="17"/>
      <c r="Q238" s="1" t="s">
        <v>321</v>
      </c>
    </row>
    <row r="239" spans="1:17" ht="30" customHeight="1" x14ac:dyDescent="0.3">
      <c r="A239" s="17"/>
      <c r="B239" s="17"/>
      <c r="C239" s="17"/>
      <c r="D239" s="17"/>
      <c r="E239" s="19"/>
      <c r="F239" s="19"/>
      <c r="G239" s="19"/>
      <c r="H239" s="19"/>
      <c r="I239" s="19"/>
      <c r="J239" s="19"/>
      <c r="K239" s="19"/>
      <c r="L239" s="19"/>
      <c r="M239" s="17"/>
      <c r="Q239" s="1" t="s">
        <v>321</v>
      </c>
    </row>
    <row r="240" spans="1:17" ht="30" customHeight="1" x14ac:dyDescent="0.3">
      <c r="A240" s="17"/>
      <c r="B240" s="17"/>
      <c r="C240" s="17"/>
      <c r="D240" s="17"/>
      <c r="E240" s="19"/>
      <c r="F240" s="19"/>
      <c r="G240" s="19"/>
      <c r="H240" s="19"/>
      <c r="I240" s="19"/>
      <c r="J240" s="19"/>
      <c r="K240" s="19"/>
      <c r="L240" s="19"/>
      <c r="M240" s="17"/>
      <c r="Q240" s="1" t="s">
        <v>321</v>
      </c>
    </row>
    <row r="241" spans="1:17" ht="30" customHeight="1" x14ac:dyDescent="0.3">
      <c r="A241" s="17"/>
      <c r="B241" s="17"/>
      <c r="C241" s="17"/>
      <c r="D241" s="17"/>
      <c r="E241" s="19"/>
      <c r="F241" s="19"/>
      <c r="G241" s="19"/>
      <c r="H241" s="19"/>
      <c r="I241" s="19"/>
      <c r="J241" s="19"/>
      <c r="K241" s="19"/>
      <c r="L241" s="19"/>
      <c r="M241" s="17"/>
      <c r="Q241" s="1" t="s">
        <v>321</v>
      </c>
    </row>
    <row r="242" spans="1:17" ht="30" customHeight="1" x14ac:dyDescent="0.3">
      <c r="A242" s="17"/>
      <c r="B242" s="17"/>
      <c r="C242" s="17"/>
      <c r="D242" s="17"/>
      <c r="E242" s="19"/>
      <c r="F242" s="19"/>
      <c r="G242" s="19"/>
      <c r="H242" s="19"/>
      <c r="I242" s="19"/>
      <c r="J242" s="19"/>
      <c r="K242" s="19"/>
      <c r="L242" s="19"/>
      <c r="M242" s="17"/>
      <c r="Q242" s="1" t="s">
        <v>321</v>
      </c>
    </row>
    <row r="243" spans="1:17" ht="30" customHeight="1" x14ac:dyDescent="0.3">
      <c r="A243" s="16" t="s">
        <v>90</v>
      </c>
      <c r="B243" s="17"/>
      <c r="C243" s="17"/>
      <c r="D243" s="17"/>
      <c r="E243" s="19"/>
      <c r="F243" s="19"/>
      <c r="G243" s="19"/>
      <c r="H243" s="19"/>
      <c r="I243" s="19"/>
      <c r="J243" s="19"/>
      <c r="K243" s="19"/>
      <c r="L243" s="19"/>
      <c r="M243" s="17"/>
      <c r="N243" t="s">
        <v>91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8" manualBreakCount="8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신영범</dc:creator>
  <cp:lastModifiedBy>COM</cp:lastModifiedBy>
  <cp:lastPrinted>2026-09-29T04:10:54Z</cp:lastPrinted>
  <dcterms:created xsi:type="dcterms:W3CDTF">2026-09-22T06:41:32Z</dcterms:created>
  <dcterms:modified xsi:type="dcterms:W3CDTF">2026-09-29T04:34:22Z</dcterms:modified>
</cp:coreProperties>
</file>