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2025 이예랑\계약\계약(2026)\(261006) 2026년 경기도미술관 빌딩자동제어장치 구매 및 설치\"/>
    </mc:Choice>
  </mc:AlternateContent>
  <xr:revisionPtr revIDLastSave="0" documentId="13_ncr:1_{835C02AE-77A8-472A-8505-946113A0C9BE}" xr6:coauthVersionLast="47" xr6:coauthVersionMax="47" xr10:uidLastSave="{00000000-0000-0000-0000-000000000000}"/>
  <bookViews>
    <workbookView xWindow="28680" yWindow="-225" windowWidth="29040" windowHeight="15720" activeTab="2" xr2:uid="{00000000-000D-0000-FFFF-FFFF00000000}"/>
  </bookViews>
  <sheets>
    <sheet name="원가계산서" sheetId="47" r:id="rId1"/>
    <sheet name="내역집계" sheetId="37" r:id="rId2"/>
    <sheet name="내역서" sheetId="50" r:id="rId3"/>
    <sheet name="노무비산출내역" sheetId="49" r:id="rId4"/>
    <sheet name="견적비교표" sheetId="52" r:id="rId5"/>
    <sheet name="단가대비표" sheetId="51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</externalReferences>
  <definedNames>
    <definedName name="_1">#N/A</definedName>
    <definedName name="_10">#N/A</definedName>
    <definedName name="_11">#N/A</definedName>
    <definedName name="_12">#N/A</definedName>
    <definedName name="_13">#N/A</definedName>
    <definedName name="_14">#N/A</definedName>
    <definedName name="_15">#N/A</definedName>
    <definedName name="_15A" localSheetId="4">[1]금액내역서!$D$3:$D$10</definedName>
    <definedName name="_15A" localSheetId="2">[1]금액내역서!$D$3:$D$10</definedName>
    <definedName name="_15A" localSheetId="1">[1]금액내역서!$D$3:$D$10</definedName>
    <definedName name="_15A" localSheetId="3">[1]금액내역서!$D$3:$D$10</definedName>
    <definedName name="_15A" localSheetId="5">[1]금액내역서!$D$3:$D$10</definedName>
    <definedName name="_15A">[1]금액내역서!$D$3:$D$10</definedName>
    <definedName name="_16">#N/A</definedName>
    <definedName name="_17">#N/A</definedName>
    <definedName name="_18">#N/A</definedName>
    <definedName name="_19">#N/A</definedName>
    <definedName name="_2">#N/A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3">#N/A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단" localSheetId="4">#REF!</definedName>
    <definedName name="_3단" localSheetId="2">#REF!</definedName>
    <definedName name="_3단" localSheetId="5">#REF!</definedName>
    <definedName name="_4">#N/A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4단" localSheetId="1">#REF!</definedName>
    <definedName name="_5">#N/A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5단" localSheetId="3">#REF!</definedName>
    <definedName name="_6">#N/A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7단" localSheetId="4">#REF!</definedName>
    <definedName name="_7단" localSheetId="2">#REF!</definedName>
    <definedName name="_7단" localSheetId="5">#REF!</definedName>
    <definedName name="_7단" localSheetId="0">#REF!</definedName>
    <definedName name="_7단">#REF!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Fill" localSheetId="4" hidden="1">#REF!</definedName>
    <definedName name="_Fill" localSheetId="2" hidden="1">#REF!</definedName>
    <definedName name="_Fill" localSheetId="5" hidden="1">#REF!</definedName>
    <definedName name="_Fill" localSheetId="0" hidden="1">#REF!</definedName>
    <definedName name="_Fill" hidden="1">#REF!</definedName>
    <definedName name="_Key1" localSheetId="4" hidden="1">[2]정렬!#REF!</definedName>
    <definedName name="_Key1" localSheetId="2" hidden="1">[2]정렬!#REF!</definedName>
    <definedName name="_Key1" localSheetId="5" hidden="1">[2]정렬!#REF!</definedName>
    <definedName name="_Key1" localSheetId="0" hidden="1">[2]정렬!#REF!</definedName>
    <definedName name="_Key1" hidden="1">[2]정렬!#REF!</definedName>
    <definedName name="_Order1" hidden="1">255</definedName>
    <definedName name="_Order2" hidden="1">255</definedName>
    <definedName name="\a" localSheetId="4">#REF!</definedName>
    <definedName name="\a" localSheetId="2">#REF!</definedName>
    <definedName name="\a" localSheetId="1">#REF!</definedName>
    <definedName name="\a" localSheetId="3">#REF!</definedName>
    <definedName name="\a" localSheetId="5">#REF!</definedName>
    <definedName name="\a" localSheetId="0">#REF!</definedName>
    <definedName name="\a">#REF!</definedName>
    <definedName name="\b" localSheetId="4">#REF!</definedName>
    <definedName name="\b" localSheetId="2">#REF!</definedName>
    <definedName name="\b" localSheetId="1">#REF!</definedName>
    <definedName name="\b" localSheetId="3">#REF!</definedName>
    <definedName name="\b" localSheetId="5">#REF!</definedName>
    <definedName name="\b">#REF!</definedName>
    <definedName name="\c" localSheetId="4">#REF!</definedName>
    <definedName name="\c" localSheetId="2">#REF!</definedName>
    <definedName name="\c" localSheetId="1">#REF!</definedName>
    <definedName name="\c" localSheetId="3">#REF!</definedName>
    <definedName name="\c" localSheetId="5">#REF!</definedName>
    <definedName name="\c">#REF!</definedName>
    <definedName name="\d" localSheetId="4">[3]을!#REF!</definedName>
    <definedName name="\d" localSheetId="2">[3]을!#REF!</definedName>
    <definedName name="\d" localSheetId="1">[3]을!#REF!</definedName>
    <definedName name="\d" localSheetId="5">[3]을!#REF!</definedName>
    <definedName name="\d" localSheetId="0">[3]을!#REF!</definedName>
    <definedName name="\d">[3]을!#REF!</definedName>
    <definedName name="\i" localSheetId="4">[3]을!#REF!</definedName>
    <definedName name="\i" localSheetId="2">[3]을!#REF!</definedName>
    <definedName name="\i" localSheetId="1">[3]을!#REF!</definedName>
    <definedName name="\i" localSheetId="5">[3]을!#REF!</definedName>
    <definedName name="\i" localSheetId="0">[3]을!#REF!</definedName>
    <definedName name="\i">[3]을!#REF!</definedName>
    <definedName name="\m">#N/A</definedName>
    <definedName name="\p">#N/A</definedName>
    <definedName name="\x" localSheetId="4">[4]내역!#REF!</definedName>
    <definedName name="\x" localSheetId="2">[4]내역!#REF!</definedName>
    <definedName name="\x" localSheetId="1">[4]내역!#REF!</definedName>
    <definedName name="\x" localSheetId="5">[4]내역!#REF!</definedName>
    <definedName name="\x" localSheetId="0">[4]내역!#REF!</definedName>
    <definedName name="\x">[4]내역!#REF!</definedName>
    <definedName name="\z" localSheetId="4">#REF!</definedName>
    <definedName name="\z" localSheetId="2">#REF!</definedName>
    <definedName name="\z" localSheetId="1">#REF!</definedName>
    <definedName name="\z" localSheetId="3">#REF!</definedName>
    <definedName name="\z" localSheetId="5">#REF!</definedName>
    <definedName name="\z" localSheetId="0">#REF!</definedName>
    <definedName name="\z">#REF!</definedName>
    <definedName name="a" localSheetId="4">#REF!</definedName>
    <definedName name="a" localSheetId="2">#REF!</definedName>
    <definedName name="a" localSheetId="1">#REF!</definedName>
    <definedName name="a" localSheetId="5">#REF!</definedName>
    <definedName name="a" localSheetId="0">#REF!</definedName>
    <definedName name="a">#REF!</definedName>
    <definedName name="aa" localSheetId="4">#REF!</definedName>
    <definedName name="aa" localSheetId="2">#REF!</definedName>
    <definedName name="aa" localSheetId="1">#REF!</definedName>
    <definedName name="aa" localSheetId="3">#REF!</definedName>
    <definedName name="aa" localSheetId="5">#REF!</definedName>
    <definedName name="aa">#REF!</definedName>
    <definedName name="AAA" localSheetId="4">#REF!</definedName>
    <definedName name="AAA" localSheetId="2">#REF!</definedName>
    <definedName name="AAA" localSheetId="1">#REF!</definedName>
    <definedName name="AAA" localSheetId="3">#REF!</definedName>
    <definedName name="AAA" localSheetId="5">#REF!</definedName>
    <definedName name="AAA">#REF!</definedName>
    <definedName name="B" localSheetId="4">#REF!</definedName>
    <definedName name="B" localSheetId="2">#REF!</definedName>
    <definedName name="B" localSheetId="5">#REF!</definedName>
    <definedName name="B">#REF!</definedName>
    <definedName name="CKSP" localSheetId="4">#REF!</definedName>
    <definedName name="CKSP" localSheetId="2">#REF!</definedName>
    <definedName name="CKSP" localSheetId="5">#REF!</definedName>
    <definedName name="CKSP">#REF!</definedName>
    <definedName name="CO" localSheetId="4">[5]직공비!#REF!</definedName>
    <definedName name="CO" localSheetId="2">[5]직공비!#REF!</definedName>
    <definedName name="CO" localSheetId="5">[5]직공비!#REF!</definedName>
    <definedName name="CO" localSheetId="0">[5]직공비!#REF!</definedName>
    <definedName name="CO">[5]직공비!#REF!</definedName>
    <definedName name="COPY" localSheetId="4">[5]직공비!#REF!</definedName>
    <definedName name="COPY" localSheetId="2">[5]직공비!#REF!</definedName>
    <definedName name="COPY" localSheetId="5">[5]직공비!#REF!</definedName>
    <definedName name="COPY" localSheetId="0">[5]직공비!#REF!</definedName>
    <definedName name="COPY">[5]직공비!#REF!</definedName>
    <definedName name="_xlnm.Criteria" localSheetId="4">#REF!</definedName>
    <definedName name="_xlnm.Criteria" localSheetId="2">#REF!</definedName>
    <definedName name="_xlnm.Criteria" localSheetId="1">#REF!</definedName>
    <definedName name="_xlnm.Criteria" localSheetId="3">#REF!</definedName>
    <definedName name="_xlnm.Criteria" localSheetId="5">#REF!</definedName>
    <definedName name="_xlnm.Criteria" localSheetId="0">#REF!</definedName>
    <definedName name="_xlnm.Criteria">#REF!</definedName>
    <definedName name="Criteria_MI" localSheetId="4">[4]내역!#REF!</definedName>
    <definedName name="Criteria_MI" localSheetId="2">[4]내역!#REF!</definedName>
    <definedName name="Criteria_MI" localSheetId="1">[4]내역!#REF!</definedName>
    <definedName name="Criteria_MI" localSheetId="5">[4]내역!#REF!</definedName>
    <definedName name="Criteria_MI" localSheetId="0">[4]내역!#REF!</definedName>
    <definedName name="Criteria_MI">[4]내역!#REF!</definedName>
    <definedName name="d" localSheetId="4">#REF!</definedName>
    <definedName name="d" localSheetId="2">#REF!</definedName>
    <definedName name="d" localSheetId="5">#REF!</definedName>
    <definedName name="d" localSheetId="0">#REF!</definedName>
    <definedName name="d">#REF!</definedName>
    <definedName name="DAN" localSheetId="4">[3]을!#REF!</definedName>
    <definedName name="DAN" localSheetId="2">[3]을!#REF!</definedName>
    <definedName name="DAN" localSheetId="1">[3]을!#REF!</definedName>
    <definedName name="DAN" localSheetId="5">[3]을!#REF!</definedName>
    <definedName name="DAN" localSheetId="0">[3]을!#REF!</definedName>
    <definedName name="DAN">[3]을!#REF!</definedName>
    <definedName name="data" localSheetId="4">#REF!</definedName>
    <definedName name="data" localSheetId="2">#REF!</definedName>
    <definedName name="data" localSheetId="5">#REF!</definedName>
    <definedName name="data" localSheetId="0">#REF!</definedName>
    <definedName name="data">#REF!</definedName>
    <definedName name="datab">'[6]1.우편집중내역서'!$A$3:$D$566</definedName>
    <definedName name="DATABAS" localSheetId="4">#REF!</definedName>
    <definedName name="DATABAS" localSheetId="2">#REF!</definedName>
    <definedName name="DATABAS" localSheetId="1">#REF!</definedName>
    <definedName name="DATABAS" localSheetId="3">#REF!</definedName>
    <definedName name="DATABAS" localSheetId="5">#REF!</definedName>
    <definedName name="DATABAS" localSheetId="0">#REF!</definedName>
    <definedName name="DATABAS">#REF!</definedName>
    <definedName name="_xlnm.Database" localSheetId="4">#REF!</definedName>
    <definedName name="_xlnm.Database" localSheetId="2">#REF!</definedName>
    <definedName name="_xlnm.Database" localSheetId="1">#REF!</definedName>
    <definedName name="_xlnm.Database" localSheetId="3">#REF!</definedName>
    <definedName name="_xlnm.Database" localSheetId="5">#REF!</definedName>
    <definedName name="_xlnm.Database">#REF!</definedName>
    <definedName name="Database_MI" localSheetId="4">#REF!</definedName>
    <definedName name="Database_MI" localSheetId="2">#REF!</definedName>
    <definedName name="Database_MI" localSheetId="1">#REF!</definedName>
    <definedName name="Database_MI" localSheetId="5">#REF!</definedName>
    <definedName name="Database_MI">#REF!</definedName>
    <definedName name="database2" localSheetId="4">#REF!</definedName>
    <definedName name="database2" localSheetId="2">#REF!</definedName>
    <definedName name="database2" localSheetId="5">#REF!</definedName>
    <definedName name="database2">#REF!</definedName>
    <definedName name="drsg" localSheetId="4">#REF!</definedName>
    <definedName name="drsg" localSheetId="2">#REF!</definedName>
    <definedName name="drsg" localSheetId="5">#REF!</definedName>
    <definedName name="drsg">#REF!</definedName>
    <definedName name="edgh" localSheetId="4">#REF!</definedName>
    <definedName name="edgh" localSheetId="2">#REF!</definedName>
    <definedName name="edgh" localSheetId="1">#REF!</definedName>
    <definedName name="edgh" localSheetId="5">#REF!</definedName>
    <definedName name="edgh">#REF!</definedName>
    <definedName name="edtgh" localSheetId="4">#REF!</definedName>
    <definedName name="edtgh" localSheetId="2">#REF!</definedName>
    <definedName name="edtgh" localSheetId="1">#REF!</definedName>
    <definedName name="edtgh" localSheetId="5">#REF!</definedName>
    <definedName name="edtgh">#REF!</definedName>
    <definedName name="eee" localSheetId="4">[3]을!#REF!</definedName>
    <definedName name="eee" localSheetId="2">[3]을!#REF!</definedName>
    <definedName name="eee" localSheetId="1">[3]을!#REF!</definedName>
    <definedName name="eee" localSheetId="5">[3]을!#REF!</definedName>
    <definedName name="eee" localSheetId="0">[3]을!#REF!</definedName>
    <definedName name="eee">[3]을!#REF!</definedName>
    <definedName name="_xlnm.Extract" localSheetId="4">#REF!</definedName>
    <definedName name="_xlnm.Extract" localSheetId="2">#REF!</definedName>
    <definedName name="_xlnm.Extract" localSheetId="1">#REF!</definedName>
    <definedName name="_xlnm.Extract" localSheetId="3">#REF!</definedName>
    <definedName name="_xlnm.Extract" localSheetId="5">#REF!</definedName>
    <definedName name="_xlnm.Extract" localSheetId="0">#REF!</definedName>
    <definedName name="_xlnm.Extract">#REF!</definedName>
    <definedName name="Extract_MI" localSheetId="4">#REF!</definedName>
    <definedName name="Extract_MI" localSheetId="2">#REF!</definedName>
    <definedName name="Extract_MI" localSheetId="1">#REF!</definedName>
    <definedName name="Extract_MI" localSheetId="3">#REF!</definedName>
    <definedName name="Extract_MI" localSheetId="5">#REF!</definedName>
    <definedName name="Extract_MI">#REF!</definedName>
    <definedName name="f" localSheetId="4">#REF!</definedName>
    <definedName name="f" localSheetId="2">#REF!</definedName>
    <definedName name="f" localSheetId="1">#REF!</definedName>
    <definedName name="f" localSheetId="5">#REF!</definedName>
    <definedName name="f">#REF!</definedName>
    <definedName name="fdgz" localSheetId="4">#REF!</definedName>
    <definedName name="fdgz" localSheetId="2">#REF!</definedName>
    <definedName name="fdgz" localSheetId="1">#REF!</definedName>
    <definedName name="fdgz" localSheetId="3">#REF!</definedName>
    <definedName name="fdgz" localSheetId="5">#REF!</definedName>
    <definedName name="fdgz">#REF!</definedName>
    <definedName name="GAB" localSheetId="4">[3]을!#REF!</definedName>
    <definedName name="GAB" localSheetId="2">[3]을!#REF!</definedName>
    <definedName name="GAB" localSheetId="1">[3]을!#REF!</definedName>
    <definedName name="GAB" localSheetId="5">[3]을!#REF!</definedName>
    <definedName name="GAB" localSheetId="0">[3]을!#REF!</definedName>
    <definedName name="GAB">[3]을!#REF!</definedName>
    <definedName name="han_code" localSheetId="4">[7]!han_code</definedName>
    <definedName name="han_code" localSheetId="2">[7]!han_code</definedName>
    <definedName name="han_code" localSheetId="3">[7]!han_code</definedName>
    <definedName name="han_code" localSheetId="5">[7]!han_code</definedName>
    <definedName name="han_code">[7]!han_code</definedName>
    <definedName name="HH">[8]정부노임단가!$A$5:$F$215</definedName>
    <definedName name="JH">[9]정부노임단가!$A$5:$F$215</definedName>
    <definedName name="JJ">[10]정부노임단가!$A$5:$F$215</definedName>
    <definedName name="KK">[9]정부노임단가!$A$5:$F$215</definedName>
    <definedName name="NO" localSheetId="4">[5]직공비!#REF!</definedName>
    <definedName name="NO" localSheetId="2">[5]직공비!#REF!</definedName>
    <definedName name="NO" localSheetId="5">[5]직공비!#REF!</definedName>
    <definedName name="NO" localSheetId="0">[5]직공비!#REF!</definedName>
    <definedName name="NO">[5]직공비!#REF!</definedName>
    <definedName name="NUM" localSheetId="4">[5]직공비!#REF!</definedName>
    <definedName name="NUM" localSheetId="2">[5]직공비!#REF!</definedName>
    <definedName name="NUM" localSheetId="5">[5]직공비!#REF!</definedName>
    <definedName name="NUM" localSheetId="0">[5]직공비!#REF!</definedName>
    <definedName name="NUM">[5]직공비!#REF!</definedName>
    <definedName name="NUMBER" localSheetId="4">#REF!</definedName>
    <definedName name="NUMBER" localSheetId="2">#REF!</definedName>
    <definedName name="NUMBER" localSheetId="1">#REF!</definedName>
    <definedName name="NUMBER" localSheetId="3">#REF!</definedName>
    <definedName name="NUMBER" localSheetId="5">#REF!</definedName>
    <definedName name="NUMBER" localSheetId="0">#REF!</definedName>
    <definedName name="NUMBER">#REF!</definedName>
    <definedName name="NYDATA" localSheetId="4">#REF!</definedName>
    <definedName name="NYDATA" localSheetId="2">#REF!</definedName>
    <definedName name="NYDATA" localSheetId="5">#REF!</definedName>
    <definedName name="NYDATA" localSheetId="0">#REF!</definedName>
    <definedName name="NYDATA">#REF!</definedName>
    <definedName name="P" localSheetId="4">[11]내역서!#REF!</definedName>
    <definedName name="P" localSheetId="2">[11]내역서!#REF!</definedName>
    <definedName name="P" localSheetId="5">[11]내역서!#REF!</definedName>
    <definedName name="P" localSheetId="0">[11]내역서!#REF!</definedName>
    <definedName name="P">[11]내역서!#REF!</definedName>
    <definedName name="P1693a3" localSheetId="4">#REF!</definedName>
    <definedName name="P1693a3" localSheetId="2">#REF!</definedName>
    <definedName name="P1693a3" localSheetId="1">#REF!</definedName>
    <definedName name="P1693a3" localSheetId="3">#REF!</definedName>
    <definedName name="P1693a3" localSheetId="5">#REF!</definedName>
    <definedName name="P1693a3" localSheetId="0">#REF!</definedName>
    <definedName name="P1693a3">#REF!</definedName>
    <definedName name="_xlnm.Print_Area" localSheetId="4">견적비교표!$A$1:$T$116</definedName>
    <definedName name="_xlnm.Print_Area" localSheetId="2">내역서!$A$1:$M$100</definedName>
    <definedName name="_xlnm.Print_Area" localSheetId="1">내역집계!$A$1:$L$23</definedName>
    <definedName name="_xlnm.Print_Area" localSheetId="3">노무비산출내역!$A$1:$O$41</definedName>
    <definedName name="_xlnm.Print_Area" localSheetId="5">단가대비표!$A$1:$P$68</definedName>
    <definedName name="_xlnm.Print_Area" localSheetId="0">원가계산서!$A$1:$I$28</definedName>
    <definedName name="_xlnm.Print_Area">#REF!</definedName>
    <definedName name="PRINT_AREA_MI" localSheetId="4">#REF!</definedName>
    <definedName name="PRINT_AREA_MI" localSheetId="2">#REF!</definedName>
    <definedName name="PRINT_AREA_MI" localSheetId="1">#REF!</definedName>
    <definedName name="PRINT_AREA_MI" localSheetId="3">#REF!</definedName>
    <definedName name="PRINT_AREA_MI" localSheetId="5">#REF!</definedName>
    <definedName name="PRINT_AREA_MI" localSheetId="0">#REF!</definedName>
    <definedName name="PRINT_AREA_MI">#REF!</definedName>
    <definedName name="_xlnm.Print_Titles" localSheetId="4">견적비교표!$1:$4</definedName>
    <definedName name="_xlnm.Print_Titles" localSheetId="2">내역서!$1:$4</definedName>
    <definedName name="_xlnm.Print_Titles" localSheetId="3">노무비산출내역!$1:$5</definedName>
    <definedName name="_xlnm.Print_Titles" localSheetId="5">단가대비표!$1:$4</definedName>
    <definedName name="_xlnm.Print_Titles">#REF!</definedName>
    <definedName name="PRINT_TITLES_MI" localSheetId="4">#REF!</definedName>
    <definedName name="PRINT_TITLES_MI" localSheetId="2">#REF!</definedName>
    <definedName name="PRINT_TITLES_MI" localSheetId="1">#REF!</definedName>
    <definedName name="PRINT_TITLES_MI" localSheetId="3">#REF!</definedName>
    <definedName name="PRINT_TITLES_MI" localSheetId="5">#REF!</definedName>
    <definedName name="PRINT_TITLES_MI">#REF!</definedName>
    <definedName name="range_T" localSheetId="4">#REF!</definedName>
    <definedName name="range_T" localSheetId="2">#REF!</definedName>
    <definedName name="range_T" localSheetId="5">#REF!</definedName>
    <definedName name="range_T">#REF!</definedName>
    <definedName name="rff" localSheetId="4">[3]을!#REF!</definedName>
    <definedName name="rff" localSheetId="2">[3]을!#REF!</definedName>
    <definedName name="rff" localSheetId="1">[3]을!#REF!</definedName>
    <definedName name="rff" localSheetId="5">[3]을!#REF!</definedName>
    <definedName name="rff" localSheetId="0">[3]을!#REF!</definedName>
    <definedName name="rff">[3]을!#REF!</definedName>
    <definedName name="rlr" localSheetId="4">#REF!</definedName>
    <definedName name="rlr" localSheetId="2">#REF!</definedName>
    <definedName name="rlr" localSheetId="1">#REF!</definedName>
    <definedName name="rlr" localSheetId="3">#REF!</definedName>
    <definedName name="rlr" localSheetId="5">#REF!</definedName>
    <definedName name="rlr" localSheetId="0">#REF!</definedName>
    <definedName name="rlr">#REF!</definedName>
    <definedName name="RR" localSheetId="4">'[12]2000전체분'!#REF!</definedName>
    <definedName name="RR" localSheetId="2">'[12]2000전체분'!#REF!</definedName>
    <definedName name="RR" localSheetId="1">'[12]2000전체분'!#REF!</definedName>
    <definedName name="RR" localSheetId="5">'[12]2000전체분'!#REF!</definedName>
    <definedName name="RR" localSheetId="0">'[12]2000전체분'!#REF!</definedName>
    <definedName name="RR">'[12]2000전체분'!#REF!</definedName>
    <definedName name="SAN" localSheetId="4">[3]을!#REF!</definedName>
    <definedName name="SAN" localSheetId="2">[3]을!#REF!</definedName>
    <definedName name="SAN" localSheetId="1">[3]을!#REF!</definedName>
    <definedName name="SAN" localSheetId="5">[3]을!#REF!</definedName>
    <definedName name="SAN" localSheetId="0">[3]을!#REF!</definedName>
    <definedName name="SAN">[3]을!#REF!</definedName>
    <definedName name="SP" localSheetId="4">#REF!</definedName>
    <definedName name="SP" localSheetId="2">#REF!</definedName>
    <definedName name="SP" localSheetId="5">#REF!</definedName>
    <definedName name="SP" localSheetId="0">#REF!</definedName>
    <definedName name="SP">#REF!</definedName>
    <definedName name="UL" localSheetId="4">[3]을!#REF!</definedName>
    <definedName name="UL" localSheetId="2">[3]을!#REF!</definedName>
    <definedName name="UL" localSheetId="5">[3]을!#REF!</definedName>
    <definedName name="UL" localSheetId="0">[3]을!#REF!</definedName>
    <definedName name="UL">[3]을!#REF!</definedName>
    <definedName name="w" localSheetId="4">#REF!</definedName>
    <definedName name="w" localSheetId="2">#REF!</definedName>
    <definedName name="w" localSheetId="1">#REF!</definedName>
    <definedName name="w" localSheetId="5">#REF!</definedName>
    <definedName name="w" localSheetId="0">#REF!</definedName>
    <definedName name="w">#REF!</definedName>
    <definedName name="wessdd" localSheetId="4">#REF!</definedName>
    <definedName name="wessdd" localSheetId="2">#REF!</definedName>
    <definedName name="wessdd" localSheetId="1">#REF!</definedName>
    <definedName name="wessdd" localSheetId="5">#REF!</definedName>
    <definedName name="wessdd" localSheetId="0">#REF!</definedName>
    <definedName name="wessdd">#REF!</definedName>
    <definedName name="WON" localSheetId="4">[3]을!#REF!</definedName>
    <definedName name="WON" localSheetId="2">[3]을!#REF!</definedName>
    <definedName name="WON" localSheetId="1">[3]을!#REF!</definedName>
    <definedName name="WON" localSheetId="5">[3]을!#REF!</definedName>
    <definedName name="WON" localSheetId="0">[3]을!#REF!</definedName>
    <definedName name="WON">[3]을!#REF!</definedName>
    <definedName name="z" localSheetId="4">#REF!</definedName>
    <definedName name="z" localSheetId="2">#REF!</definedName>
    <definedName name="z" localSheetId="1">#REF!</definedName>
    <definedName name="z" localSheetId="5">#REF!</definedName>
    <definedName name="z" localSheetId="0">#REF!</definedName>
    <definedName name="z">#REF!</definedName>
    <definedName name="간접노무비" localSheetId="4">#REF!</definedName>
    <definedName name="간접노무비" localSheetId="2">#REF!</definedName>
    <definedName name="간접노무비" localSheetId="1">#REF!</definedName>
    <definedName name="간접노무비" localSheetId="3">#REF!</definedName>
    <definedName name="간접노무비" localSheetId="5">#REF!</definedName>
    <definedName name="간접노무비" localSheetId="0">#REF!</definedName>
    <definedName name="간접노무비">#REF!</definedName>
    <definedName name="간접노무비율" localSheetId="4">#REF!</definedName>
    <definedName name="간접노무비율" localSheetId="2">#REF!</definedName>
    <definedName name="간접노무비율" localSheetId="1">#REF!</definedName>
    <definedName name="간접노무비율" localSheetId="3">#REF!</definedName>
    <definedName name="간접노무비율" localSheetId="5">#REF!</definedName>
    <definedName name="간접노무비율">#REF!</definedName>
    <definedName name="갑" localSheetId="3">[13]산출내역서집계표!$AB$2:$AR$143</definedName>
    <definedName name="갑">[13]산출내역서집계표!$AB$2:$AR$143</definedName>
    <definedName name="갑지1">[13]산출내역서집계표!$D$3:$L$116</definedName>
    <definedName name="거" localSheetId="4">#REF!</definedName>
    <definedName name="거" localSheetId="2">#REF!</definedName>
    <definedName name="거" localSheetId="5">#REF!</definedName>
    <definedName name="거" localSheetId="0">#REF!</definedName>
    <definedName name="거">#REF!</definedName>
    <definedName name="견적" localSheetId="4">#REF!</definedName>
    <definedName name="견적" localSheetId="2">#REF!</definedName>
    <definedName name="견적" localSheetId="1">#REF!</definedName>
    <definedName name="견적" localSheetId="3">#REF!</definedName>
    <definedName name="견적" localSheetId="5">#REF!</definedName>
    <definedName name="견적" localSheetId="0">#REF!</definedName>
    <definedName name="견적">#REF!</definedName>
    <definedName name="견적탱크" localSheetId="4">#REF!</definedName>
    <definedName name="견적탱크" localSheetId="2">#REF!</definedName>
    <definedName name="견적탱크" localSheetId="1">#REF!</definedName>
    <definedName name="견적탱크" localSheetId="3">#REF!</definedName>
    <definedName name="견적탱크" localSheetId="5">#REF!</definedName>
    <definedName name="견적탱크">#REF!</definedName>
    <definedName name="경비" localSheetId="4">#REF!</definedName>
    <definedName name="경비" localSheetId="2">#REF!</definedName>
    <definedName name="경비" localSheetId="5">#REF!</definedName>
    <definedName name="경비">#REF!</definedName>
    <definedName name="고용보험료율" localSheetId="4">#REF!</definedName>
    <definedName name="고용보험료율" localSheetId="2">#REF!</definedName>
    <definedName name="고용보험료율" localSheetId="1">#REF!</definedName>
    <definedName name="고용보험료율" localSheetId="3">#REF!</definedName>
    <definedName name="고용보험료율" localSheetId="5">#REF!</definedName>
    <definedName name="고용보험료율">#REF!</definedName>
    <definedName name="공급가액" localSheetId="4">#REF!</definedName>
    <definedName name="공급가액" localSheetId="2">#REF!</definedName>
    <definedName name="공급가액" localSheetId="1">#REF!</definedName>
    <definedName name="공급가액" localSheetId="3">#REF!</definedName>
    <definedName name="공급가액" localSheetId="5">#REF!</definedName>
    <definedName name="공급가액">#REF!</definedName>
    <definedName name="공내역" localSheetId="4">[14]청천내!#REF!</definedName>
    <definedName name="공내역" localSheetId="2">[14]청천내!#REF!</definedName>
    <definedName name="공내역" localSheetId="1">[14]청천내!#REF!</definedName>
    <definedName name="공내역" localSheetId="5">[14]청천내!#REF!</definedName>
    <definedName name="공내역" localSheetId="0">[14]청천내!#REF!</definedName>
    <definedName name="공내역">[14]청천내!#REF!</definedName>
    <definedName name="공량표" localSheetId="4">#REF!</definedName>
    <definedName name="공량표" localSheetId="2">#REF!</definedName>
    <definedName name="공량표" localSheetId="5">#REF!</definedName>
    <definedName name="공량표" localSheetId="0">#REF!</definedName>
    <definedName name="공량표">#REF!</definedName>
    <definedName name="공사개요1" localSheetId="4">#REF!</definedName>
    <definedName name="공사개요1" localSheetId="2">#REF!</definedName>
    <definedName name="공사개요1" localSheetId="1">#REF!</definedName>
    <definedName name="공사개요1" localSheetId="3">#REF!</definedName>
    <definedName name="공사개요1" localSheetId="5">#REF!</definedName>
    <definedName name="공사개요1" localSheetId="0">#REF!</definedName>
    <definedName name="공사개요1">#REF!</definedName>
    <definedName name="공사개요2" localSheetId="4">#REF!</definedName>
    <definedName name="공사개요2" localSheetId="2">#REF!</definedName>
    <definedName name="공사개요2" localSheetId="1">#REF!</definedName>
    <definedName name="공사개요2" localSheetId="3">#REF!</definedName>
    <definedName name="공사개요2" localSheetId="5">#REF!</definedName>
    <definedName name="공사개요2">#REF!</definedName>
    <definedName name="공사개요3" localSheetId="4">#REF!</definedName>
    <definedName name="공사개요3" localSheetId="2">#REF!</definedName>
    <definedName name="공사개요3" localSheetId="1">#REF!</definedName>
    <definedName name="공사개요3" localSheetId="3">#REF!</definedName>
    <definedName name="공사개요3" localSheetId="5">#REF!</definedName>
    <definedName name="공사개요3">#REF!</definedName>
    <definedName name="공사개요4" localSheetId="4">#REF!</definedName>
    <definedName name="공사개요4" localSheetId="2">#REF!</definedName>
    <definedName name="공사개요4" localSheetId="1">#REF!</definedName>
    <definedName name="공사개요4" localSheetId="3">#REF!</definedName>
    <definedName name="공사개요4" localSheetId="5">#REF!</definedName>
    <definedName name="공사개요4">#REF!</definedName>
    <definedName name="공사금액">[15]평가데이터!$R$6:$R$8</definedName>
    <definedName name="공사명" localSheetId="4">#REF!</definedName>
    <definedName name="공사명" localSheetId="2">#REF!</definedName>
    <definedName name="공사명" localSheetId="1">#REF!</definedName>
    <definedName name="공사명" localSheetId="3">#REF!</definedName>
    <definedName name="공사명" localSheetId="5">#REF!</definedName>
    <definedName name="공사명" localSheetId="0">#REF!</definedName>
    <definedName name="공사명">#REF!</definedName>
    <definedName name="공종01" localSheetId="4">#REF!</definedName>
    <definedName name="공종01" localSheetId="2">#REF!</definedName>
    <definedName name="공종01" localSheetId="5">#REF!</definedName>
    <definedName name="공종01" localSheetId="0">#REF!</definedName>
    <definedName name="공종01">#REF!</definedName>
    <definedName name="공종02" localSheetId="4">#REF!</definedName>
    <definedName name="공종02" localSheetId="2">#REF!</definedName>
    <definedName name="공종02" localSheetId="5">#REF!</definedName>
    <definedName name="공종02">#REF!</definedName>
    <definedName name="공종03" localSheetId="4">#REF!</definedName>
    <definedName name="공종03" localSheetId="2">#REF!</definedName>
    <definedName name="공종03" localSheetId="5">#REF!</definedName>
    <definedName name="공종03">#REF!</definedName>
    <definedName name="공종04" localSheetId="4">#REF!</definedName>
    <definedName name="공종04" localSheetId="2">#REF!</definedName>
    <definedName name="공종04" localSheetId="5">#REF!</definedName>
    <definedName name="공종04">#REF!</definedName>
    <definedName name="공종05" localSheetId="4">#REF!</definedName>
    <definedName name="공종05" localSheetId="2">#REF!</definedName>
    <definedName name="공종05" localSheetId="5">#REF!</definedName>
    <definedName name="공종05">#REF!</definedName>
    <definedName name="공종06" localSheetId="4">#REF!</definedName>
    <definedName name="공종06" localSheetId="2">#REF!</definedName>
    <definedName name="공종06" localSheetId="5">#REF!</definedName>
    <definedName name="공종06">#REF!</definedName>
    <definedName name="공종07" localSheetId="4">#REF!</definedName>
    <definedName name="공종07" localSheetId="2">#REF!</definedName>
    <definedName name="공종07" localSheetId="5">#REF!</definedName>
    <definedName name="공종07">#REF!</definedName>
    <definedName name="공종08" localSheetId="4">#REF!</definedName>
    <definedName name="공종08" localSheetId="2">#REF!</definedName>
    <definedName name="공종08" localSheetId="5">#REF!</definedName>
    <definedName name="공종08">#REF!</definedName>
    <definedName name="공종09" localSheetId="4">#REF!</definedName>
    <definedName name="공종09" localSheetId="2">#REF!</definedName>
    <definedName name="공종09" localSheetId="5">#REF!</definedName>
    <definedName name="공종09">#REF!</definedName>
    <definedName name="공종10" localSheetId="4">#REF!</definedName>
    <definedName name="공종10" localSheetId="2">#REF!</definedName>
    <definedName name="공종10" localSheetId="5">#REF!</definedName>
    <definedName name="공종10">#REF!</definedName>
    <definedName name="관급자재대" localSheetId="4">#REF!</definedName>
    <definedName name="관급자재대" localSheetId="2">#REF!</definedName>
    <definedName name="관급자재대" localSheetId="1">#REF!</definedName>
    <definedName name="관급자재대" localSheetId="3">#REF!</definedName>
    <definedName name="관급자재대" localSheetId="5">#REF!</definedName>
    <definedName name="관급자재대">#REF!</definedName>
    <definedName name="금변금간접노무비" localSheetId="4">#REF!</definedName>
    <definedName name="금변금간접노무비" localSheetId="2">#REF!</definedName>
    <definedName name="금변금간접노무비" localSheetId="1">#REF!</definedName>
    <definedName name="금변금간접노무비" localSheetId="3">#REF!</definedName>
    <definedName name="금변금간접노무비" localSheetId="5">#REF!</definedName>
    <definedName name="금변금간접노무비">#REF!</definedName>
    <definedName name="금변금고용보험료" localSheetId="4">#REF!</definedName>
    <definedName name="금변금고용보험료" localSheetId="2">#REF!</definedName>
    <definedName name="금변금고용보험료" localSheetId="1">#REF!</definedName>
    <definedName name="금변금고용보험료" localSheetId="3">#REF!</definedName>
    <definedName name="금변금고용보험료" localSheetId="5">#REF!</definedName>
    <definedName name="금변금고용보험료">#REF!</definedName>
    <definedName name="금변금공급가액" localSheetId="4">#REF!</definedName>
    <definedName name="금변금공급가액" localSheetId="2">#REF!</definedName>
    <definedName name="금변금공급가액" localSheetId="1">#REF!</definedName>
    <definedName name="금변금공급가액" localSheetId="3">#REF!</definedName>
    <definedName name="금변금공급가액" localSheetId="5">#REF!</definedName>
    <definedName name="금변금공급가액">#REF!</definedName>
    <definedName name="금변금공사원가" localSheetId="4">#REF!</definedName>
    <definedName name="금변금공사원가" localSheetId="2">#REF!</definedName>
    <definedName name="금변금공사원가" localSheetId="1">#REF!</definedName>
    <definedName name="금변금공사원가" localSheetId="3">#REF!</definedName>
    <definedName name="금변금공사원가" localSheetId="5">#REF!</definedName>
    <definedName name="금변금공사원가">#REF!</definedName>
    <definedName name="금변금기타경비" localSheetId="4">#REF!</definedName>
    <definedName name="금변금기타경비" localSheetId="2">#REF!</definedName>
    <definedName name="금변금기타경비" localSheetId="1">#REF!</definedName>
    <definedName name="금변금기타경비" localSheetId="3">#REF!</definedName>
    <definedName name="금변금기타경비" localSheetId="5">#REF!</definedName>
    <definedName name="금변금기타경비">#REF!</definedName>
    <definedName name="금변금도급액" localSheetId="4">#REF!</definedName>
    <definedName name="금변금도급액" localSheetId="2">#REF!</definedName>
    <definedName name="금변금도급액" localSheetId="1">#REF!</definedName>
    <definedName name="금변금도급액" localSheetId="3">#REF!</definedName>
    <definedName name="금변금도급액" localSheetId="5">#REF!</definedName>
    <definedName name="금변금도급액">#REF!</definedName>
    <definedName name="금변금부가가치세" localSheetId="4">#REF!</definedName>
    <definedName name="금변금부가가치세" localSheetId="2">#REF!</definedName>
    <definedName name="금변금부가가치세" localSheetId="1">#REF!</definedName>
    <definedName name="금변금부가가치세" localSheetId="3">#REF!</definedName>
    <definedName name="금변금부가가치세" localSheetId="5">#REF!</definedName>
    <definedName name="금변금부가가치세">#REF!</definedName>
    <definedName name="금변금산재보험료" localSheetId="4">#REF!</definedName>
    <definedName name="금변금산재보험료" localSheetId="2">#REF!</definedName>
    <definedName name="금변금산재보험료" localSheetId="1">#REF!</definedName>
    <definedName name="금변금산재보험료" localSheetId="3">#REF!</definedName>
    <definedName name="금변금산재보험료" localSheetId="5">#REF!</definedName>
    <definedName name="금변금산재보험료">#REF!</definedName>
    <definedName name="금변금순공사원가" localSheetId="4">#REF!</definedName>
    <definedName name="금변금순공사원가" localSheetId="2">#REF!</definedName>
    <definedName name="금변금순공사원가" localSheetId="1">#REF!</definedName>
    <definedName name="금변금순공사원가" localSheetId="3">#REF!</definedName>
    <definedName name="금변금순공사원가" localSheetId="5">#REF!</definedName>
    <definedName name="금변금순공사원가">#REF!</definedName>
    <definedName name="금변금안전관리비" localSheetId="4">#REF!</definedName>
    <definedName name="금변금안전관리비" localSheetId="2">#REF!</definedName>
    <definedName name="금변금안전관리비" localSheetId="1">#REF!</definedName>
    <definedName name="금변금안전관리비" localSheetId="3">#REF!</definedName>
    <definedName name="금변금안전관리비" localSheetId="5">#REF!</definedName>
    <definedName name="금변금안전관리비">#REF!</definedName>
    <definedName name="금변금이윤" localSheetId="4">#REF!</definedName>
    <definedName name="금변금이윤" localSheetId="2">#REF!</definedName>
    <definedName name="금변금이윤" localSheetId="1">#REF!</definedName>
    <definedName name="금변금이윤" localSheetId="3">#REF!</definedName>
    <definedName name="금변금이윤" localSheetId="5">#REF!</definedName>
    <definedName name="금변금이윤">#REF!</definedName>
    <definedName name="금변금일반관리비" localSheetId="4">#REF!</definedName>
    <definedName name="금변금일반관리비" localSheetId="2">#REF!</definedName>
    <definedName name="금변금일반관리비" localSheetId="1">#REF!</definedName>
    <definedName name="금변금일반관리비" localSheetId="3">#REF!</definedName>
    <definedName name="금변금일반관리비" localSheetId="5">#REF!</definedName>
    <definedName name="금변금일반관리비">#REF!</definedName>
    <definedName name="금변금폐기물처리비" localSheetId="4">#REF!</definedName>
    <definedName name="금변금폐기물처리비" localSheetId="2">#REF!</definedName>
    <definedName name="금변금폐기물처리비" localSheetId="1">#REF!</definedName>
    <definedName name="금변금폐기물처리비" localSheetId="3">#REF!</definedName>
    <definedName name="금변금폐기물처리비" localSheetId="5">#REF!</definedName>
    <definedName name="금변금폐기물처리비">#REF!</definedName>
    <definedName name="금변전간접노무비" localSheetId="4">#REF!</definedName>
    <definedName name="금변전간접노무비" localSheetId="2">#REF!</definedName>
    <definedName name="금변전간접노무비" localSheetId="1">#REF!</definedName>
    <definedName name="금변전간접노무비" localSheetId="3">#REF!</definedName>
    <definedName name="금변전간접노무비" localSheetId="5">#REF!</definedName>
    <definedName name="금변전간접노무비">#REF!</definedName>
    <definedName name="금변전고용보험료" localSheetId="4">#REF!</definedName>
    <definedName name="금변전고용보험료" localSheetId="2">#REF!</definedName>
    <definedName name="금변전고용보험료" localSheetId="1">#REF!</definedName>
    <definedName name="금변전고용보험료" localSheetId="3">#REF!</definedName>
    <definedName name="금변전고용보험료" localSheetId="5">#REF!</definedName>
    <definedName name="금변전고용보험료">#REF!</definedName>
    <definedName name="금변전공급가액" localSheetId="4">#REF!</definedName>
    <definedName name="금변전공급가액" localSheetId="2">#REF!</definedName>
    <definedName name="금변전공급가액" localSheetId="1">#REF!</definedName>
    <definedName name="금변전공급가액" localSheetId="3">#REF!</definedName>
    <definedName name="금변전공급가액" localSheetId="5">#REF!</definedName>
    <definedName name="금변전공급가액">#REF!</definedName>
    <definedName name="금변전공사원가" localSheetId="4">#REF!</definedName>
    <definedName name="금변전공사원가" localSheetId="2">#REF!</definedName>
    <definedName name="금변전공사원가" localSheetId="1">#REF!</definedName>
    <definedName name="금변전공사원가" localSheetId="3">#REF!</definedName>
    <definedName name="금변전공사원가" localSheetId="5">#REF!</definedName>
    <definedName name="금변전공사원가">#REF!</definedName>
    <definedName name="금변전기타경비" localSheetId="4">#REF!</definedName>
    <definedName name="금변전기타경비" localSheetId="2">#REF!</definedName>
    <definedName name="금변전기타경비" localSheetId="1">#REF!</definedName>
    <definedName name="금변전기타경비" localSheetId="3">#REF!</definedName>
    <definedName name="금변전기타경비" localSheetId="5">#REF!</definedName>
    <definedName name="금변전기타경비">#REF!</definedName>
    <definedName name="금변전도급액" localSheetId="4">#REF!</definedName>
    <definedName name="금변전도급액" localSheetId="2">#REF!</definedName>
    <definedName name="금변전도급액" localSheetId="1">#REF!</definedName>
    <definedName name="금변전도급액" localSheetId="3">#REF!</definedName>
    <definedName name="금변전도급액" localSheetId="5">#REF!</definedName>
    <definedName name="금변전도급액">#REF!</definedName>
    <definedName name="금변전부가가치세" localSheetId="4">#REF!</definedName>
    <definedName name="금변전부가가치세" localSheetId="2">#REF!</definedName>
    <definedName name="금변전부가가치세" localSheetId="1">#REF!</definedName>
    <definedName name="금변전부가가치세" localSheetId="3">#REF!</definedName>
    <definedName name="금변전부가가치세" localSheetId="5">#REF!</definedName>
    <definedName name="금변전부가가치세">#REF!</definedName>
    <definedName name="금변전산재보험료" localSheetId="4">#REF!</definedName>
    <definedName name="금변전산재보험료" localSheetId="2">#REF!</definedName>
    <definedName name="금변전산재보험료" localSheetId="1">#REF!</definedName>
    <definedName name="금변전산재보험료" localSheetId="3">#REF!</definedName>
    <definedName name="금변전산재보험료" localSheetId="5">#REF!</definedName>
    <definedName name="금변전산재보험료">#REF!</definedName>
    <definedName name="금변전순공사원가" localSheetId="4">#REF!</definedName>
    <definedName name="금변전순공사원가" localSheetId="2">#REF!</definedName>
    <definedName name="금변전순공사원가" localSheetId="1">#REF!</definedName>
    <definedName name="금변전순공사원가" localSheetId="3">#REF!</definedName>
    <definedName name="금변전순공사원가" localSheetId="5">#REF!</definedName>
    <definedName name="금변전순공사원가">#REF!</definedName>
    <definedName name="금변전안전관리비" localSheetId="4">#REF!</definedName>
    <definedName name="금변전안전관리비" localSheetId="2">#REF!</definedName>
    <definedName name="금변전안전관리비" localSheetId="1">#REF!</definedName>
    <definedName name="금변전안전관리비" localSheetId="3">#REF!</definedName>
    <definedName name="금변전안전관리비" localSheetId="5">#REF!</definedName>
    <definedName name="금변전안전관리비">#REF!</definedName>
    <definedName name="금변전이윤" localSheetId="4">#REF!</definedName>
    <definedName name="금변전이윤" localSheetId="2">#REF!</definedName>
    <definedName name="금변전이윤" localSheetId="1">#REF!</definedName>
    <definedName name="금변전이윤" localSheetId="3">#REF!</definedName>
    <definedName name="금변전이윤" localSheetId="5">#REF!</definedName>
    <definedName name="금변전이윤">#REF!</definedName>
    <definedName name="금변전일반관리비" localSheetId="4">#REF!</definedName>
    <definedName name="금변전일반관리비" localSheetId="2">#REF!</definedName>
    <definedName name="금변전일반관리비" localSheetId="1">#REF!</definedName>
    <definedName name="금변전일반관리비" localSheetId="3">#REF!</definedName>
    <definedName name="금변전일반관리비" localSheetId="5">#REF!</definedName>
    <definedName name="금변전일반관리비">#REF!</definedName>
    <definedName name="금변전폐기물처리비" localSheetId="4">#REF!</definedName>
    <definedName name="금변전폐기물처리비" localSheetId="2">#REF!</definedName>
    <definedName name="금변전폐기물처리비" localSheetId="1">#REF!</definedName>
    <definedName name="금변전폐기물처리비" localSheetId="3">#REF!</definedName>
    <definedName name="금변전폐기물처리비" localSheetId="5">#REF!</definedName>
    <definedName name="금변전폐기물처리비">#REF!</definedName>
    <definedName name="금회공사원가금회" localSheetId="4">#REF!</definedName>
    <definedName name="금회공사원가금회" localSheetId="2">#REF!</definedName>
    <definedName name="금회공사원가금회" localSheetId="1">#REF!</definedName>
    <definedName name="금회공사원가금회" localSheetId="3">#REF!</definedName>
    <definedName name="금회공사원가금회" localSheetId="5">#REF!</definedName>
    <definedName name="금회공사원가금회">#REF!</definedName>
    <definedName name="금회공사원가기시행" localSheetId="4">#REF!</definedName>
    <definedName name="금회공사원가기시행" localSheetId="2">#REF!</definedName>
    <definedName name="금회공사원가기시행" localSheetId="1">#REF!</definedName>
    <definedName name="금회공사원가기시행" localSheetId="3">#REF!</definedName>
    <definedName name="금회공사원가기시행" localSheetId="5">#REF!</definedName>
    <definedName name="금회공사원가기시행">#REF!</definedName>
    <definedName name="금회공사원가전체" localSheetId="4">#REF!</definedName>
    <definedName name="금회공사원가전체" localSheetId="2">#REF!</definedName>
    <definedName name="금회공사원가전체" localSheetId="1">#REF!</definedName>
    <definedName name="금회공사원가전체" localSheetId="3">#REF!</definedName>
    <definedName name="금회공사원가전체" localSheetId="5">#REF!</definedName>
    <definedName name="금회공사원가전체">#REF!</definedName>
    <definedName name="금회금간접노무비" localSheetId="4">#REF!</definedName>
    <definedName name="금회금간접노무비" localSheetId="2">#REF!</definedName>
    <definedName name="금회금간접노무비" localSheetId="1">#REF!</definedName>
    <definedName name="금회금간접노무비" localSheetId="3">#REF!</definedName>
    <definedName name="금회금간접노무비" localSheetId="5">#REF!</definedName>
    <definedName name="금회금간접노무비">#REF!</definedName>
    <definedName name="금회금고용보험료" localSheetId="4">#REF!</definedName>
    <definedName name="금회금고용보험료" localSheetId="2">#REF!</definedName>
    <definedName name="금회금고용보험료" localSheetId="1">#REF!</definedName>
    <definedName name="금회금고용보험료" localSheetId="3">#REF!</definedName>
    <definedName name="금회금고용보험료" localSheetId="5">#REF!</definedName>
    <definedName name="금회금고용보험료">#REF!</definedName>
    <definedName name="금회금공사원가" localSheetId="4">#REF!</definedName>
    <definedName name="금회금공사원가" localSheetId="2">#REF!</definedName>
    <definedName name="금회금공사원가" localSheetId="1">#REF!</definedName>
    <definedName name="금회금공사원가" localSheetId="3">#REF!</definedName>
    <definedName name="금회금공사원가" localSheetId="5">#REF!</definedName>
    <definedName name="금회금공사원가">#REF!</definedName>
    <definedName name="금회금기타경비" localSheetId="4">#REF!</definedName>
    <definedName name="금회금기타경비" localSheetId="2">#REF!</definedName>
    <definedName name="금회금기타경비" localSheetId="1">#REF!</definedName>
    <definedName name="금회금기타경비" localSheetId="3">#REF!</definedName>
    <definedName name="금회금기타경비" localSheetId="5">#REF!</definedName>
    <definedName name="금회금기타경비">#REF!</definedName>
    <definedName name="금회금산재보험료" localSheetId="4">#REF!</definedName>
    <definedName name="금회금산재보험료" localSheetId="2">#REF!</definedName>
    <definedName name="금회금산재보험료" localSheetId="1">#REF!</definedName>
    <definedName name="금회금산재보험료" localSheetId="3">#REF!</definedName>
    <definedName name="금회금산재보험료" localSheetId="5">#REF!</definedName>
    <definedName name="금회금산재보험료">#REF!</definedName>
    <definedName name="금회금안전관리비" localSheetId="4">#REF!</definedName>
    <definedName name="금회금안전관리비" localSheetId="2">#REF!</definedName>
    <definedName name="금회금안전관리비" localSheetId="1">#REF!</definedName>
    <definedName name="금회금안전관리비" localSheetId="3">#REF!</definedName>
    <definedName name="금회금안전관리비" localSheetId="5">#REF!</definedName>
    <definedName name="금회금안전관리비">#REF!</definedName>
    <definedName name="금회금이윤" localSheetId="4">#REF!</definedName>
    <definedName name="금회금이윤" localSheetId="2">#REF!</definedName>
    <definedName name="금회금이윤" localSheetId="1">#REF!</definedName>
    <definedName name="금회금이윤" localSheetId="3">#REF!</definedName>
    <definedName name="금회금이윤" localSheetId="5">#REF!</definedName>
    <definedName name="금회금이윤">#REF!</definedName>
    <definedName name="금회금일반관리비" localSheetId="4">#REF!</definedName>
    <definedName name="금회금일반관리비" localSheetId="2">#REF!</definedName>
    <definedName name="금회금일반관리비" localSheetId="1">#REF!</definedName>
    <definedName name="금회금일반관리비" localSheetId="3">#REF!</definedName>
    <definedName name="금회금일반관리비" localSheetId="5">#REF!</definedName>
    <definedName name="금회금일반관리비">#REF!</definedName>
    <definedName name="금회금제이윤" localSheetId="4">#REF!</definedName>
    <definedName name="금회금제이윤" localSheetId="2">#REF!</definedName>
    <definedName name="금회금제이윤" localSheetId="1">#REF!</definedName>
    <definedName name="금회금제이윤" localSheetId="3">#REF!</definedName>
    <definedName name="금회금제이윤" localSheetId="5">#REF!</definedName>
    <definedName name="금회금제이윤">#REF!</definedName>
    <definedName name="금회금폐기물처리비" localSheetId="4">#REF!</definedName>
    <definedName name="금회금폐기물처리비" localSheetId="2">#REF!</definedName>
    <definedName name="금회금폐기물처리비" localSheetId="1">#REF!</definedName>
    <definedName name="금회금폐기물처리비" localSheetId="3">#REF!</definedName>
    <definedName name="금회금폐기물처리비" localSheetId="5">#REF!</definedName>
    <definedName name="금회금폐기물처리비">#REF!</definedName>
    <definedName name="금회기공사원가" localSheetId="4">#REF!</definedName>
    <definedName name="금회기공사원가" localSheetId="2">#REF!</definedName>
    <definedName name="금회기공사원가" localSheetId="1">#REF!</definedName>
    <definedName name="금회기공사원가" localSheetId="3">#REF!</definedName>
    <definedName name="금회기공사원가" localSheetId="5">#REF!</definedName>
    <definedName name="금회기공사원가">#REF!</definedName>
    <definedName name="금회장공사원가" localSheetId="4">#REF!</definedName>
    <definedName name="금회장공사원가" localSheetId="2">#REF!</definedName>
    <definedName name="금회장공사원가" localSheetId="1">#REF!</definedName>
    <definedName name="금회장공사원가" localSheetId="3">#REF!</definedName>
    <definedName name="금회장공사원가" localSheetId="5">#REF!</definedName>
    <definedName name="금회장공사원가">#REF!</definedName>
    <definedName name="금회전공사원가" localSheetId="4">#REF!</definedName>
    <definedName name="금회전공사원가" localSheetId="2">#REF!</definedName>
    <definedName name="금회전공사원가" localSheetId="1">#REF!</definedName>
    <definedName name="금회전공사원가" localSheetId="3">#REF!</definedName>
    <definedName name="금회전공사원가" localSheetId="5">#REF!</definedName>
    <definedName name="금회전공사원가">#REF!</definedName>
    <definedName name="기관명" localSheetId="4">#REF!</definedName>
    <definedName name="기관명" localSheetId="2">#REF!</definedName>
    <definedName name="기관명" localSheetId="1">#REF!</definedName>
    <definedName name="기관명" localSheetId="3">#REF!</definedName>
    <definedName name="기관명" localSheetId="5">#REF!</definedName>
    <definedName name="기관명">#REF!</definedName>
    <definedName name="기기" localSheetId="4">'[16]2000년1차'!#REF!</definedName>
    <definedName name="기기" localSheetId="2">'[16]2000년1차'!#REF!</definedName>
    <definedName name="기기" localSheetId="1">'[16]2000년1차'!#REF!</definedName>
    <definedName name="기기" localSheetId="5">'[16]2000년1차'!#REF!</definedName>
    <definedName name="기기" localSheetId="0">'[16]2000년1차'!#REF!</definedName>
    <definedName name="기기">'[16]2000년1차'!#REF!</definedName>
    <definedName name="기타경비율" localSheetId="4">#REF!</definedName>
    <definedName name="기타경비율" localSheetId="2">#REF!</definedName>
    <definedName name="기타경비율" localSheetId="1">#REF!</definedName>
    <definedName name="기타경비율" localSheetId="3">#REF!</definedName>
    <definedName name="기타경비율" localSheetId="5">#REF!</definedName>
    <definedName name="기타경비율" localSheetId="0">#REF!</definedName>
    <definedName name="기타경비율">#REF!</definedName>
    <definedName name="ㄴㄴ" localSheetId="4">#REF!</definedName>
    <definedName name="ㄴㄴ" localSheetId="2">#REF!</definedName>
    <definedName name="ㄴㄴ" localSheetId="1">#REF!</definedName>
    <definedName name="ㄴㄴ" localSheetId="3">#REF!</definedName>
    <definedName name="ㄴㄴ" localSheetId="5">#REF!</definedName>
    <definedName name="ㄴㄴ">#REF!</definedName>
    <definedName name="ㄴㅇㅍㄴㅁ" localSheetId="4">#REF!</definedName>
    <definedName name="ㄴㅇㅍㄴㅁ" localSheetId="2">#REF!</definedName>
    <definedName name="ㄴㅇㅍㄴㅁ" localSheetId="5">#REF!</definedName>
    <definedName name="ㄴㅇㅍㄴㅁ">#REF!</definedName>
    <definedName name="나." localSheetId="4">#REF!</definedName>
    <definedName name="나." localSheetId="2">#REF!</definedName>
    <definedName name="나." localSheetId="1">#REF!</definedName>
    <definedName name="나." localSheetId="3">#REF!</definedName>
    <definedName name="나." localSheetId="5">#REF!</definedName>
    <definedName name="나.">#REF!</definedName>
    <definedName name="내고" localSheetId="4">#REF!</definedName>
    <definedName name="내고" localSheetId="2">#REF!</definedName>
    <definedName name="내고" localSheetId="5">#REF!</definedName>
    <definedName name="내고">#REF!</definedName>
    <definedName name="내역" localSheetId="4">#REF!</definedName>
    <definedName name="내역" localSheetId="2">#REF!</definedName>
    <definedName name="내역" localSheetId="1">#REF!</definedName>
    <definedName name="내역" localSheetId="3">#REF!</definedName>
    <definedName name="내역" localSheetId="5">#REF!</definedName>
    <definedName name="내역">#REF!</definedName>
    <definedName name="노무" localSheetId="4">#REF!</definedName>
    <definedName name="노무" localSheetId="2">#REF!</definedName>
    <definedName name="노무" localSheetId="5">#REF!</definedName>
    <definedName name="노무">#REF!</definedName>
    <definedName name="노무비" localSheetId="4">#REF!</definedName>
    <definedName name="노무비" localSheetId="2">#REF!</definedName>
    <definedName name="노무비" localSheetId="5">#REF!</definedName>
    <definedName name="노무비">#REF!</definedName>
    <definedName name="다." localSheetId="4">#REF!</definedName>
    <definedName name="다." localSheetId="2">#REF!</definedName>
    <definedName name="다." localSheetId="1">#REF!</definedName>
    <definedName name="다." localSheetId="3">#REF!</definedName>
    <definedName name="다." localSheetId="5">#REF!</definedName>
    <definedName name="다.">#REF!</definedName>
    <definedName name="단__가2" localSheetId="4">[17]실행예산서!#REF!</definedName>
    <definedName name="단__가2" localSheetId="2">[17]실행예산서!#REF!</definedName>
    <definedName name="단__가2" localSheetId="5">[17]실행예산서!#REF!</definedName>
    <definedName name="단__가2" localSheetId="0">[17]실행예산서!#REF!</definedName>
    <definedName name="단__가2">[17]실행예산서!#REF!</definedName>
    <definedName name="단__가3" localSheetId="4">[17]실행예산서!#REF!</definedName>
    <definedName name="단__가3" localSheetId="2">[17]실행예산서!#REF!</definedName>
    <definedName name="단__가3" localSheetId="5">[17]실행예산서!#REF!</definedName>
    <definedName name="단__가3" localSheetId="0">[17]실행예산서!#REF!</definedName>
    <definedName name="단__가3">[17]실행예산서!#REF!</definedName>
    <definedName name="단__가4" localSheetId="4">[17]실행예산서!#REF!</definedName>
    <definedName name="단__가4" localSheetId="2">[17]실행예산서!#REF!</definedName>
    <definedName name="단__가4" localSheetId="5">[17]실행예산서!#REF!</definedName>
    <definedName name="단__가4" localSheetId="0">[17]실행예산서!#REF!</definedName>
    <definedName name="단__가4">[17]실행예산서!#REF!</definedName>
    <definedName name="단__가5" localSheetId="4">[17]실행예산서!#REF!</definedName>
    <definedName name="단__가5" localSheetId="2">[17]실행예산서!#REF!</definedName>
    <definedName name="단__가5" localSheetId="5">[17]실행예산서!#REF!</definedName>
    <definedName name="단__가5" localSheetId="0">[17]실행예산서!#REF!</definedName>
    <definedName name="단__가5">[17]실행예산서!#REF!</definedName>
    <definedName name="단__가6" localSheetId="4">[17]실행예산서!#REF!</definedName>
    <definedName name="단__가6" localSheetId="2">[17]실행예산서!#REF!</definedName>
    <definedName name="단__가6" localSheetId="5">[17]실행예산서!#REF!</definedName>
    <definedName name="단__가6">[17]실행예산서!#REF!</definedName>
    <definedName name="단_가" localSheetId="4">#REF!</definedName>
    <definedName name="단_가" localSheetId="2">#REF!</definedName>
    <definedName name="단_가" localSheetId="1">#REF!</definedName>
    <definedName name="단_가" localSheetId="3">#REF!</definedName>
    <definedName name="단_가" localSheetId="5">#REF!</definedName>
    <definedName name="단_가" localSheetId="0">#REF!</definedName>
    <definedName name="단_가">#REF!</definedName>
    <definedName name="단_가2" localSheetId="4">#REF!</definedName>
    <definedName name="단_가2" localSheetId="2">#REF!</definedName>
    <definedName name="단_가2" localSheetId="5">#REF!</definedName>
    <definedName name="단_가2" localSheetId="0">#REF!</definedName>
    <definedName name="단_가2">#REF!</definedName>
    <definedName name="단_가3" localSheetId="4">#REF!</definedName>
    <definedName name="단_가3" localSheetId="2">#REF!</definedName>
    <definedName name="단_가3" localSheetId="5">#REF!</definedName>
    <definedName name="단_가3">#REF!</definedName>
    <definedName name="단_가4" localSheetId="4">#REF!</definedName>
    <definedName name="단_가4" localSheetId="2">#REF!</definedName>
    <definedName name="단_가4" localSheetId="5">#REF!</definedName>
    <definedName name="단_가4">#REF!</definedName>
    <definedName name="단_가5" localSheetId="4">#REF!</definedName>
    <definedName name="단_가5" localSheetId="2">#REF!</definedName>
    <definedName name="단_가5" localSheetId="5">#REF!</definedName>
    <definedName name="단_가5">#REF!</definedName>
    <definedName name="단_가6" localSheetId="4">#REF!</definedName>
    <definedName name="단_가6" localSheetId="2">#REF!</definedName>
    <definedName name="단_가6" localSheetId="5">#REF!</definedName>
    <definedName name="단_가6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위공량_10" localSheetId="4">[17]실행예산서!#REF!</definedName>
    <definedName name="단위공량_10" localSheetId="2">[17]실행예산서!#REF!</definedName>
    <definedName name="단위공량_10" localSheetId="5">[17]실행예산서!#REF!</definedName>
    <definedName name="단위공량_10" localSheetId="0">[17]실행예산서!#REF!</definedName>
    <definedName name="단위공량_10">[17]실행예산서!#REF!</definedName>
    <definedName name="단위공량_11" localSheetId="4">[17]실행예산서!#REF!</definedName>
    <definedName name="단위공량_11" localSheetId="2">[17]실행예산서!#REF!</definedName>
    <definedName name="단위공량_11" localSheetId="5">[17]실행예산서!#REF!</definedName>
    <definedName name="단위공량_11" localSheetId="0">[17]실행예산서!#REF!</definedName>
    <definedName name="단위공량_11">[17]실행예산서!#REF!</definedName>
    <definedName name="단위공량_12" localSheetId="4">[17]실행예산서!#REF!</definedName>
    <definedName name="단위공량_12" localSheetId="2">[17]실행예산서!#REF!</definedName>
    <definedName name="단위공량_12" localSheetId="5">[17]실행예산서!#REF!</definedName>
    <definedName name="단위공량_12" localSheetId="0">[17]실행예산서!#REF!</definedName>
    <definedName name="단위공량_12">[17]실행예산서!#REF!</definedName>
    <definedName name="단위공량_13" localSheetId="4">[17]실행예산서!#REF!</definedName>
    <definedName name="단위공량_13" localSheetId="2">[17]실행예산서!#REF!</definedName>
    <definedName name="단위공량_13" localSheetId="5">[17]실행예산서!#REF!</definedName>
    <definedName name="단위공량_13" localSheetId="0">[17]실행예산서!#REF!</definedName>
    <definedName name="단위공량_13">[17]실행예산서!#REF!</definedName>
    <definedName name="단위공량_14" localSheetId="4">[17]실행예산서!#REF!</definedName>
    <definedName name="단위공량_14" localSheetId="2">[17]실행예산서!#REF!</definedName>
    <definedName name="단위공량_14" localSheetId="5">[17]실행예산서!#REF!</definedName>
    <definedName name="단위공량_14">[17]실행예산서!#REF!</definedName>
    <definedName name="단위공량_15" localSheetId="4">[17]실행예산서!#REF!</definedName>
    <definedName name="단위공량_15" localSheetId="2">[17]실행예산서!#REF!</definedName>
    <definedName name="단위공량_15" localSheetId="5">[17]실행예산서!#REF!</definedName>
    <definedName name="단위공량_15">[17]실행예산서!#REF!</definedName>
    <definedName name="단위공량_16" localSheetId="4">[17]실행예산서!#REF!</definedName>
    <definedName name="단위공량_16" localSheetId="2">[17]실행예산서!#REF!</definedName>
    <definedName name="단위공량_16" localSheetId="5">[17]실행예산서!#REF!</definedName>
    <definedName name="단위공량_16">[17]실행예산서!#REF!</definedName>
    <definedName name="단위공량_17" localSheetId="4">[17]실행예산서!#REF!</definedName>
    <definedName name="단위공량_17" localSheetId="2">[17]실행예산서!#REF!</definedName>
    <definedName name="단위공량_17" localSheetId="5">[17]실행예산서!#REF!</definedName>
    <definedName name="단위공량_17">[17]실행예산서!#REF!</definedName>
    <definedName name="단위공량_4" localSheetId="4">[17]실행예산서!#REF!</definedName>
    <definedName name="단위공량_4" localSheetId="2">[17]실행예산서!#REF!</definedName>
    <definedName name="단위공량_4" localSheetId="5">[17]실행예산서!#REF!</definedName>
    <definedName name="단위공량_4">[17]실행예산서!#REF!</definedName>
    <definedName name="단위공량_5" localSheetId="4">[17]실행예산서!#REF!</definedName>
    <definedName name="단위공량_5" localSheetId="2">[17]실행예산서!#REF!</definedName>
    <definedName name="단위공량_5" localSheetId="5">[17]실행예산서!#REF!</definedName>
    <definedName name="단위공량_5">[17]실행예산서!#REF!</definedName>
    <definedName name="단위공량_6" localSheetId="4">[17]실행예산서!#REF!</definedName>
    <definedName name="단위공량_6" localSheetId="2">[17]실행예산서!#REF!</definedName>
    <definedName name="단위공량_6" localSheetId="5">[17]실행예산서!#REF!</definedName>
    <definedName name="단위공량_6">[17]실행예산서!#REF!</definedName>
    <definedName name="단위공량_7" localSheetId="4">[17]실행예산서!#REF!</definedName>
    <definedName name="단위공량_7" localSheetId="2">[17]실행예산서!#REF!</definedName>
    <definedName name="단위공량_7" localSheetId="5">[17]실행예산서!#REF!</definedName>
    <definedName name="단위공량_7">[17]실행예산서!#REF!</definedName>
    <definedName name="단위공량_8" localSheetId="4">[17]실행예산서!#REF!</definedName>
    <definedName name="단위공량_8" localSheetId="2">[17]실행예산서!#REF!</definedName>
    <definedName name="단위공량_8" localSheetId="5">[17]실행예산서!#REF!</definedName>
    <definedName name="단위공량_8">[17]실행예산서!#REF!</definedName>
    <definedName name="단위공량_9" localSheetId="4">[17]실행예산서!#REF!</definedName>
    <definedName name="단위공량_9" localSheetId="2">[17]실행예산서!#REF!</definedName>
    <definedName name="단위공량_9" localSheetId="5">[17]실행예산서!#REF!</definedName>
    <definedName name="단위공량_9">[17]실행예산서!#REF!</definedName>
    <definedName name="단위공량1" localSheetId="4">'[18]인건비(VOICE)'!#REF!</definedName>
    <definedName name="단위공량1" localSheetId="2">'[18]인건비(VOICE)'!#REF!</definedName>
    <definedName name="단위공량1" localSheetId="5">'[18]인건비(VOICE)'!#REF!</definedName>
    <definedName name="단위공량1">'[18]인건비(VOICE)'!#REF!</definedName>
    <definedName name="단위공량10" localSheetId="4">#REF!</definedName>
    <definedName name="단위공량10" localSheetId="2">#REF!</definedName>
    <definedName name="단위공량10" localSheetId="5">#REF!</definedName>
    <definedName name="단위공량10" localSheetId="0">#REF!</definedName>
    <definedName name="단위공량10">#REF!</definedName>
    <definedName name="단위공량11" localSheetId="4">#REF!</definedName>
    <definedName name="단위공량11" localSheetId="2">#REF!</definedName>
    <definedName name="단위공량11" localSheetId="5">#REF!</definedName>
    <definedName name="단위공량11" localSheetId="0">#REF!</definedName>
    <definedName name="단위공량11">#REF!</definedName>
    <definedName name="단위공량12" localSheetId="4">#REF!</definedName>
    <definedName name="단위공량12" localSheetId="2">#REF!</definedName>
    <definedName name="단위공량12" localSheetId="5">#REF!</definedName>
    <definedName name="단위공량12" localSheetId="0">#REF!</definedName>
    <definedName name="단위공량12">#REF!</definedName>
    <definedName name="단위공량13" localSheetId="4">#REF!</definedName>
    <definedName name="단위공량13" localSheetId="2">#REF!</definedName>
    <definedName name="단위공량13" localSheetId="5">#REF!</definedName>
    <definedName name="단위공량13">#REF!</definedName>
    <definedName name="단위공량14" localSheetId="4">#REF!</definedName>
    <definedName name="단위공량14" localSheetId="2">#REF!</definedName>
    <definedName name="단위공량14" localSheetId="5">#REF!</definedName>
    <definedName name="단위공량14">#REF!</definedName>
    <definedName name="단위공량15" localSheetId="4">#REF!</definedName>
    <definedName name="단위공량15" localSheetId="2">#REF!</definedName>
    <definedName name="단위공량15" localSheetId="5">#REF!</definedName>
    <definedName name="단위공량15">#REF!</definedName>
    <definedName name="단위공량16" localSheetId="4">#REF!</definedName>
    <definedName name="단위공량16" localSheetId="2">#REF!</definedName>
    <definedName name="단위공량16" localSheetId="5">#REF!</definedName>
    <definedName name="단위공량16">#REF!</definedName>
    <definedName name="단위공량17" localSheetId="4">#REF!</definedName>
    <definedName name="단위공량17" localSheetId="2">#REF!</definedName>
    <definedName name="단위공량17" localSheetId="5">#REF!</definedName>
    <definedName name="단위공량17">#REF!</definedName>
    <definedName name="단위공량2" localSheetId="4">#REF!</definedName>
    <definedName name="단위공량2" localSheetId="2">#REF!</definedName>
    <definedName name="단위공량2" localSheetId="5">#REF!</definedName>
    <definedName name="단위공량2">#REF!</definedName>
    <definedName name="단위공량3" localSheetId="4">#REF!</definedName>
    <definedName name="단위공량3" localSheetId="2">#REF!</definedName>
    <definedName name="단위공량3" localSheetId="1">#REF!</definedName>
    <definedName name="단위공량3" localSheetId="3">#REF!</definedName>
    <definedName name="단위공량3" localSheetId="5">#REF!</definedName>
    <definedName name="단위공량3">#REF!</definedName>
    <definedName name="단위공량4" localSheetId="4">#REF!</definedName>
    <definedName name="단위공량4" localSheetId="2">#REF!</definedName>
    <definedName name="단위공량4" localSheetId="5">#REF!</definedName>
    <definedName name="단위공량4">#REF!</definedName>
    <definedName name="단위공량5" localSheetId="4">#REF!</definedName>
    <definedName name="단위공량5" localSheetId="2">#REF!</definedName>
    <definedName name="단위공량5" localSheetId="5">#REF!</definedName>
    <definedName name="단위공량5">#REF!</definedName>
    <definedName name="단위공량6" localSheetId="4">#REF!</definedName>
    <definedName name="단위공량6" localSheetId="2">#REF!</definedName>
    <definedName name="단위공량6" localSheetId="5">#REF!</definedName>
    <definedName name="단위공량6">#REF!</definedName>
    <definedName name="단위공량7" localSheetId="4">#REF!</definedName>
    <definedName name="단위공량7" localSheetId="2">#REF!</definedName>
    <definedName name="단위공량7" localSheetId="5">#REF!</definedName>
    <definedName name="단위공량7">#REF!</definedName>
    <definedName name="단위공량8" localSheetId="4">#REF!</definedName>
    <definedName name="단위공량8" localSheetId="2">#REF!</definedName>
    <definedName name="단위공량8" localSheetId="5">#REF!</definedName>
    <definedName name="단위공량8">#REF!</definedName>
    <definedName name="단위공량9" localSheetId="4">#REF!</definedName>
    <definedName name="단위공량9" localSheetId="2">#REF!</definedName>
    <definedName name="단위공량9" localSheetId="5">#REF!</definedName>
    <definedName name="단위공량9">#REF!</definedName>
    <definedName name="ㅁ1" localSheetId="4">#REF!</definedName>
    <definedName name="ㅁ1" localSheetId="2">#REF!</definedName>
    <definedName name="ㅁ1" localSheetId="1">#REF!</definedName>
    <definedName name="ㅁ1" localSheetId="5">#REF!</definedName>
    <definedName name="ㅁ1">#REF!</definedName>
    <definedName name="명칭" localSheetId="4">#REF!</definedName>
    <definedName name="명칭" localSheetId="2">#REF!</definedName>
    <definedName name="명칭" localSheetId="1">#REF!</definedName>
    <definedName name="명칭" localSheetId="3">#REF!</definedName>
    <definedName name="명칭" localSheetId="5">#REF!</definedName>
    <definedName name="명칭">#REF!</definedName>
    <definedName name="ㅂ" localSheetId="4">#REF!</definedName>
    <definedName name="ㅂ" localSheetId="2">#REF!</definedName>
    <definedName name="ㅂ" localSheetId="5">#REF!</definedName>
    <definedName name="ㅂ">#REF!</definedName>
    <definedName name="변간접노무비" localSheetId="4">#REF!</definedName>
    <definedName name="변간접노무비" localSheetId="2">#REF!</definedName>
    <definedName name="변간접노무비" localSheetId="1">#REF!</definedName>
    <definedName name="변간접노무비" localSheetId="3">#REF!</definedName>
    <definedName name="변간접노무비" localSheetId="5">#REF!</definedName>
    <definedName name="변간접노무비">#REF!</definedName>
    <definedName name="변경개요1" localSheetId="4">#REF!</definedName>
    <definedName name="변경개요1" localSheetId="2">#REF!</definedName>
    <definedName name="변경개요1" localSheetId="1">#REF!</definedName>
    <definedName name="변경개요1" localSheetId="3">#REF!</definedName>
    <definedName name="변경개요1" localSheetId="5">#REF!</definedName>
    <definedName name="변경개요1">#REF!</definedName>
    <definedName name="변경개요2" localSheetId="4">#REF!</definedName>
    <definedName name="변경개요2" localSheetId="2">#REF!</definedName>
    <definedName name="변경개요2" localSheetId="1">#REF!</definedName>
    <definedName name="변경개요2" localSheetId="3">#REF!</definedName>
    <definedName name="변경개요2" localSheetId="5">#REF!</definedName>
    <definedName name="변경개요2">#REF!</definedName>
    <definedName name="변경개요3" localSheetId="4">#REF!</definedName>
    <definedName name="변경개요3" localSheetId="2">#REF!</definedName>
    <definedName name="변경개요3" localSheetId="1">#REF!</definedName>
    <definedName name="변경개요3" localSheetId="3">#REF!</definedName>
    <definedName name="변경개요3" localSheetId="5">#REF!</definedName>
    <definedName name="변경개요3">#REF!</definedName>
    <definedName name="변경개요4" localSheetId="4">#REF!</definedName>
    <definedName name="변경개요4" localSheetId="2">#REF!</definedName>
    <definedName name="변경개요4" localSheetId="1">#REF!</definedName>
    <definedName name="변경개요4" localSheetId="3">#REF!</definedName>
    <definedName name="변경개요4" localSheetId="5">#REF!</definedName>
    <definedName name="변경개요4">#REF!</definedName>
    <definedName name="변경공사원가" localSheetId="4">#REF!</definedName>
    <definedName name="변경공사원가" localSheetId="2">#REF!</definedName>
    <definedName name="변경공사원가" localSheetId="1">#REF!</definedName>
    <definedName name="변경공사원가" localSheetId="3">#REF!</definedName>
    <definedName name="변경공사원가" localSheetId="5">#REF!</definedName>
    <definedName name="변경공사원가">#REF!</definedName>
    <definedName name="변경비" localSheetId="4">#REF!</definedName>
    <definedName name="변경비" localSheetId="2">#REF!</definedName>
    <definedName name="변경비" localSheetId="1">#REF!</definedName>
    <definedName name="변경비" localSheetId="3">#REF!</definedName>
    <definedName name="변경비" localSheetId="5">#REF!</definedName>
    <definedName name="변경비">#REF!</definedName>
    <definedName name="변고용보험료" localSheetId="4">#REF!</definedName>
    <definedName name="변고용보험료" localSheetId="2">#REF!</definedName>
    <definedName name="변고용보험료" localSheetId="1">#REF!</definedName>
    <definedName name="변고용보험료" localSheetId="3">#REF!</definedName>
    <definedName name="변고용보험료" localSheetId="5">#REF!</definedName>
    <definedName name="변고용보험료">#REF!</definedName>
    <definedName name="변공급가액" localSheetId="4">#REF!</definedName>
    <definedName name="변공급가액" localSheetId="2">#REF!</definedName>
    <definedName name="변공급가액" localSheetId="1">#REF!</definedName>
    <definedName name="변공급가액" localSheetId="3">#REF!</definedName>
    <definedName name="변공급가액" localSheetId="5">#REF!</definedName>
    <definedName name="변공급가액">#REF!</definedName>
    <definedName name="변공사개요1" localSheetId="4">#REF!</definedName>
    <definedName name="변공사개요1" localSheetId="2">#REF!</definedName>
    <definedName name="변공사개요1" localSheetId="1">#REF!</definedName>
    <definedName name="변공사개요1" localSheetId="3">#REF!</definedName>
    <definedName name="변공사개요1" localSheetId="5">#REF!</definedName>
    <definedName name="변공사개요1">#REF!</definedName>
    <definedName name="변공사개요2" localSheetId="4">#REF!</definedName>
    <definedName name="변공사개요2" localSheetId="2">#REF!</definedName>
    <definedName name="변공사개요2" localSheetId="1">#REF!</definedName>
    <definedName name="변공사개요2" localSheetId="3">#REF!</definedName>
    <definedName name="변공사개요2" localSheetId="5">#REF!</definedName>
    <definedName name="변공사개요2">#REF!</definedName>
    <definedName name="변공사개요3" localSheetId="4">#REF!</definedName>
    <definedName name="변공사개요3" localSheetId="2">#REF!</definedName>
    <definedName name="변공사개요3" localSheetId="1">#REF!</definedName>
    <definedName name="변공사개요3" localSheetId="3">#REF!</definedName>
    <definedName name="변공사개요3" localSheetId="5">#REF!</definedName>
    <definedName name="변공사개요3">#REF!</definedName>
    <definedName name="변공사개요4" localSheetId="4">#REF!</definedName>
    <definedName name="변공사개요4" localSheetId="2">#REF!</definedName>
    <definedName name="변공사개요4" localSheetId="1">#REF!</definedName>
    <definedName name="변공사개요4" localSheetId="3">#REF!</definedName>
    <definedName name="변공사개요4" localSheetId="5">#REF!</definedName>
    <definedName name="변공사개요4">#REF!</definedName>
    <definedName name="변관급자재대" localSheetId="4">#REF!</definedName>
    <definedName name="변관급자재대" localSheetId="2">#REF!</definedName>
    <definedName name="변관급자재대" localSheetId="1">#REF!</definedName>
    <definedName name="변관급자재대" localSheetId="3">#REF!</definedName>
    <definedName name="변관급자재대" localSheetId="5">#REF!</definedName>
    <definedName name="변관급자재대">#REF!</definedName>
    <definedName name="변기타경비" localSheetId="4">#REF!</definedName>
    <definedName name="변기타경비" localSheetId="2">#REF!</definedName>
    <definedName name="변기타경비" localSheetId="1">#REF!</definedName>
    <definedName name="변기타경비" localSheetId="3">#REF!</definedName>
    <definedName name="변기타경비" localSheetId="5">#REF!</definedName>
    <definedName name="변기타경비">#REF!</definedName>
    <definedName name="변노무비" localSheetId="4">#REF!</definedName>
    <definedName name="변노무비" localSheetId="2">#REF!</definedName>
    <definedName name="변노무비" localSheetId="1">#REF!</definedName>
    <definedName name="변노무비" localSheetId="3">#REF!</definedName>
    <definedName name="변노무비" localSheetId="5">#REF!</definedName>
    <definedName name="변노무비">#REF!</definedName>
    <definedName name="변도급액" localSheetId="4">#REF!</definedName>
    <definedName name="변도급액" localSheetId="2">#REF!</definedName>
    <definedName name="변도급액" localSheetId="1">#REF!</definedName>
    <definedName name="변도급액" localSheetId="3">#REF!</definedName>
    <definedName name="변도급액" localSheetId="5">#REF!</definedName>
    <definedName name="변도급액">#REF!</definedName>
    <definedName name="변보상비" localSheetId="4">#REF!</definedName>
    <definedName name="변보상비" localSheetId="2">#REF!</definedName>
    <definedName name="변보상비" localSheetId="1">#REF!</definedName>
    <definedName name="변보상비" localSheetId="3">#REF!</definedName>
    <definedName name="변보상비" localSheetId="5">#REF!</definedName>
    <definedName name="변보상비">#REF!</definedName>
    <definedName name="변부가가치세" localSheetId="4">#REF!</definedName>
    <definedName name="변부가가치세" localSheetId="2">#REF!</definedName>
    <definedName name="변부가가치세" localSheetId="1">#REF!</definedName>
    <definedName name="변부가가치세" localSheetId="3">#REF!</definedName>
    <definedName name="변부가가치세" localSheetId="5">#REF!</definedName>
    <definedName name="변부가가치세">#REF!</definedName>
    <definedName name="변산재보험료" localSheetId="4">#REF!</definedName>
    <definedName name="변산재보험료" localSheetId="2">#REF!</definedName>
    <definedName name="변산재보험료" localSheetId="1">#REF!</definedName>
    <definedName name="변산재보험료" localSheetId="3">#REF!</definedName>
    <definedName name="변산재보험료" localSheetId="5">#REF!</definedName>
    <definedName name="변산재보험료">#REF!</definedName>
    <definedName name="변수수료" localSheetId="4">#REF!</definedName>
    <definedName name="변수수료" localSheetId="2">#REF!</definedName>
    <definedName name="변수수료" localSheetId="1">#REF!</definedName>
    <definedName name="변수수료" localSheetId="3">#REF!</definedName>
    <definedName name="변수수료" localSheetId="5">#REF!</definedName>
    <definedName name="변수수료">#REF!</definedName>
    <definedName name="변순공사원가" localSheetId="4">#REF!</definedName>
    <definedName name="변순공사원가" localSheetId="2">#REF!</definedName>
    <definedName name="변순공사원가" localSheetId="1">#REF!</definedName>
    <definedName name="변순공사원가" localSheetId="3">#REF!</definedName>
    <definedName name="변순공사원가" localSheetId="5">#REF!</definedName>
    <definedName name="변순공사원가">#REF!</definedName>
    <definedName name="변안전관리비" localSheetId="4">#REF!</definedName>
    <definedName name="변안전관리비" localSheetId="2">#REF!</definedName>
    <definedName name="변안전관리비" localSheetId="1">#REF!</definedName>
    <definedName name="변안전관리비" localSheetId="3">#REF!</definedName>
    <definedName name="변안전관리비" localSheetId="5">#REF!</definedName>
    <definedName name="변안전관리비">#REF!</definedName>
    <definedName name="변이윤" localSheetId="4">#REF!</definedName>
    <definedName name="변이윤" localSheetId="2">#REF!</definedName>
    <definedName name="변이윤" localSheetId="1">#REF!</definedName>
    <definedName name="변이윤" localSheetId="3">#REF!</definedName>
    <definedName name="변이윤" localSheetId="5">#REF!</definedName>
    <definedName name="변이윤">#REF!</definedName>
    <definedName name="변일반관리비" localSheetId="4">#REF!</definedName>
    <definedName name="변일반관리비" localSheetId="2">#REF!</definedName>
    <definedName name="변일반관리비" localSheetId="1">#REF!</definedName>
    <definedName name="변일반관리비" localSheetId="3">#REF!</definedName>
    <definedName name="변일반관리비" localSheetId="5">#REF!</definedName>
    <definedName name="변일반관리비">#REF!</definedName>
    <definedName name="변재료비" localSheetId="4">#REF!</definedName>
    <definedName name="변재료비" localSheetId="2">#REF!</definedName>
    <definedName name="변재료비" localSheetId="1">#REF!</definedName>
    <definedName name="변재료비" localSheetId="3">#REF!</definedName>
    <definedName name="변재료비" localSheetId="5">#REF!</definedName>
    <definedName name="변재료비">#REF!</definedName>
    <definedName name="변제간접노무비" localSheetId="4">#REF!</definedName>
    <definedName name="변제간접노무비" localSheetId="2">#REF!</definedName>
    <definedName name="변제간접노무비" localSheetId="1">#REF!</definedName>
    <definedName name="변제간접노무비" localSheetId="3">#REF!</definedName>
    <definedName name="변제간접노무비" localSheetId="5">#REF!</definedName>
    <definedName name="변제간접노무비">#REF!</definedName>
    <definedName name="변제공급가액" localSheetId="4">#REF!</definedName>
    <definedName name="변제공급가액" localSheetId="2">#REF!</definedName>
    <definedName name="변제공급가액" localSheetId="1">#REF!</definedName>
    <definedName name="변제공급가액" localSheetId="3">#REF!</definedName>
    <definedName name="변제공급가액" localSheetId="5">#REF!</definedName>
    <definedName name="변제공급가액">#REF!</definedName>
    <definedName name="변제기타경비" localSheetId="4">#REF!</definedName>
    <definedName name="변제기타경비" localSheetId="2">#REF!</definedName>
    <definedName name="변제기타경비" localSheetId="1">#REF!</definedName>
    <definedName name="변제기타경비" localSheetId="3">#REF!</definedName>
    <definedName name="변제기타경비" localSheetId="5">#REF!</definedName>
    <definedName name="변제기타경비">#REF!</definedName>
    <definedName name="변제도급액" localSheetId="4">#REF!</definedName>
    <definedName name="변제도급액" localSheetId="2">#REF!</definedName>
    <definedName name="변제도급액" localSheetId="1">#REF!</definedName>
    <definedName name="변제도급액" localSheetId="3">#REF!</definedName>
    <definedName name="변제도급액" localSheetId="5">#REF!</definedName>
    <definedName name="변제도급액">#REF!</definedName>
    <definedName name="변제부가가치세" localSheetId="4">#REF!</definedName>
    <definedName name="변제부가가치세" localSheetId="2">#REF!</definedName>
    <definedName name="변제부가가치세" localSheetId="1">#REF!</definedName>
    <definedName name="변제부가가치세" localSheetId="3">#REF!</definedName>
    <definedName name="변제부가가치세" localSheetId="5">#REF!</definedName>
    <definedName name="변제부가가치세">#REF!</definedName>
    <definedName name="변제산재보험료" localSheetId="4">#REF!</definedName>
    <definedName name="변제산재보험료" localSheetId="2">#REF!</definedName>
    <definedName name="변제산재보험료" localSheetId="1">#REF!</definedName>
    <definedName name="변제산재보험료" localSheetId="3">#REF!</definedName>
    <definedName name="변제산재보험료" localSheetId="5">#REF!</definedName>
    <definedName name="변제산재보험료">#REF!</definedName>
    <definedName name="변제순공사원가" localSheetId="4">#REF!</definedName>
    <definedName name="변제순공사원가" localSheetId="2">#REF!</definedName>
    <definedName name="변제순공사원가" localSheetId="1">#REF!</definedName>
    <definedName name="변제순공사원가" localSheetId="3">#REF!</definedName>
    <definedName name="변제순공사원가" localSheetId="5">#REF!</definedName>
    <definedName name="변제순공사원가">#REF!</definedName>
    <definedName name="변제안전관리비" localSheetId="4">#REF!</definedName>
    <definedName name="변제안전관리비" localSheetId="2">#REF!</definedName>
    <definedName name="변제안전관리비" localSheetId="1">#REF!</definedName>
    <definedName name="변제안전관리비" localSheetId="3">#REF!</definedName>
    <definedName name="변제안전관리비" localSheetId="5">#REF!</definedName>
    <definedName name="변제안전관리비">#REF!</definedName>
    <definedName name="변제이윤" localSheetId="4">#REF!</definedName>
    <definedName name="변제이윤" localSheetId="2">#REF!</definedName>
    <definedName name="변제이윤" localSheetId="1">#REF!</definedName>
    <definedName name="변제이윤" localSheetId="3">#REF!</definedName>
    <definedName name="변제이윤" localSheetId="5">#REF!</definedName>
    <definedName name="변제이윤">#REF!</definedName>
    <definedName name="변제일반관리비" localSheetId="4">#REF!</definedName>
    <definedName name="변제일반관리비" localSheetId="2">#REF!</definedName>
    <definedName name="변제일반관리비" localSheetId="1">#REF!</definedName>
    <definedName name="변제일반관리비" localSheetId="3">#REF!</definedName>
    <definedName name="변제일반관리비" localSheetId="5">#REF!</definedName>
    <definedName name="변제일반관리비">#REF!</definedName>
    <definedName name="변폐기물처리비" localSheetId="4">#REF!</definedName>
    <definedName name="변폐기물처리비" localSheetId="2">#REF!</definedName>
    <definedName name="변폐기물처리비" localSheetId="1">#REF!</definedName>
    <definedName name="변폐기물처리비" localSheetId="3">#REF!</definedName>
    <definedName name="변폐기물처리비" localSheetId="5">#REF!</definedName>
    <definedName name="변폐기물처리비">#REF!</definedName>
    <definedName name="보상비" localSheetId="4">#REF!</definedName>
    <definedName name="보상비" localSheetId="2">#REF!</definedName>
    <definedName name="보상비" localSheetId="1">#REF!</definedName>
    <definedName name="보상비" localSheetId="3">#REF!</definedName>
    <definedName name="보상비" localSheetId="5">#REF!</definedName>
    <definedName name="보상비">#REF!</definedName>
    <definedName name="비율" localSheetId="4">#REF!</definedName>
    <definedName name="비율" localSheetId="2">#REF!</definedName>
    <definedName name="비율" localSheetId="1">#REF!</definedName>
    <definedName name="비율" localSheetId="3">#REF!</definedName>
    <definedName name="비율" localSheetId="5">#REF!</definedName>
    <definedName name="비율">#REF!</definedName>
    <definedName name="산재보험료율" localSheetId="4">#REF!</definedName>
    <definedName name="산재보험료율" localSheetId="2">#REF!</definedName>
    <definedName name="산재보험료율" localSheetId="1">#REF!</definedName>
    <definedName name="산재보험료율" localSheetId="3">#REF!</definedName>
    <definedName name="산재보험료율" localSheetId="5">#REF!</definedName>
    <definedName name="산재보험료율">#REF!</definedName>
    <definedName name="산출">[19]산출내역서집계표!$D$3:$L$116</definedName>
    <definedName name="산출1">[19]산출내역서집계표!$D$6:$L$116</definedName>
    <definedName name="산출금양">[19]산출내역서집계표!$AB$2:$AR$143</definedName>
    <definedName name="설집" localSheetId="4">#REF!</definedName>
    <definedName name="설집" localSheetId="2">#REF!</definedName>
    <definedName name="설집" localSheetId="1">#REF!</definedName>
    <definedName name="설집" localSheetId="3">#REF!</definedName>
    <definedName name="설집" localSheetId="5">#REF!</definedName>
    <definedName name="설집" localSheetId="0">#REF!</definedName>
    <definedName name="설집">#REF!</definedName>
    <definedName name="ㅇ" localSheetId="4">#REF!</definedName>
    <definedName name="ㅇ" localSheetId="2">#REF!</definedName>
    <definedName name="ㅇ" localSheetId="5">#REF!</definedName>
    <definedName name="ㅇ" localSheetId="0">#REF!</definedName>
    <definedName name="ㅇ">#REF!</definedName>
    <definedName name="ㅇㅇ" localSheetId="4">#REF!</definedName>
    <definedName name="ㅇㅇ" localSheetId="2">#REF!</definedName>
    <definedName name="ㅇㅇ" localSheetId="1">#REF!</definedName>
    <definedName name="ㅇㅇ" localSheetId="3">#REF!</definedName>
    <definedName name="ㅇㅇ" localSheetId="5">#REF!</definedName>
    <definedName name="ㅇㅇ">#REF!</definedName>
    <definedName name="안전관리비기초액" localSheetId="4">#REF!</definedName>
    <definedName name="안전관리비기초액" localSheetId="2">#REF!</definedName>
    <definedName name="안전관리비기초액" localSheetId="1">#REF!</definedName>
    <definedName name="안전관리비기초액" localSheetId="3">#REF!</definedName>
    <definedName name="안전관리비기초액" localSheetId="5">#REF!</definedName>
    <definedName name="안전관리비기초액">#REF!</definedName>
    <definedName name="안전관리비율" localSheetId="4">#REF!</definedName>
    <definedName name="안전관리비율" localSheetId="2">#REF!</definedName>
    <definedName name="안전관리비율" localSheetId="1">#REF!</definedName>
    <definedName name="안전관리비율" localSheetId="3">#REF!</definedName>
    <definedName name="안전관리비율" localSheetId="5">#REF!</definedName>
    <definedName name="안전관리비율">#REF!</definedName>
    <definedName name="약대건축" localSheetId="4">#REF!</definedName>
    <definedName name="약대건축" localSheetId="2">#REF!</definedName>
    <definedName name="약대건축" localSheetId="5">#REF!</definedName>
    <definedName name="약대건축">#REF!</definedName>
    <definedName name="약대기계" localSheetId="4">#REF!</definedName>
    <definedName name="약대기계" localSheetId="2">#REF!</definedName>
    <definedName name="약대기계" localSheetId="5">#REF!</definedName>
    <definedName name="약대기계">#REF!</definedName>
    <definedName name="약대소방" localSheetId="4">#REF!</definedName>
    <definedName name="약대소방" localSheetId="2">#REF!</definedName>
    <definedName name="약대소방" localSheetId="5">#REF!</definedName>
    <definedName name="약대소방">#REF!</definedName>
    <definedName name="약대전기" localSheetId="4">#REF!</definedName>
    <definedName name="약대전기" localSheetId="2">#REF!</definedName>
    <definedName name="약대전기" localSheetId="5">#REF!</definedName>
    <definedName name="약대전기">#REF!</definedName>
    <definedName name="약대토목" localSheetId="4">#REF!</definedName>
    <definedName name="약대토목" localSheetId="2">#REF!</definedName>
    <definedName name="약대토목" localSheetId="5">#REF!</definedName>
    <definedName name="약대토목">#REF!</definedName>
    <definedName name="약대통신" localSheetId="4">#REF!</definedName>
    <definedName name="약대통신" localSheetId="2">#REF!</definedName>
    <definedName name="약대통신" localSheetId="5">#REF!</definedName>
    <definedName name="약대통신">#REF!</definedName>
    <definedName name="연습" localSheetId="4">#REF!</definedName>
    <definedName name="연습" localSheetId="2">#REF!</definedName>
    <definedName name="연습" localSheetId="1">#REF!</definedName>
    <definedName name="연습" localSheetId="3">#REF!</definedName>
    <definedName name="연습" localSheetId="5">#REF!</definedName>
    <definedName name="연습">#REF!</definedName>
    <definedName name="영주우회도로">[20]산출내역서집계표!$D$3:$L$116</definedName>
    <definedName name="요율" localSheetId="4">#REF!</definedName>
    <definedName name="요율" localSheetId="2">#REF!</definedName>
    <definedName name="요율" localSheetId="1">#REF!</definedName>
    <definedName name="요율" localSheetId="3">#REF!</definedName>
    <definedName name="요율" localSheetId="5">#REF!</definedName>
    <definedName name="요율" localSheetId="0">#REF!</definedName>
    <definedName name="요율">#REF!</definedName>
    <definedName name="요율인쇄" localSheetId="4">#REF!</definedName>
    <definedName name="요율인쇄" localSheetId="2">#REF!</definedName>
    <definedName name="요율인쇄" localSheetId="1">#REF!</definedName>
    <definedName name="요율인쇄" localSheetId="3">#REF!</definedName>
    <definedName name="요율인쇄" localSheetId="5">#REF!</definedName>
    <definedName name="요율인쇄">#REF!</definedName>
    <definedName name="이쁜이" localSheetId="4">#REF!</definedName>
    <definedName name="이쁜이" localSheetId="2">#REF!</definedName>
    <definedName name="이쁜이" localSheetId="1">#REF!</definedName>
    <definedName name="이쁜이" localSheetId="3">#REF!</definedName>
    <definedName name="이쁜이" localSheetId="5">#REF!</definedName>
    <definedName name="이쁜이">#REF!</definedName>
    <definedName name="이윤율" localSheetId="4">#REF!</definedName>
    <definedName name="이윤율" localSheetId="2">#REF!</definedName>
    <definedName name="이윤율" localSheetId="1">#REF!</definedName>
    <definedName name="이윤율" localSheetId="3">#REF!</definedName>
    <definedName name="이윤율" localSheetId="5">#REF!</definedName>
    <definedName name="이윤율">#REF!</definedName>
    <definedName name="인양제내역서">[21]전체!$B$1:$H$248</definedName>
    <definedName name="일련번호" localSheetId="4">#REF!</definedName>
    <definedName name="일련번호" localSheetId="2">#REF!</definedName>
    <definedName name="일련번호" localSheetId="1">#REF!</definedName>
    <definedName name="일련번호" localSheetId="3">#REF!</definedName>
    <definedName name="일련번호" localSheetId="5">#REF!</definedName>
    <definedName name="일련번호" localSheetId="0">#REF!</definedName>
    <definedName name="일련번호">#REF!</definedName>
    <definedName name="일반관리비율" localSheetId="4">#REF!</definedName>
    <definedName name="일반관리비율" localSheetId="2">#REF!</definedName>
    <definedName name="일반관리비율" localSheetId="1">#REF!</definedName>
    <definedName name="일반관리비율" localSheetId="3">#REF!</definedName>
    <definedName name="일반관리비율" localSheetId="5">#REF!</definedName>
    <definedName name="일반관리비율">#REF!</definedName>
    <definedName name="임">[20]산출내역서집계표!$AB$2:$AR$143</definedName>
    <definedName name="임상건축" localSheetId="4">#REF!</definedName>
    <definedName name="임상건축" localSheetId="2">#REF!</definedName>
    <definedName name="임상건축" localSheetId="5">#REF!</definedName>
    <definedName name="임상건축" localSheetId="0">#REF!</definedName>
    <definedName name="임상건축">#REF!</definedName>
    <definedName name="임상기계" localSheetId="4">#REF!</definedName>
    <definedName name="임상기계" localSheetId="2">#REF!</definedName>
    <definedName name="임상기계" localSheetId="5">#REF!</definedName>
    <definedName name="임상기계" localSheetId="0">#REF!</definedName>
    <definedName name="임상기계">#REF!</definedName>
    <definedName name="임상소방" localSheetId="4">#REF!</definedName>
    <definedName name="임상소방" localSheetId="2">#REF!</definedName>
    <definedName name="임상소방" localSheetId="5">#REF!</definedName>
    <definedName name="임상소방" localSheetId="0">#REF!</definedName>
    <definedName name="임상소방">#REF!</definedName>
    <definedName name="임상전기" localSheetId="4">#REF!</definedName>
    <definedName name="임상전기" localSheetId="2">#REF!</definedName>
    <definedName name="임상전기" localSheetId="5">#REF!</definedName>
    <definedName name="임상전기">#REF!</definedName>
    <definedName name="임상조경" localSheetId="4">#REF!</definedName>
    <definedName name="임상조경" localSheetId="2">#REF!</definedName>
    <definedName name="임상조경" localSheetId="5">#REF!</definedName>
    <definedName name="임상조경">#REF!</definedName>
    <definedName name="임상토목" localSheetId="4">#REF!</definedName>
    <definedName name="임상토목" localSheetId="2">#REF!</definedName>
    <definedName name="임상토목" localSheetId="5">#REF!</definedName>
    <definedName name="임상토목">#REF!</definedName>
    <definedName name="임상통신" localSheetId="4">#REF!</definedName>
    <definedName name="임상통신" localSheetId="2">#REF!</definedName>
    <definedName name="임상통신" localSheetId="5">#REF!</definedName>
    <definedName name="임상통신">#REF!</definedName>
    <definedName name="임시" localSheetId="4">[22]관급자재!#REF!</definedName>
    <definedName name="임시" localSheetId="2">[22]관급자재!#REF!</definedName>
    <definedName name="임시" localSheetId="1">[22]관급자재!#REF!</definedName>
    <definedName name="임시" localSheetId="5">[22]관급자재!#REF!</definedName>
    <definedName name="임시" localSheetId="0">[22]관급자재!#REF!</definedName>
    <definedName name="임시">[22]관급자재!#REF!</definedName>
    <definedName name="입찰내역" localSheetId="4">[23]퍼스트!#REF!</definedName>
    <definedName name="입찰내역" localSheetId="2">[23]퍼스트!#REF!</definedName>
    <definedName name="입찰내역" localSheetId="1">[23]퍼스트!#REF!</definedName>
    <definedName name="입찰내역" localSheetId="5">[23]퍼스트!#REF!</definedName>
    <definedName name="입찰내역" localSheetId="0">[23]퍼스트!#REF!</definedName>
    <definedName name="입찰내역">[23]퍼스트!#REF!</definedName>
    <definedName name="작업부산물" localSheetId="4">#REF!</definedName>
    <definedName name="작업부산물" localSheetId="2">#REF!</definedName>
    <definedName name="작업부산물" localSheetId="5">#REF!</definedName>
    <definedName name="작업부산물" localSheetId="0">#REF!</definedName>
    <definedName name="작업부산물">#REF!</definedName>
    <definedName name="재료" localSheetId="4">#REF!</definedName>
    <definedName name="재료" localSheetId="2">#REF!</definedName>
    <definedName name="재료" localSheetId="5">#REF!</definedName>
    <definedName name="재료" localSheetId="0">#REF!</definedName>
    <definedName name="재료">#REF!</definedName>
    <definedName name="재료비" localSheetId="4">#REF!</definedName>
    <definedName name="재료비" localSheetId="2">#REF!</definedName>
    <definedName name="재료비" localSheetId="1">#REF!</definedName>
    <definedName name="재료비" localSheetId="3">#REF!</definedName>
    <definedName name="재료비" localSheetId="5">#REF!</definedName>
    <definedName name="재료비">#REF!</definedName>
    <definedName name="절삭" localSheetId="4">#REF!</definedName>
    <definedName name="절삭" localSheetId="2">#REF!</definedName>
    <definedName name="절삭" localSheetId="1">#REF!</definedName>
    <definedName name="절삭" localSheetId="3">#REF!</definedName>
    <definedName name="절삭" localSheetId="5">#REF!</definedName>
    <definedName name="절삭">#REF!</definedName>
    <definedName name="절삭2" localSheetId="4">#REF!</definedName>
    <definedName name="절삭2" localSheetId="2">#REF!</definedName>
    <definedName name="절삭2" localSheetId="1">#REF!</definedName>
    <definedName name="절삭2" localSheetId="3">#REF!</definedName>
    <definedName name="절삭2" localSheetId="5">#REF!</definedName>
    <definedName name="절삭2">#REF!</definedName>
    <definedName name="점수표" localSheetId="4">#REF!</definedName>
    <definedName name="점수표" localSheetId="2">#REF!</definedName>
    <definedName name="점수표" localSheetId="1">#REF!</definedName>
    <definedName name="점수표" localSheetId="5">#REF!</definedName>
    <definedName name="점수표">#REF!</definedName>
    <definedName name="정문" localSheetId="4">#REF!</definedName>
    <definedName name="정문" localSheetId="2">#REF!</definedName>
    <definedName name="정문" localSheetId="5">#REF!</definedName>
    <definedName name="정문">#REF!</definedName>
    <definedName name="정정" localSheetId="4">'[12]2000년1차'!#REF!</definedName>
    <definedName name="정정" localSheetId="2">'[12]2000년1차'!#REF!</definedName>
    <definedName name="정정" localSheetId="1">'[12]2000년1차'!#REF!</definedName>
    <definedName name="정정" localSheetId="5">'[12]2000년1차'!#REF!</definedName>
    <definedName name="정정" localSheetId="0">'[12]2000년1차'!#REF!</definedName>
    <definedName name="정정">'[12]2000년1차'!#REF!</definedName>
    <definedName name="제잡비" localSheetId="4">#REF!</definedName>
    <definedName name="제잡비" localSheetId="2">#REF!</definedName>
    <definedName name="제잡비" localSheetId="1">#REF!</definedName>
    <definedName name="제잡비" localSheetId="3">#REF!</definedName>
    <definedName name="제잡비" localSheetId="5">#REF!</definedName>
    <definedName name="제잡비" localSheetId="0">#REF!</definedName>
    <definedName name="제잡비">#REF!</definedName>
    <definedName name="조경수목비" localSheetId="4">#REF!</definedName>
    <definedName name="조경수목비" localSheetId="2">#REF!</definedName>
    <definedName name="조경수목비" localSheetId="5">#REF!</definedName>
    <definedName name="조경수목비" localSheetId="0">#REF!</definedName>
    <definedName name="조경수목비">#REF!</definedName>
    <definedName name="조명" localSheetId="4">[24]직공비!#REF!</definedName>
    <definedName name="조명" localSheetId="2">[24]직공비!#REF!</definedName>
    <definedName name="조명" localSheetId="5">[24]직공비!#REF!</definedName>
    <definedName name="조명" localSheetId="0">[24]직공비!#REF!</definedName>
    <definedName name="조명">[24]직공비!#REF!</definedName>
    <definedName name="조명1" localSheetId="4">[24]직공비!#REF!</definedName>
    <definedName name="조명1" localSheetId="2">[24]직공비!#REF!</definedName>
    <definedName name="조명1" localSheetId="5">[24]직공비!#REF!</definedName>
    <definedName name="조명1" localSheetId="0">[24]직공비!#REF!</definedName>
    <definedName name="조명1">[24]직공비!#REF!</definedName>
    <definedName name="직접노무비" localSheetId="4">#REF!</definedName>
    <definedName name="직접노무비" localSheetId="2">#REF!</definedName>
    <definedName name="직접노무비" localSheetId="1">#REF!</definedName>
    <definedName name="직접노무비" localSheetId="3">#REF!</definedName>
    <definedName name="직접노무비" localSheetId="5">#REF!</definedName>
    <definedName name="직접노무비" localSheetId="0">#REF!</definedName>
    <definedName name="직접노무비">#REF!</definedName>
    <definedName name="진짜원가" localSheetId="4">#REF!</definedName>
    <definedName name="진짜원가" localSheetId="2">#REF!</definedName>
    <definedName name="진짜원가" localSheetId="1">#REF!</definedName>
    <definedName name="진짜원가" localSheetId="3">#REF!</definedName>
    <definedName name="진짜원가" localSheetId="5">#REF!</definedName>
    <definedName name="진짜원가">#REF!</definedName>
    <definedName name="집계1" localSheetId="4">#REF!</definedName>
    <definedName name="집계1" localSheetId="2">#REF!</definedName>
    <definedName name="집계1" localSheetId="1">#REF!</definedName>
    <definedName name="집계1" localSheetId="3">#REF!</definedName>
    <definedName name="집계1" localSheetId="5">#REF!</definedName>
    <definedName name="집계1">#REF!</definedName>
    <definedName name="집계2" localSheetId="4">#REF!</definedName>
    <definedName name="집계2" localSheetId="2">#REF!</definedName>
    <definedName name="집계2" localSheetId="1">#REF!</definedName>
    <definedName name="집계2" localSheetId="3">#REF!</definedName>
    <definedName name="집계2" localSheetId="5">#REF!</definedName>
    <definedName name="집계2">#REF!</definedName>
    <definedName name="청천200" localSheetId="4">'[25]200'!#REF!</definedName>
    <definedName name="청천200" localSheetId="2">'[25]200'!#REF!</definedName>
    <definedName name="청천200" localSheetId="1">'[25]200'!#REF!</definedName>
    <definedName name="청천200" localSheetId="5">'[25]200'!#REF!</definedName>
    <definedName name="청천200" localSheetId="0">'[25]200'!#REF!</definedName>
    <definedName name="청천200">'[25]200'!#REF!</definedName>
    <definedName name="총괄" localSheetId="4">#REF!</definedName>
    <definedName name="총괄" localSheetId="2">#REF!</definedName>
    <definedName name="총괄" localSheetId="1">#REF!</definedName>
    <definedName name="총괄" localSheetId="3">#REF!</definedName>
    <definedName name="총괄" localSheetId="5">#REF!</definedName>
    <definedName name="총괄" localSheetId="0">#REF!</definedName>
    <definedName name="총괄">#REF!</definedName>
    <definedName name="총괄표" localSheetId="4">#REF!</definedName>
    <definedName name="총괄표" localSheetId="2">#REF!</definedName>
    <definedName name="총괄표" localSheetId="1">#REF!</definedName>
    <definedName name="총괄표" localSheetId="3">#REF!</definedName>
    <definedName name="총괄표" localSheetId="5">#REF!</definedName>
    <definedName name="총괄표">#REF!</definedName>
    <definedName name="총토탈" localSheetId="4">#REF!</definedName>
    <definedName name="총토탈" localSheetId="2">#REF!</definedName>
    <definedName name="총토탈" localSheetId="1">#REF!</definedName>
    <definedName name="총토탈" localSheetId="3">#REF!</definedName>
    <definedName name="총토탈" localSheetId="5">#REF!</definedName>
    <definedName name="총토탈">#REF!</definedName>
    <definedName name="총토탈1" localSheetId="4">#REF!</definedName>
    <definedName name="총토탈1" localSheetId="2">#REF!</definedName>
    <definedName name="총토탈1" localSheetId="1">#REF!</definedName>
    <definedName name="총토탈1" localSheetId="3">#REF!</definedName>
    <definedName name="총토탈1" localSheetId="5">#REF!</definedName>
    <definedName name="총토탈1">#REF!</definedName>
    <definedName name="총토탈2" localSheetId="4">#REF!</definedName>
    <definedName name="총토탈2" localSheetId="2">#REF!</definedName>
    <definedName name="총토탈2" localSheetId="1">#REF!</definedName>
    <definedName name="총토탈2" localSheetId="3">#REF!</definedName>
    <definedName name="총토탈2" localSheetId="5">#REF!</definedName>
    <definedName name="총토탈2">#REF!</definedName>
    <definedName name="치과건축" localSheetId="4">#REF!</definedName>
    <definedName name="치과건축" localSheetId="2">#REF!</definedName>
    <definedName name="치과건축" localSheetId="5">#REF!</definedName>
    <definedName name="치과건축">#REF!</definedName>
    <definedName name="치과기계" localSheetId="4">#REF!</definedName>
    <definedName name="치과기계" localSheetId="2">#REF!</definedName>
    <definedName name="치과기계" localSheetId="5">#REF!</definedName>
    <definedName name="치과기계">#REF!</definedName>
    <definedName name="치과소방" localSheetId="4">#REF!</definedName>
    <definedName name="치과소방" localSheetId="2">#REF!</definedName>
    <definedName name="치과소방" localSheetId="5">#REF!</definedName>
    <definedName name="치과소방">#REF!</definedName>
    <definedName name="치과전기" localSheetId="4">#REF!</definedName>
    <definedName name="치과전기" localSheetId="2">#REF!</definedName>
    <definedName name="치과전기" localSheetId="5">#REF!</definedName>
    <definedName name="치과전기">#REF!</definedName>
    <definedName name="치과조경" localSheetId="4">#REF!</definedName>
    <definedName name="치과조경" localSheetId="2">#REF!</definedName>
    <definedName name="치과조경" localSheetId="5">#REF!</definedName>
    <definedName name="치과조경">#REF!</definedName>
    <definedName name="치과토목" localSheetId="4">#REF!</definedName>
    <definedName name="치과토목" localSheetId="2">#REF!</definedName>
    <definedName name="치과토목" localSheetId="5">#REF!</definedName>
    <definedName name="치과토목">#REF!</definedName>
    <definedName name="치과통신" localSheetId="4">#REF!</definedName>
    <definedName name="치과통신" localSheetId="2">#REF!</definedName>
    <definedName name="치과통신" localSheetId="5">#REF!</definedName>
    <definedName name="치과통신">#REF!</definedName>
    <definedName name="토공사">[26]정렬!$B$2:$E$1204</definedName>
    <definedName name="토목내역" localSheetId="4">#REF!</definedName>
    <definedName name="토목내역" localSheetId="2">#REF!</definedName>
    <definedName name="토목내역" localSheetId="1">#REF!</definedName>
    <definedName name="토목내역" localSheetId="3">#REF!</definedName>
    <definedName name="토목내역" localSheetId="5">#REF!</definedName>
    <definedName name="토목내역" localSheetId="0">#REF!</definedName>
    <definedName name="토목내역">#REF!</definedName>
    <definedName name="토목자재대" localSheetId="4">#REF!</definedName>
    <definedName name="토목자재대" localSheetId="2">#REF!</definedName>
    <definedName name="토목자재대" localSheetId="5">#REF!</definedName>
    <definedName name="토목자재대" localSheetId="0">#REF!</definedName>
    <definedName name="토목자재대">#REF!</definedName>
    <definedName name="통1" localSheetId="4">#REF!</definedName>
    <definedName name="통1" localSheetId="2">#REF!</definedName>
    <definedName name="통1" localSheetId="1">#REF!</definedName>
    <definedName name="통1" localSheetId="3">#REF!</definedName>
    <definedName name="통1" localSheetId="5">#REF!</definedName>
    <definedName name="통1">#REF!</definedName>
    <definedName name="투간접노무비" localSheetId="4">#REF!</definedName>
    <definedName name="투간접노무비" localSheetId="2">#REF!</definedName>
    <definedName name="투간접노무비" localSheetId="1">#REF!</definedName>
    <definedName name="투간접노무비" localSheetId="3">#REF!</definedName>
    <definedName name="투간접노무비" localSheetId="5">#REF!</definedName>
    <definedName name="투간접노무비">#REF!</definedName>
    <definedName name="투경비" localSheetId="4">#REF!</definedName>
    <definedName name="투경비" localSheetId="2">#REF!</definedName>
    <definedName name="투경비" localSheetId="1">#REF!</definedName>
    <definedName name="투경비" localSheetId="3">#REF!</definedName>
    <definedName name="투경비" localSheetId="5">#REF!</definedName>
    <definedName name="투경비">#REF!</definedName>
    <definedName name="투고용보험료" localSheetId="4">#REF!</definedName>
    <definedName name="투고용보험료" localSheetId="2">#REF!</definedName>
    <definedName name="투고용보험료" localSheetId="1">#REF!</definedName>
    <definedName name="투고용보험료" localSheetId="3">#REF!</definedName>
    <definedName name="투고용보험료" localSheetId="5">#REF!</definedName>
    <definedName name="투고용보험료">#REF!</definedName>
    <definedName name="투공급가액" localSheetId="4">#REF!</definedName>
    <definedName name="투공급가액" localSheetId="2">#REF!</definedName>
    <definedName name="투공급가액" localSheetId="1">#REF!</definedName>
    <definedName name="투공급가액" localSheetId="3">#REF!</definedName>
    <definedName name="투공급가액" localSheetId="5">#REF!</definedName>
    <definedName name="투공급가액">#REF!</definedName>
    <definedName name="투공사원가" localSheetId="4">#REF!</definedName>
    <definedName name="투공사원가" localSheetId="2">#REF!</definedName>
    <definedName name="투공사원가" localSheetId="1">#REF!</definedName>
    <definedName name="투공사원가" localSheetId="3">#REF!</definedName>
    <definedName name="투공사원가" localSheetId="5">#REF!</definedName>
    <definedName name="투공사원가">#REF!</definedName>
    <definedName name="투기타경비" localSheetId="4">#REF!</definedName>
    <definedName name="투기타경비" localSheetId="2">#REF!</definedName>
    <definedName name="투기타경비" localSheetId="1">#REF!</definedName>
    <definedName name="투기타경비" localSheetId="3">#REF!</definedName>
    <definedName name="투기타경비" localSheetId="5">#REF!</definedName>
    <definedName name="투기타경비">#REF!</definedName>
    <definedName name="투노무비" localSheetId="4">#REF!</definedName>
    <definedName name="투노무비" localSheetId="2">#REF!</definedName>
    <definedName name="투노무비" localSheetId="1">#REF!</definedName>
    <definedName name="투노무비" localSheetId="3">#REF!</definedName>
    <definedName name="투노무비" localSheetId="5">#REF!</definedName>
    <definedName name="투노무비">#REF!</definedName>
    <definedName name="투도급액" localSheetId="4">#REF!</definedName>
    <definedName name="투도급액" localSheetId="2">#REF!</definedName>
    <definedName name="투도급액" localSheetId="1">#REF!</definedName>
    <definedName name="투도급액" localSheetId="3">#REF!</definedName>
    <definedName name="투도급액" localSheetId="5">#REF!</definedName>
    <definedName name="투도급액">#REF!</definedName>
    <definedName name="투부가가치세" localSheetId="4">#REF!</definedName>
    <definedName name="투부가가치세" localSheetId="2">#REF!</definedName>
    <definedName name="투부가가치세" localSheetId="1">#REF!</definedName>
    <definedName name="투부가가치세" localSheetId="3">#REF!</definedName>
    <definedName name="투부가가치세" localSheetId="5">#REF!</definedName>
    <definedName name="투부가가치세">#REF!</definedName>
    <definedName name="투산재보험료" localSheetId="4">#REF!</definedName>
    <definedName name="투산재보험료" localSheetId="2">#REF!</definedName>
    <definedName name="투산재보험료" localSheetId="1">#REF!</definedName>
    <definedName name="투산재보험료" localSheetId="3">#REF!</definedName>
    <definedName name="투산재보험료" localSheetId="5">#REF!</definedName>
    <definedName name="투산재보험료">#REF!</definedName>
    <definedName name="투순공사원가" localSheetId="4">#REF!</definedName>
    <definedName name="투순공사원가" localSheetId="2">#REF!</definedName>
    <definedName name="투순공사원가" localSheetId="1">#REF!</definedName>
    <definedName name="투순공사원가" localSheetId="3">#REF!</definedName>
    <definedName name="투순공사원가" localSheetId="5">#REF!</definedName>
    <definedName name="투순공사원가">#REF!</definedName>
    <definedName name="투안전관리비" localSheetId="4">#REF!</definedName>
    <definedName name="투안전관리비" localSheetId="2">#REF!</definedName>
    <definedName name="투안전관리비" localSheetId="1">#REF!</definedName>
    <definedName name="투안전관리비" localSheetId="3">#REF!</definedName>
    <definedName name="투안전관리비" localSheetId="5">#REF!</definedName>
    <definedName name="투안전관리비">#REF!</definedName>
    <definedName name="투이윤" localSheetId="4">#REF!</definedName>
    <definedName name="투이윤" localSheetId="2">#REF!</definedName>
    <definedName name="투이윤" localSheetId="1">#REF!</definedName>
    <definedName name="투이윤" localSheetId="3">#REF!</definedName>
    <definedName name="투이윤" localSheetId="5">#REF!</definedName>
    <definedName name="투이윤">#REF!</definedName>
    <definedName name="투일반관리비" localSheetId="4">#REF!</definedName>
    <definedName name="투일반관리비" localSheetId="2">#REF!</definedName>
    <definedName name="투일반관리비" localSheetId="1">#REF!</definedName>
    <definedName name="투일반관리비" localSheetId="3">#REF!</definedName>
    <definedName name="투일반관리비" localSheetId="5">#REF!</definedName>
    <definedName name="투일반관리비">#REF!</definedName>
    <definedName name="투재료비" localSheetId="4">#REF!</definedName>
    <definedName name="투재료비" localSheetId="2">#REF!</definedName>
    <definedName name="투재료비" localSheetId="1">#REF!</definedName>
    <definedName name="투재료비" localSheetId="3">#REF!</definedName>
    <definedName name="투재료비" localSheetId="5">#REF!</definedName>
    <definedName name="투재료비">#REF!</definedName>
    <definedName name="투폐기물처리비" localSheetId="4">#REF!</definedName>
    <definedName name="투폐기물처리비" localSheetId="2">#REF!</definedName>
    <definedName name="투폐기물처리비" localSheetId="1">#REF!</definedName>
    <definedName name="투폐기물처리비" localSheetId="3">#REF!</definedName>
    <definedName name="투폐기물처리비" localSheetId="5">#REF!</definedName>
    <definedName name="투폐기물처리비">#REF!</definedName>
    <definedName name="폐기물처리비" localSheetId="4">#REF!</definedName>
    <definedName name="폐기물처리비" localSheetId="2">#REF!</definedName>
    <definedName name="폐기물처리비" localSheetId="1">#REF!</definedName>
    <definedName name="폐기물처리비" localSheetId="3">#REF!</definedName>
    <definedName name="폐기물처리비" localSheetId="5">#REF!</definedName>
    <definedName name="폐기물처리비">#REF!</definedName>
    <definedName name="품명" localSheetId="4">#REF!</definedName>
    <definedName name="품명" localSheetId="2">#REF!</definedName>
    <definedName name="품명" localSheetId="5">#REF!</definedName>
    <definedName name="품명">#REF!</definedName>
    <definedName name="ㅎㅇㄶ" localSheetId="4">#REF!</definedName>
    <definedName name="ㅎㅇㄶ" localSheetId="2">#REF!</definedName>
    <definedName name="ㅎㅇㄶ" localSheetId="5">#REF!</definedName>
    <definedName name="ㅎㅇㄶ">#REF!</definedName>
    <definedName name="하도급">[20]산출내역서집계표!$D$6:$L$116</definedName>
    <definedName name="할증" localSheetId="4">#REF!</definedName>
    <definedName name="할증" localSheetId="2">#REF!</definedName>
    <definedName name="할증" localSheetId="5">#REF!</definedName>
    <definedName name="할증" localSheetId="0">#REF!</definedName>
    <definedName name="할증">#REF!</definedName>
    <definedName name="합계" localSheetId="4">[27]옥외!#REF!</definedName>
    <definedName name="합계" localSheetId="2">[27]옥외!#REF!</definedName>
    <definedName name="합계" localSheetId="1">[27]옥외!#REF!</definedName>
    <definedName name="합계" localSheetId="3">[27]옥외!#REF!</definedName>
    <definedName name="합계" localSheetId="5">[27]옥외!#REF!</definedName>
    <definedName name="합계" localSheetId="0">[27]옥외!#REF!</definedName>
    <definedName name="합계">[27]옥외!#REF!</definedName>
    <definedName name="환율" localSheetId="4">#REF!</definedName>
    <definedName name="환율" localSheetId="2">#REF!</definedName>
    <definedName name="환율" localSheetId="5">#REF!</definedName>
    <definedName name="환율" localSheetId="0">#REF!</definedName>
    <definedName name="환율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6" i="51" l="1"/>
  <c r="O6" i="51" s="1"/>
  <c r="D20" i="47" l="1"/>
  <c r="E9" i="47"/>
  <c r="E21" i="47"/>
  <c r="J63" i="51" l="1"/>
  <c r="J62" i="51"/>
  <c r="J61" i="51"/>
  <c r="J60" i="51"/>
  <c r="J59" i="51"/>
  <c r="J58" i="51"/>
  <c r="J57" i="51"/>
  <c r="J56" i="51"/>
  <c r="J55" i="51"/>
  <c r="J54" i="51"/>
  <c r="J53" i="51"/>
  <c r="J52" i="51"/>
  <c r="J51" i="51"/>
  <c r="J50" i="51"/>
  <c r="J49" i="51"/>
  <c r="J48" i="51"/>
  <c r="J47" i="51"/>
  <c r="J46" i="51"/>
  <c r="J45" i="51"/>
  <c r="J44" i="51"/>
  <c r="J43" i="51"/>
  <c r="J41" i="51"/>
  <c r="J40" i="51"/>
  <c r="J39" i="51"/>
  <c r="J38" i="51"/>
  <c r="J37" i="51"/>
  <c r="J35" i="51"/>
  <c r="J34" i="51"/>
  <c r="J33" i="51"/>
  <c r="J31" i="51"/>
  <c r="O31" i="51" s="1"/>
  <c r="J30" i="51"/>
  <c r="O30" i="51" s="1"/>
  <c r="J29" i="51"/>
  <c r="O29" i="51" s="1"/>
  <c r="J28" i="51"/>
  <c r="O28" i="51" s="1"/>
  <c r="J27" i="51"/>
  <c r="O27" i="51" s="1"/>
  <c r="J25" i="51"/>
  <c r="O25" i="51" s="1"/>
  <c r="J24" i="51"/>
  <c r="O24" i="51" s="1"/>
  <c r="J23" i="51"/>
  <c r="O23" i="51" s="1"/>
  <c r="J21" i="51"/>
  <c r="J20" i="51"/>
  <c r="J19" i="51"/>
  <c r="J17" i="51"/>
  <c r="O17" i="51" s="1"/>
  <c r="J16" i="51"/>
  <c r="O16" i="51" s="1"/>
  <c r="J15" i="51"/>
  <c r="O15" i="51" s="1"/>
  <c r="J14" i="51"/>
  <c r="O14" i="51" s="1"/>
  <c r="J13" i="51"/>
  <c r="O13" i="51" s="1"/>
  <c r="J12" i="51"/>
  <c r="O12" i="51" s="1"/>
  <c r="J11" i="51"/>
  <c r="O11" i="51" s="1"/>
  <c r="J9" i="51"/>
  <c r="O9" i="51" s="1"/>
  <c r="J8" i="51"/>
  <c r="O8" i="51" s="1"/>
  <c r="J7" i="51"/>
  <c r="O7" i="51" s="1"/>
  <c r="J16" i="52" l="1"/>
  <c r="J13" i="52"/>
  <c r="J8" i="52"/>
  <c r="S112" i="52" l="1"/>
  <c r="O112" i="52"/>
  <c r="K112" i="52"/>
  <c r="K114" i="52" s="1"/>
  <c r="N90" i="52"/>
  <c r="N89" i="52"/>
  <c r="N84" i="52"/>
  <c r="N83" i="52"/>
  <c r="N68" i="52"/>
  <c r="N69" i="52"/>
  <c r="N70" i="52"/>
  <c r="N71" i="52"/>
  <c r="N72" i="52"/>
  <c r="N73" i="52"/>
  <c r="N74" i="52"/>
  <c r="N75" i="52"/>
  <c r="N76" i="52"/>
  <c r="N77" i="52"/>
  <c r="N78" i="52"/>
  <c r="N79" i="52"/>
  <c r="N67" i="52"/>
  <c r="N55" i="52"/>
  <c r="O55" i="52" s="1"/>
  <c r="N49" i="52"/>
  <c r="O49" i="52" s="1"/>
  <c r="N45" i="52"/>
  <c r="O45" i="52" s="1"/>
  <c r="N39" i="52"/>
  <c r="O39" i="52" s="1"/>
  <c r="N35" i="52"/>
  <c r="O35" i="52" s="1"/>
  <c r="N31" i="52"/>
  <c r="O31" i="52" s="1"/>
  <c r="N23" i="52"/>
  <c r="O23" i="52" s="1"/>
  <c r="N60" i="52"/>
  <c r="O60" i="52" s="1"/>
  <c r="N53" i="52"/>
  <c r="O53" i="52" s="1"/>
  <c r="N47" i="52"/>
  <c r="O47" i="52" s="1"/>
  <c r="N43" i="52"/>
  <c r="O43" i="52" s="1"/>
  <c r="N37" i="52"/>
  <c r="O37" i="52" s="1"/>
  <c r="N33" i="52"/>
  <c r="O33" i="52" s="1"/>
  <c r="N29" i="52"/>
  <c r="O29" i="52" s="1"/>
  <c r="N17" i="52"/>
  <c r="N16" i="52"/>
  <c r="N13" i="52"/>
  <c r="N8" i="52"/>
  <c r="R90" i="52"/>
  <c r="R89" i="52"/>
  <c r="R84" i="52"/>
  <c r="R83" i="52"/>
  <c r="R68" i="52"/>
  <c r="R69" i="52"/>
  <c r="R70" i="52"/>
  <c r="R71" i="52"/>
  <c r="R72" i="52"/>
  <c r="R73" i="52"/>
  <c r="R74" i="52"/>
  <c r="R75" i="52"/>
  <c r="R76" i="52"/>
  <c r="R77" i="52"/>
  <c r="R78" i="52"/>
  <c r="R79" i="52"/>
  <c r="R67" i="52"/>
  <c r="R55" i="52"/>
  <c r="S55" i="52" s="1"/>
  <c r="R49" i="52"/>
  <c r="S49" i="52" s="1"/>
  <c r="R45" i="52"/>
  <c r="S45" i="52" s="1"/>
  <c r="R39" i="52"/>
  <c r="S39" i="52" s="1"/>
  <c r="R35" i="52"/>
  <c r="S35" i="52" s="1"/>
  <c r="R31" i="52"/>
  <c r="S31" i="52" s="1"/>
  <c r="R60" i="52"/>
  <c r="S60" i="52" s="1"/>
  <c r="R53" i="52"/>
  <c r="S53" i="52" s="1"/>
  <c r="R47" i="52"/>
  <c r="S47" i="52" s="1"/>
  <c r="R43" i="52"/>
  <c r="S43" i="52" s="1"/>
  <c r="R37" i="52"/>
  <c r="R33" i="52"/>
  <c r="R29" i="52"/>
  <c r="R23" i="52"/>
  <c r="S23" i="52" s="1"/>
  <c r="S37" i="52"/>
  <c r="S33" i="52"/>
  <c r="S29" i="52"/>
  <c r="R17" i="52"/>
  <c r="R16" i="52"/>
  <c r="R13" i="52"/>
  <c r="R8" i="52"/>
  <c r="J90" i="52" l="1"/>
  <c r="J89" i="52"/>
  <c r="J84" i="52"/>
  <c r="J83" i="52"/>
  <c r="J68" i="52"/>
  <c r="J69" i="52"/>
  <c r="J70" i="52"/>
  <c r="J71" i="52"/>
  <c r="J72" i="52"/>
  <c r="J73" i="52"/>
  <c r="J74" i="52"/>
  <c r="J75" i="52"/>
  <c r="J76" i="52"/>
  <c r="J77" i="52"/>
  <c r="J78" i="52"/>
  <c r="J79" i="52"/>
  <c r="J67" i="52"/>
  <c r="J55" i="52"/>
  <c r="J49" i="52"/>
  <c r="J45" i="52"/>
  <c r="J39" i="52"/>
  <c r="J35" i="52"/>
  <c r="K35" i="52" s="1"/>
  <c r="J31" i="52"/>
  <c r="J60" i="52"/>
  <c r="J53" i="52"/>
  <c r="J47" i="52"/>
  <c r="J43" i="52"/>
  <c r="J37" i="52"/>
  <c r="J33" i="52"/>
  <c r="J29" i="52"/>
  <c r="J23" i="52"/>
  <c r="F90" i="52"/>
  <c r="F89" i="52"/>
  <c r="F84" i="52"/>
  <c r="F83" i="52"/>
  <c r="F68" i="52"/>
  <c r="F69" i="52"/>
  <c r="F70" i="52"/>
  <c r="F71" i="52"/>
  <c r="F72" i="52"/>
  <c r="F73" i="52"/>
  <c r="F74" i="52"/>
  <c r="F75" i="52"/>
  <c r="F76" i="52"/>
  <c r="F77" i="52"/>
  <c r="F78" i="52"/>
  <c r="F79" i="52"/>
  <c r="F67" i="52"/>
  <c r="F60" i="52"/>
  <c r="F59" i="52"/>
  <c r="F58" i="52"/>
  <c r="F57" i="52"/>
  <c r="F56" i="52"/>
  <c r="F55" i="52"/>
  <c r="F53" i="52"/>
  <c r="F52" i="52"/>
  <c r="F51" i="52"/>
  <c r="F50" i="52"/>
  <c r="F49" i="52"/>
  <c r="F47" i="52"/>
  <c r="F46" i="52"/>
  <c r="F45" i="52"/>
  <c r="F43" i="52"/>
  <c r="F42" i="52"/>
  <c r="F41" i="52"/>
  <c r="F40" i="52"/>
  <c r="F39" i="52"/>
  <c r="F37" i="52"/>
  <c r="F36" i="52"/>
  <c r="F35" i="52"/>
  <c r="F32" i="52"/>
  <c r="F33" i="52"/>
  <c r="F31" i="52"/>
  <c r="F24" i="52"/>
  <c r="F25" i="52"/>
  <c r="F26" i="52"/>
  <c r="F27" i="52"/>
  <c r="F28" i="52"/>
  <c r="F29" i="52"/>
  <c r="F23" i="52"/>
  <c r="F17" i="52"/>
  <c r="F16" i="52"/>
  <c r="F13" i="52"/>
  <c r="F8" i="52"/>
  <c r="J17" i="52"/>
  <c r="K16" i="52" l="1"/>
  <c r="K13" i="52"/>
  <c r="S108" i="52"/>
  <c r="S107" i="52"/>
  <c r="S106" i="52"/>
  <c r="S105" i="52"/>
  <c r="S104" i="52"/>
  <c r="S103" i="52"/>
  <c r="S102" i="52"/>
  <c r="S101" i="52"/>
  <c r="S100" i="52"/>
  <c r="S99" i="52"/>
  <c r="S98" i="52"/>
  <c r="S97" i="52"/>
  <c r="S96" i="52"/>
  <c r="O108" i="52"/>
  <c r="O107" i="52"/>
  <c r="O106" i="52"/>
  <c r="O105" i="52"/>
  <c r="O104" i="52"/>
  <c r="O103" i="52"/>
  <c r="O102" i="52"/>
  <c r="O101" i="52"/>
  <c r="O100" i="52"/>
  <c r="O99" i="52"/>
  <c r="O98" i="52"/>
  <c r="O97" i="52"/>
  <c r="O96" i="52"/>
  <c r="K108" i="52"/>
  <c r="K107" i="52"/>
  <c r="K106" i="52"/>
  <c r="K105" i="52"/>
  <c r="K104" i="52"/>
  <c r="K103" i="52"/>
  <c r="K102" i="52"/>
  <c r="K101" i="52"/>
  <c r="K100" i="52"/>
  <c r="K99" i="52"/>
  <c r="K98" i="52"/>
  <c r="K97" i="52"/>
  <c r="K96" i="52"/>
  <c r="S91" i="52"/>
  <c r="S90" i="52"/>
  <c r="S89" i="52"/>
  <c r="O91" i="52"/>
  <c r="O90" i="52"/>
  <c r="O89" i="52"/>
  <c r="K91" i="52"/>
  <c r="K90" i="52"/>
  <c r="K89" i="52"/>
  <c r="S84" i="52"/>
  <c r="S83" i="52"/>
  <c r="O84" i="52"/>
  <c r="O83" i="52"/>
  <c r="K84" i="52"/>
  <c r="K83" i="52"/>
  <c r="S79" i="52"/>
  <c r="S78" i="52"/>
  <c r="S77" i="52"/>
  <c r="S76" i="52"/>
  <c r="S75" i="52"/>
  <c r="S74" i="52"/>
  <c r="S73" i="52"/>
  <c r="S72" i="52"/>
  <c r="S71" i="52"/>
  <c r="S70" i="52"/>
  <c r="S69" i="52"/>
  <c r="S68" i="52"/>
  <c r="S67" i="52"/>
  <c r="O79" i="52"/>
  <c r="O78" i="52"/>
  <c r="O77" i="52"/>
  <c r="O76" i="52"/>
  <c r="O75" i="52"/>
  <c r="O74" i="52"/>
  <c r="O73" i="52"/>
  <c r="O72" i="52"/>
  <c r="O71" i="52"/>
  <c r="O70" i="52"/>
  <c r="O69" i="52"/>
  <c r="O68" i="52"/>
  <c r="O67" i="52"/>
  <c r="K79" i="52"/>
  <c r="K78" i="52"/>
  <c r="K77" i="52"/>
  <c r="K76" i="52"/>
  <c r="K75" i="52"/>
  <c r="K74" i="52"/>
  <c r="K73" i="52"/>
  <c r="K72" i="52"/>
  <c r="K71" i="52"/>
  <c r="K70" i="52"/>
  <c r="K69" i="52"/>
  <c r="K68" i="52"/>
  <c r="K67" i="52"/>
  <c r="K60" i="52"/>
  <c r="K55" i="52"/>
  <c r="K53" i="52"/>
  <c r="K49" i="52"/>
  <c r="K47" i="52"/>
  <c r="K45" i="52"/>
  <c r="K43" i="52"/>
  <c r="K39" i="52"/>
  <c r="K37" i="52"/>
  <c r="K33" i="52"/>
  <c r="K31" i="52"/>
  <c r="K29" i="52"/>
  <c r="K23" i="52"/>
  <c r="S17" i="52"/>
  <c r="S16" i="52"/>
  <c r="S13" i="52"/>
  <c r="S8" i="52"/>
  <c r="O17" i="52"/>
  <c r="O16" i="52"/>
  <c r="O13" i="52"/>
  <c r="O8" i="52"/>
  <c r="K17" i="52"/>
  <c r="G8" i="52"/>
  <c r="K8" i="52"/>
  <c r="K93" i="52" l="1"/>
  <c r="K19" i="52"/>
  <c r="S114" i="52"/>
  <c r="S110" i="52"/>
  <c r="S115" i="52" s="1"/>
  <c r="S93" i="52"/>
  <c r="S86" i="52"/>
  <c r="S81" i="52"/>
  <c r="S62" i="52"/>
  <c r="S19" i="52"/>
  <c r="O114" i="52"/>
  <c r="O110" i="52"/>
  <c r="O115" i="52" s="1"/>
  <c r="O93" i="52"/>
  <c r="O86" i="52"/>
  <c r="O81" i="52"/>
  <c r="O62" i="52"/>
  <c r="O19" i="52"/>
  <c r="K86" i="52"/>
  <c r="G90" i="52"/>
  <c r="G89" i="52"/>
  <c r="G84" i="52"/>
  <c r="G83" i="52"/>
  <c r="G79" i="52"/>
  <c r="G78" i="52"/>
  <c r="G77" i="52"/>
  <c r="G76" i="52"/>
  <c r="G75" i="52"/>
  <c r="G74" i="52"/>
  <c r="G73" i="52"/>
  <c r="G72" i="52"/>
  <c r="G71" i="52"/>
  <c r="G70" i="52"/>
  <c r="G69" i="52"/>
  <c r="G68" i="52"/>
  <c r="G67" i="52"/>
  <c r="G60" i="52"/>
  <c r="G59" i="52"/>
  <c r="G58" i="52"/>
  <c r="G57" i="52"/>
  <c r="G56" i="52"/>
  <c r="G55" i="52"/>
  <c r="G53" i="52"/>
  <c r="G52" i="52"/>
  <c r="G51" i="52"/>
  <c r="G50" i="52"/>
  <c r="G49" i="52"/>
  <c r="G47" i="52"/>
  <c r="G46" i="52"/>
  <c r="G45" i="52"/>
  <c r="G43" i="52"/>
  <c r="G42" i="52"/>
  <c r="G41" i="52"/>
  <c r="G40" i="52"/>
  <c r="G39" i="52"/>
  <c r="G37" i="52"/>
  <c r="G36" i="52"/>
  <c r="G35" i="52"/>
  <c r="G33" i="52"/>
  <c r="G32" i="52"/>
  <c r="G31" i="52"/>
  <c r="G29" i="52"/>
  <c r="G28" i="52"/>
  <c r="G27" i="52"/>
  <c r="G26" i="52"/>
  <c r="G25" i="52"/>
  <c r="G24" i="52"/>
  <c r="G23" i="52"/>
  <c r="G17" i="52"/>
  <c r="G16" i="52"/>
  <c r="G13" i="52"/>
  <c r="G19" i="52" s="1"/>
  <c r="O63" i="52" l="1"/>
  <c r="O94" i="52"/>
  <c r="S63" i="52"/>
  <c r="S94" i="52"/>
  <c r="K110" i="52"/>
  <c r="K115" i="52" s="1"/>
  <c r="K62" i="52"/>
  <c r="K81" i="52"/>
  <c r="K94" i="52" s="1"/>
  <c r="G62" i="52"/>
  <c r="G86" i="52"/>
  <c r="G81" i="52"/>
  <c r="O116" i="52" l="1"/>
  <c r="S116" i="52"/>
  <c r="K63" i="52"/>
  <c r="G63" i="52"/>
  <c r="A3" i="49"/>
  <c r="A2" i="37"/>
  <c r="O67" i="51"/>
  <c r="O66" i="51"/>
  <c r="O63" i="51"/>
  <c r="O62" i="51"/>
  <c r="O61" i="51"/>
  <c r="O60" i="51"/>
  <c r="O59" i="51"/>
  <c r="O58" i="51"/>
  <c r="O57" i="51"/>
  <c r="O56" i="51"/>
  <c r="O55" i="51"/>
  <c r="O54" i="51"/>
  <c r="O53" i="51"/>
  <c r="O52" i="51"/>
  <c r="O51" i="51"/>
  <c r="O50" i="51"/>
  <c r="O49" i="51"/>
  <c r="O48" i="51"/>
  <c r="F60" i="50" s="1"/>
  <c r="O47" i="51"/>
  <c r="F59" i="50" s="1"/>
  <c r="O46" i="51"/>
  <c r="F58" i="50" s="1"/>
  <c r="O45" i="51"/>
  <c r="F57" i="50" s="1"/>
  <c r="O44" i="51"/>
  <c r="F56" i="50" s="1"/>
  <c r="O43" i="51"/>
  <c r="F55" i="50" s="1"/>
  <c r="O41" i="51"/>
  <c r="F53" i="50" s="1"/>
  <c r="O40" i="51"/>
  <c r="F52" i="50" s="1"/>
  <c r="O39" i="51"/>
  <c r="F51" i="50" s="1"/>
  <c r="O38" i="51"/>
  <c r="F50" i="50" s="1"/>
  <c r="O37" i="51"/>
  <c r="F49" i="50" s="1"/>
  <c r="O35" i="51"/>
  <c r="F47" i="50" s="1"/>
  <c r="O34" i="51"/>
  <c r="F46" i="50" s="1"/>
  <c r="O33" i="51"/>
  <c r="F45" i="50" s="1"/>
  <c r="F43" i="50"/>
  <c r="F42" i="50"/>
  <c r="F41" i="50"/>
  <c r="F40" i="50"/>
  <c r="F39" i="50"/>
  <c r="F37" i="50"/>
  <c r="F36" i="50"/>
  <c r="F35" i="50"/>
  <c r="F29" i="50"/>
  <c r="F28" i="50"/>
  <c r="F27" i="50"/>
  <c r="F26" i="50"/>
  <c r="F25" i="50"/>
  <c r="F24" i="50"/>
  <c r="F23" i="50"/>
  <c r="F13" i="50"/>
  <c r="D24" i="50"/>
  <c r="E24" i="50"/>
  <c r="D25" i="50"/>
  <c r="E25" i="50"/>
  <c r="D26" i="50"/>
  <c r="E26" i="50"/>
  <c r="D27" i="50"/>
  <c r="E27" i="50"/>
  <c r="D28" i="50"/>
  <c r="E28" i="50"/>
  <c r="D29" i="50"/>
  <c r="E29" i="50"/>
  <c r="D31" i="50"/>
  <c r="E31" i="50"/>
  <c r="D32" i="50"/>
  <c r="E32" i="50"/>
  <c r="D33" i="50"/>
  <c r="E33" i="50"/>
  <c r="D35" i="50"/>
  <c r="E35" i="50"/>
  <c r="D36" i="50"/>
  <c r="E36" i="50"/>
  <c r="D37" i="50"/>
  <c r="E37" i="50"/>
  <c r="D39" i="50"/>
  <c r="E39" i="50"/>
  <c r="D40" i="50"/>
  <c r="E40" i="50"/>
  <c r="D41" i="50"/>
  <c r="E41" i="50"/>
  <c r="D42" i="50"/>
  <c r="E42" i="50"/>
  <c r="D43" i="50"/>
  <c r="E43" i="50"/>
  <c r="D45" i="50"/>
  <c r="E45" i="50"/>
  <c r="D46" i="50"/>
  <c r="E46" i="50"/>
  <c r="D47" i="50"/>
  <c r="E47" i="50"/>
  <c r="D49" i="50"/>
  <c r="E49" i="50"/>
  <c r="D50" i="50"/>
  <c r="E50" i="50"/>
  <c r="D51" i="50"/>
  <c r="E51" i="50"/>
  <c r="D52" i="50"/>
  <c r="E52" i="50"/>
  <c r="D53" i="50"/>
  <c r="E53" i="50"/>
  <c r="D55" i="50"/>
  <c r="E55" i="50"/>
  <c r="D56" i="50"/>
  <c r="E56" i="50"/>
  <c r="D57" i="50"/>
  <c r="E57" i="50"/>
  <c r="D58" i="50"/>
  <c r="E58" i="50"/>
  <c r="D59" i="50"/>
  <c r="E59" i="50"/>
  <c r="D60" i="50"/>
  <c r="E60" i="50"/>
  <c r="E23" i="50"/>
  <c r="D23" i="50"/>
  <c r="D17" i="50"/>
  <c r="D16" i="50"/>
  <c r="D13" i="50"/>
  <c r="D8" i="50"/>
  <c r="D89" i="50"/>
  <c r="D88" i="50"/>
  <c r="I32" i="49"/>
  <c r="D73" i="50"/>
  <c r="D74" i="50"/>
  <c r="D75" i="50"/>
  <c r="D76" i="50"/>
  <c r="D77" i="50"/>
  <c r="D78" i="50"/>
  <c r="D79" i="50"/>
  <c r="D80" i="50"/>
  <c r="D81" i="50"/>
  <c r="D82" i="50"/>
  <c r="D83" i="50"/>
  <c r="D84" i="50"/>
  <c r="D72" i="50"/>
  <c r="G32" i="49"/>
  <c r="F31" i="50"/>
  <c r="F32" i="50"/>
  <c r="F33" i="50"/>
  <c r="G33" i="50" l="1"/>
  <c r="M33" i="50" s="1"/>
  <c r="G29" i="50"/>
  <c r="M29" i="50" s="1"/>
  <c r="G43" i="50"/>
  <c r="M43" i="50" s="1"/>
  <c r="G37" i="50"/>
  <c r="M37" i="50" s="1"/>
  <c r="H95" i="50"/>
  <c r="H94" i="50"/>
  <c r="F89" i="50"/>
  <c r="F88" i="50"/>
  <c r="F73" i="50"/>
  <c r="F74" i="50"/>
  <c r="F75" i="50"/>
  <c r="F76" i="50"/>
  <c r="F77" i="50"/>
  <c r="F78" i="50"/>
  <c r="F79" i="50"/>
  <c r="F80" i="50"/>
  <c r="F81" i="50"/>
  <c r="F82" i="50"/>
  <c r="F83" i="50"/>
  <c r="F84" i="50"/>
  <c r="F72" i="50"/>
  <c r="G59" i="50"/>
  <c r="M59" i="50" s="1"/>
  <c r="G58" i="50"/>
  <c r="M58" i="50" s="1"/>
  <c r="G57" i="50"/>
  <c r="M57" i="50" s="1"/>
  <c r="G56" i="50"/>
  <c r="M56" i="50" s="1"/>
  <c r="G55" i="50"/>
  <c r="M55" i="50" s="1"/>
  <c r="G53" i="50"/>
  <c r="M53" i="50" s="1"/>
  <c r="G52" i="50"/>
  <c r="M52" i="50" s="1"/>
  <c r="G51" i="50"/>
  <c r="M51" i="50" s="1"/>
  <c r="G50" i="50"/>
  <c r="M50" i="50" s="1"/>
  <c r="G49" i="50"/>
  <c r="M49" i="50" s="1"/>
  <c r="G47" i="50"/>
  <c r="M47" i="50" s="1"/>
  <c r="G46" i="50"/>
  <c r="M46" i="50" s="1"/>
  <c r="G45" i="50"/>
  <c r="M45" i="50" s="1"/>
  <c r="G42" i="50"/>
  <c r="M42" i="50" s="1"/>
  <c r="G41" i="50"/>
  <c r="M41" i="50" s="1"/>
  <c r="G40" i="50"/>
  <c r="M40" i="50" s="1"/>
  <c r="G39" i="50"/>
  <c r="M39" i="50" s="1"/>
  <c r="G36" i="50"/>
  <c r="M36" i="50" s="1"/>
  <c r="G35" i="50"/>
  <c r="M35" i="50" s="1"/>
  <c r="G32" i="50"/>
  <c r="M32" i="50" s="1"/>
  <c r="G31" i="50"/>
  <c r="M31" i="50" s="1"/>
  <c r="G28" i="50"/>
  <c r="M28" i="50" s="1"/>
  <c r="G27" i="50"/>
  <c r="M27" i="50" s="1"/>
  <c r="G26" i="50"/>
  <c r="M26" i="50" s="1"/>
  <c r="G25" i="50"/>
  <c r="M25" i="50" s="1"/>
  <c r="G24" i="50"/>
  <c r="M24" i="50" s="1"/>
  <c r="G23" i="50"/>
  <c r="M23" i="50" s="1"/>
  <c r="B56" i="50"/>
  <c r="B57" i="50"/>
  <c r="B58" i="50"/>
  <c r="B59" i="50"/>
  <c r="B55" i="50"/>
  <c r="B50" i="50"/>
  <c r="B51" i="50"/>
  <c r="B52" i="50"/>
  <c r="B49" i="50"/>
  <c r="B46" i="50"/>
  <c r="B45" i="50"/>
  <c r="B42" i="50"/>
  <c r="B40" i="50"/>
  <c r="B41" i="50"/>
  <c r="B39" i="50"/>
  <c r="B36" i="50"/>
  <c r="B35" i="50"/>
  <c r="B32" i="50"/>
  <c r="B31" i="50"/>
  <c r="F17" i="50"/>
  <c r="F16" i="50"/>
  <c r="F8" i="50"/>
  <c r="G89" i="50" l="1"/>
  <c r="M89" i="50" s="1"/>
  <c r="G88" i="50"/>
  <c r="G84" i="50"/>
  <c r="M84" i="50" s="1"/>
  <c r="G83" i="50"/>
  <c r="M83" i="50" s="1"/>
  <c r="G82" i="50"/>
  <c r="M82" i="50" s="1"/>
  <c r="G81" i="50"/>
  <c r="M81" i="50" s="1"/>
  <c r="G80" i="50"/>
  <c r="M80" i="50" s="1"/>
  <c r="G79" i="50"/>
  <c r="M79" i="50" s="1"/>
  <c r="G78" i="50"/>
  <c r="M78" i="50" s="1"/>
  <c r="G77" i="50"/>
  <c r="M77" i="50" s="1"/>
  <c r="G76" i="50"/>
  <c r="M76" i="50" s="1"/>
  <c r="G75" i="50"/>
  <c r="M75" i="50" s="1"/>
  <c r="G74" i="50"/>
  <c r="M74" i="50" s="1"/>
  <c r="G73" i="50"/>
  <c r="M73" i="50" s="1"/>
  <c r="G72" i="50"/>
  <c r="K62" i="50"/>
  <c r="K63" i="50" s="1"/>
  <c r="K100" i="50" s="1"/>
  <c r="I62" i="50"/>
  <c r="I63" i="50" s="1"/>
  <c r="G6" i="37" s="1"/>
  <c r="G17" i="50"/>
  <c r="M17" i="50" s="1"/>
  <c r="G16" i="50"/>
  <c r="M16" i="50" s="1"/>
  <c r="G13" i="50"/>
  <c r="M13" i="50" s="1"/>
  <c r="G8" i="50"/>
  <c r="M8" i="50" s="1"/>
  <c r="G86" i="50" l="1"/>
  <c r="G19" i="50"/>
  <c r="G91" i="50"/>
  <c r="M88" i="50"/>
  <c r="M91" i="50" s="1"/>
  <c r="M19" i="50"/>
  <c r="G60" i="50"/>
  <c r="M60" i="50" s="1"/>
  <c r="M72" i="50"/>
  <c r="M86" i="50" s="1"/>
  <c r="M62" i="50" l="1"/>
  <c r="M63" i="50" s="1"/>
  <c r="G62" i="50"/>
  <c r="G63" i="50" s="1"/>
  <c r="E6" i="37" s="1"/>
  <c r="I31" i="49"/>
  <c r="I30" i="49"/>
  <c r="G31" i="49"/>
  <c r="G30" i="49"/>
  <c r="I37" i="49" l="1"/>
  <c r="I36" i="49"/>
  <c r="I28" i="49"/>
  <c r="I27" i="49"/>
  <c r="I26" i="49"/>
  <c r="I25" i="49"/>
  <c r="L38" i="49"/>
  <c r="J38" i="49"/>
  <c r="G37" i="49"/>
  <c r="G36" i="49"/>
  <c r="M35" i="49"/>
  <c r="K35" i="49"/>
  <c r="I29" i="49"/>
  <c r="G29" i="49"/>
  <c r="G28" i="49"/>
  <c r="G27" i="49"/>
  <c r="G26" i="49"/>
  <c r="G25" i="49"/>
  <c r="G24" i="49"/>
  <c r="M19" i="49"/>
  <c r="G19" i="49"/>
  <c r="M18" i="49"/>
  <c r="K18" i="49"/>
  <c r="K13" i="49"/>
  <c r="I13" i="49"/>
  <c r="M13" i="49" s="1"/>
  <c r="I9" i="49"/>
  <c r="M9" i="49" s="1"/>
  <c r="G9" i="49"/>
  <c r="G8" i="49"/>
  <c r="K7" i="49"/>
  <c r="I7" i="49"/>
  <c r="M7" i="49" s="1"/>
  <c r="G7" i="49"/>
  <c r="K6" i="49"/>
  <c r="I6" i="49"/>
  <c r="M6" i="49" s="1"/>
  <c r="L11" i="49" s="1"/>
  <c r="H38" i="49" l="1"/>
  <c r="I23" i="49"/>
  <c r="I22" i="49"/>
  <c r="I21" i="49"/>
  <c r="I20" i="49"/>
  <c r="G23" i="49"/>
  <c r="K10" i="49"/>
  <c r="G21" i="49"/>
  <c r="K14" i="49"/>
  <c r="L33" i="49"/>
  <c r="I8" i="49"/>
  <c r="M8" i="49" s="1"/>
  <c r="I24" i="49"/>
  <c r="K8" i="49"/>
  <c r="G20" i="49"/>
  <c r="G22" i="49"/>
  <c r="H33" i="49" l="1"/>
  <c r="I14" i="49"/>
  <c r="G14" i="49"/>
  <c r="I10" i="49"/>
  <c r="M10" i="49" s="1"/>
  <c r="L16" i="49" s="1"/>
  <c r="K15" i="49"/>
  <c r="G10" i="49"/>
  <c r="J11" i="49"/>
  <c r="K12" i="49" s="1"/>
  <c r="G15" i="49"/>
  <c r="L39" i="49" l="1"/>
  <c r="L40" i="49" s="1"/>
  <c r="I15" i="49"/>
  <c r="M15" i="49" s="1"/>
  <c r="H11" i="49"/>
  <c r="I12" i="49" s="1"/>
  <c r="J16" i="49"/>
  <c r="J39" i="49" l="1"/>
  <c r="D95" i="50" s="1"/>
  <c r="K17" i="49"/>
  <c r="H16" i="49"/>
  <c r="J40" i="49" l="1"/>
  <c r="I95" i="50"/>
  <c r="M95" i="50" s="1"/>
  <c r="H39" i="49"/>
  <c r="D94" i="50" s="1"/>
  <c r="I17" i="49"/>
  <c r="J7" i="37"/>
  <c r="J6" i="37"/>
  <c r="H40" i="49" l="1"/>
  <c r="I94" i="50"/>
  <c r="M94" i="50" l="1"/>
  <c r="G96" i="50"/>
  <c r="I98" i="50"/>
  <c r="I99" i="50" s="1"/>
  <c r="G7" i="37" s="1"/>
  <c r="G91" i="52"/>
  <c r="G93" i="52" s="1"/>
  <c r="G94" i="52" s="1"/>
  <c r="H6" i="37"/>
  <c r="G98" i="50" l="1"/>
  <c r="G99" i="50" s="1"/>
  <c r="G100" i="50" s="1"/>
  <c r="I100" i="50"/>
  <c r="M96" i="50"/>
  <c r="M98" i="50" s="1"/>
  <c r="M99" i="50" s="1"/>
  <c r="M100" i="50" s="1"/>
  <c r="J23" i="37"/>
  <c r="E7" i="37" l="1"/>
  <c r="F6" i="37"/>
  <c r="E4" i="47" s="1"/>
  <c r="E6" i="47" l="1"/>
  <c r="E22" i="47" s="1"/>
  <c r="E26" i="47" s="1"/>
  <c r="L6" i="37"/>
  <c r="H7" i="37" l="1"/>
  <c r="F7" i="47" s="1"/>
  <c r="D7" i="47" s="1"/>
  <c r="E27" i="47" l="1"/>
  <c r="E28" i="47" s="1"/>
  <c r="F12" i="47"/>
  <c r="D12" i="47" s="1"/>
  <c r="F13" i="47"/>
  <c r="D13" i="47" s="1"/>
  <c r="F15" i="47"/>
  <c r="D15" i="47" s="1"/>
  <c r="F8" i="47"/>
  <c r="D8" i="47" s="1"/>
  <c r="D9" i="47" s="1"/>
  <c r="F7" i="37"/>
  <c r="F4" i="47" s="1"/>
  <c r="H23" i="37"/>
  <c r="D4" i="47" l="1"/>
  <c r="D6" i="47" s="1"/>
  <c r="G102" i="52"/>
  <c r="G100" i="52"/>
  <c r="F9" i="47"/>
  <c r="G96" i="52"/>
  <c r="F14" i="47"/>
  <c r="D14" i="47" s="1"/>
  <c r="G99" i="52"/>
  <c r="L7" i="37"/>
  <c r="L23" i="37" s="1"/>
  <c r="F23" i="37"/>
  <c r="F10" i="47" l="1"/>
  <c r="D10" i="47" s="1"/>
  <c r="G101" i="52"/>
  <c r="F11" i="47"/>
  <c r="D11" i="47" s="1"/>
  <c r="F18" i="47"/>
  <c r="D18" i="47" s="1"/>
  <c r="F19" i="47"/>
  <c r="D19" i="47" s="1"/>
  <c r="F16" i="47"/>
  <c r="D16" i="47" s="1"/>
  <c r="G106" i="52" l="1"/>
  <c r="G105" i="52"/>
  <c r="F6" i="47"/>
  <c r="G98" i="52"/>
  <c r="F17" i="47"/>
  <c r="G97" i="52"/>
  <c r="G104" i="52" l="1"/>
  <c r="D17" i="47"/>
  <c r="D21" i="47" s="1"/>
  <c r="D22" i="47" s="1"/>
  <c r="G103" i="52"/>
  <c r="F21" i="47"/>
  <c r="F22" i="47" l="1"/>
  <c r="F23" i="47" l="1"/>
  <c r="F24" i="47" s="1"/>
  <c r="K116" i="52"/>
  <c r="F26" i="47" l="1"/>
  <c r="D24" i="47"/>
  <c r="D23" i="47"/>
  <c r="G107" i="52"/>
  <c r="D26" i="47" l="1"/>
  <c r="G108" i="52"/>
  <c r="G110" i="52" s="1"/>
  <c r="F27" i="47" l="1"/>
  <c r="F28" i="47" s="1"/>
  <c r="D27" i="47" l="1"/>
  <c r="D28" i="47" s="1"/>
  <c r="G112" i="52"/>
  <c r="G114" i="52" s="1"/>
  <c r="G115" i="52" s="1"/>
  <c r="G116" i="52" s="1"/>
</calcChain>
</file>

<file path=xl/sharedStrings.xml><?xml version="1.0" encoding="utf-8"?>
<sst xmlns="http://schemas.openxmlformats.org/spreadsheetml/2006/main" count="1067" uniqueCount="300">
  <si>
    <t>계장공</t>
    <phoneticPr fontId="2" type="noConversion"/>
  </si>
  <si>
    <t>번호</t>
    <phoneticPr fontId="2" type="noConversion"/>
  </si>
  <si>
    <t>품           명</t>
    <phoneticPr fontId="2" type="noConversion"/>
  </si>
  <si>
    <t>단위</t>
  </si>
  <si>
    <t>근  거</t>
    <phoneticPr fontId="2" type="noConversion"/>
  </si>
  <si>
    <t>요율</t>
    <phoneticPr fontId="2" type="noConversion"/>
  </si>
  <si>
    <t>포인트</t>
    <phoneticPr fontId="2" type="noConversion"/>
  </si>
  <si>
    <t>소          계</t>
    <phoneticPr fontId="2" type="noConversion"/>
  </si>
  <si>
    <t>합          계</t>
    <phoneticPr fontId="2" type="noConversion"/>
  </si>
  <si>
    <t>재 료 비</t>
    <phoneticPr fontId="2" type="noConversion"/>
  </si>
  <si>
    <t>노 무 비</t>
    <phoneticPr fontId="2" type="noConversion"/>
  </si>
  <si>
    <t>경비</t>
    <phoneticPr fontId="2" type="noConversion"/>
  </si>
  <si>
    <t>내  역  서</t>
    <phoneticPr fontId="2" type="noConversion"/>
  </si>
  <si>
    <t>비고</t>
    <phoneticPr fontId="2" type="noConversion"/>
  </si>
  <si>
    <t>단가</t>
    <phoneticPr fontId="2" type="noConversion"/>
  </si>
  <si>
    <t>금액</t>
    <phoneticPr fontId="2" type="noConversion"/>
  </si>
  <si>
    <t>수  량</t>
    <phoneticPr fontId="2" type="noConversion"/>
  </si>
  <si>
    <t>노 무 비 산 출 내 역</t>
    <phoneticPr fontId="2" type="noConversion"/>
  </si>
  <si>
    <t>규        격</t>
    <phoneticPr fontId="2" type="noConversion"/>
  </si>
  <si>
    <t>계</t>
    <phoneticPr fontId="2" type="noConversion"/>
  </si>
  <si>
    <t>점검. 시험</t>
    <phoneticPr fontId="2" type="noConversion"/>
  </si>
  <si>
    <t>제어기기 설치</t>
    <phoneticPr fontId="2" type="noConversion"/>
  </si>
  <si>
    <t>명     칭</t>
    <phoneticPr fontId="2" type="noConversion"/>
  </si>
  <si>
    <t>규   격</t>
    <phoneticPr fontId="2" type="noConversion"/>
  </si>
  <si>
    <t>단위</t>
    <phoneticPr fontId="2" type="noConversion"/>
  </si>
  <si>
    <t>재료비</t>
    <phoneticPr fontId="2" type="noConversion"/>
  </si>
  <si>
    <t>노무비</t>
    <phoneticPr fontId="2" type="noConversion"/>
  </si>
  <si>
    <t>합계</t>
    <phoneticPr fontId="2" type="noConversion"/>
  </si>
  <si>
    <t>소       계</t>
    <phoneticPr fontId="2" type="noConversion"/>
  </si>
  <si>
    <t>합       계</t>
    <phoneticPr fontId="2" type="noConversion"/>
  </si>
  <si>
    <t>내역집계</t>
    <phoneticPr fontId="2" type="noConversion"/>
  </si>
  <si>
    <t>품   명</t>
    <phoneticPr fontId="2" type="noConversion"/>
  </si>
  <si>
    <t>수량</t>
    <phoneticPr fontId="2" type="noConversion"/>
  </si>
  <si>
    <t>경   비</t>
    <phoneticPr fontId="2" type="noConversion"/>
  </si>
  <si>
    <t>합   계</t>
    <phoneticPr fontId="2" type="noConversion"/>
  </si>
  <si>
    <t>단 가</t>
    <phoneticPr fontId="2" type="noConversion"/>
  </si>
  <si>
    <t>금 액</t>
    <phoneticPr fontId="2" type="noConversion"/>
  </si>
  <si>
    <t>합    계</t>
    <phoneticPr fontId="2" type="noConversion"/>
  </si>
  <si>
    <t>재
료
비</t>
    <phoneticPr fontId="2" type="noConversion"/>
  </si>
  <si>
    <t>입출력장치(I/O Equipment)설치-제어반</t>
    <phoneticPr fontId="2" type="noConversion"/>
  </si>
  <si>
    <t>1.</t>
    <phoneticPr fontId="2" type="noConversion"/>
  </si>
  <si>
    <t>2.</t>
    <phoneticPr fontId="2" type="noConversion"/>
  </si>
  <si>
    <t>설치</t>
    <phoneticPr fontId="2" type="noConversion"/>
  </si>
  <si>
    <t>통신상태점검</t>
    <phoneticPr fontId="2" type="noConversion"/>
  </si>
  <si>
    <t>면</t>
    <phoneticPr fontId="2" type="noConversion"/>
  </si>
  <si>
    <t>무정전전원장치</t>
  </si>
  <si>
    <t>UPS(10KVA이하)</t>
  </si>
  <si>
    <t>EA</t>
  </si>
  <si>
    <t>덕트온도센서</t>
  </si>
  <si>
    <t>배관온도센서</t>
  </si>
  <si>
    <t>실내온습도센서</t>
  </si>
  <si>
    <t>외기온습도센서</t>
  </si>
  <si>
    <t>덕트온습도센서</t>
  </si>
  <si>
    <t>CO2감지기(덕트용)</t>
  </si>
  <si>
    <t>이온화 연 감지기</t>
  </si>
  <si>
    <t>필터차압스위치</t>
  </si>
  <si>
    <t>덕트용 정압센서</t>
  </si>
  <si>
    <t>비례식댐퍼조작기</t>
  </si>
  <si>
    <t>SET</t>
  </si>
  <si>
    <t>설치공사</t>
    <phoneticPr fontId="2" type="noConversion"/>
  </si>
  <si>
    <t>수위조절계(LC)</t>
  </si>
  <si>
    <t>FLOAT</t>
  </si>
  <si>
    <t>QUICK (4)</t>
  </si>
  <si>
    <t>수위지시조절계(LIC)</t>
  </si>
  <si>
    <t>(1)</t>
    <phoneticPr fontId="2" type="noConversion"/>
  </si>
  <si>
    <t>중앙처리장치 설치</t>
    <phoneticPr fontId="2" type="noConversion"/>
  </si>
  <si>
    <t>3)</t>
  </si>
  <si>
    <t>4)</t>
  </si>
  <si>
    <t>5)</t>
  </si>
  <si>
    <t>6)</t>
  </si>
  <si>
    <t>7)</t>
  </si>
  <si>
    <t>8)</t>
  </si>
  <si>
    <t>현장제어기기</t>
    <phoneticPr fontId="2" type="noConversion"/>
  </si>
  <si>
    <t>중앙감시시스템</t>
    <phoneticPr fontId="2" type="noConversion"/>
  </si>
  <si>
    <t>(2)</t>
  </si>
  <si>
    <t>(2)</t>
    <phoneticPr fontId="2" type="noConversion"/>
  </si>
  <si>
    <t>정보수집장치</t>
    <phoneticPr fontId="2" type="noConversion"/>
  </si>
  <si>
    <t>(3)</t>
  </si>
  <si>
    <t>내자재비</t>
    <phoneticPr fontId="2" type="noConversion"/>
  </si>
  <si>
    <t>2)</t>
  </si>
  <si>
    <t>계장공</t>
  </si>
  <si>
    <t>통신관련기사</t>
  </si>
  <si>
    <t>식</t>
  </si>
  <si>
    <t>DDC-1</t>
    <phoneticPr fontId="2" type="noConversion"/>
  </si>
  <si>
    <t>1)</t>
    <phoneticPr fontId="2" type="noConversion"/>
  </si>
  <si>
    <t>무정전전원장치</t>
    <phoneticPr fontId="2" type="noConversion"/>
  </si>
  <si>
    <t>SET</t>
    <phoneticPr fontId="2" type="noConversion"/>
  </si>
  <si>
    <t>9)</t>
  </si>
  <si>
    <t>10)</t>
  </si>
  <si>
    <t>11)</t>
  </si>
  <si>
    <t>12)</t>
  </si>
  <si>
    <t>13)</t>
  </si>
  <si>
    <t>14)</t>
  </si>
  <si>
    <t>인</t>
    <phoneticPr fontId="2" type="noConversion"/>
  </si>
  <si>
    <t>노무비의 3%</t>
    <phoneticPr fontId="2" type="noConversion"/>
  </si>
  <si>
    <t>DDC-4</t>
    <phoneticPr fontId="2" type="noConversion"/>
  </si>
  <si>
    <t>중앙감시장치</t>
    <phoneticPr fontId="2" type="noConversion"/>
  </si>
  <si>
    <t>기계설비 12-3-3</t>
  </si>
  <si>
    <t>기계설비 12-3-1</t>
  </si>
  <si>
    <t>기계설비 12-2-1</t>
  </si>
  <si>
    <t>기계설비 12-3-2</t>
  </si>
  <si>
    <t>공구손료</t>
  </si>
  <si>
    <t>산출량</t>
    <phoneticPr fontId="2" type="noConversion"/>
  </si>
  <si>
    <t>할증계</t>
    <phoneticPr fontId="2" type="noConversion"/>
  </si>
  <si>
    <t>식</t>
    <phoneticPr fontId="2" type="noConversion"/>
  </si>
  <si>
    <t>할증</t>
    <phoneticPr fontId="2" type="noConversion"/>
  </si>
  <si>
    <t>DDC-2</t>
    <phoneticPr fontId="2" type="noConversion"/>
  </si>
  <si>
    <t>DDC-3</t>
    <phoneticPr fontId="2" type="noConversion"/>
  </si>
  <si>
    <t>DDC-5</t>
    <phoneticPr fontId="2" type="noConversion"/>
  </si>
  <si>
    <t>[제조]</t>
    <phoneticPr fontId="2" type="noConversion"/>
  </si>
  <si>
    <t>식</t>
    <phoneticPr fontId="2" type="noConversion"/>
  </si>
  <si>
    <t>[설치]</t>
    <phoneticPr fontId="2" type="noConversion"/>
  </si>
  <si>
    <t>A.</t>
    <phoneticPr fontId="2" type="noConversion"/>
  </si>
  <si>
    <t>설비 자동제어 납품</t>
    <phoneticPr fontId="2" type="noConversion"/>
  </si>
  <si>
    <t>설비 자동제어 공사</t>
    <phoneticPr fontId="2" type="noConversion"/>
  </si>
  <si>
    <t>B.</t>
    <phoneticPr fontId="2" type="noConversion"/>
  </si>
  <si>
    <t>총   합   계</t>
    <phoneticPr fontId="2" type="noConversion"/>
  </si>
  <si>
    <t>원 가 계 산 서</t>
    <phoneticPr fontId="2" type="noConversion"/>
  </si>
  <si>
    <t>비                     목</t>
    <phoneticPr fontId="2" type="noConversion"/>
  </si>
  <si>
    <t>제   조</t>
    <phoneticPr fontId="2" type="noConversion"/>
  </si>
  <si>
    <t>원
가
계
산
서</t>
    <phoneticPr fontId="2" type="noConversion"/>
  </si>
  <si>
    <t>직  접  재  료  비</t>
    <phoneticPr fontId="2" type="noConversion"/>
  </si>
  <si>
    <t>간  접  재  료  비</t>
    <phoneticPr fontId="2" type="noConversion"/>
  </si>
  <si>
    <t>[소               계]</t>
    <phoneticPr fontId="2" type="noConversion"/>
  </si>
  <si>
    <t>노
무
비</t>
    <phoneticPr fontId="2" type="noConversion"/>
  </si>
  <si>
    <t>직  접  노  무  비</t>
    <phoneticPr fontId="2" type="noConversion"/>
  </si>
  <si>
    <t>간  접  노  무  비</t>
    <phoneticPr fontId="2" type="noConversion"/>
  </si>
  <si>
    <t>산  재  보  험  료</t>
    <phoneticPr fontId="2" type="noConversion"/>
  </si>
  <si>
    <t>고  용  보  험  료</t>
    <phoneticPr fontId="2" type="noConversion"/>
  </si>
  <si>
    <t>국민 건강 보험료</t>
    <phoneticPr fontId="2" type="noConversion"/>
  </si>
  <si>
    <t>국민 연금 보험료</t>
    <phoneticPr fontId="2" type="noConversion"/>
  </si>
  <si>
    <t>산업안전보건관리비</t>
    <phoneticPr fontId="2" type="noConversion"/>
  </si>
  <si>
    <t>환  경  보  전  비</t>
    <phoneticPr fontId="2" type="noConversion"/>
  </si>
  <si>
    <t>노인장기 요양보험료</t>
    <phoneticPr fontId="2" type="noConversion"/>
  </si>
  <si>
    <t>퇴직공제부금비</t>
    <phoneticPr fontId="2" type="noConversion"/>
  </si>
  <si>
    <t>기  타  경  비</t>
    <phoneticPr fontId="2" type="noConversion"/>
  </si>
  <si>
    <t xml:space="preserve">                 계</t>
    <phoneticPr fontId="2" type="noConversion"/>
  </si>
  <si>
    <t>일  반  관  리  비</t>
    <phoneticPr fontId="2" type="noConversion"/>
  </si>
  <si>
    <t>이                  윤</t>
    <phoneticPr fontId="2" type="noConversion"/>
  </si>
  <si>
    <t>폐 기 물  처 리 비</t>
    <phoneticPr fontId="2" type="noConversion"/>
  </si>
  <si>
    <t>공   급     가    액</t>
    <phoneticPr fontId="2" type="noConversion"/>
  </si>
  <si>
    <t>부  가  가  치  세</t>
    <phoneticPr fontId="2" type="noConversion"/>
  </si>
  <si>
    <t>공급가액 * 10%</t>
    <phoneticPr fontId="2" type="noConversion"/>
  </si>
  <si>
    <t>총   공     사   비</t>
    <phoneticPr fontId="2" type="noConversion"/>
  </si>
  <si>
    <t>요율</t>
    <phoneticPr fontId="2" type="noConversion"/>
  </si>
  <si>
    <t>(노무비+경비+일반관리비) * 15%이내</t>
    <phoneticPr fontId="2" type="noConversion"/>
  </si>
  <si>
    <t>경비</t>
    <phoneticPr fontId="2" type="noConversion"/>
  </si>
  <si>
    <t>직접노무비의2.3%</t>
  </si>
  <si>
    <t>비 고</t>
    <phoneticPr fontId="2" type="noConversion"/>
  </si>
  <si>
    <t>구 성 비</t>
    <phoneticPr fontId="2" type="noConversion"/>
  </si>
  <si>
    <t>DDC-6</t>
    <phoneticPr fontId="2" type="noConversion"/>
  </si>
  <si>
    <t>노무비의 1.01%</t>
    <phoneticPr fontId="2" type="noConversion"/>
  </si>
  <si>
    <t>노무비의 3.56%</t>
    <phoneticPr fontId="2" type="noConversion"/>
  </si>
  <si>
    <t>건강보험료의13.14%</t>
    <phoneticPr fontId="2" type="noConversion"/>
  </si>
  <si>
    <t>직접노무비의 4.75%</t>
    <phoneticPr fontId="2" type="noConversion"/>
  </si>
  <si>
    <t>직접노무비의 3.595%</t>
    <phoneticPr fontId="2" type="noConversion"/>
  </si>
  <si>
    <t>계 * 8.0%</t>
    <phoneticPr fontId="2" type="noConversion"/>
  </si>
  <si>
    <t>시스템용컴퓨터</t>
    <phoneticPr fontId="2" type="noConversion"/>
  </si>
  <si>
    <t>모니터</t>
    <phoneticPr fontId="2" type="noConversion"/>
  </si>
  <si>
    <t>시스템 프로그램</t>
    <phoneticPr fontId="2" type="noConversion"/>
  </si>
  <si>
    <t>5KVA</t>
    <phoneticPr fontId="2" type="noConversion"/>
  </si>
  <si>
    <t>20NM</t>
    <phoneticPr fontId="2" type="noConversion"/>
  </si>
  <si>
    <t>FLOATx2</t>
    <phoneticPr fontId="2" type="noConversion"/>
  </si>
  <si>
    <t>통신관련기사</t>
    <phoneticPr fontId="2" type="noConversion"/>
  </si>
  <si>
    <t>적          용</t>
    <phoneticPr fontId="2" type="noConversion"/>
  </si>
  <si>
    <t>DDC-7</t>
    <phoneticPr fontId="2" type="noConversion"/>
  </si>
  <si>
    <t>속판 및 잡자재</t>
    <phoneticPr fontId="2" type="noConversion"/>
  </si>
  <si>
    <t>외함 재사용</t>
    <phoneticPr fontId="2" type="noConversion"/>
  </si>
  <si>
    <t>- CPU : i7</t>
    <phoneticPr fontId="2" type="noConversion"/>
  </si>
  <si>
    <t>- RAM : 16GB</t>
    <phoneticPr fontId="2" type="noConversion"/>
  </si>
  <si>
    <t>- SSD : 1TB</t>
    <phoneticPr fontId="2" type="noConversion"/>
  </si>
  <si>
    <t>- OS : Win11</t>
    <phoneticPr fontId="2" type="noConversion"/>
  </si>
  <si>
    <t>- SIZE : 27"인치</t>
    <phoneticPr fontId="2" type="noConversion"/>
  </si>
  <si>
    <t>- 해상도 : 1920 x 1080</t>
    <phoneticPr fontId="2" type="noConversion"/>
  </si>
  <si>
    <t>밸브구동기</t>
    <phoneticPr fontId="2" type="noConversion"/>
  </si>
  <si>
    <t>수위조절기(LC)</t>
    <phoneticPr fontId="2" type="noConversion"/>
  </si>
  <si>
    <t>수위지시조절기(LIC)</t>
    <phoneticPr fontId="2" type="noConversion"/>
  </si>
  <si>
    <t>비례식 댐퍼 구동기</t>
    <phoneticPr fontId="2" type="noConversion"/>
  </si>
  <si>
    <t>97Point</t>
  </si>
  <si>
    <t>13Point</t>
  </si>
  <si>
    <t>33Point</t>
  </si>
  <si>
    <t>9Point</t>
  </si>
  <si>
    <t>41Point</t>
  </si>
  <si>
    <t>54Point</t>
  </si>
  <si>
    <t xml:space="preserve"> - 빌딩 자동제어장치 납품</t>
    <phoneticPr fontId="2" type="noConversion"/>
  </si>
  <si>
    <t xml:space="preserve"> - 빌딩 자동제어장치 설치</t>
    <phoneticPr fontId="2" type="noConversion"/>
  </si>
  <si>
    <t>재료비+직접노무비 * 2.07%</t>
    <phoneticPr fontId="2" type="noConversion"/>
  </si>
  <si>
    <t>조사가격</t>
    <phoneticPr fontId="2" type="noConversion"/>
  </si>
  <si>
    <t>적용</t>
    <phoneticPr fontId="2" type="noConversion"/>
  </si>
  <si>
    <t>15)</t>
  </si>
  <si>
    <t>16)</t>
  </si>
  <si>
    <t>17)</t>
  </si>
  <si>
    <t>18)</t>
  </si>
  <si>
    <t>19)</t>
  </si>
  <si>
    <t>20)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</si>
  <si>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</si>
  <si>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</si>
  <si>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</si>
  <si>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</si>
  <si>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</si>
  <si>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</si>
  <si>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</si>
  <si>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</si>
  <si>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</si>
  <si>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</si>
  <si>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</si>
  <si>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32)</t>
  </si>
  <si>
    <t>33)</t>
  </si>
  <si>
    <t>27"인치</t>
    <phoneticPr fontId="2" type="noConversion"/>
  </si>
  <si>
    <t>i7</t>
    <phoneticPr fontId="2" type="noConversion"/>
  </si>
  <si>
    <t>26년도 상반기 건설부분 시중임금</t>
    <phoneticPr fontId="2" type="noConversion"/>
  </si>
  <si>
    <t>DSC1146E</t>
  </si>
  <si>
    <t>DFM1600</t>
  </si>
  <si>
    <t>DAC1146</t>
  </si>
  <si>
    <t>DFM400</t>
    <phoneticPr fontId="2" type="noConversion"/>
  </si>
  <si>
    <t>DFM404</t>
    <phoneticPr fontId="2" type="noConversion"/>
  </si>
  <si>
    <t>단 가 대 비 표</t>
    <phoneticPr fontId="2" type="noConversion"/>
  </si>
  <si>
    <t>40A</t>
    <phoneticPr fontId="2" type="noConversion"/>
  </si>
  <si>
    <t>50A</t>
    <phoneticPr fontId="2" type="noConversion"/>
  </si>
  <si>
    <t>밸브바디</t>
    <phoneticPr fontId="2" type="noConversion"/>
  </si>
  <si>
    <t>20 mm</t>
    <phoneticPr fontId="2" type="noConversion"/>
  </si>
  <si>
    <t>건      명 :  경기도미술관 빌딩자동제어장치 교체 구매·설치</t>
    <phoneticPr fontId="2" type="noConversion"/>
  </si>
  <si>
    <t>빌딩자동제어장치 교체 구매·설치</t>
    <phoneticPr fontId="2" type="noConversion"/>
  </si>
  <si>
    <t>밸브바디</t>
  </si>
  <si>
    <t>밸브구동기</t>
  </si>
  <si>
    <t>기계설비 12-1-2</t>
    <phoneticPr fontId="2" type="noConversion"/>
  </si>
  <si>
    <t>전기 5-45</t>
    <phoneticPr fontId="2" type="noConversion"/>
  </si>
  <si>
    <t>플랜트전공</t>
    <phoneticPr fontId="2" type="noConversion"/>
  </si>
  <si>
    <t>철거할증적용</t>
  </si>
  <si>
    <t>철거할증적용</t>
    <phoneticPr fontId="2" type="noConversion"/>
  </si>
  <si>
    <t>물가자료 (26년 07월)</t>
    <phoneticPr fontId="2" type="noConversion"/>
  </si>
  <si>
    <t>가격</t>
    <phoneticPr fontId="2" type="noConversion"/>
  </si>
  <si>
    <t>페이지</t>
    <phoneticPr fontId="2" type="noConversion"/>
  </si>
  <si>
    <t>하-74P</t>
    <phoneticPr fontId="2" type="noConversion"/>
  </si>
  <si>
    <t>하-75P</t>
  </si>
  <si>
    <t>1131P</t>
    <phoneticPr fontId="2" type="noConversion"/>
  </si>
  <si>
    <t>996P</t>
    <phoneticPr fontId="2" type="noConversion"/>
  </si>
  <si>
    <t>1320P</t>
    <phoneticPr fontId="2" type="noConversion"/>
  </si>
  <si>
    <t>1223P</t>
    <phoneticPr fontId="2" type="noConversion"/>
  </si>
  <si>
    <t>978P</t>
    <phoneticPr fontId="2" type="noConversion"/>
  </si>
  <si>
    <t>987P</t>
    <phoneticPr fontId="2" type="noConversion"/>
  </si>
  <si>
    <t>물가정보 (26년 07월)</t>
    <phoneticPr fontId="2" type="noConversion"/>
  </si>
  <si>
    <t>1175P</t>
    <phoneticPr fontId="2" type="noConversion"/>
  </si>
  <si>
    <t>건      명 :  경기도미술관 빌딩자동제어장치 교체 구매·설치</t>
  </si>
  <si>
    <t>직접노무비 * 17.5%</t>
    <phoneticPr fontId="2" type="noConversion"/>
  </si>
  <si>
    <t>추정금액(순공사비, 제경비, 부가세, 도급자관급자재비) 1억 이상 공사</t>
    <phoneticPr fontId="2" type="noConversion"/>
  </si>
  <si>
    <t>재료비+노무비의 5.0%</t>
    <phoneticPr fontId="2" type="noConversion"/>
  </si>
  <si>
    <t>석면분담금</t>
    <phoneticPr fontId="2" type="noConversion"/>
  </si>
  <si>
    <t>임금채권부담금</t>
    <phoneticPr fontId="2" type="noConversion"/>
  </si>
  <si>
    <t>노무비의 0.006%</t>
    <phoneticPr fontId="2" type="noConversion"/>
  </si>
  <si>
    <t>노무비의 0.09%</t>
    <phoneticPr fontId="2" type="noConversion"/>
  </si>
  <si>
    <t>자동제어 업체 직접생산 물품</t>
  </si>
  <si>
    <t>자동제어 업체 직접생산 물품</t>
    <phoneticPr fontId="2" type="noConversion"/>
  </si>
  <si>
    <t>물가자료 미등록</t>
    <phoneticPr fontId="2" type="noConversion"/>
  </si>
  <si>
    <t>면</t>
  </si>
  <si>
    <t>DFM400</t>
  </si>
  <si>
    <t>DFM404</t>
  </si>
  <si>
    <t>C.</t>
    <phoneticPr fontId="2" type="noConversion"/>
  </si>
  <si>
    <t>국민 건강 보험료</t>
  </si>
  <si>
    <t>국민 연금 보험료</t>
  </si>
  <si>
    <t>노인장기 요양보험료</t>
  </si>
  <si>
    <t>퇴직공제부금비</t>
  </si>
  <si>
    <t>산업안전보건관리비</t>
  </si>
  <si>
    <t>석면분담금</t>
  </si>
  <si>
    <t>임금채권부담금</t>
  </si>
  <si>
    <t>간접노무비</t>
    <phoneticPr fontId="2" type="noConversion"/>
  </si>
  <si>
    <t>산재보험료</t>
    <phoneticPr fontId="2" type="noConversion"/>
  </si>
  <si>
    <t>고용보험료</t>
    <phoneticPr fontId="2" type="noConversion"/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</si>
  <si>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</si>
  <si>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</si>
  <si>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</si>
  <si>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</si>
  <si>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</si>
  <si>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</si>
  <si>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</si>
  <si>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</si>
  <si>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</si>
  <si>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</si>
  <si>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이윤</t>
    <phoneticPr fontId="2" type="noConversion"/>
  </si>
  <si>
    <t>일반관리비</t>
    <phoneticPr fontId="2" type="noConversion"/>
  </si>
  <si>
    <t>D.</t>
    <phoneticPr fontId="2" type="noConversion"/>
  </si>
  <si>
    <t>부가세</t>
    <phoneticPr fontId="2" type="noConversion"/>
  </si>
  <si>
    <t>기타경비</t>
    <phoneticPr fontId="2" type="noConversion"/>
  </si>
  <si>
    <t>견 적 비 교 표</t>
    <phoneticPr fontId="2" type="noConversion"/>
  </si>
  <si>
    <t>일반관리비 (재료비+노무비+경비)</t>
    <phoneticPr fontId="2" type="noConversion"/>
  </si>
  <si>
    <t>단수정리</t>
    <phoneticPr fontId="2" type="noConversion"/>
  </si>
  <si>
    <t>설   치</t>
  </si>
  <si>
    <t>재료비+직접노무비+산출경비 * 0.3%</t>
    <phoneticPr fontId="2" type="noConversion"/>
  </si>
  <si>
    <t xml:space="preserve">견적1 </t>
    <phoneticPr fontId="2" type="noConversion"/>
  </si>
  <si>
    <t xml:space="preserve">견적2 </t>
    <phoneticPr fontId="2" type="noConversion"/>
  </si>
  <si>
    <t xml:space="preserve">견적3 </t>
    <phoneticPr fontId="2" type="noConversion"/>
  </si>
  <si>
    <t xml:space="preserve">견적4 </t>
    <phoneticPr fontId="2" type="noConversion"/>
  </si>
  <si>
    <t xml:space="preserve">견적1 </t>
    <phoneticPr fontId="2" type="noConversion"/>
  </si>
  <si>
    <t xml:space="preserve">견적2 </t>
    <phoneticPr fontId="2" type="noConversion"/>
  </si>
  <si>
    <t xml:space="preserve">견적3 </t>
    <phoneticPr fontId="2" type="noConversion"/>
  </si>
  <si>
    <t>견적4</t>
    <phoneticPr fontId="2" type="noConversion"/>
  </si>
  <si>
    <t>59Point</t>
    <phoneticPr fontId="2" type="noConversion"/>
  </si>
  <si>
    <t>28Point</t>
    <phoneticPr fontId="2" type="noConversion"/>
  </si>
  <si>
    <t>39Point</t>
    <phoneticPr fontId="2" type="noConversion"/>
  </si>
  <si>
    <t>65Point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</si>
</sst>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_ "/>
    <numFmt numFmtId="177" formatCode="_-&quot;₩&quot;* #,##0.00_-;&quot;₩&quot;&quot;₩&quot;\-&quot;₩&quot;* #,##0.00_-;_-&quot;₩&quot;* &quot;-&quot;??_-;_-@_-"/>
    <numFmt numFmtId="178" formatCode="_-* #,##0.00_-;&quot;₩&quot;&quot;₩&quot;\-* #,##0.00_-;_-* &quot;-&quot;??_-;_-@_-"/>
    <numFmt numFmtId="179" formatCode="&quot;₩&quot;#,##0;&quot;₩&quot;&quot;₩&quot;&quot;₩&quot;&quot;₩&quot;\-#,##0"/>
    <numFmt numFmtId="180" formatCode="&quot;₩&quot;#,##0;[Red]&quot;₩&quot;&quot;₩&quot;&quot;₩&quot;&quot;₩&quot;\-#,##0"/>
    <numFmt numFmtId="181" formatCode="&quot;₩&quot;#,##0.00;&quot;₩&quot;&quot;₩&quot;&quot;₩&quot;&quot;₩&quot;\-#,##0.00"/>
    <numFmt numFmtId="182" formatCode="#,##0;[Red]&quot;-&quot;#,##0"/>
    <numFmt numFmtId="183" formatCode="#,##0.00_ "/>
    <numFmt numFmtId="184" formatCode="_ * #,##0.00_ ;_ * \-#,##0.00_ ;_ * &quot;-&quot;??_ ;_ @_ "/>
    <numFmt numFmtId="185" formatCode="#,##0;\(#,##0\)"/>
    <numFmt numFmtId="186" formatCode="0.0%;\(0.0%\)"/>
    <numFmt numFmtId="187" formatCode="&quot;SFr.&quot;#,##0.00;[Red]&quot;SFr.&quot;\-#,##0.00"/>
    <numFmt numFmtId="188" formatCode="#,##0.00&quot; $&quot;;[Red]\-#,##0.00&quot; $&quot;"/>
    <numFmt numFmtId="189" formatCode="d\.mmm\.yy"/>
    <numFmt numFmtId="190" formatCode="_(* #,##0_);_(* \(#,##0\);_(* &quot;-&quot;_);_(@_)"/>
    <numFmt numFmtId="191" formatCode="_-* #,##0.0_-;\-* #,##0.0_-;_-* &quot;-&quot;_-;_-@_-"/>
    <numFmt numFmtId="192" formatCode="_ * #,##0_ ;_ * \-#,##0_ ;_ * &quot;-&quot;_ ;_ @_ "/>
    <numFmt numFmtId="193" formatCode="#,##0.000"/>
    <numFmt numFmtId="194" formatCode="0.000"/>
    <numFmt numFmtId="195" formatCode="0.000_ "/>
    <numFmt numFmtId="196" formatCode="0_ "/>
    <numFmt numFmtId="197" formatCode="#,###,###.0"/>
    <numFmt numFmtId="198" formatCode="0.000_);[Red]\(0.000\)"/>
    <numFmt numFmtId="199" formatCode="\+#,##0\ ;[Red]\-#,##0\ ;\-\ "/>
    <numFmt numFmtId="200" formatCode="\+#,##0.0\ ;[Red]\-#,##0.0\ ;\-\ "/>
    <numFmt numFmtId="201" formatCode="#,##0\ ;[Red]\-#,##0\ ;\-\ "/>
    <numFmt numFmtId="202" formatCode="#,##0.0\ ;[Red]\-#,##0.0\ ;\-\ "/>
    <numFmt numFmtId="203" formatCode="0\ ;[Red]\-0\ "/>
    <numFmt numFmtId="204" formatCode="d/m/yy\ "/>
    <numFmt numFmtId="205" formatCode="d/m/yyyy\ "/>
    <numFmt numFmtId="206" formatCode="hh:mm\ "/>
    <numFmt numFmtId="207" formatCode="0.0000"/>
    <numFmt numFmtId="208" formatCode="mm&quot;월&quot;\ dd&quot;일&quot;"/>
    <numFmt numFmtId="209" formatCode="_-* #,##0_-;\-* #,##0_-;_-* &quot;-&quot;??_-;_-@_-"/>
    <numFmt numFmtId="210" formatCode="0_);[Red]\(0\)"/>
    <numFmt numFmtId="211" formatCode="#,##0.0"/>
    <numFmt numFmtId="212" formatCode="_-* #,##0.0_-;\-* #,##0.0_-;_-* &quot;-&quot;??_-;_-@_-"/>
    <numFmt numFmtId="213" formatCode="0.0%"/>
    <numFmt numFmtId="214" formatCode="_-* #,##0.0000_-;\-* #,##0.0000_-;_-* &quot;-&quot;??_-;_-@_-"/>
    <numFmt numFmtId="215" formatCode="&quot;₩&quot;\ #,##0.00;[Red]&quot;₩&quot;\ \-#,##0.00"/>
    <numFmt numFmtId="216" formatCode="#"/>
    <numFmt numFmtId="217" formatCode="&quot;₩&quot;\!\$#,##0_);[Red]&quot;₩&quot;\!\(&quot;₩&quot;\!\$#,##0&quot;₩&quot;\!\)"/>
    <numFmt numFmtId="218" formatCode="0.0"/>
    <numFmt numFmtId="219" formatCode="_(&quot;$&quot;* #,##0.00_);_(&quot;$&quot;* \(#,##0.00\);_(&quot;$&quot;* &quot;-&quot;??_);_(@_)"/>
    <numFmt numFmtId="220" formatCode="_ &quot;₩&quot;* #,##0_ ;_ &quot;₩&quot;* \-#,##0_ ;_ &quot;₩&quot;* &quot;-&quot;_ ;_ @_ "/>
    <numFmt numFmtId="221" formatCode="#."/>
    <numFmt numFmtId="222" formatCode="&quot;₩&quot;#,##0;[Red]&quot;₩&quot;&quot;₩&quot;\!\-#,##0"/>
    <numFmt numFmtId="223" formatCode="&quot;₩&quot;#,##0;&quot;₩&quot;&quot;₩&quot;\!\-#,##0"/>
    <numFmt numFmtId="224" formatCode="#,##0.00;[Red]&quot;-&quot;#,##0.00"/>
    <numFmt numFmtId="225" formatCode="0.000%"/>
    <numFmt numFmtId="226" formatCode="0.0000%"/>
    <numFmt numFmtId="227" formatCode="#,##0;&quot;-&quot;#,##0"/>
    <numFmt numFmtId="228" formatCode="#,##0,"/>
    <numFmt numFmtId="229" formatCode="&quot;₩&quot;#,##0.00;&quot;₩&quot;\-#,##0.00"/>
    <numFmt numFmtId="230" formatCode="&quot;&quot;#,##0\ &quot;일&quot;\ \ \ "/>
    <numFmt numFmtId="231" formatCode="&quot;₩&quot;#,##0.00;[Red]&quot;₩&quot;\-#,##0.00"/>
    <numFmt numFmtId="232" formatCode="_ * #,##0.00_ ;_ * \-#,##0.00_ ;_ * &quot;-&quot;_ ;_ @_ "/>
    <numFmt numFmtId="233" formatCode="\&lt;#,##0\&gt;"/>
    <numFmt numFmtId="234" formatCode="&quot;$&quot;#,##0.00_);\(&quot;$&quot;#,##0.00\)"/>
    <numFmt numFmtId="235" formatCode="_ &quot;₩&quot;* #,##0_ ;_ &quot;₩&quot;* &quot;₩&quot;&quot;₩&quot;&quot;₩&quot;&quot;₩&quot;&quot;₩&quot;&quot;₩&quot;&quot;₩&quot;&quot;₩&quot;&quot;₩&quot;&quot;₩&quot;&quot;₩&quot;&quot;₩&quot;&quot;₩&quot;\-#,##0_ ;_ &quot;₩&quot;* &quot;-&quot;_ ;_ @_ "/>
    <numFmt numFmtId="236" formatCode="&quot;×&quot;#,##0.00"/>
    <numFmt numFmtId="237" formatCode="_(&quot;₩&quot;* #,##0_);_(&quot;₩&quot;* \(#,##0\);_(&quot;₩&quot;* &quot;-&quot;_);_(@_)"/>
    <numFmt numFmtId="238" formatCode="_(&quot;RM&quot;* #,##0_);_(&quot;RM&quot;* \(#,##0\);_(&quot;RM&quot;* &quot;-&quot;_);_(@_)"/>
    <numFmt numFmtId="239" formatCode="_ &quot;₩&quot;* #,##0.00_ ;_ &quot;₩&quot;* \-#,##0.00_ ;_ &quot;₩&quot;* &quot;-&quot;??_ ;_ @_ "/>
    <numFmt numFmtId="240" formatCode="_ &quot;₩&quot;* #,##0.00_ ;_ &quot;₩&quot;* &quot;₩&quot;&quot;₩&quot;&quot;₩&quot;&quot;₩&quot;&quot;₩&quot;&quot;₩&quot;&quot;₩&quot;&quot;₩&quot;&quot;₩&quot;&quot;₩&quot;&quot;₩&quot;&quot;₩&quot;&quot;₩&quot;\-#,##0.00_ ;_ &quot;₩&quot;* &quot;-&quot;??_ ;_ @_ "/>
    <numFmt numFmtId="241" formatCode="_(&quot;₩&quot;* #,##0.00_);_(&quot;₩&quot;* \(#,##0.00\);_(&quot;₩&quot;* &quot;-&quot;??_);_(@_)"/>
    <numFmt numFmtId="242" formatCode="_(&quot;RM&quot;* #,##0.00_);_(&quot;RM&quot;* \(#,##0.00\);_(&quot;RM&quot;* &quot;-&quot;??_);_(@_)"/>
    <numFmt numFmtId="243" formatCode="&quot;₩&quot;#,##0;[Red]&quot;₩&quot;\-#,##0"/>
    <numFmt numFmtId="244" formatCode="_-* #,##0.00_-;&quot;₩&quot;&quot;₩&quot;&quot;₩&quot;&quot;₩&quot;&quot;₩&quot;&quot;₩&quot;&quot;₩&quot;&quot;₩&quot;&quot;₩&quot;\-* #,##0.00_-;_-* &quot;-&quot;??_-;_-@_-"/>
    <numFmt numFmtId="245" formatCode="\(&quot;SF/£¤&quot;#,###.00\)"/>
    <numFmt numFmtId="246" formatCode="_ * #,##0.00_ ;_ * &quot;₩&quot;\!\-#,##0.00_ ;_ * &quot;-&quot;??_ ;_ @_ "/>
    <numFmt numFmtId="247" formatCode="&quot;(&quot;\ #,##0&quot;)&quot;"/>
    <numFmt numFmtId="248" formatCode="_ * #,##0.00_ ;_ * &quot;₩&quot;&quot;₩&quot;&quot;₩&quot;&quot;₩&quot;&quot;₩&quot;&quot;₩&quot;&quot;₩&quot;&quot;₩&quot;&quot;₩&quot;&quot;₩&quot;&quot;₩&quot;&quot;₩&quot;&quot;₩&quot;\-#,##0.00_ ;_ * &quot;-&quot;??_ ;_ @_ "/>
    <numFmt numFmtId="249" formatCode="_ * #,##0.0_ ;_ * &quot;₩&quot;\!\-#,##0.0_ ;_ * &quot;-&quot;_ ;_ @_ "/>
    <numFmt numFmtId="250" formatCode="&quot;₩&quot;#,##0;[Red]&quot;₩&quot;&quot;₩&quot;&quot;₩&quot;&quot;₩&quot;&quot;₩&quot;&quot;₩&quot;&quot;₩&quot;&quot;₩&quot;&quot;₩&quot;&quot;₩&quot;\-&quot;₩&quot;#,##0"/>
    <numFmt numFmtId="251" formatCode="_ * #,##0.000000_ ;_ * \-#,##0.000000_ ;_ * &quot;-&quot;_ ;_ @_ "/>
    <numFmt numFmtId="252" formatCode="#,##0;\-#,##0;&quot;-&quot;"/>
    <numFmt numFmtId="253" formatCode="&quot;₩&quot;#,##0;&quot;₩&quot;&quot;₩&quot;&quot;₩&quot;&quot;₩&quot;&quot;₩&quot;&quot;₩&quot;&quot;₩&quot;&quot;₩&quot;&quot;₩&quot;&quot;₩&quot;\-&quot;₩&quot;#,##0"/>
    <numFmt numFmtId="254" formatCode="&quot;₩&quot;#,##0.00;&quot;₩&quot;&quot;₩&quot;&quot;₩&quot;&quot;₩&quot;&quot;₩&quot;&quot;₩&quot;&quot;₩&quot;\-#,##0.00"/>
    <numFmt numFmtId="255" formatCode="&quot;₩&quot;\!\$#,##0.00_);&quot;₩&quot;\!\(&quot;₩&quot;\!\$#,##0.00&quot;₩&quot;\!\)"/>
    <numFmt numFmtId="256" formatCode="\$#,##0.00"/>
    <numFmt numFmtId="257" formatCode="yyyy&quot;년&quot;m&quot;월&quot;d&quot;일&quot;"/>
    <numFmt numFmtId="258" formatCode="\$#,##0\ ;\(\$#,##0\)"/>
    <numFmt numFmtId="259" formatCode="&quot;£&quot;#,##0;\-&quot;£&quot;#,##0"/>
    <numFmt numFmtId="260" formatCode="mmm\ dd\,\ yyyy"/>
    <numFmt numFmtId="261" formatCode="_(&quot;$&quot;* #,##0_);_(&quot;$&quot;* \(#,##0\);_(&quot;$&quot;* &quot;-&quot;??_);_(@_)"/>
    <numFmt numFmtId="262" formatCode="_ * #,##0.00_ ;_ * &quot;₩&quot;\-#,##0.00_ ;_ * &quot;-&quot;??_ ;_ @_ "/>
    <numFmt numFmtId="263" formatCode="_ * #,##0_ ;_ * \-#,##0_ ;_ * &quot;-&quot;??_ ;_ @_ "/>
    <numFmt numFmtId="264" formatCode="_-&quot;₩&quot;* #,##0.00_-;&quot;₩&quot;&quot;₩&quot;&quot;₩&quot;&quot;₩&quot;&quot;₩&quot;&quot;₩&quot;&quot;₩&quot;&quot;₩&quot;&quot;₩&quot;\-&quot;₩&quot;* #,##0.00_-;_-&quot;₩&quot;* &quot;-&quot;??_-;_-@_-"/>
    <numFmt numFmtId="265" formatCode="0.0000000000000"/>
    <numFmt numFmtId="266" formatCode="&quot;₩&quot;#,##0.00;&quot;₩&quot;&quot;₩&quot;&quot;₩&quot;&quot;₩&quot;&quot;₩&quot;&quot;₩&quot;&quot;₩&quot;&quot;₩&quot;&quot;₩&quot;&quot;₩&quot;\-&quot;₩&quot;#,##0.00"/>
    <numFmt numFmtId="267" formatCode="_-[$€-2]* #,##0.00_-;\-[$€-2]* #,##0.00_-;_-[$€-2]* &quot;-&quot;??_-"/>
    <numFmt numFmtId="268" formatCode="\!\$#,##0_);\!\(\!\$#,##0\!\)"/>
    <numFmt numFmtId="269" formatCode="#,##0.000\ &quot;㎏ &quot;"/>
    <numFmt numFmtId="270" formatCode="#,##0.000\ &quot;m  &quot;"/>
    <numFmt numFmtId="271" formatCode="#,##0.000\ &quot;㎡ &quot;"/>
    <numFmt numFmtId="272" formatCode="#,##0.000\ &quot;㎥ &quot;"/>
    <numFmt numFmtId="273" formatCode="General_)"/>
    <numFmt numFmtId="274" formatCode="&quot;Fr.&quot;&quot;₩&quot;\!\ #,##0;[Red]&quot;Fr.&quot;&quot;₩&quot;\!\ &quot;₩&quot;\!\-#,##0"/>
    <numFmt numFmtId="275" formatCode="&quot;Fr.&quot;&quot;₩&quot;\!\ #,##0.00;[Red]&quot;Fr.&quot;&quot;₩&quot;\!\ &quot;₩&quot;\!\-#,##0.00"/>
    <numFmt numFmtId="276" formatCode="m/d/yy\ hh:mm"/>
    <numFmt numFmtId="277" formatCode="&quot;₩&quot;#,##0.00;&quot;₩&quot;&quot;₩&quot;&quot;₩&quot;\-#,##0.00"/>
    <numFmt numFmtId="278" formatCode="&quot;₩&quot;#,##0"/>
    <numFmt numFmtId="279" formatCode="#,##0.0000_);\(#,##0.0000\)"/>
    <numFmt numFmtId="280" formatCode="&quot;₩&quot;\!\$#,##0.00_);[Red]&quot;₩&quot;\!\(&quot;₩&quot;\!\$#,##0.00&quot;₩&quot;\!\)"/>
    <numFmt numFmtId="281" formatCode="0.0_)"/>
    <numFmt numFmtId="282" formatCode="#,##0.00;&quot;-&quot;#,##0.00"/>
    <numFmt numFmtId="283" formatCode="#,##0\ &quot;DM&quot;;[Red]\-#,##0\ &quot;DM&quot;"/>
    <numFmt numFmtId="284" formatCode="#,##0.00\ &quot;DM&quot;;[Red]\-#,##0.00\ &quot;DM&quot;"/>
    <numFmt numFmtId="285" formatCode="#,##0;[Red]#,##0"/>
    <numFmt numFmtId="286" formatCode="&quot;US$&quot;#,##0_);\(&quot;US$&quot;#,##0\)"/>
    <numFmt numFmtId="287" formatCode="0_);\(0\)"/>
    <numFmt numFmtId="288" formatCode="[Red]#,##0"/>
    <numFmt numFmtId="289" formatCode="&quot;₩&quot;#,##0;[Red]&quot;₩&quot;&quot;₩&quot;\-#,##0"/>
    <numFmt numFmtId="290" formatCode="_-* #,##0.00\ _E_s_c_._-;\-* #,##0.00\ _E_s_c_._-;_-* &quot;-&quot;??\ _E_s_c_._-;_-@_-"/>
    <numFmt numFmtId="291" formatCode="#,##0.00\ &quot;DM&quot;;\-#,##0.00\ &quot;DM&quot;"/>
    <numFmt numFmtId="292" formatCode="&quot;S&quot;\ #,##0;[Red]\-&quot;S&quot;\ #,##0"/>
    <numFmt numFmtId="293" formatCode="#,##0&quot;?_);\(#,##0&quot;&quot;?&quot;\)"/>
    <numFmt numFmtId="294" formatCode="#,##0.00&quot;?_);\(#,##0.00&quot;&quot;?&quot;\)"/>
  </numFmts>
  <fonts count="17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¹UAAA¼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Times New Roman"/>
      <family val="1"/>
    </font>
    <font>
      <sz val="12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MS Sans Serif"/>
      <family val="2"/>
    </font>
    <font>
      <sz val="11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1"/>
      <name val="굴림체"/>
      <family val="3"/>
      <charset val="129"/>
    </font>
    <font>
      <sz val="12"/>
      <name val="Arial"/>
      <family val="2"/>
    </font>
    <font>
      <sz val="11"/>
      <name val="μ¸¿o"/>
      <family val="3"/>
      <charset val="129"/>
    </font>
    <font>
      <b/>
      <sz val="10"/>
      <name val="Helv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name val="돋움체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7"/>
      <name val="Small Fonts"/>
      <family val="2"/>
    </font>
    <font>
      <b/>
      <sz val="18"/>
      <name val="Arial"/>
      <family val="2"/>
    </font>
    <font>
      <b/>
      <sz val="10"/>
      <name val="돋움체"/>
      <family val="3"/>
      <charset val="129"/>
    </font>
    <font>
      <sz val="10"/>
      <name val="Helv"/>
      <family val="2"/>
    </font>
    <font>
      <b/>
      <u/>
      <sz val="13"/>
      <name val="굴림체"/>
      <family val="3"/>
      <charset val="129"/>
    </font>
    <font>
      <sz val="8"/>
      <name val="돋움체"/>
      <family val="3"/>
      <charset val="129"/>
    </font>
    <font>
      <b/>
      <sz val="16"/>
      <name val="돋움체"/>
      <family val="3"/>
      <charset val="129"/>
    </font>
    <font>
      <b/>
      <u/>
      <sz val="22"/>
      <name val="돋움"/>
      <family val="3"/>
      <charset val="129"/>
    </font>
    <font>
      <sz val="11"/>
      <name val="굴림"/>
      <family val="3"/>
      <charset val="129"/>
    </font>
    <font>
      <b/>
      <sz val="10"/>
      <name val="Arial"/>
      <family val="2"/>
    </font>
    <font>
      <b/>
      <sz val="13"/>
      <name val="Arial"/>
      <family val="2"/>
    </font>
    <font>
      <b/>
      <u/>
      <sz val="20"/>
      <name val="돋움체"/>
      <family val="3"/>
      <charset val="129"/>
    </font>
    <font>
      <sz val="1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u/>
      <sz val="18"/>
      <color theme="1"/>
      <name val="돋움"/>
      <family val="3"/>
      <charset val="129"/>
    </font>
    <font>
      <b/>
      <u/>
      <sz val="20"/>
      <color theme="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체"/>
      <family val="3"/>
      <charset val="129"/>
    </font>
    <font>
      <sz val="11"/>
      <color indexed="8"/>
      <name val="맑은 고딕"/>
      <family val="3"/>
      <charset val="129"/>
    </font>
    <font>
      <sz val="10"/>
      <name val="바탕체"/>
      <family val="1"/>
      <charset val="129"/>
    </font>
    <font>
      <sz val="1"/>
      <color indexed="16"/>
      <name val="Courier"/>
      <family val="3"/>
    </font>
    <font>
      <sz val="10"/>
      <color indexed="10"/>
      <name val="바탕체"/>
      <family val="1"/>
      <charset val="129"/>
    </font>
    <font>
      <i/>
      <sz val="12"/>
      <name val="굴림체"/>
      <family val="3"/>
      <charset val="129"/>
    </font>
    <font>
      <sz val="10"/>
      <color indexed="19"/>
      <name val="돋움체"/>
      <family val="3"/>
      <charset val="129"/>
    </font>
    <font>
      <sz val="12"/>
      <color indexed="8"/>
      <name val="바탕체"/>
      <family val="1"/>
      <charset val="129"/>
    </font>
    <font>
      <b/>
      <sz val="12"/>
      <name val="???"/>
      <family val="1"/>
    </font>
    <font>
      <sz val="12"/>
      <name val="돋움체"/>
      <family val="3"/>
      <charset val="129"/>
    </font>
    <font>
      <sz val="10"/>
      <name val="Arial Narrow"/>
      <family val="2"/>
    </font>
    <font>
      <sz val="10"/>
      <color indexed="8"/>
      <name val="Arial"/>
      <family val="2"/>
    </font>
    <font>
      <u/>
      <sz val="7.5"/>
      <color indexed="36"/>
      <name val="Arial"/>
      <family val="2"/>
    </font>
    <font>
      <b/>
      <sz val="10"/>
      <name val="MS Sans Serif"/>
      <family val="2"/>
    </font>
    <font>
      <sz val="10"/>
      <name val="Courier New"/>
      <family val="3"/>
    </font>
    <font>
      <sz val="12"/>
      <name val="견명조"/>
      <family val="1"/>
      <charset val="129"/>
    </font>
    <font>
      <sz val="12"/>
      <color indexed="8"/>
      <name val="견명조"/>
      <family val="1"/>
      <charset val="129"/>
    </font>
    <font>
      <sz val="11"/>
      <color indexed="8"/>
      <name val="굴림체"/>
      <family val="3"/>
      <charset val="129"/>
    </font>
    <font>
      <sz val="10"/>
      <name val="옛체"/>
      <family val="1"/>
      <charset val="129"/>
    </font>
    <font>
      <sz val="1"/>
      <color indexed="18"/>
      <name val="Courier"/>
      <family val="3"/>
    </font>
    <font>
      <b/>
      <sz val="12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바탕체"/>
      <family val="1"/>
      <charset val="129"/>
    </font>
    <font>
      <b/>
      <sz val="14"/>
      <name val="Arial"/>
      <family val="2"/>
    </font>
    <font>
      <sz val="12"/>
      <name val="ⓒoUAAA¨u"/>
      <family val="1"/>
      <charset val="129"/>
    </font>
    <font>
      <sz val="9"/>
      <name val="굴림체"/>
      <family val="3"/>
      <charset val="129"/>
    </font>
    <font>
      <sz val="10"/>
      <name val="±¼¸²A¼"/>
      <family val="3"/>
      <charset val="129"/>
    </font>
    <font>
      <sz val="8"/>
      <name val="Times New Roman"/>
      <family val="1"/>
    </font>
    <font>
      <sz val="10"/>
      <name val="±¼¸²Ã¼"/>
      <family val="3"/>
      <charset val="129"/>
    </font>
    <font>
      <sz val="10"/>
      <name val="Geneva"/>
      <family val="2"/>
    </font>
    <font>
      <b/>
      <sz val="11"/>
      <color indexed="18"/>
      <name val="Times New Roman"/>
      <family val="1"/>
    </font>
    <font>
      <b/>
      <sz val="14"/>
      <color indexed="18"/>
      <name val="Times New Roman"/>
      <family val="1"/>
    </font>
    <font>
      <sz val="9"/>
      <name val="Arial"/>
      <family val="2"/>
    </font>
    <font>
      <b/>
      <sz val="10"/>
      <name val="Times New Roman"/>
      <family val="1"/>
    </font>
    <font>
      <sz val="10"/>
      <name val="¹UAAA¼"/>
      <family val="3"/>
      <charset val="129"/>
    </font>
    <font>
      <sz val="10"/>
      <name val="¹ÙÅÁÃ¼"/>
      <family val="1"/>
      <charset val="129"/>
    </font>
    <font>
      <sz val="12"/>
      <name val="μ¸¿oA¼"/>
      <family val="3"/>
      <charset val="129"/>
    </font>
    <font>
      <sz val="8"/>
      <name val="¹UAAA¼"/>
      <family val="3"/>
      <charset val="129"/>
    </font>
    <font>
      <sz val="8"/>
      <name val="¹ÙÅÁÃ¼"/>
      <family val="1"/>
      <charset val="129"/>
    </font>
    <font>
      <sz val="10"/>
      <name val="µ¸¿ò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1"/>
      <name val="±¼¸²Ã¼"/>
      <family val="3"/>
      <charset val="129"/>
    </font>
    <font>
      <sz val="11"/>
      <name val="±¼¸²A¼"/>
      <family val="3"/>
      <charset val="129"/>
    </font>
    <font>
      <sz val="12"/>
      <name val="µ¸¿òÃ¼"/>
      <family val="1"/>
      <charset val="129"/>
    </font>
    <font>
      <u/>
      <sz val="10"/>
      <color indexed="12"/>
      <name val="Arial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Courier"/>
      <family val="3"/>
    </font>
    <font>
      <b/>
      <sz val="9"/>
      <name val="Helv"/>
      <family val="2"/>
    </font>
    <font>
      <sz val="12"/>
      <name val="Courier New"/>
      <family val="3"/>
    </font>
    <font>
      <sz val="10"/>
      <color indexed="16"/>
      <name val="MS Serif"/>
      <family val="1"/>
    </font>
    <font>
      <b/>
      <sz val="1"/>
      <color indexed="16"/>
      <name val="Courier"/>
      <family val="3"/>
    </font>
    <font>
      <i/>
      <sz val="1"/>
      <color indexed="8"/>
      <name val="Courier"/>
      <family val="3"/>
    </font>
    <font>
      <b/>
      <sz val="1"/>
      <color indexed="18"/>
      <name val="Courier"/>
      <family val="3"/>
    </font>
    <font>
      <u/>
      <sz val="8.5"/>
      <color indexed="36"/>
      <name val="바탕체"/>
      <family val="1"/>
      <charset val="129"/>
    </font>
    <font>
      <sz val="11"/>
      <name val="–¾’©"/>
      <family val="1"/>
      <charset val="129"/>
    </font>
    <font>
      <b/>
      <sz val="11"/>
      <name val="Arial"/>
      <family val="2"/>
    </font>
    <font>
      <b/>
      <i/>
      <sz val="11"/>
      <name val="Times New Roman"/>
      <family val="1"/>
    </font>
    <font>
      <b/>
      <i/>
      <sz val="10"/>
      <name val="Times New Roman"/>
      <family val="1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.5"/>
      <color indexed="12"/>
      <name val="바탕체"/>
      <family val="1"/>
      <charset val="129"/>
    </font>
    <font>
      <b/>
      <i/>
      <sz val="12"/>
      <name val="Times New Roman"/>
      <family val="1"/>
    </font>
    <font>
      <sz val="14"/>
      <name val="Helv"/>
      <family val="2"/>
    </font>
    <font>
      <sz val="12"/>
      <name val="Helv"/>
      <family val="2"/>
    </font>
    <font>
      <sz val="24"/>
      <name val="Helv"/>
      <family val="2"/>
    </font>
    <font>
      <b/>
      <sz val="10"/>
      <color indexed="9"/>
      <name val="Arial"/>
      <family val="2"/>
    </font>
    <font>
      <b/>
      <sz val="8.5"/>
      <name val="MS Sans Serif"/>
      <family val="2"/>
    </font>
    <font>
      <b/>
      <sz val="12"/>
      <name val="Book Antiqua"/>
      <family val="1"/>
    </font>
    <font>
      <b/>
      <sz val="11"/>
      <color indexed="16"/>
      <name val="Times New Roman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b/>
      <i/>
      <sz val="12"/>
      <name val="Arial"/>
      <family val="2"/>
    </font>
    <font>
      <b/>
      <sz val="8.25"/>
      <name val="Helv"/>
      <family val="2"/>
    </font>
    <font>
      <sz val="8"/>
      <name val="MS Sans Serif"/>
      <family val="2"/>
    </font>
    <font>
      <b/>
      <sz val="8"/>
      <name val="Times New Roman"/>
      <family val="1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2"/>
      <name val="명조"/>
      <family val="3"/>
      <charset val="129"/>
    </font>
    <font>
      <sz val="9.5"/>
      <name val="돋움"/>
      <family val="3"/>
      <charset val="129"/>
    </font>
    <font>
      <b/>
      <sz val="11"/>
      <name val="바탕"/>
      <family val="1"/>
      <charset val="129"/>
    </font>
    <font>
      <sz val="12"/>
      <color indexed="10"/>
      <name val="바탕체"/>
      <family val="1"/>
      <charset val="129"/>
    </font>
    <font>
      <u/>
      <sz val="12"/>
      <color indexed="36"/>
      <name val="굴림체"/>
      <family val="3"/>
      <charset val="129"/>
    </font>
    <font>
      <sz val="10"/>
      <name val="굃굍 긕긘긞긏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8"/>
      <name val="돋움체"/>
      <family val="3"/>
      <charset val="129"/>
    </font>
    <font>
      <sz val="11"/>
      <color theme="1"/>
      <name val="맑은 고딕"/>
      <family val="2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1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rgb="FFFF0000"/>
      <name val="돋움체"/>
      <family val="3"/>
      <charset val="129"/>
    </font>
    <font>
      <b/>
      <sz val="10"/>
      <color rgb="FFFF0000"/>
      <name val="돋움체"/>
      <family val="3"/>
      <charset val="129"/>
    </font>
    <font>
      <sz val="10"/>
      <color rgb="FFFF0000"/>
      <name val="돋움"/>
      <family val="3"/>
      <charset val="129"/>
    </font>
    <font>
      <sz val="10"/>
      <color rgb="FF000000"/>
      <name val="Arial"/>
      <family val="2"/>
    </font>
    <font>
      <sz val="11"/>
      <color theme="1"/>
      <name val="돋움"/>
      <family val="3"/>
      <charset val="129"/>
    </font>
    <font>
      <b/>
      <u/>
      <sz val="22"/>
      <color theme="1"/>
      <name val="돋움"/>
      <family val="3"/>
      <charset val="129"/>
    </font>
    <font>
      <b/>
      <sz val="11"/>
      <color theme="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31"/>
        <bgColor indexed="64"/>
      </patternFill>
    </fill>
    <fill>
      <patternFill patternType="darkGray">
        <fgColor indexed="15"/>
      </patternFill>
    </fill>
    <fill>
      <patternFill patternType="solid">
        <fgColor indexed="65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26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445">
    <xf numFmtId="0" fontId="0" fillId="0" borderId="0"/>
    <xf numFmtId="0" fontId="7" fillId="0" borderId="0"/>
    <xf numFmtId="0" fontId="1" fillId="0" borderId="0"/>
    <xf numFmtId="0" fontId="5" fillId="0" borderId="0"/>
    <xf numFmtId="0" fontId="5" fillId="0" borderId="0"/>
    <xf numFmtId="0" fontId="33" fillId="0" borderId="0"/>
    <xf numFmtId="0" fontId="33" fillId="0" borderId="0"/>
    <xf numFmtId="0" fontId="33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8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5" fillId="0" borderId="0"/>
    <xf numFmtId="0" fontId="9" fillId="0" borderId="0"/>
    <xf numFmtId="0" fontId="10" fillId="0" borderId="0"/>
    <xf numFmtId="10" fontId="6" fillId="0" borderId="0" applyFont="0" applyFill="0" applyBorder="0" applyAlignment="0" applyProtection="0"/>
    <xf numFmtId="9" fontId="7" fillId="0" borderId="0">
      <protection locked="0"/>
    </xf>
    <xf numFmtId="0" fontId="18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9" fillId="0" borderId="0"/>
    <xf numFmtId="0" fontId="27" fillId="0" borderId="0"/>
    <xf numFmtId="0" fontId="27" fillId="0" borderId="0"/>
    <xf numFmtId="0" fontId="27" fillId="0" borderId="0"/>
    <xf numFmtId="0" fontId="1" fillId="0" borderId="0" applyFill="0" applyBorder="0" applyAlignment="0"/>
    <xf numFmtId="0" fontId="20" fillId="0" borderId="0"/>
    <xf numFmtId="190" fontId="18" fillId="0" borderId="0" applyFont="0" applyFill="0" applyBorder="0" applyAlignment="0" applyProtection="0"/>
    <xf numFmtId="185" fontId="21" fillId="0" borderId="0"/>
    <xf numFmtId="184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8" fillId="0" borderId="0" applyFont="0" applyFill="0" applyBorder="0" applyAlignment="0" applyProtection="0"/>
    <xf numFmtId="187" fontId="7" fillId="0" borderId="0" applyFont="0" applyFill="0" applyBorder="0" applyAlignment="0" applyProtection="0"/>
    <xf numFmtId="181" fontId="1" fillId="0" borderId="0" applyFont="0" applyFill="0" applyBorder="0" applyAlignment="0" applyProtection="0"/>
    <xf numFmtId="188" fontId="1" fillId="0" borderId="0"/>
    <xf numFmtId="0" fontId="8" fillId="0" borderId="0" applyFont="0" applyFill="0" applyBorder="0" applyAlignment="0" applyProtection="0"/>
    <xf numFmtId="199" fontId="8" fillId="0" borderId="0" applyFont="0" applyFill="0" applyBorder="0" applyAlignment="0" applyProtection="0"/>
    <xf numFmtId="200" fontId="8" fillId="0" borderId="0" applyFont="0" applyFill="0" applyBorder="0" applyAlignment="0" applyProtection="0"/>
    <xf numFmtId="201" fontId="8" fillId="0" borderId="0" applyFont="0" applyFill="0" applyBorder="0" applyAlignment="0" applyProtection="0"/>
    <xf numFmtId="202" fontId="8" fillId="0" borderId="0" applyFont="0" applyFill="0" applyBorder="0" applyAlignment="0" applyProtection="0"/>
    <xf numFmtId="203" fontId="8" fillId="0" borderId="0" applyFont="0" applyFill="0" applyBorder="0" applyAlignment="0" applyProtection="0"/>
    <xf numFmtId="203" fontId="8" fillId="0" borderId="0" applyFont="0" applyFill="0" applyBorder="0" applyAlignment="0" applyProtection="0"/>
    <xf numFmtId="189" fontId="1" fillId="0" borderId="0"/>
    <xf numFmtId="2" fontId="8" fillId="0" borderId="0" applyFont="0" applyFill="0" applyBorder="0" applyAlignment="0" applyProtection="0"/>
    <xf numFmtId="203" fontId="8" fillId="0" borderId="0" applyFont="0" applyFill="0" applyBorder="0" applyAlignment="0" applyProtection="0"/>
    <xf numFmtId="203" fontId="8" fillId="0" borderId="0" applyFont="0" applyFill="0" applyBorder="0" applyAlignment="0" applyProtection="0"/>
    <xf numFmtId="203" fontId="8" fillId="0" borderId="0" applyFont="0" applyFill="0" applyBorder="0" applyAlignment="0" applyProtection="0"/>
    <xf numFmtId="38" fontId="22" fillId="2" borderId="0" applyNumberFormat="0" applyBorder="0" applyAlignment="0" applyProtection="0"/>
    <xf numFmtId="0" fontId="23" fillId="0" borderId="0">
      <alignment horizontal="left"/>
    </xf>
    <xf numFmtId="0" fontId="24" fillId="0" borderId="1" applyNumberFormat="0" applyAlignment="0" applyProtection="0">
      <alignment horizontal="left" vertical="center"/>
    </xf>
    <xf numFmtId="0" fontId="24" fillId="0" borderId="2">
      <alignment horizontal="left" vertical="center"/>
    </xf>
    <xf numFmtId="0" fontId="31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22" fillId="2" borderId="3" applyNumberFormat="0" applyBorder="0" applyAlignment="0" applyProtection="0"/>
    <xf numFmtId="0" fontId="25" fillId="0" borderId="4"/>
    <xf numFmtId="37" fontId="30" fillId="0" borderId="0"/>
    <xf numFmtId="186" fontId="1" fillId="0" borderId="0"/>
    <xf numFmtId="0" fontId="8" fillId="0" borderId="0"/>
    <xf numFmtId="0" fontId="8" fillId="0" borderId="0"/>
    <xf numFmtId="1" fontId="8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5" fillId="0" borderId="0"/>
    <xf numFmtId="0" fontId="39" fillId="0" borderId="0" applyNumberFormat="0" applyFill="0" applyBorder="0" applyProtection="0">
      <alignment horizontal="center"/>
    </xf>
    <xf numFmtId="0" fontId="40" fillId="0" borderId="0" applyNumberFormat="0" applyFill="0" applyBorder="0" applyProtection="0">
      <alignment horizontal="left"/>
    </xf>
    <xf numFmtId="0" fontId="25" fillId="0" borderId="0"/>
    <xf numFmtId="204" fontId="8" fillId="0" borderId="0" applyFont="0" applyFill="0" applyBorder="0" applyAlignment="0" applyProtection="0"/>
    <xf numFmtId="205" fontId="8" fillId="0" borderId="0" applyFont="0" applyFill="0" applyBorder="0" applyAlignment="0" applyProtection="0"/>
    <xf numFmtId="0" fontId="34" fillId="0" borderId="0" applyFill="0" applyBorder="0" applyProtection="0">
      <alignment horizontal="centerContinuous" vertical="center"/>
    </xf>
    <xf numFmtId="0" fontId="10" fillId="2" borderId="0" applyFill="0" applyBorder="0" applyProtection="0">
      <alignment horizontal="center" vertical="center"/>
    </xf>
    <xf numFmtId="0" fontId="8" fillId="0" borderId="5" applyNumberFormat="0" applyFont="0" applyFill="0" applyAlignment="0" applyProtection="0"/>
    <xf numFmtId="206" fontId="8" fillId="0" borderId="0" applyFont="0" applyFill="0" applyBorder="0" applyAlignment="0" applyProtection="0"/>
    <xf numFmtId="179" fontId="7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2" fillId="0" borderId="0">
      <protection locked="0"/>
    </xf>
    <xf numFmtId="3" fontId="13" fillId="0" borderId="6">
      <alignment horizontal="center"/>
    </xf>
    <xf numFmtId="0" fontId="12" fillId="0" borderId="0">
      <protection locked="0"/>
    </xf>
    <xf numFmtId="9" fontId="17" fillId="2" borderId="0" applyFill="0" applyBorder="0" applyProtection="0">
      <alignment horizontal="right"/>
    </xf>
    <xf numFmtId="10" fontId="17" fillId="0" borderId="0" applyFill="0" applyBorder="0" applyProtection="0">
      <alignment horizontal="right"/>
    </xf>
    <xf numFmtId="9" fontId="1" fillId="0" borderId="0" applyFont="0" applyFill="0" applyBorder="0" applyAlignment="0" applyProtection="0"/>
    <xf numFmtId="38" fontId="14" fillId="0" borderId="0">
      <alignment vertical="center" wrapText="1"/>
    </xf>
    <xf numFmtId="0" fontId="35" fillId="0" borderId="0">
      <alignment vertical="center"/>
    </xf>
    <xf numFmtId="182" fontId="15" fillId="0" borderId="0">
      <alignment vertical="center"/>
    </xf>
    <xf numFmtId="190" fontId="18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90" fontId="18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88" fontId="18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88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192" fontId="7" fillId="0" borderId="0" applyFont="0" applyFill="0" applyBorder="0" applyAlignment="0" applyProtection="0"/>
    <xf numFmtId="194" fontId="7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0" fontId="1" fillId="0" borderId="0"/>
    <xf numFmtId="0" fontId="16" fillId="0" borderId="7"/>
    <xf numFmtId="4" fontId="12" fillId="0" borderId="0">
      <protection locked="0"/>
    </xf>
    <xf numFmtId="180" fontId="7" fillId="0" borderId="0">
      <protection locked="0"/>
    </xf>
    <xf numFmtId="0" fontId="7" fillId="0" borderId="3">
      <alignment horizontal="distributed" vertical="center"/>
    </xf>
    <xf numFmtId="0" fontId="7" fillId="0" borderId="8">
      <alignment horizontal="distributed" vertical="top"/>
    </xf>
    <xf numFmtId="0" fontId="7" fillId="0" borderId="9">
      <alignment horizontal="distributed"/>
    </xf>
    <xf numFmtId="192" fontId="36" fillId="0" borderId="0">
      <alignment vertical="center"/>
    </xf>
    <xf numFmtId="0" fontId="7" fillId="0" borderId="0"/>
    <xf numFmtId="183" fontId="17" fillId="0" borderId="0" applyFont="0" applyFill="0" applyBorder="0" applyAlignment="0" applyProtection="0"/>
    <xf numFmtId="197" fontId="35" fillId="2" borderId="0" applyFill="0" applyBorder="0" applyProtection="0">
      <alignment horizontal="right"/>
    </xf>
    <xf numFmtId="0" fontId="7" fillId="0" borderId="0" applyFont="0" applyFill="0" applyBorder="0" applyAlignment="0" applyProtection="0"/>
    <xf numFmtId="42" fontId="1" fillId="0" borderId="0" applyFont="0" applyFill="0" applyBorder="0" applyAlignment="0" applyProtection="0"/>
    <xf numFmtId="178" fontId="7" fillId="0" borderId="0">
      <protection locked="0"/>
    </xf>
    <xf numFmtId="0" fontId="7" fillId="0" borderId="0"/>
    <xf numFmtId="0" fontId="44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" fillId="0" borderId="0"/>
    <xf numFmtId="0" fontId="1" fillId="0" borderId="0"/>
    <xf numFmtId="0" fontId="1" fillId="0" borderId="0"/>
    <xf numFmtId="0" fontId="12" fillId="0" borderId="5">
      <protection locked="0"/>
    </xf>
    <xf numFmtId="177" fontId="7" fillId="0" borderId="0">
      <protection locked="0"/>
    </xf>
    <xf numFmtId="181" fontId="7" fillId="0" borderId="0">
      <protection locked="0"/>
    </xf>
    <xf numFmtId="190" fontId="18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0" fontId="1" fillId="0" borderId="0"/>
    <xf numFmtId="0" fontId="10" fillId="0" borderId="0"/>
    <xf numFmtId="0" fontId="29" fillId="0" borderId="0"/>
    <xf numFmtId="0" fontId="53" fillId="0" borderId="0"/>
    <xf numFmtId="0" fontId="12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44" fontId="1" fillId="0" borderId="0" applyFont="0" applyFill="0" applyBorder="0" applyAlignment="0" applyProtection="0"/>
    <xf numFmtId="0" fontId="12" fillId="0" borderId="0">
      <protection locked="0"/>
    </xf>
    <xf numFmtId="0" fontId="54" fillId="0" borderId="0">
      <protection locked="0"/>
    </xf>
    <xf numFmtId="215" fontId="5" fillId="0" borderId="0" applyFont="0" applyFill="0" applyBorder="0" applyAlignment="0" applyProtection="0"/>
    <xf numFmtId="0" fontId="13" fillId="0" borderId="46">
      <alignment horizontal="center"/>
    </xf>
    <xf numFmtId="216" fontId="55" fillId="0" borderId="34">
      <alignment horizontal="centerContinuous" vertical="center"/>
    </xf>
    <xf numFmtId="3" fontId="7" fillId="0" borderId="0">
      <alignment vertical="center"/>
    </xf>
    <xf numFmtId="211" fontId="7" fillId="0" borderId="0">
      <alignment vertical="center"/>
    </xf>
    <xf numFmtId="4" fontId="7" fillId="0" borderId="0">
      <alignment vertical="center"/>
    </xf>
    <xf numFmtId="193" fontId="7" fillId="0" borderId="0">
      <alignment vertical="center"/>
    </xf>
    <xf numFmtId="3" fontId="7" fillId="0" borderId="0">
      <alignment vertical="center"/>
    </xf>
    <xf numFmtId="0" fontId="53" fillId="0" borderId="34">
      <alignment horizontal="centerContinuous" vertical="center"/>
    </xf>
    <xf numFmtId="24" fontId="13" fillId="0" borderId="0" applyFont="0" applyFill="0" applyBorder="0" applyAlignment="0" applyProtection="0"/>
    <xf numFmtId="217" fontId="13" fillId="0" borderId="0" applyFont="0" applyFill="0" applyBorder="0" applyAlignment="0" applyProtection="0"/>
    <xf numFmtId="217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17" fontId="13" fillId="0" borderId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217" fontId="13" fillId="0" borderId="0" applyFont="0" applyFill="0" applyBorder="0" applyAlignment="0" applyProtection="0"/>
    <xf numFmtId="217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17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0" fontId="13" fillId="0" borderId="0" applyNumberFormat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17" fontId="13" fillId="0" borderId="0" applyFont="0" applyFill="0" applyBorder="0" applyAlignment="0" applyProtection="0"/>
    <xf numFmtId="217" fontId="13" fillId="0" borderId="0" applyFont="0" applyFill="0" applyBorder="0" applyAlignment="0" applyProtection="0"/>
    <xf numFmtId="0" fontId="13" fillId="0" borderId="0" applyNumberFormat="0" applyFont="0" applyFill="0" applyBorder="0" applyAlignment="0" applyProtection="0"/>
    <xf numFmtId="217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17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17" fontId="13" fillId="0" borderId="0" applyFont="0" applyFill="0" applyBorder="0" applyAlignment="0" applyProtection="0"/>
    <xf numFmtId="217" fontId="13" fillId="0" borderId="0" applyFont="0" applyFill="0" applyBorder="0" applyAlignment="0" applyProtection="0"/>
    <xf numFmtId="217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17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17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4" fontId="13" fillId="0" borderId="0" applyFont="0" applyFill="0" applyBorder="0" applyAlignment="0" applyProtection="0"/>
    <xf numFmtId="218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0" fontId="7" fillId="0" borderId="33"/>
    <xf numFmtId="0" fontId="56" fillId="0" borderId="0">
      <alignment vertical="center"/>
    </xf>
    <xf numFmtId="0" fontId="10" fillId="0" borderId="0">
      <alignment vertical="center"/>
    </xf>
    <xf numFmtId="38" fontId="7" fillId="0" borderId="12">
      <alignment horizontal="right"/>
    </xf>
    <xf numFmtId="0" fontId="1" fillId="0" borderId="0" applyFont="0" applyFill="0" applyBorder="0" applyAlignment="0" applyProtection="0"/>
    <xf numFmtId="0" fontId="57" fillId="0" borderId="0" applyNumberFormat="0">
      <alignment horizontal="center" vertical="center"/>
      <protection locked="0" hidden="1"/>
    </xf>
    <xf numFmtId="219" fontId="16" fillId="0" borderId="0" applyFont="0" applyFill="0" applyBorder="0" applyAlignment="0" applyProtection="0"/>
    <xf numFmtId="0" fontId="7" fillId="0" borderId="0"/>
    <xf numFmtId="0" fontId="58" fillId="0" borderId="0"/>
    <xf numFmtId="0" fontId="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8" fillId="0" borderId="0"/>
    <xf numFmtId="0" fontId="8" fillId="0" borderId="0" applyNumberFormat="0" applyFill="0" applyBorder="0" applyAlignment="0" applyProtection="0"/>
    <xf numFmtId="208" fontId="39" fillId="0" borderId="0">
      <alignment horizont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8" fillId="0" borderId="0"/>
    <xf numFmtId="0" fontId="8" fillId="0" borderId="0"/>
    <xf numFmtId="0" fontId="33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5" fillId="0" borderId="0" applyFont="0" applyFill="0" applyBorder="0" applyAlignment="0" applyProtection="0"/>
    <xf numFmtId="0" fontId="8" fillId="0" borderId="0"/>
    <xf numFmtId="0" fontId="8" fillId="0" borderId="0"/>
    <xf numFmtId="0" fontId="13" fillId="0" borderId="0"/>
    <xf numFmtId="0" fontId="33" fillId="0" borderId="0"/>
    <xf numFmtId="0" fontId="1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9" fillId="0" borderId="0"/>
    <xf numFmtId="0" fontId="2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3" fillId="0" borderId="0"/>
    <xf numFmtId="0" fontId="29" fillId="0" borderId="0"/>
    <xf numFmtId="0" fontId="29" fillId="0" borderId="0"/>
    <xf numFmtId="0" fontId="5" fillId="0" borderId="0" applyFont="0" applyFill="0" applyBorder="0" applyAlignment="0" applyProtection="0"/>
    <xf numFmtId="0" fontId="7" fillId="0" borderId="0"/>
    <xf numFmtId="0" fontId="33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8" fillId="0" borderId="0"/>
    <xf numFmtId="0" fontId="13" fillId="0" borderId="0"/>
    <xf numFmtId="0" fontId="8" fillId="0" borderId="0"/>
    <xf numFmtId="0" fontId="8" fillId="0" borderId="0"/>
    <xf numFmtId="0" fontId="5" fillId="0" borderId="0" applyFont="0" applyFill="0" applyBorder="0" applyAlignment="0" applyProtection="0"/>
    <xf numFmtId="0" fontId="8" fillId="0" borderId="0"/>
    <xf numFmtId="0" fontId="1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8" fillId="0" borderId="0"/>
    <xf numFmtId="0" fontId="8" fillId="0" borderId="0"/>
    <xf numFmtId="0" fontId="13" fillId="0" borderId="0"/>
    <xf numFmtId="0" fontId="21" fillId="0" borderId="0"/>
    <xf numFmtId="0" fontId="5" fillId="0" borderId="0"/>
    <xf numFmtId="0" fontId="6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5" fillId="0" borderId="0">
      <alignment vertical="center"/>
    </xf>
    <xf numFmtId="0" fontId="26" fillId="0" borderId="0"/>
    <xf numFmtId="220" fontId="60" fillId="0" borderId="0" applyFont="0" applyFill="0" applyBorder="0" applyAlignment="0" applyProtection="0"/>
    <xf numFmtId="0" fontId="5" fillId="0" borderId="0"/>
    <xf numFmtId="0" fontId="8" fillId="0" borderId="0"/>
    <xf numFmtId="0" fontId="8" fillId="0" borderId="0"/>
    <xf numFmtId="0" fontId="5" fillId="0" borderId="0" applyFont="0" applyFill="0" applyBorder="0" applyAlignment="0" applyProtection="0"/>
    <xf numFmtId="0" fontId="33" fillId="0" borderId="0"/>
    <xf numFmtId="0" fontId="13" fillId="0" borderId="0"/>
    <xf numFmtId="0" fontId="33" fillId="0" borderId="0"/>
    <xf numFmtId="0" fontId="13" fillId="0" borderId="0"/>
    <xf numFmtId="0" fontId="8" fillId="0" borderId="0"/>
    <xf numFmtId="0" fontId="8" fillId="0" borderId="0"/>
    <xf numFmtId="0" fontId="5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13" fillId="0" borderId="0"/>
    <xf numFmtId="0" fontId="13" fillId="0" borderId="0"/>
    <xf numFmtId="0" fontId="8" fillId="0" borderId="0"/>
    <xf numFmtId="0" fontId="13" fillId="0" borderId="0"/>
    <xf numFmtId="0" fontId="8" fillId="0" borderId="0"/>
    <xf numFmtId="0" fontId="13" fillId="0" borderId="0"/>
    <xf numFmtId="0" fontId="8" fillId="0" borderId="0"/>
    <xf numFmtId="0" fontId="8" fillId="0" borderId="0"/>
    <xf numFmtId="0" fontId="8" fillId="0" borderId="0"/>
    <xf numFmtId="0" fontId="13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Font="0" applyFill="0" applyBorder="0" applyAlignment="0" applyProtection="0"/>
    <xf numFmtId="0" fontId="7" fillId="0" borderId="0"/>
    <xf numFmtId="0" fontId="1" fillId="0" borderId="0" applyFont="0" applyFill="0" applyBorder="0" applyAlignment="0" applyProtection="0"/>
    <xf numFmtId="0" fontId="7" fillId="0" borderId="0"/>
    <xf numFmtId="0" fontId="33" fillId="0" borderId="0"/>
    <xf numFmtId="0" fontId="33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33" fillId="0" borderId="0"/>
    <xf numFmtId="0" fontId="7" fillId="0" borderId="0"/>
    <xf numFmtId="0" fontId="13" fillId="0" borderId="0"/>
    <xf numFmtId="0" fontId="8" fillId="0" borderId="0"/>
    <xf numFmtId="0" fontId="5" fillId="0" borderId="0"/>
    <xf numFmtId="0" fontId="33" fillId="0" borderId="0"/>
    <xf numFmtId="0" fontId="8" fillId="0" borderId="0"/>
    <xf numFmtId="0" fontId="8" fillId="0" borderId="0"/>
    <xf numFmtId="0" fontId="8" fillId="0" borderId="0"/>
    <xf numFmtId="0" fontId="29" fillId="0" borderId="0"/>
    <xf numFmtId="0" fontId="8" fillId="0" borderId="0"/>
    <xf numFmtId="0" fontId="8" fillId="0" borderId="0"/>
    <xf numFmtId="0" fontId="33" fillId="0" borderId="0"/>
    <xf numFmtId="0" fontId="29" fillId="0" borderId="0"/>
    <xf numFmtId="0" fontId="8" fillId="0" borderId="0"/>
    <xf numFmtId="0" fontId="5" fillId="0" borderId="0"/>
    <xf numFmtId="0" fontId="1" fillId="0" borderId="0"/>
    <xf numFmtId="0" fontId="8" fillId="0" borderId="0"/>
    <xf numFmtId="0" fontId="33" fillId="0" borderId="0"/>
    <xf numFmtId="0" fontId="8" fillId="0" borderId="0"/>
    <xf numFmtId="0" fontId="13" fillId="0" borderId="0"/>
    <xf numFmtId="0" fontId="13" fillId="0" borderId="0"/>
    <xf numFmtId="0" fontId="7" fillId="0" borderId="0"/>
    <xf numFmtId="0" fontId="13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Font="0" applyFill="0" applyBorder="0" applyAlignment="0" applyProtection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7" fillId="0" borderId="0"/>
    <xf numFmtId="0" fontId="5" fillId="0" borderId="0"/>
    <xf numFmtId="0" fontId="8" fillId="0" borderId="0"/>
    <xf numFmtId="0" fontId="5" fillId="0" borderId="0"/>
    <xf numFmtId="0" fontId="7" fillId="0" borderId="0"/>
    <xf numFmtId="0" fontId="13" fillId="0" borderId="0"/>
    <xf numFmtId="0" fontId="5" fillId="0" borderId="0" applyFont="0" applyFill="0" applyBorder="0" applyAlignment="0" applyProtection="0"/>
    <xf numFmtId="0" fontId="7" fillId="0" borderId="0"/>
    <xf numFmtId="0" fontId="8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33" fillId="0" borderId="0"/>
    <xf numFmtId="0" fontId="8" fillId="0" borderId="0"/>
    <xf numFmtId="0" fontId="5" fillId="0" borderId="0"/>
    <xf numFmtId="0" fontId="8" fillId="0" borderId="0"/>
    <xf numFmtId="0" fontId="13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5" fillId="0" borderId="0"/>
    <xf numFmtId="0" fontId="13" fillId="0" borderId="0"/>
    <xf numFmtId="0" fontId="13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" fillId="0" borderId="0"/>
    <xf numFmtId="0" fontId="8" fillId="0" borderId="0"/>
    <xf numFmtId="0" fontId="13" fillId="0" borderId="0"/>
    <xf numFmtId="0" fontId="8" fillId="0" borderId="0"/>
    <xf numFmtId="0" fontId="1" fillId="0" borderId="0"/>
    <xf numFmtId="0" fontId="1" fillId="0" borderId="0"/>
    <xf numFmtId="0" fontId="5" fillId="0" borderId="0"/>
    <xf numFmtId="0" fontId="8" fillId="0" borderId="0"/>
    <xf numFmtId="0" fontId="33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 applyFont="0" applyFill="0" applyBorder="0" applyAlignment="0" applyProtection="0"/>
    <xf numFmtId="0" fontId="1" fillId="0" borderId="0"/>
    <xf numFmtId="0" fontId="5" fillId="0" borderId="0" applyFont="0" applyFill="0" applyBorder="0" applyAlignment="0" applyProtection="0"/>
    <xf numFmtId="0" fontId="8" fillId="0" borderId="0"/>
    <xf numFmtId="0" fontId="8" fillId="0" borderId="0"/>
    <xf numFmtId="0" fontId="1" fillId="0" borderId="0" applyFont="0" applyFill="0" applyBorder="0" applyAlignment="0" applyProtection="0"/>
    <xf numFmtId="0" fontId="5" fillId="0" borderId="0"/>
    <xf numFmtId="0" fontId="8" fillId="0" borderId="0"/>
    <xf numFmtId="0" fontId="33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7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5" fillId="0" borderId="0" applyFont="0" applyFill="0" applyBorder="0" applyAlignment="0" applyProtection="0"/>
    <xf numFmtId="0" fontId="8" fillId="0" borderId="0"/>
    <xf numFmtId="0" fontId="5" fillId="0" borderId="0"/>
    <xf numFmtId="0" fontId="8" fillId="0" borderId="0"/>
    <xf numFmtId="0" fontId="13" fillId="0" borderId="0"/>
    <xf numFmtId="0" fontId="7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5" fillId="0" borderId="0"/>
    <xf numFmtId="0" fontId="8" fillId="0" borderId="0"/>
    <xf numFmtId="0" fontId="33" fillId="0" borderId="0"/>
    <xf numFmtId="0" fontId="5" fillId="0" borderId="0"/>
    <xf numFmtId="0" fontId="8" fillId="0" borderId="0"/>
    <xf numFmtId="0" fontId="1" fillId="0" borderId="0"/>
    <xf numFmtId="0" fontId="33" fillId="0" borderId="0"/>
    <xf numFmtId="0" fontId="8" fillId="0" borderId="0"/>
    <xf numFmtId="0" fontId="5" fillId="0" borderId="0"/>
    <xf numFmtId="0" fontId="8" fillId="0" borderId="0"/>
    <xf numFmtId="43" fontId="61" fillId="0" borderId="0" applyFont="0" applyFill="0" applyBorder="0" applyAlignment="0" applyProtection="0"/>
    <xf numFmtId="0" fontId="7" fillId="0" borderId="0" applyFont="0" applyFill="0" applyBorder="0" applyAlignment="0" applyProtection="0"/>
    <xf numFmtId="41" fontId="61" fillId="0" borderId="0" applyFont="0" applyFill="0" applyBorder="0" applyAlignment="0" applyProtection="0"/>
    <xf numFmtId="0" fontId="8" fillId="0" borderId="0"/>
    <xf numFmtId="0" fontId="7" fillId="0" borderId="0"/>
    <xf numFmtId="0" fontId="33" fillId="0" borderId="0"/>
    <xf numFmtId="0" fontId="8" fillId="0" borderId="0"/>
    <xf numFmtId="0" fontId="13" fillId="0" borderId="0"/>
    <xf numFmtId="0" fontId="7" fillId="0" borderId="0" applyFont="0" applyFill="0" applyBorder="0" applyAlignment="0" applyProtection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3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33" fillId="0" borderId="0"/>
    <xf numFmtId="0" fontId="7" fillId="0" borderId="0"/>
    <xf numFmtId="0" fontId="7" fillId="0" borderId="0"/>
    <xf numFmtId="0" fontId="13" fillId="0" borderId="0"/>
    <xf numFmtId="0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33" fillId="0" borderId="0"/>
    <xf numFmtId="0" fontId="29" fillId="0" borderId="0"/>
    <xf numFmtId="0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 applyFont="0" applyFill="0" applyBorder="0" applyAlignment="0" applyProtection="0"/>
    <xf numFmtId="0" fontId="8" fillId="0" borderId="0"/>
    <xf numFmtId="0" fontId="8" fillId="0" borderId="0"/>
    <xf numFmtId="0" fontId="13" fillId="0" borderId="0"/>
    <xf numFmtId="0" fontId="13" fillId="0" borderId="0"/>
    <xf numFmtId="0" fontId="33" fillId="0" borderId="0"/>
    <xf numFmtId="0" fontId="5" fillId="0" borderId="0"/>
    <xf numFmtId="0" fontId="8" fillId="0" borderId="0"/>
    <xf numFmtId="0" fontId="7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8" fillId="0" borderId="0"/>
    <xf numFmtId="0" fontId="5" fillId="0" borderId="0"/>
    <xf numFmtId="0" fontId="13" fillId="0" borderId="0"/>
    <xf numFmtId="0" fontId="7" fillId="0" borderId="0"/>
    <xf numFmtId="0" fontId="5" fillId="0" borderId="0" applyFont="0" applyFill="0" applyBorder="0" applyAlignment="0" applyProtection="0"/>
    <xf numFmtId="0" fontId="33" fillId="0" borderId="0"/>
    <xf numFmtId="0" fontId="7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8" fillId="0" borderId="0"/>
    <xf numFmtId="0" fontId="33" fillId="0" borderId="0"/>
    <xf numFmtId="0" fontId="13" fillId="0" borderId="0"/>
    <xf numFmtId="0" fontId="5" fillId="0" borderId="0"/>
    <xf numFmtId="0" fontId="13" fillId="0" borderId="0"/>
    <xf numFmtId="0" fontId="5" fillId="0" borderId="0"/>
    <xf numFmtId="0" fontId="62" fillId="0" borderId="0"/>
    <xf numFmtId="0" fontId="33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33" fillId="0" borderId="0"/>
    <xf numFmtId="0" fontId="8" fillId="0" borderId="0"/>
    <xf numFmtId="0" fontId="1" fillId="0" borderId="0"/>
    <xf numFmtId="0" fontId="1" fillId="0" borderId="0"/>
    <xf numFmtId="0" fontId="5" fillId="0" borderId="0"/>
    <xf numFmtId="0" fontId="8" fillId="0" borderId="0"/>
    <xf numFmtId="0" fontId="33" fillId="0" borderId="0"/>
    <xf numFmtId="0" fontId="7" fillId="0" borderId="0"/>
    <xf numFmtId="0" fontId="13" fillId="0" borderId="0"/>
    <xf numFmtId="0" fontId="33" fillId="0" borderId="0"/>
    <xf numFmtId="0" fontId="33" fillId="0" borderId="0"/>
    <xf numFmtId="0" fontId="8" fillId="0" borderId="0"/>
    <xf numFmtId="0" fontId="5" fillId="0" borderId="0"/>
    <xf numFmtId="0" fontId="13" fillId="0" borderId="0"/>
    <xf numFmtId="0" fontId="13" fillId="0" borderId="0"/>
    <xf numFmtId="0" fontId="8" fillId="0" borderId="0"/>
    <xf numFmtId="0" fontId="8" fillId="0" borderId="0"/>
    <xf numFmtId="0" fontId="5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4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3" fillId="0" borderId="0" applyNumberFormat="0" applyFill="0" applyBorder="0" applyAlignment="0" applyProtection="0">
      <alignment vertical="top"/>
      <protection locked="0"/>
    </xf>
    <xf numFmtId="208" fontId="1" fillId="0" borderId="0" applyFont="0" applyFill="0" applyBorder="0" applyProtection="0">
      <alignment vertical="center"/>
    </xf>
    <xf numFmtId="212" fontId="1" fillId="0" borderId="0">
      <alignment vertical="center"/>
    </xf>
    <xf numFmtId="209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213" fontId="6" fillId="0" borderId="0">
      <protection locked="0"/>
    </xf>
    <xf numFmtId="191" fontId="7" fillId="0" borderId="0">
      <protection locked="0"/>
    </xf>
    <xf numFmtId="213" fontId="6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221" fontId="12" fillId="0" borderId="0">
      <protection locked="0"/>
    </xf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222" fontId="17" fillId="0" borderId="0" applyFont="0" applyFill="0" applyBorder="0" applyAlignment="0" applyProtection="0"/>
    <xf numFmtId="223" fontId="17" fillId="0" borderId="0" applyFont="0" applyFill="0" applyBorder="0" applyAlignment="0" applyProtection="0"/>
    <xf numFmtId="0" fontId="13" fillId="0" borderId="0"/>
    <xf numFmtId="192" fontId="14" fillId="0" borderId="3">
      <alignment vertical="center"/>
    </xf>
    <xf numFmtId="0" fontId="29" fillId="0" borderId="0"/>
    <xf numFmtId="9" fontId="53" fillId="0" borderId="0">
      <alignment vertical="center"/>
    </xf>
    <xf numFmtId="224" fontId="64" fillId="0" borderId="30" applyFill="0" applyProtection="0">
      <alignment horizontal="center"/>
    </xf>
    <xf numFmtId="3" fontId="60" fillId="0" borderId="3"/>
    <xf numFmtId="213" fontId="53" fillId="0" borderId="0">
      <alignment vertical="center"/>
    </xf>
    <xf numFmtId="3" fontId="60" fillId="0" borderId="3"/>
    <xf numFmtId="10" fontId="53" fillId="0" borderId="0">
      <alignment vertical="center"/>
    </xf>
    <xf numFmtId="225" fontId="53" fillId="0" borderId="0">
      <alignment vertical="center"/>
    </xf>
    <xf numFmtId="226" fontId="53" fillId="0" borderId="0">
      <alignment vertical="center"/>
    </xf>
    <xf numFmtId="227" fontId="7" fillId="0" borderId="0">
      <alignment vertical="center"/>
    </xf>
    <xf numFmtId="190" fontId="7" fillId="0" borderId="0">
      <alignment horizontal="center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0" fontId="17" fillId="0" borderId="0">
      <alignment horizontal="center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0" fontId="10" fillId="0" borderId="0"/>
    <xf numFmtId="0" fontId="17" fillId="0" borderId="0">
      <alignment horizontal="center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0" fontId="17" fillId="0" borderId="0">
      <alignment horizontal="center" vertical="center"/>
    </xf>
    <xf numFmtId="3" fontId="65" fillId="0" borderId="19">
      <alignment horizontal="right" vertical="center"/>
    </xf>
    <xf numFmtId="0" fontId="17" fillId="0" borderId="0">
      <alignment horizontal="center" vertical="center"/>
    </xf>
    <xf numFmtId="190" fontId="7" fillId="0" borderId="0">
      <alignment horizontal="center" vertical="center"/>
    </xf>
    <xf numFmtId="207" fontId="7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190" fontId="7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07" fontId="7" fillId="0" borderId="0">
      <alignment horizontal="center" vertical="center"/>
    </xf>
    <xf numFmtId="207" fontId="7" fillId="0" borderId="0">
      <alignment horizontal="center" vertical="center"/>
    </xf>
    <xf numFmtId="190" fontId="7" fillId="0" borderId="0">
      <alignment horizontal="center" vertical="center"/>
    </xf>
    <xf numFmtId="190" fontId="7" fillId="0" borderId="0">
      <alignment horizontal="center" vertical="center"/>
    </xf>
    <xf numFmtId="190" fontId="7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190" fontId="7" fillId="0" borderId="0">
      <alignment horizontal="center" vertical="center"/>
    </xf>
    <xf numFmtId="190" fontId="7" fillId="0" borderId="0">
      <alignment horizontal="center" vertical="center"/>
    </xf>
    <xf numFmtId="190" fontId="7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190" fontId="7" fillId="0" borderId="0">
      <alignment horizontal="center" vertical="center"/>
    </xf>
    <xf numFmtId="194" fontId="66" fillId="0" borderId="0">
      <alignment horizontal="center" vertical="center"/>
    </xf>
    <xf numFmtId="194" fontId="67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228" fontId="1" fillId="0" borderId="0">
      <alignment horizontal="center" vertical="center"/>
    </xf>
    <xf numFmtId="190" fontId="58" fillId="0" borderId="0">
      <alignment horizontal="center" vertical="center"/>
    </xf>
    <xf numFmtId="0" fontId="17" fillId="0" borderId="0">
      <alignment horizontal="center" vertical="center"/>
    </xf>
    <xf numFmtId="0" fontId="10" fillId="0" borderId="0"/>
    <xf numFmtId="0" fontId="17" fillId="0" borderId="0">
      <alignment horizontal="center" vertical="center"/>
    </xf>
    <xf numFmtId="3" fontId="65" fillId="0" borderId="19">
      <alignment horizontal="right" vertical="center"/>
    </xf>
    <xf numFmtId="3" fontId="65" fillId="0" borderId="19">
      <alignment horizontal="right" vertical="center"/>
    </xf>
    <xf numFmtId="0" fontId="10" fillId="0" borderId="0"/>
    <xf numFmtId="0" fontId="68" fillId="0" borderId="0">
      <alignment horizontal="center" vertical="center"/>
    </xf>
    <xf numFmtId="0" fontId="17" fillId="0" borderId="0">
      <alignment horizontal="center" vertical="center"/>
    </xf>
    <xf numFmtId="3" fontId="65" fillId="0" borderId="19">
      <alignment horizontal="right" vertical="center"/>
    </xf>
    <xf numFmtId="0" fontId="69" fillId="0" borderId="0"/>
    <xf numFmtId="41" fontId="7" fillId="0" borderId="3">
      <alignment horizontal="center" vertical="center"/>
    </xf>
    <xf numFmtId="38" fontId="4" fillId="0" borderId="10">
      <alignment horizontal="right" vertical="center"/>
      <protection locked="0"/>
    </xf>
    <xf numFmtId="0" fontId="8" fillId="0" borderId="0" applyNumberFormat="0" applyFill="0" applyBorder="0" applyAlignment="0" applyProtection="0"/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1" fontId="70" fillId="0" borderId="0">
      <protection locked="0"/>
    </xf>
    <xf numFmtId="9" fontId="27" fillId="0" borderId="0" applyFont="0" applyFill="0" applyBorder="0" applyAlignment="0" applyProtection="0"/>
    <xf numFmtId="192" fontId="71" fillId="0" borderId="0" applyFont="0" applyFill="0" applyBorder="0" applyAlignment="0" applyProtection="0"/>
    <xf numFmtId="2" fontId="65" fillId="0" borderId="19">
      <alignment horizontal="right" vertical="center"/>
    </xf>
    <xf numFmtId="0" fontId="7" fillId="0" borderId="0"/>
    <xf numFmtId="0" fontId="7" fillId="0" borderId="0" applyFont="0" applyFill="0" applyBorder="0" applyAlignment="0" applyProtection="0"/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" fontId="65" fillId="0" borderId="19">
      <alignment horizontal="right" vertical="center"/>
    </xf>
    <xf numFmtId="230" fontId="7" fillId="0" borderId="47">
      <alignment vertical="center"/>
    </xf>
    <xf numFmtId="0" fontId="12" fillId="0" borderId="0">
      <protection locked="0"/>
    </xf>
    <xf numFmtId="182" fontId="9" fillId="0" borderId="47">
      <alignment vertical="center"/>
    </xf>
    <xf numFmtId="182" fontId="9" fillId="0" borderId="47">
      <alignment vertical="center"/>
    </xf>
    <xf numFmtId="182" fontId="9" fillId="0" borderId="47">
      <alignment vertical="center"/>
    </xf>
    <xf numFmtId="182" fontId="9" fillId="0" borderId="47">
      <alignment vertical="center"/>
    </xf>
    <xf numFmtId="231" fontId="1" fillId="0" borderId="47">
      <alignment vertical="center"/>
    </xf>
    <xf numFmtId="231" fontId="1" fillId="0" borderId="47">
      <alignment vertical="center"/>
    </xf>
    <xf numFmtId="231" fontId="1" fillId="0" borderId="47">
      <alignment vertical="center"/>
    </xf>
    <xf numFmtId="231" fontId="1" fillId="0" borderId="47">
      <alignment vertical="center"/>
    </xf>
    <xf numFmtId="231" fontId="1" fillId="0" borderId="47">
      <alignment vertical="center"/>
    </xf>
    <xf numFmtId="182" fontId="9" fillId="0" borderId="47">
      <alignment vertical="center"/>
    </xf>
    <xf numFmtId="231" fontId="1" fillId="0" borderId="47">
      <alignment vertical="center"/>
    </xf>
    <xf numFmtId="231" fontId="1" fillId="0" borderId="47">
      <alignment vertical="center"/>
    </xf>
    <xf numFmtId="182" fontId="9" fillId="0" borderId="47">
      <alignment vertical="center"/>
    </xf>
    <xf numFmtId="182" fontId="9" fillId="0" borderId="47">
      <alignment vertical="center"/>
    </xf>
    <xf numFmtId="0" fontId="72" fillId="0" borderId="47">
      <alignment vertical="center"/>
    </xf>
    <xf numFmtId="232" fontId="72" fillId="0" borderId="47">
      <alignment vertical="center"/>
    </xf>
    <xf numFmtId="232" fontId="72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232" fontId="72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0" fontId="72" fillId="0" borderId="47">
      <alignment vertical="center"/>
    </xf>
    <xf numFmtId="232" fontId="72" fillId="0" borderId="47">
      <alignment vertical="center"/>
    </xf>
    <xf numFmtId="232" fontId="72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0" fontId="72" fillId="0" borderId="47">
      <alignment vertical="center"/>
    </xf>
    <xf numFmtId="232" fontId="72" fillId="0" borderId="47">
      <alignment vertical="center"/>
    </xf>
    <xf numFmtId="232" fontId="72" fillId="0" borderId="47">
      <alignment vertical="center"/>
    </xf>
    <xf numFmtId="0" fontId="72" fillId="0" borderId="47">
      <alignment vertical="center"/>
    </xf>
    <xf numFmtId="232" fontId="72" fillId="0" borderId="47">
      <alignment vertical="center"/>
    </xf>
    <xf numFmtId="0" fontId="72" fillId="0" borderId="47">
      <alignment vertical="center"/>
    </xf>
    <xf numFmtId="232" fontId="72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0" fontId="72" fillId="0" borderId="47">
      <alignment vertical="center"/>
    </xf>
    <xf numFmtId="0" fontId="72" fillId="0" borderId="47">
      <alignment vertical="center"/>
    </xf>
    <xf numFmtId="0" fontId="72" fillId="0" borderId="47">
      <alignment vertical="center"/>
    </xf>
    <xf numFmtId="0" fontId="72" fillId="0" borderId="47">
      <alignment vertical="center"/>
    </xf>
    <xf numFmtId="0" fontId="72" fillId="0" borderId="47">
      <alignment vertical="center"/>
    </xf>
    <xf numFmtId="0" fontId="72" fillId="0" borderId="47">
      <alignment vertical="center"/>
    </xf>
    <xf numFmtId="0" fontId="72" fillId="0" borderId="47">
      <alignment vertical="center"/>
    </xf>
    <xf numFmtId="232" fontId="72" fillId="0" borderId="47">
      <alignment vertical="center"/>
    </xf>
    <xf numFmtId="0" fontId="72" fillId="0" borderId="47">
      <alignment vertical="center"/>
    </xf>
    <xf numFmtId="0" fontId="72" fillId="0" borderId="47">
      <alignment vertical="center"/>
    </xf>
    <xf numFmtId="0" fontId="72" fillId="0" borderId="47">
      <alignment vertical="center"/>
    </xf>
    <xf numFmtId="232" fontId="72" fillId="0" borderId="47">
      <alignment vertical="center"/>
    </xf>
    <xf numFmtId="232" fontId="72" fillId="0" borderId="47">
      <alignment vertical="center"/>
    </xf>
    <xf numFmtId="232" fontId="72" fillId="0" borderId="47">
      <alignment vertical="center"/>
    </xf>
    <xf numFmtId="232" fontId="72" fillId="0" borderId="47">
      <alignment vertical="center"/>
    </xf>
    <xf numFmtId="232" fontId="72" fillId="0" borderId="47">
      <alignment vertical="center"/>
    </xf>
    <xf numFmtId="232" fontId="72" fillId="0" borderId="47">
      <alignment vertical="center"/>
    </xf>
    <xf numFmtId="0" fontId="72" fillId="0" borderId="47">
      <alignment vertical="center"/>
    </xf>
    <xf numFmtId="0" fontId="72" fillId="0" borderId="47">
      <alignment vertical="center"/>
    </xf>
    <xf numFmtId="0" fontId="9" fillId="0" borderId="47">
      <alignment vertical="center"/>
    </xf>
    <xf numFmtId="0" fontId="72" fillId="0" borderId="47">
      <alignment vertical="center"/>
    </xf>
    <xf numFmtId="232" fontId="72" fillId="0" borderId="47">
      <alignment vertical="center"/>
    </xf>
    <xf numFmtId="232" fontId="72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232" fontId="72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0" fontId="72" fillId="0" borderId="47">
      <alignment vertical="center"/>
    </xf>
    <xf numFmtId="232" fontId="72" fillId="0" borderId="47">
      <alignment vertical="center"/>
    </xf>
    <xf numFmtId="232" fontId="72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0" fontId="72" fillId="0" borderId="47">
      <alignment vertical="center"/>
    </xf>
    <xf numFmtId="232" fontId="72" fillId="0" borderId="47">
      <alignment vertical="center"/>
    </xf>
    <xf numFmtId="232" fontId="72" fillId="0" borderId="47">
      <alignment vertical="center"/>
    </xf>
    <xf numFmtId="0" fontId="72" fillId="0" borderId="47">
      <alignment vertical="center"/>
    </xf>
    <xf numFmtId="232" fontId="72" fillId="0" borderId="47">
      <alignment vertical="center"/>
    </xf>
    <xf numFmtId="0" fontId="72" fillId="0" borderId="47">
      <alignment vertical="center"/>
    </xf>
    <xf numFmtId="232" fontId="72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193" fontId="1" fillId="0" borderId="47">
      <alignment vertical="center"/>
    </xf>
    <xf numFmtId="0" fontId="72" fillId="0" borderId="47">
      <alignment vertical="center"/>
    </xf>
    <xf numFmtId="0" fontId="72" fillId="0" borderId="47">
      <alignment vertical="center"/>
    </xf>
    <xf numFmtId="0" fontId="72" fillId="0" borderId="47">
      <alignment vertical="center"/>
    </xf>
    <xf numFmtId="0" fontId="72" fillId="0" borderId="47">
      <alignment vertical="center"/>
    </xf>
    <xf numFmtId="0" fontId="72" fillId="0" borderId="47">
      <alignment vertical="center"/>
    </xf>
    <xf numFmtId="0" fontId="72" fillId="0" borderId="47">
      <alignment vertical="center"/>
    </xf>
    <xf numFmtId="0" fontId="72" fillId="0" borderId="47">
      <alignment vertical="center"/>
    </xf>
    <xf numFmtId="232" fontId="72" fillId="0" borderId="47">
      <alignment vertical="center"/>
    </xf>
    <xf numFmtId="0" fontId="72" fillId="0" borderId="47">
      <alignment vertical="center"/>
    </xf>
    <xf numFmtId="0" fontId="72" fillId="0" borderId="47">
      <alignment vertical="center"/>
    </xf>
    <xf numFmtId="0" fontId="72" fillId="0" borderId="47">
      <alignment vertical="center"/>
    </xf>
    <xf numFmtId="232" fontId="72" fillId="0" borderId="47">
      <alignment vertical="center"/>
    </xf>
    <xf numFmtId="232" fontId="72" fillId="0" borderId="47">
      <alignment vertical="center"/>
    </xf>
    <xf numFmtId="232" fontId="72" fillId="0" borderId="47">
      <alignment vertical="center"/>
    </xf>
    <xf numFmtId="232" fontId="72" fillId="0" borderId="47">
      <alignment vertical="center"/>
    </xf>
    <xf numFmtId="232" fontId="72" fillId="0" borderId="47">
      <alignment vertical="center"/>
    </xf>
    <xf numFmtId="232" fontId="72" fillId="0" borderId="47">
      <alignment vertical="center"/>
    </xf>
    <xf numFmtId="0" fontId="72" fillId="0" borderId="47">
      <alignment vertical="center"/>
    </xf>
    <xf numFmtId="0" fontId="72" fillId="0" borderId="47">
      <alignment vertical="center"/>
    </xf>
    <xf numFmtId="231" fontId="1" fillId="0" borderId="47">
      <alignment vertical="center"/>
    </xf>
    <xf numFmtId="231" fontId="1" fillId="0" borderId="47">
      <alignment vertical="center"/>
    </xf>
    <xf numFmtId="0" fontId="12" fillId="0" borderId="0">
      <protection locked="0"/>
    </xf>
    <xf numFmtId="0" fontId="1" fillId="0" borderId="0" applyFont="0" applyFill="0" applyBorder="0" applyAlignment="0" applyProtection="0"/>
    <xf numFmtId="0" fontId="18" fillId="0" borderId="0"/>
    <xf numFmtId="0" fontId="7" fillId="0" borderId="0"/>
    <xf numFmtId="0" fontId="73" fillId="0" borderId="48">
      <alignment horizontal="center" vertical="center"/>
    </xf>
    <xf numFmtId="196" fontId="74" fillId="0" borderId="0" applyBorder="0" applyProtection="0">
      <alignment horizontal="centerContinuous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182" fontId="75" fillId="0" borderId="0" applyFont="0" applyFill="0" applyBorder="0" applyAlignment="0" applyProtection="0"/>
    <xf numFmtId="224" fontId="75" fillId="0" borderId="0" applyFont="0" applyFill="0" applyBorder="0" applyAlignment="0" applyProtection="0"/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233" fontId="76" fillId="0" borderId="3">
      <alignment horizontal="center" vertical="center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234" fontId="10" fillId="6" borderId="49">
      <alignment horizontal="center" vertical="center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1" fontId="70" fillId="0" borderId="0">
      <protection locked="0"/>
    </xf>
    <xf numFmtId="0" fontId="1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1" fontId="70" fillId="0" borderId="0">
      <protection locked="0"/>
    </xf>
    <xf numFmtId="220" fontId="27" fillId="0" borderId="0" applyFont="0" applyFill="0" applyBorder="0" applyAlignment="0" applyProtection="0"/>
    <xf numFmtId="0" fontId="6" fillId="0" borderId="0" applyFont="0" applyFill="0" applyBorder="0" applyAlignment="0" applyProtection="0"/>
    <xf numFmtId="220" fontId="27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27" fillId="0" borderId="0" applyFont="0" applyFill="0" applyBorder="0" applyAlignment="0" applyProtection="0"/>
    <xf numFmtId="42" fontId="19" fillId="0" borderId="0" applyFont="0" applyFill="0" applyBorder="0" applyAlignment="0" applyProtection="0"/>
    <xf numFmtId="42" fontId="28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27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27" fillId="0" borderId="0" applyFont="0" applyFill="0" applyBorder="0" applyAlignment="0" applyProtection="0"/>
    <xf numFmtId="0" fontId="19" fillId="0" borderId="0" applyFont="0" applyFill="0" applyBorder="0" applyAlignment="0" applyProtection="0"/>
    <xf numFmtId="235" fontId="27" fillId="0" borderId="0" applyFont="0" applyFill="0" applyBorder="0" applyAlignment="0" applyProtection="0"/>
    <xf numFmtId="194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94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42" fontId="19" fillId="0" borderId="0" applyFont="0" applyFill="0" applyBorder="0" applyAlignment="0" applyProtection="0"/>
    <xf numFmtId="42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220" fontId="28" fillId="0" borderId="0" applyFont="0" applyFill="0" applyBorder="0" applyAlignment="0" applyProtection="0"/>
    <xf numFmtId="220" fontId="6" fillId="0" borderId="0" applyFont="0" applyFill="0" applyBorder="0" applyAlignment="0" applyProtection="0"/>
    <xf numFmtId="220" fontId="27" fillId="0" borderId="0" applyFont="0" applyFill="0" applyBorder="0" applyAlignment="0" applyProtection="0"/>
    <xf numFmtId="236" fontId="1" fillId="0" borderId="0" applyFont="0" applyFill="0" applyBorder="0" applyAlignment="0" applyProtection="0"/>
    <xf numFmtId="237" fontId="6" fillId="0" borderId="0" applyFont="0" applyFill="0" applyBorder="0" applyAlignment="0" applyProtection="0"/>
    <xf numFmtId="237" fontId="27" fillId="0" borderId="0" applyFont="0" applyFill="0" applyBorder="0" applyAlignment="0" applyProtection="0"/>
    <xf numFmtId="238" fontId="8" fillId="0" borderId="0" applyFont="0" applyFill="0" applyBorder="0" applyAlignment="0" applyProtection="0"/>
    <xf numFmtId="238" fontId="8" fillId="0" borderId="0" applyFont="0" applyFill="0" applyBorder="0" applyAlignment="0" applyProtection="0"/>
    <xf numFmtId="37" fontId="6" fillId="0" borderId="0" applyFont="0" applyFill="0" applyBorder="0" applyAlignment="0" applyProtection="0"/>
    <xf numFmtId="42" fontId="28" fillId="0" borderId="0" applyFont="0" applyFill="0" applyBorder="0" applyAlignment="0" applyProtection="0"/>
    <xf numFmtId="0" fontId="12" fillId="0" borderId="0">
      <protection locked="0"/>
    </xf>
    <xf numFmtId="239" fontId="27" fillId="0" borderId="0" applyFont="0" applyFill="0" applyBorder="0" applyAlignment="0" applyProtection="0"/>
    <xf numFmtId="0" fontId="77" fillId="0" borderId="0" applyFont="0" applyFill="0" applyBorder="0" applyAlignment="0" applyProtection="0"/>
    <xf numFmtId="239" fontId="27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27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28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27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27" fillId="0" borderId="0" applyFont="0" applyFill="0" applyBorder="0" applyAlignment="0" applyProtection="0"/>
    <xf numFmtId="0" fontId="19" fillId="0" borderId="0" applyFont="0" applyFill="0" applyBorder="0" applyAlignment="0" applyProtection="0"/>
    <xf numFmtId="240" fontId="27" fillId="0" borderId="0" applyFont="0" applyFill="0" applyBorder="0" applyAlignment="0" applyProtection="0"/>
    <xf numFmtId="225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225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239" fontId="28" fillId="0" borderId="0" applyFont="0" applyFill="0" applyBorder="0" applyAlignment="0" applyProtection="0"/>
    <xf numFmtId="239" fontId="6" fillId="0" borderId="0" applyFont="0" applyFill="0" applyBorder="0" applyAlignment="0" applyProtection="0"/>
    <xf numFmtId="239" fontId="27" fillId="0" borderId="0" applyFont="0" applyFill="0" applyBorder="0" applyAlignment="0" applyProtection="0"/>
    <xf numFmtId="0" fontId="13" fillId="0" borderId="0" applyFont="0" applyFill="0" applyBorder="0" applyAlignment="0" applyProtection="0"/>
    <xf numFmtId="239" fontId="28" fillId="0" borderId="0" applyFont="0" applyFill="0" applyBorder="0" applyAlignment="0" applyProtection="0"/>
    <xf numFmtId="241" fontId="6" fillId="0" borderId="0" applyFont="0" applyFill="0" applyBorder="0" applyAlignment="0" applyProtection="0"/>
    <xf numFmtId="241" fontId="27" fillId="0" borderId="0" applyFont="0" applyFill="0" applyBorder="0" applyAlignment="0" applyProtection="0"/>
    <xf numFmtId="242" fontId="8" fillId="0" borderId="0" applyFont="0" applyFill="0" applyBorder="0" applyAlignment="0" applyProtection="0"/>
    <xf numFmtId="242" fontId="8" fillId="0" borderId="0" applyFont="0" applyFill="0" applyBorder="0" applyAlignment="0" applyProtection="0"/>
    <xf numFmtId="37" fontId="6" fillId="0" borderId="0" applyFont="0" applyFill="0" applyBorder="0" applyAlignment="0" applyProtection="0"/>
    <xf numFmtId="44" fontId="28" fillId="0" borderId="0" applyFont="0" applyFill="0" applyBorder="0" applyAlignment="0" applyProtection="0"/>
    <xf numFmtId="0" fontId="54" fillId="0" borderId="0">
      <protection locked="0"/>
    </xf>
    <xf numFmtId="231" fontId="75" fillId="0" borderId="0" applyFont="0" applyFill="0" applyBorder="0" applyAlignment="0" applyProtection="0"/>
    <xf numFmtId="243" fontId="75" fillId="0" borderId="0" applyFont="0" applyFill="0" applyBorder="0" applyAlignment="0" applyProtection="0"/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244" fontId="38" fillId="0" borderId="0">
      <protection locked="0"/>
    </xf>
    <xf numFmtId="218" fontId="6" fillId="0" borderId="0">
      <protection locked="0"/>
    </xf>
    <xf numFmtId="0" fontId="13" fillId="0" borderId="0"/>
    <xf numFmtId="0" fontId="78" fillId="0" borderId="0">
      <alignment horizontal="center" wrapText="1"/>
      <protection locked="0"/>
    </xf>
    <xf numFmtId="229" fontId="42" fillId="0" borderId="0">
      <protection locked="0"/>
    </xf>
    <xf numFmtId="229" fontId="42" fillId="0" borderId="0">
      <protection locked="0"/>
    </xf>
    <xf numFmtId="0" fontId="54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0" fontId="12" fillId="0" borderId="0">
      <protection locked="0"/>
    </xf>
    <xf numFmtId="221" fontId="70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1" fontId="70" fillId="0" borderId="0">
      <protection locked="0"/>
    </xf>
    <xf numFmtId="192" fontId="27" fillId="0" borderId="0" applyFont="0" applyFill="0" applyBorder="0" applyAlignment="0" applyProtection="0"/>
    <xf numFmtId="0" fontId="77" fillId="0" borderId="0" applyFont="0" applyFill="0" applyBorder="0" applyAlignment="0" applyProtection="0"/>
    <xf numFmtId="192" fontId="27" fillId="0" borderId="0" applyFont="0" applyFill="0" applyBorder="0" applyAlignment="0" applyProtection="0"/>
    <xf numFmtId="192" fontId="6" fillId="0" borderId="0" applyFont="0" applyFill="0" applyBorder="0" applyAlignment="0" applyProtection="0"/>
    <xf numFmtId="192" fontId="27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28" fillId="0" borderId="0" applyFont="0" applyFill="0" applyBorder="0" applyAlignment="0" applyProtection="0"/>
    <xf numFmtId="192" fontId="6" fillId="0" borderId="0" applyFont="0" applyFill="0" applyBorder="0" applyAlignment="0" applyProtection="0"/>
    <xf numFmtId="192" fontId="27" fillId="0" borderId="0" applyFont="0" applyFill="0" applyBorder="0" applyAlignment="0" applyProtection="0"/>
    <xf numFmtId="192" fontId="6" fillId="0" borderId="0" applyFont="0" applyFill="0" applyBorder="0" applyAlignment="0" applyProtection="0"/>
    <xf numFmtId="192" fontId="27" fillId="0" borderId="0" applyFont="0" applyFill="0" applyBorder="0" applyAlignment="0" applyProtection="0"/>
    <xf numFmtId="0" fontId="19" fillId="0" borderId="0" applyFont="0" applyFill="0" applyBorder="0" applyAlignment="0" applyProtection="0"/>
    <xf numFmtId="245" fontId="7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7" fillId="0" borderId="0" applyFont="0" applyFill="0" applyBorder="0" applyAlignment="0" applyProtection="0"/>
    <xf numFmtId="246" fontId="1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41" fontId="19" fillId="0" borderId="0" applyFont="0" applyFill="0" applyBorder="0" applyAlignment="0" applyProtection="0"/>
    <xf numFmtId="41" fontId="28" fillId="0" borderId="0" applyFont="0" applyFill="0" applyBorder="0" applyAlignment="0" applyProtection="0"/>
    <xf numFmtId="192" fontId="6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6" fillId="0" borderId="0" applyFont="0" applyFill="0" applyBorder="0" applyAlignment="0" applyProtection="0"/>
    <xf numFmtId="192" fontId="27" fillId="0" borderId="0" applyFont="0" applyFill="0" applyBorder="0" applyAlignment="0" applyProtection="0"/>
    <xf numFmtId="218" fontId="1" fillId="0" borderId="0" applyFont="0" applyFill="0" applyBorder="0" applyAlignment="0" applyProtection="0"/>
    <xf numFmtId="192" fontId="80" fillId="0" borderId="0" applyFont="0" applyFill="0" applyBorder="0" applyAlignment="0" applyProtection="0"/>
    <xf numFmtId="192" fontId="80" fillId="0" borderId="0" applyFont="0" applyFill="0" applyBorder="0" applyAlignment="0" applyProtection="0"/>
    <xf numFmtId="38" fontId="80" fillId="0" borderId="0" applyFont="0" applyFill="0" applyBorder="0" applyAlignment="0" applyProtection="0"/>
    <xf numFmtId="38" fontId="80" fillId="0" borderId="0" applyFont="0" applyFill="0" applyBorder="0" applyAlignment="0" applyProtection="0"/>
    <xf numFmtId="214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247" fontId="10" fillId="0" borderId="0" applyFont="0" applyFill="0" applyBorder="0" applyAlignment="0" applyProtection="0"/>
    <xf numFmtId="0" fontId="28" fillId="0" borderId="0" applyFont="0" applyFill="0" applyBorder="0" applyAlignment="0" applyProtection="0"/>
    <xf numFmtId="214" fontId="1" fillId="0" borderId="0" applyFont="0" applyFill="0" applyBorder="0" applyAlignment="0" applyProtection="0"/>
    <xf numFmtId="218" fontId="1" fillId="0" borderId="0" applyFont="0" applyFill="0" applyBorder="0" applyAlignment="0" applyProtection="0"/>
    <xf numFmtId="37" fontId="6" fillId="0" borderId="0" applyFont="0" applyFill="0" applyBorder="0" applyAlignment="0" applyProtection="0"/>
    <xf numFmtId="41" fontId="28" fillId="0" borderId="0" applyFont="0" applyFill="0" applyBorder="0" applyAlignment="0" applyProtection="0"/>
    <xf numFmtId="184" fontId="27" fillId="0" borderId="0" applyFont="0" applyFill="0" applyBorder="0" applyAlignment="0" applyProtection="0"/>
    <xf numFmtId="0" fontId="77" fillId="0" borderId="0" applyFont="0" applyFill="0" applyBorder="0" applyAlignment="0" applyProtection="0"/>
    <xf numFmtId="184" fontId="27" fillId="0" borderId="0" applyFont="0" applyFill="0" applyBorder="0" applyAlignment="0" applyProtection="0"/>
    <xf numFmtId="184" fontId="6" fillId="0" borderId="0" applyFont="0" applyFill="0" applyBorder="0" applyAlignment="0" applyProtection="0"/>
    <xf numFmtId="184" fontId="2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184" fontId="6" fillId="0" borderId="0" applyFont="0" applyFill="0" applyBorder="0" applyAlignment="0" applyProtection="0"/>
    <xf numFmtId="184" fontId="27" fillId="0" borderId="0" applyFont="0" applyFill="0" applyBorder="0" applyAlignment="0" applyProtection="0"/>
    <xf numFmtId="184" fontId="6" fillId="0" borderId="0" applyFont="0" applyFill="0" applyBorder="0" applyAlignment="0" applyProtection="0"/>
    <xf numFmtId="184" fontId="27" fillId="0" borderId="0" applyFont="0" applyFill="0" applyBorder="0" applyAlignment="0" applyProtection="0"/>
    <xf numFmtId="0" fontId="19" fillId="0" borderId="0" applyFont="0" applyFill="0" applyBorder="0" applyAlignment="0" applyProtection="0"/>
    <xf numFmtId="248" fontId="27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7" fillId="0" borderId="0" applyFont="0" applyFill="0" applyBorder="0" applyAlignment="0" applyProtection="0"/>
    <xf numFmtId="249" fontId="1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184" fontId="6" fillId="0" borderId="0" applyFont="0" applyFill="0" applyBorder="0" applyAlignment="0" applyProtection="0"/>
    <xf numFmtId="184" fontId="28" fillId="0" borderId="0" applyFont="0" applyFill="0" applyBorder="0" applyAlignment="0" applyProtection="0"/>
    <xf numFmtId="184" fontId="6" fillId="0" borderId="0" applyFont="0" applyFill="0" applyBorder="0" applyAlignment="0" applyProtection="0"/>
    <xf numFmtId="184" fontId="27" fillId="0" borderId="0" applyFont="0" applyFill="0" applyBorder="0" applyAlignment="0" applyProtection="0"/>
    <xf numFmtId="184" fontId="28" fillId="0" borderId="0" applyFont="0" applyFill="0" applyBorder="0" applyAlignment="0" applyProtection="0"/>
    <xf numFmtId="184" fontId="80" fillId="0" borderId="0" applyFont="0" applyFill="0" applyBorder="0" applyAlignment="0" applyProtection="0"/>
    <xf numFmtId="184" fontId="80" fillId="0" borderId="0" applyFont="0" applyFill="0" applyBorder="0" applyAlignment="0" applyProtection="0"/>
    <xf numFmtId="40" fontId="80" fillId="0" borderId="0" applyFont="0" applyFill="0" applyBorder="0" applyAlignment="0" applyProtection="0"/>
    <xf numFmtId="40" fontId="80" fillId="0" borderId="0" applyFont="0" applyFill="0" applyBorder="0" applyAlignment="0" applyProtection="0"/>
    <xf numFmtId="37" fontId="6" fillId="0" borderId="0" applyFont="0" applyFill="0" applyBorder="0" applyAlignment="0" applyProtection="0"/>
    <xf numFmtId="43" fontId="28" fillId="0" borderId="0" applyFont="0" applyFill="0" applyBorder="0" applyAlignment="0" applyProtection="0"/>
    <xf numFmtId="4" fontId="12" fillId="0" borderId="0">
      <protection locked="0"/>
    </xf>
    <xf numFmtId="250" fontId="38" fillId="0" borderId="0">
      <protection locked="0"/>
    </xf>
    <xf numFmtId="4" fontId="12" fillId="0" borderId="0">
      <protection locked="0"/>
    </xf>
    <xf numFmtId="251" fontId="6" fillId="0" borderId="0">
      <protection locked="0"/>
    </xf>
    <xf numFmtId="0" fontId="50" fillId="0" borderId="0" applyNumberFormat="0" applyFill="0" applyBorder="0" applyAlignment="0" applyProtection="0"/>
    <xf numFmtId="0" fontId="81" fillId="0" borderId="0"/>
    <xf numFmtId="0" fontId="82" fillId="0" borderId="0"/>
    <xf numFmtId="0" fontId="83" fillId="0" borderId="0"/>
    <xf numFmtId="0" fontId="84" fillId="0" borderId="0"/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29" fillId="0" borderId="0"/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9" fontId="42" fillId="0" borderId="0">
      <protection locked="0"/>
    </xf>
    <xf numFmtId="221" fontId="70" fillId="0" borderId="0">
      <protection locked="0"/>
    </xf>
    <xf numFmtId="0" fontId="27" fillId="0" borderId="0"/>
    <xf numFmtId="37" fontId="6" fillId="0" borderId="0"/>
    <xf numFmtId="37" fontId="27" fillId="0" borderId="0"/>
    <xf numFmtId="37" fontId="6" fillId="0" borderId="0"/>
    <xf numFmtId="0" fontId="27" fillId="0" borderId="0"/>
    <xf numFmtId="0" fontId="85" fillId="0" borderId="0"/>
    <xf numFmtId="0" fontId="86" fillId="0" borderId="0"/>
    <xf numFmtId="0" fontId="19" fillId="0" borderId="0"/>
    <xf numFmtId="0" fontId="27" fillId="0" borderId="0"/>
    <xf numFmtId="0" fontId="6" fillId="0" borderId="0"/>
    <xf numFmtId="0" fontId="27" fillId="0" borderId="0"/>
    <xf numFmtId="0" fontId="6" fillId="0" borderId="0"/>
    <xf numFmtId="0" fontId="27" fillId="0" borderId="0"/>
    <xf numFmtId="0" fontId="6" fillId="0" borderId="0"/>
    <xf numFmtId="0" fontId="28" fillId="0" borderId="0"/>
    <xf numFmtId="0" fontId="87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0" fontId="27" fillId="0" borderId="0"/>
    <xf numFmtId="0" fontId="6" fillId="0" borderId="0"/>
    <xf numFmtId="0" fontId="27" fillId="0" borderId="0"/>
    <xf numFmtId="0" fontId="6" fillId="0" borderId="0"/>
    <xf numFmtId="37" fontId="27" fillId="0" borderId="0" applyFill="0"/>
    <xf numFmtId="0" fontId="6" fillId="0" borderId="0"/>
    <xf numFmtId="0" fontId="29" fillId="0" borderId="0"/>
    <xf numFmtId="0" fontId="27" fillId="0" borderId="0"/>
    <xf numFmtId="0" fontId="6" fillId="0" borderId="0"/>
    <xf numFmtId="0" fontId="27" fillId="0" borderId="0"/>
    <xf numFmtId="0" fontId="6" fillId="0" borderId="0"/>
    <xf numFmtId="0" fontId="27" fillId="0" borderId="0"/>
    <xf numFmtId="0" fontId="6" fillId="0" borderId="0"/>
    <xf numFmtId="0" fontId="27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2" fontId="6" fillId="0" borderId="0"/>
    <xf numFmtId="2" fontId="27" fillId="0" borderId="0"/>
    <xf numFmtId="2" fontId="6" fillId="0" borderId="0"/>
    <xf numFmtId="0" fontId="27" fillId="0" borderId="0"/>
    <xf numFmtId="0" fontId="6" fillId="0" borderId="0"/>
    <xf numFmtId="37" fontId="27" fillId="0" borderId="0"/>
    <xf numFmtId="37" fontId="6" fillId="0" borderId="0"/>
    <xf numFmtId="227" fontId="6" fillId="0" borderId="0"/>
    <xf numFmtId="37" fontId="27" fillId="0" borderId="0"/>
    <xf numFmtId="37" fontId="6" fillId="0" borderId="0"/>
    <xf numFmtId="0" fontId="27" fillId="0" borderId="0"/>
    <xf numFmtId="0" fontId="6" fillId="0" borderId="0"/>
    <xf numFmtId="0" fontId="27" fillId="0" borderId="0"/>
    <xf numFmtId="0" fontId="6" fillId="0" borderId="0"/>
    <xf numFmtId="37" fontId="27" fillId="0" borderId="0"/>
    <xf numFmtId="37" fontId="6" fillId="0" borderId="0"/>
    <xf numFmtId="37" fontId="27" fillId="0" borderId="0"/>
    <xf numFmtId="0" fontId="88" fillId="0" borderId="0"/>
    <xf numFmtId="0" fontId="89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0" fontId="27" fillId="0" borderId="0"/>
    <xf numFmtId="0" fontId="6" fillId="0" borderId="0"/>
    <xf numFmtId="0" fontId="27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0" fontId="6" fillId="0" borderId="0"/>
    <xf numFmtId="0" fontId="27" fillId="0" borderId="0"/>
    <xf numFmtId="0" fontId="6" fillId="0" borderId="0"/>
    <xf numFmtId="0" fontId="28" fillId="0" borderId="0"/>
    <xf numFmtId="0" fontId="19" fillId="0" borderId="0"/>
    <xf numFmtId="0" fontId="27" fillId="0" borderId="0"/>
    <xf numFmtId="0" fontId="6" fillId="0" borderId="0"/>
    <xf numFmtId="37" fontId="27" fillId="0" borderId="0"/>
    <xf numFmtId="37" fontId="6" fillId="0" borderId="0"/>
    <xf numFmtId="0" fontId="27" fillId="0" borderId="0"/>
    <xf numFmtId="0" fontId="6" fillId="0" borderId="0"/>
    <xf numFmtId="0" fontId="27" fillId="0" borderId="0"/>
    <xf numFmtId="0" fontId="6" fillId="0" borderId="0"/>
    <xf numFmtId="0" fontId="27" fillId="0" borderId="0"/>
    <xf numFmtId="0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0" fontId="19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0" fontId="27" fillId="0" borderId="0"/>
    <xf numFmtId="0" fontId="6" fillId="0" borderId="0"/>
    <xf numFmtId="0" fontId="90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0" fontId="89" fillId="0" borderId="0"/>
    <xf numFmtId="0" fontId="88" fillId="0" borderId="0"/>
    <xf numFmtId="0" fontId="89" fillId="0" borderId="0"/>
    <xf numFmtId="0" fontId="88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0" fontId="28" fillId="0" borderId="0"/>
    <xf numFmtId="0" fontId="6" fillId="0" borderId="0"/>
    <xf numFmtId="0" fontId="27" fillId="0" borderId="0"/>
    <xf numFmtId="0" fontId="91" fillId="0" borderId="0"/>
    <xf numFmtId="0" fontId="92" fillId="0" borderId="0"/>
    <xf numFmtId="0" fontId="91" fillId="0" borderId="0"/>
    <xf numFmtId="0" fontId="92" fillId="0" borderId="0"/>
    <xf numFmtId="0" fontId="91" fillId="0" borderId="0"/>
    <xf numFmtId="0" fontId="28" fillId="0" borderId="0"/>
    <xf numFmtId="0" fontId="19" fillId="0" borderId="0"/>
    <xf numFmtId="0" fontId="93" fillId="0" borderId="0"/>
    <xf numFmtId="0" fontId="94" fillId="0" borderId="0"/>
    <xf numFmtId="0" fontId="8" fillId="0" borderId="0"/>
    <xf numFmtId="0" fontId="87" fillId="0" borderId="0"/>
    <xf numFmtId="0" fontId="95" fillId="0" borderId="0"/>
    <xf numFmtId="0" fontId="87" fillId="0" borderId="0"/>
    <xf numFmtId="0" fontId="27" fillId="0" borderId="0"/>
    <xf numFmtId="0" fontId="6" fillId="0" borderId="0"/>
    <xf numFmtId="0" fontId="27" fillId="0" borderId="0"/>
    <xf numFmtId="0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37" fontId="27" fillId="0" borderId="0"/>
    <xf numFmtId="37" fontId="6" fillId="0" borderId="0"/>
    <xf numFmtId="0" fontId="89" fillId="0" borderId="0"/>
    <xf numFmtId="0" fontId="88" fillId="0" borderId="0"/>
    <xf numFmtId="0" fontId="89" fillId="0" borderId="0"/>
    <xf numFmtId="0" fontId="88" fillId="0" borderId="0"/>
    <xf numFmtId="0" fontId="27" fillId="0" borderId="0"/>
    <xf numFmtId="0" fontId="6" fillId="0" borderId="0"/>
    <xf numFmtId="0" fontId="28" fillId="0" borderId="0"/>
    <xf numFmtId="0" fontId="19" fillId="0" borderId="0"/>
    <xf numFmtId="252" fontId="62" fillId="0" borderId="0" applyFill="0" applyBorder="0" applyAlignment="0"/>
    <xf numFmtId="0" fontId="8" fillId="0" borderId="0" applyFill="0" applyBorder="0" applyAlignment="0"/>
    <xf numFmtId="227" fontId="38" fillId="0" borderId="0" applyFill="0" applyBorder="0" applyAlignment="0"/>
    <xf numFmtId="239" fontId="38" fillId="0" borderId="0" applyFill="0" applyBorder="0" applyAlignment="0"/>
    <xf numFmtId="182" fontId="38" fillId="0" borderId="0" applyFill="0" applyBorder="0" applyAlignment="0"/>
    <xf numFmtId="0" fontId="8" fillId="0" borderId="0" applyFill="0" applyBorder="0" applyAlignment="0"/>
    <xf numFmtId="220" fontId="38" fillId="0" borderId="0" applyFill="0" applyBorder="0" applyAlignment="0"/>
    <xf numFmtId="0" fontId="8" fillId="0" borderId="0" applyFill="0" applyBorder="0" applyAlignment="0"/>
    <xf numFmtId="0" fontId="96" fillId="0" borderId="0" applyNumberFormat="0" applyFill="0" applyBorder="0" applyAlignment="0" applyProtection="0">
      <alignment vertical="top"/>
      <protection locked="0"/>
    </xf>
    <xf numFmtId="0" fontId="96" fillId="0" borderId="0" applyNumberFormat="0" applyFill="0" applyBorder="0" applyAlignment="0" applyProtection="0">
      <alignment vertical="top"/>
      <protection locked="0"/>
    </xf>
    <xf numFmtId="253" fontId="7" fillId="0" borderId="0" applyFont="0" applyFill="0" applyBorder="0" applyAlignment="0" applyProtection="0"/>
    <xf numFmtId="0" fontId="12" fillId="0" borderId="5">
      <protection locked="0"/>
    </xf>
    <xf numFmtId="0" fontId="12" fillId="0" borderId="5">
      <protection locked="0"/>
    </xf>
    <xf numFmtId="192" fontId="71" fillId="0" borderId="0" applyFont="0" applyFill="0" applyBorder="0" applyAlignment="0" applyProtection="0"/>
    <xf numFmtId="4" fontId="12" fillId="0" borderId="0">
      <protection locked="0"/>
    </xf>
    <xf numFmtId="184" fontId="38" fillId="0" borderId="0"/>
    <xf numFmtId="184" fontId="38" fillId="0" borderId="0"/>
    <xf numFmtId="184" fontId="38" fillId="0" borderId="0"/>
    <xf numFmtId="184" fontId="38" fillId="0" borderId="0"/>
    <xf numFmtId="184" fontId="38" fillId="0" borderId="0"/>
    <xf numFmtId="184" fontId="38" fillId="0" borderId="0"/>
    <xf numFmtId="184" fontId="38" fillId="0" borderId="0"/>
    <xf numFmtId="184" fontId="38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12" fontId="1" fillId="0" borderId="0"/>
    <xf numFmtId="254" fontId="5" fillId="0" borderId="0"/>
    <xf numFmtId="3" fontId="97" fillId="0" borderId="0" applyFont="0" applyFill="0" applyBorder="0" applyAlignment="0" applyProtection="0"/>
    <xf numFmtId="40" fontId="13" fillId="0" borderId="0" applyFont="0" applyFill="0" applyBorder="0" applyAlignment="0" applyProtection="0"/>
    <xf numFmtId="0" fontId="98" fillId="0" borderId="0" applyNumberFormat="0" applyAlignment="0">
      <alignment horizontal="left"/>
    </xf>
    <xf numFmtId="0" fontId="99" fillId="0" borderId="0" applyNumberFormat="0" applyAlignment="0"/>
    <xf numFmtId="255" fontId="17" fillId="0" borderId="0" applyFont="0" applyFill="0" applyBorder="0" applyAlignment="0" applyProtection="0"/>
    <xf numFmtId="0" fontId="1" fillId="0" borderId="0">
      <protection locked="0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56" fontId="100" fillId="0" borderId="3" applyFill="0" applyBorder="0" applyAlignment="0"/>
    <xf numFmtId="257" fontId="1" fillId="0" borderId="0" applyFont="0" applyFill="0" applyBorder="0" applyAlignment="0" applyProtection="0"/>
    <xf numFmtId="258" fontId="97" fillId="0" borderId="0" applyFont="0" applyFill="0" applyBorder="0" applyAlignment="0" applyProtection="0"/>
    <xf numFmtId="0" fontId="21" fillId="0" borderId="0"/>
    <xf numFmtId="0" fontId="1" fillId="0" borderId="0"/>
    <xf numFmtId="259" fontId="13" fillId="5" borderId="0" applyFont="0" applyBorder="0"/>
    <xf numFmtId="0" fontId="18" fillId="0" borderId="0" applyFill="0" applyBorder="0" applyAlignment="0" applyProtection="0"/>
    <xf numFmtId="0" fontId="97" fillId="0" borderId="0" applyFont="0" applyFill="0" applyBorder="0" applyAlignment="0" applyProtection="0"/>
    <xf numFmtId="14" fontId="62" fillId="0" borderId="0" applyFill="0" applyBorder="0" applyAlignment="0"/>
    <xf numFmtId="0" fontId="97" fillId="0" borderId="0" applyFont="0" applyFill="0" applyBorder="0" applyAlignment="0" applyProtection="0"/>
    <xf numFmtId="260" fontId="101" fillId="0" borderId="3">
      <alignment vertical="center" wrapText="1"/>
    </xf>
    <xf numFmtId="38" fontId="13" fillId="0" borderId="50">
      <alignment vertical="center"/>
    </xf>
    <xf numFmtId="38" fontId="13" fillId="0" borderId="0" applyFont="0" applyFill="0" applyBorder="0" applyAlignment="0" applyProtection="0"/>
    <xf numFmtId="40" fontId="13" fillId="0" borderId="0" applyFont="0" applyFill="0" applyBorder="0" applyAlignment="0" applyProtection="0"/>
    <xf numFmtId="261" fontId="1" fillId="0" borderId="0"/>
    <xf numFmtId="262" fontId="1" fillId="0" borderId="0"/>
    <xf numFmtId="263" fontId="6" fillId="0" borderId="0">
      <protection locked="0"/>
    </xf>
    <xf numFmtId="264" fontId="38" fillId="0" borderId="0">
      <protection locked="0"/>
    </xf>
    <xf numFmtId="263" fontId="6" fillId="0" borderId="0">
      <protection locked="0"/>
    </xf>
    <xf numFmtId="265" fontId="6" fillId="0" borderId="0">
      <protection locked="0"/>
    </xf>
    <xf numFmtId="266" fontId="38" fillId="0" borderId="0">
      <protection locked="0"/>
    </xf>
    <xf numFmtId="265" fontId="6" fillId="0" borderId="0">
      <protection locked="0"/>
    </xf>
    <xf numFmtId="0" fontId="8" fillId="0" borderId="0" applyFill="0" applyBorder="0" applyAlignment="0"/>
    <xf numFmtId="0" fontId="8" fillId="0" borderId="0" applyFill="0" applyBorder="0" applyAlignment="0"/>
    <xf numFmtId="0" fontId="8" fillId="0" borderId="0" applyFill="0" applyBorder="0" applyAlignment="0"/>
    <xf numFmtId="220" fontId="38" fillId="0" borderId="0" applyFill="0" applyBorder="0" applyAlignment="0"/>
    <xf numFmtId="0" fontId="8" fillId="0" borderId="0" applyFill="0" applyBorder="0" applyAlignment="0"/>
    <xf numFmtId="0" fontId="102" fillId="0" borderId="0" applyNumberFormat="0" applyAlignment="0">
      <alignment horizontal="left"/>
    </xf>
    <xf numFmtId="267" fontId="1" fillId="0" borderId="0" applyFont="0" applyFill="0" applyBorder="0" applyAlignment="0" applyProtection="0"/>
    <xf numFmtId="0" fontId="103" fillId="0" borderId="0">
      <protection locked="0"/>
    </xf>
    <xf numFmtId="0" fontId="12" fillId="0" borderId="0">
      <protection locked="0"/>
    </xf>
    <xf numFmtId="0" fontId="104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05" fillId="0" borderId="0">
      <protection locked="0"/>
    </xf>
    <xf numFmtId="2" fontId="18" fillId="0" borderId="0" applyFill="0" applyBorder="0" applyAlignment="0" applyProtection="0"/>
    <xf numFmtId="2" fontId="97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top"/>
      <protection locked="0"/>
    </xf>
    <xf numFmtId="9" fontId="107" fillId="0" borderId="0" applyFont="0" applyFill="0" applyBorder="0" applyAlignment="0" applyProtection="0"/>
    <xf numFmtId="0" fontId="10" fillId="0" borderId="0"/>
    <xf numFmtId="1" fontId="108" fillId="0" borderId="12" applyFill="0" applyBorder="0" applyProtection="0">
      <alignment horizontal="center" vertical="center"/>
    </xf>
    <xf numFmtId="3" fontId="53" fillId="0" borderId="26">
      <alignment horizontal="right" vertical="center"/>
    </xf>
    <xf numFmtId="4" fontId="53" fillId="0" borderId="26">
      <alignment horizontal="right" vertical="center"/>
    </xf>
    <xf numFmtId="0" fontId="109" fillId="0" borderId="0" applyAlignment="0">
      <alignment horizontal="right"/>
    </xf>
    <xf numFmtId="0" fontId="39" fillId="0" borderId="0"/>
    <xf numFmtId="0" fontId="110" fillId="0" borderId="0"/>
    <xf numFmtId="0" fontId="111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3" fillId="0" borderId="4">
      <alignment horizontal="center"/>
    </xf>
    <xf numFmtId="0" fontId="113" fillId="0" borderId="0">
      <alignment horizontal="center"/>
    </xf>
    <xf numFmtId="0" fontId="114" fillId="0" borderId="0" applyNumberFormat="0" applyFill="0" applyBorder="0" applyAlignment="0" applyProtection="0"/>
    <xf numFmtId="0" fontId="115" fillId="0" borderId="51" applyNumberFormat="0" applyFill="0" applyAlignment="0" applyProtection="0"/>
    <xf numFmtId="0" fontId="116" fillId="0" borderId="0" applyNumberFormat="0" applyFill="0" applyBorder="0" applyAlignment="0" applyProtection="0">
      <alignment vertical="top"/>
      <protection locked="0"/>
    </xf>
    <xf numFmtId="268" fontId="17" fillId="7" borderId="0"/>
    <xf numFmtId="44" fontId="60" fillId="0" borderId="0" applyFont="0" applyFill="0" applyBorder="0" applyAlignment="0" applyProtection="0"/>
    <xf numFmtId="0" fontId="7" fillId="0" borderId="0" applyFont="0" applyFill="0" applyBorder="0" applyAlignment="0" applyProtection="0"/>
    <xf numFmtId="269" fontId="53" fillId="0" borderId="3">
      <alignment vertical="center"/>
    </xf>
    <xf numFmtId="0" fontId="1" fillId="0" borderId="4">
      <protection locked="0"/>
    </xf>
    <xf numFmtId="0" fontId="8" fillId="0" borderId="0" applyFill="0" applyBorder="0" applyAlignment="0"/>
    <xf numFmtId="0" fontId="8" fillId="0" borderId="0" applyFill="0" applyBorder="0" applyAlignment="0"/>
    <xf numFmtId="0" fontId="8" fillId="0" borderId="0" applyFill="0" applyBorder="0" applyAlignment="0"/>
    <xf numFmtId="220" fontId="38" fillId="0" borderId="0" applyFill="0" applyBorder="0" applyAlignment="0"/>
    <xf numFmtId="0" fontId="8" fillId="0" borderId="0" applyFill="0" applyBorder="0" applyAlignment="0"/>
    <xf numFmtId="268" fontId="17" fillId="8" borderId="0"/>
    <xf numFmtId="0" fontId="101" fillId="0" borderId="3" applyFill="0" applyBorder="0" applyProtection="0">
      <alignment vertical="center"/>
    </xf>
    <xf numFmtId="270" fontId="53" fillId="0" borderId="3">
      <alignment horizontal="right" vertical="center"/>
    </xf>
    <xf numFmtId="271" fontId="53" fillId="0" borderId="3">
      <alignment vertical="center"/>
    </xf>
    <xf numFmtId="272" fontId="53" fillId="0" borderId="3">
      <alignment vertical="center"/>
    </xf>
    <xf numFmtId="273" fontId="117" fillId="0" borderId="0">
      <alignment horizontal="left"/>
    </xf>
    <xf numFmtId="0" fontId="118" fillId="0" borderId="0"/>
    <xf numFmtId="0" fontId="119" fillId="0" borderId="0"/>
    <xf numFmtId="0" fontId="118" fillId="0" borderId="0"/>
    <xf numFmtId="0" fontId="119" fillId="0" borderId="0"/>
    <xf numFmtId="0" fontId="120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38" fontId="13" fillId="0" borderId="0" applyFont="0" applyFill="0" applyBorder="0" applyAlignment="0" applyProtection="0"/>
    <xf numFmtId="40" fontId="13" fillId="0" borderId="0" applyFont="0" applyFill="0" applyBorder="0" applyAlignment="0" applyProtection="0"/>
    <xf numFmtId="0" fontId="8" fillId="0" borderId="0" applyFont="0" applyFill="0" applyBorder="0" applyAlignment="0" applyProtection="0"/>
    <xf numFmtId="274" fontId="13" fillId="0" borderId="0" applyFont="0" applyFill="0" applyBorder="0" applyAlignment="0" applyProtection="0"/>
    <xf numFmtId="275" fontId="13" fillId="0" borderId="0" applyFont="0" applyFill="0" applyBorder="0" applyAlignment="0" applyProtection="0"/>
    <xf numFmtId="41" fontId="8" fillId="0" borderId="0" applyFont="0" applyFill="0" applyBorder="0" applyAlignment="0" applyProtection="0"/>
    <xf numFmtId="276" fontId="8" fillId="0" borderId="0" applyFont="0" applyFill="0" applyBorder="0" applyAlignment="0" applyProtection="0"/>
    <xf numFmtId="192" fontId="71" fillId="0" borderId="0" applyFont="0" applyFill="0" applyBorder="0" applyAlignment="0" applyProtection="0"/>
    <xf numFmtId="219" fontId="121" fillId="9" borderId="0">
      <alignment vertical="top"/>
    </xf>
    <xf numFmtId="0" fontId="101" fillId="10" borderId="3" applyNumberFormat="0" applyFont="0" applyBorder="0" applyAlignment="0" applyProtection="0">
      <alignment vertical="center"/>
    </xf>
    <xf numFmtId="0" fontId="60" fillId="0" borderId="52" applyNumberFormat="0" applyFont="0" applyBorder="0" applyProtection="0">
      <alignment horizontal="center" vertical="center"/>
    </xf>
    <xf numFmtId="0" fontId="33" fillId="0" borderId="0"/>
    <xf numFmtId="0" fontId="7" fillId="0" borderId="0" applyNumberFormat="0" applyFill="0" applyBorder="0" applyAlignment="0" applyProtection="0"/>
    <xf numFmtId="0" fontId="118" fillId="0" borderId="0"/>
    <xf numFmtId="0" fontId="119" fillId="0" borderId="0"/>
    <xf numFmtId="0" fontId="119" fillId="0" borderId="0"/>
    <xf numFmtId="277" fontId="1" fillId="0" borderId="0"/>
    <xf numFmtId="278" fontId="13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7" fillId="0" borderId="0"/>
    <xf numFmtId="38" fontId="122" fillId="0" borderId="53" applyFont="0" applyFill="0" applyBorder="0" applyAlignment="0">
      <alignment horizontal="center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92" fontId="8" fillId="0" borderId="0" applyFont="0" applyFill="0" applyBorder="0" applyAlignment="0" applyProtection="0"/>
    <xf numFmtId="0" fontId="7" fillId="0" borderId="0"/>
    <xf numFmtId="14" fontId="78" fillId="0" borderId="0">
      <alignment horizontal="center" wrapText="1"/>
      <protection locked="0"/>
    </xf>
    <xf numFmtId="0" fontId="1" fillId="0" borderId="0">
      <protection locked="0"/>
    </xf>
    <xf numFmtId="182" fontId="38" fillId="0" borderId="0" applyFont="0" applyFill="0" applyBorder="0" applyAlignment="0" applyProtection="0"/>
    <xf numFmtId="243" fontId="38" fillId="0" borderId="0" applyFont="0" applyFill="0" applyBorder="0" applyAlignment="0" applyProtection="0"/>
    <xf numFmtId="279" fontId="7" fillId="0" borderId="0">
      <protection locked="0"/>
    </xf>
    <xf numFmtId="0" fontId="8" fillId="0" borderId="0" applyFill="0" applyBorder="0" applyAlignment="0"/>
    <xf numFmtId="0" fontId="8" fillId="0" borderId="0" applyFill="0" applyBorder="0" applyAlignment="0"/>
    <xf numFmtId="0" fontId="8" fillId="0" borderId="0" applyFill="0" applyBorder="0" applyAlignment="0"/>
    <xf numFmtId="220" fontId="38" fillId="0" borderId="0" applyFill="0" applyBorder="0" applyAlignment="0"/>
    <xf numFmtId="0" fontId="8" fillId="0" borderId="0" applyFill="0" applyBorder="0" applyAlignment="0"/>
    <xf numFmtId="0" fontId="123" fillId="5" borderId="0" applyNumberFormat="0">
      <alignment vertical="center"/>
    </xf>
    <xf numFmtId="280" fontId="17" fillId="0" borderId="0"/>
    <xf numFmtId="37" fontId="1" fillId="0" borderId="0" applyFont="0" applyFill="0" applyBorder="0" applyAlignment="0" applyProtection="0"/>
    <xf numFmtId="0" fontId="13" fillId="0" borderId="0" applyNumberFormat="0" applyFont="0" applyFill="0" applyBorder="0" applyAlignment="0" applyProtection="0">
      <alignment horizontal="left"/>
    </xf>
    <xf numFmtId="0" fontId="7" fillId="0" borderId="0"/>
    <xf numFmtId="0" fontId="83" fillId="0" borderId="0" applyNumberFormat="0" applyFont="0" applyFill="0" applyBorder="0" applyAlignment="0"/>
    <xf numFmtId="0" fontId="124" fillId="0" borderId="0"/>
    <xf numFmtId="0" fontId="125" fillId="11" borderId="0" applyNumberFormat="0" applyFont="0" applyBorder="0" applyAlignment="0">
      <alignment horizontal="center"/>
    </xf>
    <xf numFmtId="0" fontId="126" fillId="0" borderId="3" applyProtection="0">
      <alignment vertical="center"/>
    </xf>
    <xf numFmtId="30" fontId="127" fillId="0" borderId="0" applyNumberFormat="0" applyFill="0" applyBorder="0" applyAlignment="0" applyProtection="0">
      <alignment horizontal="left"/>
    </xf>
    <xf numFmtId="0" fontId="7" fillId="0" borderId="0" applyFont="0" applyFill="0" applyBorder="0" applyAlignment="0" applyProtection="0"/>
    <xf numFmtId="0" fontId="7" fillId="0" borderId="0"/>
    <xf numFmtId="0" fontId="128" fillId="12" borderId="54">
      <alignment vertical="center"/>
    </xf>
    <xf numFmtId="0" fontId="129" fillId="13" borderId="29"/>
    <xf numFmtId="0" fontId="125" fillId="1" borderId="2" applyNumberFormat="0" applyFont="0" applyAlignment="0">
      <alignment horizontal="center"/>
    </xf>
    <xf numFmtId="0" fontId="7" fillId="0" borderId="0"/>
    <xf numFmtId="0" fontId="130" fillId="0" borderId="0" applyNumberFormat="0" applyFill="0" applyBorder="0" applyAlignment="0">
      <alignment horizontal="center"/>
    </xf>
    <xf numFmtId="0" fontId="13" fillId="0" borderId="0"/>
    <xf numFmtId="0" fontId="131" fillId="0" borderId="0">
      <alignment horizontal="center" vertical="center"/>
    </xf>
    <xf numFmtId="40" fontId="132" fillId="0" borderId="0" applyBorder="0">
      <alignment horizontal="right"/>
    </xf>
    <xf numFmtId="0" fontId="131" fillId="0" borderId="0"/>
    <xf numFmtId="281" fontId="133" fillId="0" borderId="0">
      <alignment horizontal="center"/>
    </xf>
    <xf numFmtId="49" fontId="62" fillId="0" borderId="0" applyFill="0" applyBorder="0" applyAlignment="0"/>
    <xf numFmtId="282" fontId="38" fillId="0" borderId="0" applyFill="0" applyBorder="0" applyAlignment="0"/>
    <xf numFmtId="224" fontId="38" fillId="0" borderId="0" applyFill="0" applyBorder="0" applyAlignment="0"/>
    <xf numFmtId="49" fontId="134" fillId="0" borderId="0" applyFill="0" applyBorder="0" applyProtection="0">
      <alignment horizontal="centerContinuous" vertical="center"/>
    </xf>
    <xf numFmtId="0" fontId="18" fillId="0" borderId="55" applyNumberFormat="0" applyFill="0" applyAlignment="0" applyProtection="0"/>
    <xf numFmtId="0" fontId="97" fillId="0" borderId="5" applyNumberFormat="0" applyFont="0" applyFill="0" applyAlignment="0" applyProtection="0"/>
    <xf numFmtId="0" fontId="7" fillId="0" borderId="0" applyFont="0" applyFill="0" applyBorder="0" applyAlignment="0" applyProtection="0"/>
    <xf numFmtId="0" fontId="135" fillId="0" borderId="14">
      <alignment horizontal="left"/>
    </xf>
    <xf numFmtId="37" fontId="22" fillId="4" borderId="0" applyNumberFormat="0" applyBorder="0" applyAlignment="0" applyProtection="0"/>
    <xf numFmtId="37" fontId="22" fillId="0" borderId="0"/>
    <xf numFmtId="3" fontId="136" fillId="0" borderId="51" applyProtection="0"/>
    <xf numFmtId="283" fontId="13" fillId="0" borderId="0" applyFont="0" applyFill="0" applyBorder="0" applyAlignment="0" applyProtection="0"/>
    <xf numFmtId="284" fontId="13" fillId="0" borderId="0" applyFont="0" applyFill="0" applyBorder="0" applyAlignment="0" applyProtection="0"/>
    <xf numFmtId="0" fontId="137" fillId="0" borderId="0" applyNumberFormat="0" applyFill="0" applyBorder="0" applyAlignment="0" applyProtection="0">
      <alignment vertical="top"/>
      <protection locked="0"/>
    </xf>
    <xf numFmtId="0" fontId="7" fillId="0" borderId="0">
      <protection locked="0"/>
    </xf>
    <xf numFmtId="0" fontId="71" fillId="0" borderId="0" applyNumberFormat="0" applyFill="0" applyBorder="0" applyAlignment="0" applyProtection="0"/>
    <xf numFmtId="2" fontId="138" fillId="0" borderId="0" applyFont="0" applyFill="0" applyBorder="0" applyAlignment="0" applyProtection="0"/>
    <xf numFmtId="179" fontId="7" fillId="0" borderId="0">
      <protection locked="0"/>
    </xf>
    <xf numFmtId="0" fontId="139" fillId="0" borderId="0" applyNumberFormat="0" applyFill="0" applyBorder="0" applyAlignment="0" applyProtection="0"/>
    <xf numFmtId="0" fontId="11" fillId="0" borderId="0">
      <protection locked="0"/>
    </xf>
    <xf numFmtId="0" fontId="140" fillId="0" borderId="0" applyNumberFormat="0" applyFill="0" applyBorder="0" applyAlignment="0" applyProtection="0"/>
    <xf numFmtId="0" fontId="11" fillId="0" borderId="0">
      <protection locked="0"/>
    </xf>
    <xf numFmtId="0" fontId="141" fillId="0" borderId="0"/>
    <xf numFmtId="239" fontId="1" fillId="0" borderId="0"/>
    <xf numFmtId="239" fontId="1" fillId="0" borderId="0"/>
    <xf numFmtId="239" fontId="1" fillId="0" borderId="0"/>
    <xf numFmtId="239" fontId="1" fillId="0" borderId="0"/>
    <xf numFmtId="239" fontId="1" fillId="0" borderId="0"/>
    <xf numFmtId="239" fontId="1" fillId="0" borderId="0"/>
    <xf numFmtId="239" fontId="1" fillId="0" borderId="0"/>
    <xf numFmtId="239" fontId="1" fillId="0" borderId="0"/>
    <xf numFmtId="239" fontId="1" fillId="0" borderId="0"/>
    <xf numFmtId="239" fontId="1" fillId="0" borderId="0"/>
    <xf numFmtId="239" fontId="1" fillId="0" borderId="0"/>
    <xf numFmtId="0" fontId="17" fillId="0" borderId="0"/>
    <xf numFmtId="210" fontId="1" fillId="0" borderId="0" applyNumberFormat="0" applyFill="0" applyBorder="0" applyAlignment="0">
      <alignment horizontal="left"/>
    </xf>
    <xf numFmtId="285" fontId="142" fillId="0" borderId="10">
      <alignment horizontal="right" vertical="center"/>
    </xf>
    <xf numFmtId="0" fontId="1" fillId="0" borderId="0">
      <protection locked="0"/>
    </xf>
    <xf numFmtId="0" fontId="138" fillId="0" borderId="0" applyFont="0" applyFill="0" applyBorder="0" applyAlignment="0" applyProtection="0"/>
    <xf numFmtId="0" fontId="12" fillId="0" borderId="0">
      <protection locked="0"/>
    </xf>
    <xf numFmtId="49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43" fillId="0" borderId="47">
      <alignment vertical="center"/>
    </xf>
    <xf numFmtId="3" fontId="2" fillId="0" borderId="33" applyNumberFormat="0" applyFill="0" applyBorder="0" applyProtection="0">
      <alignment horizontal="center" vertical="center"/>
    </xf>
    <xf numFmtId="0" fontId="144" fillId="14" borderId="0">
      <alignment horizontal="left"/>
    </xf>
    <xf numFmtId="0" fontId="145" fillId="0" borderId="0" applyNumberFormat="0" applyFill="0" applyBorder="0" applyAlignment="0" applyProtection="0">
      <alignment vertical="top"/>
      <protection locked="0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46" fillId="0" borderId="0" applyFont="0" applyFill="0" applyBorder="0" applyAlignment="0" applyProtection="0"/>
    <xf numFmtId="192" fontId="5" fillId="0" borderId="26">
      <alignment vertical="center"/>
    </xf>
    <xf numFmtId="0" fontId="7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46" fillId="0" borderId="0" applyFont="0" applyFill="0" applyBorder="0" applyAlignment="0" applyProtection="0"/>
    <xf numFmtId="243" fontId="146" fillId="0" borderId="0" applyFont="0" applyFill="0" applyBorder="0" applyAlignment="0" applyProtection="0"/>
    <xf numFmtId="0" fontId="26" fillId="0" borderId="0" applyNumberFormat="0" applyFont="0" applyFill="0" applyBorder="0" applyProtection="0">
      <alignment horizontal="distributed" vertical="center" justifyLastLine="1"/>
    </xf>
    <xf numFmtId="0" fontId="12" fillId="0" borderId="0">
      <protection locked="0"/>
    </xf>
    <xf numFmtId="242" fontId="7" fillId="0" borderId="0" applyFont="0" applyFill="0" applyBorder="0" applyProtection="0">
      <alignment horizontal="center" vertical="center"/>
    </xf>
    <xf numFmtId="286" fontId="7" fillId="0" borderId="0" applyFont="0" applyFill="0" applyBorder="0" applyProtection="0">
      <alignment horizontal="center"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287" fontId="1" fillId="0" borderId="0" applyFont="0" applyFill="0" applyBorder="0" applyAlignment="0" applyProtection="0"/>
    <xf numFmtId="213" fontId="26" fillId="0" borderId="0" applyFont="0" applyFill="0" applyBorder="0" applyAlignment="0" applyProtection="0"/>
    <xf numFmtId="0" fontId="51" fillId="0" borderId="0" applyFont="0" applyFill="0" applyBorder="0" applyProtection="0">
      <alignment horizontal="center" vertical="center"/>
    </xf>
    <xf numFmtId="0" fontId="51" fillId="0" borderId="0" applyFont="0" applyFill="0" applyBorder="0" applyProtection="0">
      <alignment horizontal="center" vertical="center"/>
    </xf>
    <xf numFmtId="231" fontId="1" fillId="0" borderId="33" applyFont="0" applyFill="0" applyAlignment="0" applyProtection="0">
      <alignment horizontal="center" vertical="center"/>
    </xf>
    <xf numFmtId="0" fontId="7" fillId="0" borderId="0"/>
    <xf numFmtId="288" fontId="141" fillId="0" borderId="8" applyBorder="0"/>
    <xf numFmtId="0" fontId="76" fillId="0" borderId="0" applyNumberFormat="0" applyFont="0" applyFill="0" applyBorder="0" applyProtection="0">
      <alignment horizontal="centerContinuous" vertical="center"/>
    </xf>
    <xf numFmtId="0" fontId="26" fillId="0" borderId="0" applyNumberFormat="0" applyFont="0" applyFill="0" applyBorder="0" applyProtection="0">
      <alignment horizontal="centerContinuous" vertical="center"/>
    </xf>
    <xf numFmtId="176" fontId="147" fillId="0" borderId="10">
      <alignment vertical="center"/>
    </xf>
    <xf numFmtId="3" fontId="26" fillId="0" borderId="3"/>
    <xf numFmtId="0" fontId="26" fillId="0" borderId="3"/>
    <xf numFmtId="3" fontId="26" fillId="0" borderId="56"/>
    <xf numFmtId="3" fontId="26" fillId="0" borderId="57"/>
    <xf numFmtId="0" fontId="148" fillId="0" borderId="3"/>
    <xf numFmtId="0" fontId="149" fillId="0" borderId="0">
      <alignment horizontal="center"/>
    </xf>
    <xf numFmtId="0" fontId="71" fillId="0" borderId="31">
      <alignment horizontal="center"/>
    </xf>
    <xf numFmtId="192" fontId="5" fillId="2" borderId="3" applyFill="0" applyBorder="0" applyAlignment="0" applyProtection="0">
      <alignment vertical="center"/>
    </xf>
    <xf numFmtId="289" fontId="8" fillId="0" borderId="0">
      <alignment vertical="center"/>
    </xf>
    <xf numFmtId="182" fontId="15" fillId="0" borderId="0">
      <alignment vertical="center"/>
    </xf>
    <xf numFmtId="3" fontId="150" fillId="0" borderId="0" applyFont="0" applyFill="0" applyBorder="0" applyAlignment="0">
      <alignment horizontal="centerContinuous" vertical="center"/>
    </xf>
    <xf numFmtId="41" fontId="5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290" fontId="7" fillId="0" borderId="0" applyFont="0" applyFill="0" applyBorder="0" applyAlignment="0" applyProtection="0"/>
    <xf numFmtId="290" fontId="7" fillId="0" borderId="0" applyFont="0" applyFill="0" applyBorder="0" applyAlignment="0" applyProtection="0"/>
    <xf numFmtId="41" fontId="52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0" fontId="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20" fontId="6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15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Font="0" applyFill="0" applyBorder="0" applyAlignment="0" applyProtection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1" fillId="0" borderId="0"/>
    <xf numFmtId="41" fontId="151" fillId="0" borderId="0" applyFont="0" applyFill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2" fillId="17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2" fillId="17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2" fillId="16" borderId="0" applyNumberFormat="0" applyBorder="0" applyAlignment="0" applyProtection="0">
      <alignment vertical="center"/>
    </xf>
    <xf numFmtId="0" fontId="52" fillId="20" borderId="0" applyNumberFormat="0" applyBorder="0" applyAlignment="0" applyProtection="0">
      <alignment vertical="center"/>
    </xf>
    <xf numFmtId="0" fontId="52" fillId="21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52" fillId="17" borderId="0" applyNumberFormat="0" applyBorder="0" applyAlignment="0" applyProtection="0">
      <alignment vertical="center"/>
    </xf>
    <xf numFmtId="0" fontId="152" fillId="19" borderId="0" applyNumberFormat="0" applyBorder="0" applyAlignment="0" applyProtection="0">
      <alignment vertical="center"/>
    </xf>
    <xf numFmtId="0" fontId="152" fillId="22" borderId="0" applyNumberFormat="0" applyBorder="0" applyAlignment="0" applyProtection="0">
      <alignment vertical="center"/>
    </xf>
    <xf numFmtId="0" fontId="152" fillId="23" borderId="0" applyNumberFormat="0" applyBorder="0" applyAlignment="0" applyProtection="0">
      <alignment vertical="center"/>
    </xf>
    <xf numFmtId="0" fontId="152" fillId="21" borderId="0" applyNumberFormat="0" applyBorder="0" applyAlignment="0" applyProtection="0">
      <alignment vertical="center"/>
    </xf>
    <xf numFmtId="0" fontId="152" fillId="19" borderId="0" applyNumberFormat="0" applyBorder="0" applyAlignment="0" applyProtection="0">
      <alignment vertical="center"/>
    </xf>
    <xf numFmtId="0" fontId="152" fillId="16" borderId="0" applyNumberFormat="0" applyBorder="0" applyAlignment="0" applyProtection="0">
      <alignment vertical="center"/>
    </xf>
    <xf numFmtId="292" fontId="1" fillId="0" borderId="0"/>
    <xf numFmtId="293" fontId="7" fillId="0" borderId="0"/>
    <xf numFmtId="294" fontId="7" fillId="0" borderId="0"/>
    <xf numFmtId="38" fontId="22" fillId="5" borderId="0" applyNumberFormat="0" applyBorder="0" applyAlignment="0" applyProtection="0"/>
    <xf numFmtId="10" fontId="22" fillId="24" borderId="3" applyNumberFormat="0" applyBorder="0" applyAlignment="0" applyProtection="0"/>
    <xf numFmtId="291" fontId="1" fillId="0" borderId="0"/>
    <xf numFmtId="0" fontId="152" fillId="25" borderId="0" applyNumberFormat="0" applyBorder="0" applyAlignment="0" applyProtection="0">
      <alignment vertical="center"/>
    </xf>
    <xf numFmtId="0" fontId="152" fillId="22" borderId="0" applyNumberFormat="0" applyBorder="0" applyAlignment="0" applyProtection="0">
      <alignment vertical="center"/>
    </xf>
    <xf numFmtId="0" fontId="152" fillId="23" borderId="0" applyNumberFormat="0" applyBorder="0" applyAlignment="0" applyProtection="0">
      <alignment vertical="center"/>
    </xf>
    <xf numFmtId="0" fontId="152" fillId="26" borderId="0" applyNumberFormat="0" applyBorder="0" applyAlignment="0" applyProtection="0">
      <alignment vertical="center"/>
    </xf>
    <xf numFmtId="0" fontId="152" fillId="27" borderId="0" applyNumberFormat="0" applyBorder="0" applyAlignment="0" applyProtection="0">
      <alignment vertical="center"/>
    </xf>
    <xf numFmtId="0" fontId="152" fillId="28" borderId="0" applyNumberFormat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4" fillId="29" borderId="58" applyNumberFormat="0" applyAlignment="0" applyProtection="0">
      <alignment vertical="center"/>
    </xf>
    <xf numFmtId="0" fontId="155" fillId="30" borderId="0" applyNumberFormat="0" applyBorder="0" applyAlignment="0" applyProtection="0">
      <alignment vertical="center"/>
    </xf>
    <xf numFmtId="0" fontId="1" fillId="17" borderId="59" applyNumberFormat="0" applyFont="0" applyAlignment="0" applyProtection="0">
      <alignment vertical="center"/>
    </xf>
    <xf numFmtId="0" fontId="156" fillId="20" borderId="0" applyNumberFormat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8" fillId="31" borderId="60" applyNumberFormat="0" applyAlignment="0" applyProtection="0">
      <alignment vertical="center"/>
    </xf>
    <xf numFmtId="194" fontId="18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53" fillId="0" borderId="61" applyNumberFormat="0" applyFill="0" applyAlignment="0" applyProtection="0">
      <alignment vertical="center"/>
    </xf>
    <xf numFmtId="0" fontId="159" fillId="0" borderId="62" applyNumberFormat="0" applyFill="0" applyAlignment="0" applyProtection="0">
      <alignment vertical="center"/>
    </xf>
    <xf numFmtId="0" fontId="160" fillId="20" borderId="58" applyNumberFormat="0" applyAlignment="0" applyProtection="0">
      <alignment vertical="center"/>
    </xf>
    <xf numFmtId="0" fontId="161" fillId="0" borderId="0" applyNumberFormat="0" applyFill="0" applyBorder="0" applyAlignment="0" applyProtection="0">
      <alignment vertical="center"/>
    </xf>
    <xf numFmtId="0" fontId="162" fillId="0" borderId="63" applyNumberFormat="0" applyFill="0" applyAlignment="0" applyProtection="0">
      <alignment vertical="center"/>
    </xf>
    <xf numFmtId="0" fontId="163" fillId="0" borderId="64" applyNumberFormat="0" applyFill="0" applyAlignment="0" applyProtection="0">
      <alignment vertical="center"/>
    </xf>
    <xf numFmtId="0" fontId="164" fillId="0" borderId="65" applyNumberFormat="0" applyFill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5" fillId="19" borderId="0" applyNumberFormat="0" applyBorder="0" applyAlignment="0" applyProtection="0">
      <alignment vertical="center"/>
    </xf>
    <xf numFmtId="0" fontId="166" fillId="29" borderId="66" applyNumberFormat="0" applyAlignment="0" applyProtection="0">
      <alignment vertical="center"/>
    </xf>
    <xf numFmtId="42" fontId="1" fillId="0" borderId="0" applyFont="0" applyFill="0" applyBorder="0" applyAlignment="0" applyProtection="0"/>
    <xf numFmtId="185" fontId="21" fillId="0" borderId="0"/>
    <xf numFmtId="188" fontId="1" fillId="0" borderId="0"/>
    <xf numFmtId="189" fontId="1" fillId="0" borderId="0"/>
    <xf numFmtId="38" fontId="22" fillId="2" borderId="0" applyNumberFormat="0" applyBorder="0" applyAlignment="0" applyProtection="0"/>
    <xf numFmtId="10" fontId="22" fillId="2" borderId="3" applyNumberFormat="0" applyBorder="0" applyAlignment="0" applyProtection="0"/>
    <xf numFmtId="186" fontId="1" fillId="0" borderId="0"/>
    <xf numFmtId="190" fontId="18" fillId="0" borderId="0" applyFont="0" applyFill="0" applyBorder="0" applyAlignment="0" applyProtection="0"/>
    <xf numFmtId="0" fontId="5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52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70" fillId="0" borderId="0"/>
    <xf numFmtId="0" fontId="7" fillId="0" borderId="0"/>
    <xf numFmtId="41" fontId="1" fillId="0" borderId="0" applyFont="0" applyFill="0" applyBorder="0" applyAlignment="0" applyProtection="0"/>
  </cellStyleXfs>
  <cellXfs count="529">
    <xf numFmtId="0" fontId="0" fillId="0" borderId="0" xfId="0"/>
    <xf numFmtId="191" fontId="26" fillId="0" borderId="0" xfId="143" applyNumberFormat="1" applyFont="1" applyFill="1" applyAlignment="1">
      <alignment vertical="center"/>
    </xf>
    <xf numFmtId="192" fontId="26" fillId="0" borderId="10" xfId="142" applyNumberFormat="1" applyFont="1" applyFill="1" applyBorder="1" applyAlignment="1">
      <alignment vertical="center"/>
    </xf>
    <xf numFmtId="195" fontId="26" fillId="0" borderId="10" xfId="143" applyNumberFormat="1" applyFont="1" applyFill="1" applyBorder="1" applyAlignment="1">
      <alignment vertical="center"/>
    </xf>
    <xf numFmtId="192" fontId="32" fillId="0" borderId="10" xfId="142" applyNumberFormat="1" applyFont="1" applyFill="1" applyBorder="1" applyAlignment="1">
      <alignment vertical="center"/>
    </xf>
    <xf numFmtId="192" fontId="26" fillId="0" borderId="10" xfId="142" applyNumberFormat="1" applyFont="1" applyFill="1" applyBorder="1" applyAlignment="1">
      <alignment horizontal="center" vertical="center"/>
    </xf>
    <xf numFmtId="192" fontId="26" fillId="0" borderId="10" xfId="142" applyNumberFormat="1" applyFont="1" applyFill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41" fontId="4" fillId="0" borderId="10" xfId="0" applyNumberFormat="1" applyFont="1" applyBorder="1" applyAlignment="1">
      <alignment horizontal="center" vertical="center"/>
    </xf>
    <xf numFmtId="41" fontId="4" fillId="0" borderId="10" xfId="103" applyFont="1" applyBorder="1" applyAlignment="1">
      <alignment vertical="center"/>
    </xf>
    <xf numFmtId="0" fontId="4" fillId="0" borderId="0" xfId="184" applyFont="1">
      <alignment vertical="center"/>
    </xf>
    <xf numFmtId="0" fontId="3" fillId="0" borderId="0" xfId="184" applyFont="1">
      <alignment vertical="center"/>
    </xf>
    <xf numFmtId="176" fontId="4" fillId="0" borderId="10" xfId="184" applyNumberFormat="1" applyFont="1" applyBorder="1" applyAlignment="1">
      <alignment horizontal="center" vertical="center"/>
    </xf>
    <xf numFmtId="0" fontId="4" fillId="0" borderId="10" xfId="184" applyFont="1" applyBorder="1" applyAlignment="1">
      <alignment horizontal="center" vertical="center"/>
    </xf>
    <xf numFmtId="176" fontId="4" fillId="0" borderId="10" xfId="184" applyNumberFormat="1" applyFont="1" applyBorder="1">
      <alignment vertical="center"/>
    </xf>
    <xf numFmtId="176" fontId="4" fillId="0" borderId="17" xfId="184" applyNumberFormat="1" applyFont="1" applyBorder="1">
      <alignment vertical="center"/>
    </xf>
    <xf numFmtId="176" fontId="3" fillId="0" borderId="17" xfId="184" applyNumberFormat="1" applyFont="1" applyBorder="1">
      <alignment vertical="center"/>
    </xf>
    <xf numFmtId="0" fontId="3" fillId="0" borderId="10" xfId="184" applyFont="1" applyBorder="1" applyAlignment="1">
      <alignment horizontal="center" vertical="center"/>
    </xf>
    <xf numFmtId="176" fontId="3" fillId="0" borderId="10" xfId="184" applyNumberFormat="1" applyFont="1" applyBorder="1">
      <alignment vertical="center"/>
    </xf>
    <xf numFmtId="0" fontId="4" fillId="0" borderId="10" xfId="184" applyFont="1" applyBorder="1">
      <alignment vertical="center"/>
    </xf>
    <xf numFmtId="0" fontId="3" fillId="0" borderId="6" xfId="184" applyFont="1" applyBorder="1" applyAlignment="1">
      <alignment horizontal="center" vertical="center"/>
    </xf>
    <xf numFmtId="176" fontId="4" fillId="0" borderId="0" xfId="184" applyNumberFormat="1" applyFont="1" applyAlignment="1">
      <alignment horizontal="center" vertical="center"/>
    </xf>
    <xf numFmtId="0" fontId="4" fillId="0" borderId="0" xfId="184" applyFont="1" applyAlignment="1">
      <alignment horizontal="center" vertical="center"/>
    </xf>
    <xf numFmtId="176" fontId="4" fillId="0" borderId="0" xfId="184" applyNumberFormat="1" applyFont="1">
      <alignment vertical="center"/>
    </xf>
    <xf numFmtId="0" fontId="46" fillId="0" borderId="0" xfId="191" applyFont="1"/>
    <xf numFmtId="0" fontId="47" fillId="0" borderId="0" xfId="191" applyFont="1" applyAlignment="1">
      <alignment vertical="center"/>
    </xf>
    <xf numFmtId="0" fontId="47" fillId="0" borderId="0" xfId="191" applyFont="1"/>
    <xf numFmtId="0" fontId="47" fillId="0" borderId="13" xfId="191" applyFont="1" applyBorder="1" applyAlignment="1">
      <alignment horizontal="center" vertical="center"/>
    </xf>
    <xf numFmtId="0" fontId="46" fillId="0" borderId="14" xfId="191" applyFont="1" applyBorder="1" applyAlignment="1">
      <alignment vertical="center"/>
    </xf>
    <xf numFmtId="0" fontId="46" fillId="0" borderId="19" xfId="191" applyFont="1" applyBorder="1" applyAlignment="1">
      <alignment vertical="center"/>
    </xf>
    <xf numFmtId="0" fontId="46" fillId="0" borderId="10" xfId="191" applyFont="1" applyBorder="1" applyAlignment="1">
      <alignment vertical="center"/>
    </xf>
    <xf numFmtId="176" fontId="46" fillId="0" borderId="10" xfId="191" applyNumberFormat="1" applyFont="1" applyBorder="1" applyAlignment="1">
      <alignment vertical="center"/>
    </xf>
    <xf numFmtId="0" fontId="46" fillId="0" borderId="17" xfId="191" applyFont="1" applyBorder="1" applyAlignment="1">
      <alignment vertical="center"/>
    </xf>
    <xf numFmtId="41" fontId="46" fillId="0" borderId="10" xfId="114" applyFont="1" applyBorder="1" applyAlignment="1">
      <alignment vertical="center"/>
    </xf>
    <xf numFmtId="41" fontId="46" fillId="0" borderId="17" xfId="114" applyFont="1" applyBorder="1" applyAlignment="1">
      <alignment vertical="center"/>
    </xf>
    <xf numFmtId="9" fontId="46" fillId="0" borderId="10" xfId="191" applyNumberFormat="1" applyFont="1" applyBorder="1" applyAlignment="1">
      <alignment horizontal="left" vertical="center"/>
    </xf>
    <xf numFmtId="0" fontId="46" fillId="0" borderId="6" xfId="191" applyFont="1" applyBorder="1" applyAlignment="1">
      <alignment vertical="center"/>
    </xf>
    <xf numFmtId="41" fontId="46" fillId="0" borderId="6" xfId="114" applyFont="1" applyFill="1" applyBorder="1" applyAlignment="1">
      <alignment vertical="center"/>
    </xf>
    <xf numFmtId="41" fontId="47" fillId="0" borderId="6" xfId="114" applyFont="1" applyFill="1" applyBorder="1" applyAlignment="1">
      <alignment vertical="center"/>
    </xf>
    <xf numFmtId="41" fontId="47" fillId="0" borderId="13" xfId="114" applyFont="1" applyFill="1" applyBorder="1" applyAlignment="1">
      <alignment vertical="center"/>
    </xf>
    <xf numFmtId="0" fontId="46" fillId="0" borderId="0" xfId="191" applyFont="1" applyAlignment="1">
      <alignment vertical="center"/>
    </xf>
    <xf numFmtId="176" fontId="47" fillId="0" borderId="0" xfId="191" applyNumberFormat="1" applyFont="1" applyAlignment="1">
      <alignment vertical="center"/>
    </xf>
    <xf numFmtId="176" fontId="47" fillId="0" borderId="10" xfId="191" applyNumberFormat="1" applyFont="1" applyBorder="1" applyAlignment="1">
      <alignment vertical="center"/>
    </xf>
    <xf numFmtId="176" fontId="47" fillId="0" borderId="6" xfId="191" applyNumberFormat="1" applyFont="1" applyBorder="1" applyAlignment="1">
      <alignment vertical="center"/>
    </xf>
    <xf numFmtId="0" fontId="46" fillId="0" borderId="13" xfId="191" applyFont="1" applyBorder="1" applyAlignment="1">
      <alignment vertical="center"/>
    </xf>
    <xf numFmtId="0" fontId="46" fillId="0" borderId="20" xfId="191" applyFont="1" applyBorder="1" applyAlignment="1">
      <alignment vertical="center"/>
    </xf>
    <xf numFmtId="176" fontId="46" fillId="0" borderId="0" xfId="191" applyNumberFormat="1" applyFont="1" applyAlignment="1">
      <alignment vertical="center"/>
    </xf>
    <xf numFmtId="192" fontId="32" fillId="0" borderId="10" xfId="142" applyNumberFormat="1" applyFont="1" applyFill="1" applyBorder="1" applyAlignment="1">
      <alignment horizontal="left" vertical="center"/>
    </xf>
    <xf numFmtId="0" fontId="1" fillId="0" borderId="0" xfId="184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3" fillId="0" borderId="10" xfId="190" applyNumberFormat="1" applyFont="1" applyBorder="1" applyAlignment="1">
      <alignment vertical="center"/>
    </xf>
    <xf numFmtId="0" fontId="3" fillId="0" borderId="23" xfId="184" applyFont="1" applyBorder="1" applyAlignment="1">
      <alignment horizontal="left" vertical="center"/>
    </xf>
    <xf numFmtId="0" fontId="3" fillId="0" borderId="23" xfId="184" applyFont="1" applyBorder="1" applyAlignment="1">
      <alignment horizontal="center" vertical="center"/>
    </xf>
    <xf numFmtId="0" fontId="4" fillId="0" borderId="23" xfId="0" applyFont="1" applyBorder="1" applyAlignment="1">
      <alignment horizontal="left" vertical="center"/>
    </xf>
    <xf numFmtId="0" fontId="46" fillId="0" borderId="0" xfId="191" applyFont="1" applyAlignment="1">
      <alignment horizontal="center" vertical="center"/>
    </xf>
    <xf numFmtId="0" fontId="46" fillId="0" borderId="0" xfId="191" applyFont="1" applyAlignment="1">
      <alignment horizontal="right"/>
    </xf>
    <xf numFmtId="0" fontId="46" fillId="0" borderId="10" xfId="191" applyFont="1" applyBorder="1" applyAlignment="1">
      <alignment horizontal="center" vertical="center"/>
    </xf>
    <xf numFmtId="190" fontId="46" fillId="0" borderId="10" xfId="102" applyFont="1" applyBorder="1" applyAlignment="1">
      <alignment vertical="center"/>
    </xf>
    <xf numFmtId="190" fontId="46" fillId="0" borderId="17" xfId="191" applyNumberFormat="1" applyFont="1" applyBorder="1" applyAlignment="1">
      <alignment vertical="center"/>
    </xf>
    <xf numFmtId="176" fontId="47" fillId="3" borderId="22" xfId="191" applyNumberFormat="1" applyFont="1" applyFill="1" applyBorder="1" applyAlignment="1">
      <alignment horizontal="center" vertical="center"/>
    </xf>
    <xf numFmtId="0" fontId="47" fillId="3" borderId="22" xfId="191" applyFont="1" applyFill="1" applyBorder="1" applyAlignment="1">
      <alignment horizontal="center" vertical="center"/>
    </xf>
    <xf numFmtId="0" fontId="47" fillId="3" borderId="37" xfId="191" applyFont="1" applyFill="1" applyBorder="1" applyAlignment="1">
      <alignment horizontal="center" vertical="center"/>
    </xf>
    <xf numFmtId="0" fontId="46" fillId="0" borderId="10" xfId="191" applyFont="1" applyBorder="1" applyAlignment="1">
      <alignment horizontal="left" vertical="center"/>
    </xf>
    <xf numFmtId="0" fontId="169" fillId="0" borderId="17" xfId="191" applyFont="1" applyBorder="1" applyAlignment="1">
      <alignment vertical="center"/>
    </xf>
    <xf numFmtId="10" fontId="46" fillId="0" borderId="10" xfId="191" applyNumberFormat="1" applyFont="1" applyBorder="1" applyAlignment="1">
      <alignment horizontal="center" vertical="center"/>
    </xf>
    <xf numFmtId="213" fontId="46" fillId="0" borderId="10" xfId="191" applyNumberFormat="1" applyFont="1" applyBorder="1" applyAlignment="1">
      <alignment horizontal="center" vertical="center"/>
    </xf>
    <xf numFmtId="0" fontId="46" fillId="0" borderId="14" xfId="191" applyFont="1" applyBorder="1" applyAlignment="1">
      <alignment horizontal="center" vertical="center"/>
    </xf>
    <xf numFmtId="0" fontId="47" fillId="0" borderId="6" xfId="191" applyFont="1" applyBorder="1" applyAlignment="1">
      <alignment horizontal="center" vertical="center"/>
    </xf>
    <xf numFmtId="0" fontId="46" fillId="0" borderId="14" xfId="191" applyFont="1" applyBorder="1" applyAlignment="1">
      <alignment horizontal="left" vertical="center"/>
    </xf>
    <xf numFmtId="225" fontId="46" fillId="0" borderId="10" xfId="191" applyNumberFormat="1" applyFont="1" applyBorder="1" applyAlignment="1">
      <alignment horizontal="center" vertical="center"/>
    </xf>
    <xf numFmtId="0" fontId="3" fillId="33" borderId="23" xfId="184" applyFont="1" applyFill="1" applyBorder="1" applyAlignment="1">
      <alignment horizontal="center" vertical="center"/>
    </xf>
    <xf numFmtId="0" fontId="3" fillId="33" borderId="10" xfId="184" applyFont="1" applyFill="1" applyBorder="1" applyAlignment="1">
      <alignment horizontal="center" vertical="center"/>
    </xf>
    <xf numFmtId="176" fontId="3" fillId="33" borderId="10" xfId="184" applyNumberFormat="1" applyFont="1" applyFill="1" applyBorder="1">
      <alignment vertical="center"/>
    </xf>
    <xf numFmtId="176" fontId="3" fillId="33" borderId="17" xfId="184" applyNumberFormat="1" applyFont="1" applyFill="1" applyBorder="1">
      <alignment vertical="center"/>
    </xf>
    <xf numFmtId="0" fontId="3" fillId="33" borderId="0" xfId="184" applyFont="1" applyFill="1">
      <alignment vertical="center"/>
    </xf>
    <xf numFmtId="0" fontId="3" fillId="32" borderId="69" xfId="184" applyFont="1" applyFill="1" applyBorder="1" applyAlignment="1">
      <alignment horizontal="center" vertical="center"/>
    </xf>
    <xf numFmtId="0" fontId="3" fillId="32" borderId="6" xfId="184" applyFont="1" applyFill="1" applyBorder="1" applyAlignment="1">
      <alignment horizontal="center" vertical="center"/>
    </xf>
    <xf numFmtId="176" fontId="3" fillId="32" borderId="6" xfId="184" applyNumberFormat="1" applyFont="1" applyFill="1" applyBorder="1">
      <alignment vertical="center"/>
    </xf>
    <xf numFmtId="176" fontId="3" fillId="32" borderId="13" xfId="184" applyNumberFormat="1" applyFont="1" applyFill="1" applyBorder="1">
      <alignment vertical="center"/>
    </xf>
    <xf numFmtId="0" fontId="3" fillId="32" borderId="0" xfId="184" applyFont="1" applyFill="1">
      <alignment vertical="center"/>
    </xf>
    <xf numFmtId="0" fontId="4" fillId="0" borderId="23" xfId="184" applyFont="1" applyBorder="1">
      <alignment vertical="center"/>
    </xf>
    <xf numFmtId="0" fontId="47" fillId="0" borderId="18" xfId="191" applyFont="1" applyBorder="1" applyAlignment="1">
      <alignment horizontal="center" vertical="center"/>
    </xf>
    <xf numFmtId="0" fontId="50" fillId="0" borderId="44" xfId="184" quotePrefix="1" applyFont="1" applyBorder="1" applyAlignment="1">
      <alignment horizontal="center" vertical="center"/>
    </xf>
    <xf numFmtId="0" fontId="3" fillId="0" borderId="44" xfId="184" quotePrefix="1" applyFont="1" applyBorder="1" applyAlignment="1">
      <alignment horizontal="center" vertical="center"/>
    </xf>
    <xf numFmtId="0" fontId="4" fillId="0" borderId="44" xfId="184" applyFont="1" applyBorder="1" applyAlignment="1">
      <alignment horizontal="right" vertical="center"/>
    </xf>
    <xf numFmtId="0" fontId="3" fillId="0" borderId="44" xfId="184" applyFont="1" applyBorder="1">
      <alignment vertical="center"/>
    </xf>
    <xf numFmtId="0" fontId="4" fillId="0" borderId="44" xfId="184" applyFont="1" applyBorder="1">
      <alignment vertical="center"/>
    </xf>
    <xf numFmtId="0" fontId="3" fillId="33" borderId="44" xfId="184" applyFont="1" applyFill="1" applyBorder="1">
      <alignment vertical="center"/>
    </xf>
    <xf numFmtId="0" fontId="4" fillId="0" borderId="44" xfId="184" quotePrefix="1" applyFont="1" applyBorder="1" applyAlignment="1">
      <alignment horizontal="center" vertical="center"/>
    </xf>
    <xf numFmtId="0" fontId="3" fillId="32" borderId="67" xfId="184" applyFont="1" applyFill="1" applyBorder="1">
      <alignment vertical="center"/>
    </xf>
    <xf numFmtId="0" fontId="50" fillId="0" borderId="70" xfId="184" quotePrefix="1" applyFont="1" applyBorder="1" applyAlignment="1">
      <alignment horizontal="center" vertical="center"/>
    </xf>
    <xf numFmtId="0" fontId="50" fillId="0" borderId="21" xfId="184" applyFont="1" applyBorder="1">
      <alignment vertical="center"/>
    </xf>
    <xf numFmtId="0" fontId="1" fillId="0" borderId="22" xfId="184" applyBorder="1">
      <alignment vertical="center"/>
    </xf>
    <xf numFmtId="176" fontId="1" fillId="0" borderId="22" xfId="184" applyNumberFormat="1" applyBorder="1" applyAlignment="1">
      <alignment horizontal="center" vertical="center"/>
    </xf>
    <xf numFmtId="0" fontId="1" fillId="0" borderId="22" xfId="184" applyBorder="1" applyAlignment="1">
      <alignment horizontal="center" vertical="center"/>
    </xf>
    <xf numFmtId="176" fontId="1" fillId="0" borderId="22" xfId="190" applyNumberFormat="1" applyBorder="1" applyAlignment="1">
      <alignment vertical="center"/>
    </xf>
    <xf numFmtId="176" fontId="1" fillId="0" borderId="22" xfId="184" applyNumberFormat="1" applyBorder="1">
      <alignment vertical="center"/>
    </xf>
    <xf numFmtId="176" fontId="1" fillId="0" borderId="37" xfId="184" applyNumberFormat="1" applyBorder="1">
      <alignment vertical="center"/>
    </xf>
    <xf numFmtId="192" fontId="32" fillId="0" borderId="22" xfId="142" applyNumberFormat="1" applyFont="1" applyFill="1" applyBorder="1" applyAlignment="1">
      <alignment horizontal="left" vertical="center"/>
    </xf>
    <xf numFmtId="192" fontId="26" fillId="0" borderId="22" xfId="142" applyNumberFormat="1" applyFont="1" applyFill="1" applyBorder="1" applyAlignment="1">
      <alignment vertical="center"/>
    </xf>
    <xf numFmtId="192" fontId="26" fillId="0" borderId="6" xfId="142" applyNumberFormat="1" applyFont="1" applyFill="1" applyBorder="1" applyAlignment="1">
      <alignment vertical="center"/>
    </xf>
    <xf numFmtId="192" fontId="26" fillId="0" borderId="6" xfId="142" applyNumberFormat="1" applyFont="1" applyFill="1" applyBorder="1" applyAlignment="1">
      <alignment horizontal="left" vertical="center"/>
    </xf>
    <xf numFmtId="195" fontId="26" fillId="0" borderId="6" xfId="143" applyNumberFormat="1" applyFont="1" applyFill="1" applyBorder="1" applyAlignment="1">
      <alignment vertical="center"/>
    </xf>
    <xf numFmtId="176" fontId="4" fillId="0" borderId="6" xfId="184" applyNumberFormat="1" applyFont="1" applyBorder="1" applyAlignment="1">
      <alignment horizontal="center" vertical="center"/>
    </xf>
    <xf numFmtId="0" fontId="4" fillId="0" borderId="6" xfId="184" applyFont="1" applyBorder="1" applyAlignment="1">
      <alignment horizontal="center" vertical="center"/>
    </xf>
    <xf numFmtId="0" fontId="3" fillId="0" borderId="0" xfId="184" applyFont="1" applyAlignment="1">
      <alignment horizontal="center" vertical="center"/>
    </xf>
    <xf numFmtId="176" fontId="4" fillId="0" borderId="17" xfId="184" applyNumberFormat="1" applyFont="1" applyBorder="1" applyAlignment="1">
      <alignment horizontal="center" vertical="center"/>
    </xf>
    <xf numFmtId="176" fontId="4" fillId="0" borderId="13" xfId="184" applyNumberFormat="1" applyFont="1" applyBorder="1" applyAlignment="1">
      <alignment horizontal="center" vertical="center"/>
    </xf>
    <xf numFmtId="0" fontId="4" fillId="0" borderId="67" xfId="184" quotePrefix="1" applyFont="1" applyBorder="1" applyAlignment="1">
      <alignment horizontal="center" vertical="center"/>
    </xf>
    <xf numFmtId="192" fontId="32" fillId="0" borderId="6" xfId="142" applyNumberFormat="1" applyFont="1" applyFill="1" applyBorder="1" applyAlignment="1">
      <alignment horizontal="center" vertical="center"/>
    </xf>
    <xf numFmtId="195" fontId="26" fillId="0" borderId="14" xfId="143" applyNumberFormat="1" applyFont="1" applyFill="1" applyBorder="1" applyAlignment="1">
      <alignment vertical="center"/>
    </xf>
    <xf numFmtId="192" fontId="32" fillId="0" borderId="10" xfId="142" applyNumberFormat="1" applyFont="1" applyFill="1" applyBorder="1" applyAlignment="1">
      <alignment horizontal="center" vertical="center"/>
    </xf>
    <xf numFmtId="192" fontId="32" fillId="0" borderId="6" xfId="142" applyNumberFormat="1" applyFont="1" applyFill="1" applyBorder="1" applyAlignment="1">
      <alignment vertical="center"/>
    </xf>
    <xf numFmtId="192" fontId="26" fillId="0" borderId="19" xfId="142" applyNumberFormat="1" applyFont="1" applyFill="1" applyBorder="1" applyAlignment="1">
      <alignment vertical="center"/>
    </xf>
    <xf numFmtId="192" fontId="26" fillId="0" borderId="19" xfId="142" applyNumberFormat="1" applyFont="1" applyFill="1" applyBorder="1" applyAlignment="1">
      <alignment horizontal="left" vertical="center"/>
    </xf>
    <xf numFmtId="195" fontId="26" fillId="0" borderId="19" xfId="143" applyNumberFormat="1" applyFont="1" applyFill="1" applyBorder="1" applyAlignment="1">
      <alignment vertical="center"/>
    </xf>
    <xf numFmtId="0" fontId="3" fillId="34" borderId="6" xfId="184" applyFont="1" applyFill="1" applyBorder="1" applyAlignment="1">
      <alignment horizontal="center" vertical="center"/>
    </xf>
    <xf numFmtId="190" fontId="3" fillId="34" borderId="6" xfId="102" applyFont="1" applyFill="1" applyBorder="1" applyAlignment="1">
      <alignment horizontal="center" vertical="center"/>
    </xf>
    <xf numFmtId="190" fontId="4" fillId="0" borderId="0" xfId="102" applyFont="1" applyAlignment="1">
      <alignment vertical="center"/>
    </xf>
    <xf numFmtId="190" fontId="4" fillId="0" borderId="6" xfId="102" applyFont="1" applyBorder="1" applyAlignment="1">
      <alignment horizontal="center" vertical="center"/>
    </xf>
    <xf numFmtId="190" fontId="4" fillId="0" borderId="10" xfId="102" applyFont="1" applyFill="1" applyBorder="1" applyAlignment="1">
      <alignment horizontal="center" vertical="center"/>
    </xf>
    <xf numFmtId="0" fontId="4" fillId="0" borderId="23" xfId="184" applyFont="1" applyBorder="1" applyAlignment="1">
      <alignment horizontal="left" vertical="center"/>
    </xf>
    <xf numFmtId="0" fontId="4" fillId="0" borderId="10" xfId="184" applyFont="1" applyBorder="1" applyAlignment="1">
      <alignment horizontal="left" vertical="center" shrinkToFit="1"/>
    </xf>
    <xf numFmtId="190" fontId="1" fillId="0" borderId="22" xfId="102" applyFont="1" applyBorder="1" applyAlignment="1">
      <alignment vertical="center"/>
    </xf>
    <xf numFmtId="176" fontId="1" fillId="0" borderId="37" xfId="184" applyNumberFormat="1" applyBorder="1" applyAlignment="1">
      <alignment horizontal="center" vertical="center"/>
    </xf>
    <xf numFmtId="0" fontId="4" fillId="0" borderId="67" xfId="184" applyFont="1" applyBorder="1" applyAlignment="1">
      <alignment horizontal="right" vertical="center"/>
    </xf>
    <xf numFmtId="0" fontId="4" fillId="0" borderId="70" xfId="184" applyFont="1" applyBorder="1" applyAlignment="1">
      <alignment horizontal="right" vertical="center"/>
    </xf>
    <xf numFmtId="0" fontId="4" fillId="0" borderId="22" xfId="0" applyFont="1" applyBorder="1" applyAlignment="1">
      <alignment horizontal="center" vertical="center"/>
    </xf>
    <xf numFmtId="0" fontId="4" fillId="0" borderId="22" xfId="184" applyFont="1" applyBorder="1" applyAlignment="1">
      <alignment horizontal="center" vertical="center"/>
    </xf>
    <xf numFmtId="176" fontId="4" fillId="0" borderId="37" xfId="184" applyNumberFormat="1" applyFont="1" applyBorder="1">
      <alignment vertical="center"/>
    </xf>
    <xf numFmtId="0" fontId="4" fillId="0" borderId="21" xfId="184" applyFont="1" applyBorder="1">
      <alignment vertical="center"/>
    </xf>
    <xf numFmtId="176" fontId="4" fillId="0" borderId="22" xfId="184" applyNumberFormat="1" applyFont="1" applyBorder="1" applyAlignment="1">
      <alignment horizontal="center" vertical="center"/>
    </xf>
    <xf numFmtId="176" fontId="4" fillId="0" borderId="22" xfId="190" applyNumberFormat="1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41" fontId="46" fillId="0" borderId="10" xfId="191" applyNumberFormat="1" applyFont="1" applyBorder="1" applyAlignment="1">
      <alignment horizontal="center" vertical="center"/>
    </xf>
    <xf numFmtId="41" fontId="46" fillId="0" borderId="10" xfId="191" applyNumberFormat="1" applyFont="1" applyBorder="1" applyAlignment="1">
      <alignment vertical="center"/>
    </xf>
    <xf numFmtId="41" fontId="46" fillId="0" borderId="6" xfId="191" applyNumberFormat="1" applyFont="1" applyBorder="1" applyAlignment="1">
      <alignment vertical="center"/>
    </xf>
    <xf numFmtId="190" fontId="4" fillId="0" borderId="10" xfId="102" applyFont="1" applyBorder="1" applyAlignment="1">
      <alignment horizontal="center" vertical="center"/>
    </xf>
    <xf numFmtId="176" fontId="4" fillId="0" borderId="10" xfId="190" applyNumberFormat="1" applyFont="1" applyBorder="1" applyAlignment="1">
      <alignment horizontal="center" vertical="center"/>
    </xf>
    <xf numFmtId="190" fontId="4" fillId="35" borderId="10" xfId="102" applyFont="1" applyFill="1" applyBorder="1" applyAlignment="1">
      <alignment horizontal="center" vertical="center"/>
    </xf>
    <xf numFmtId="0" fontId="4" fillId="0" borderId="10" xfId="184" applyFont="1" applyBorder="1" applyAlignment="1">
      <alignment horizontal="left" vertical="center"/>
    </xf>
    <xf numFmtId="0" fontId="3" fillId="0" borderId="23" xfId="184" applyFont="1" applyBorder="1">
      <alignment vertical="center"/>
    </xf>
    <xf numFmtId="0" fontId="50" fillId="0" borderId="23" xfId="184" applyFont="1" applyBorder="1">
      <alignment vertical="center"/>
    </xf>
    <xf numFmtId="0" fontId="1" fillId="0" borderId="10" xfId="184" applyBorder="1">
      <alignment vertical="center"/>
    </xf>
    <xf numFmtId="176" fontId="1" fillId="0" borderId="10" xfId="184" applyNumberFormat="1" applyBorder="1" applyAlignment="1">
      <alignment horizontal="center" vertical="center"/>
    </xf>
    <xf numFmtId="0" fontId="1" fillId="0" borderId="10" xfId="184" applyBorder="1" applyAlignment="1">
      <alignment horizontal="center" vertical="center"/>
    </xf>
    <xf numFmtId="190" fontId="1" fillId="0" borderId="10" xfId="102" applyFont="1" applyBorder="1" applyAlignment="1">
      <alignment horizontal="center" vertical="center"/>
    </xf>
    <xf numFmtId="176" fontId="1" fillId="0" borderId="10" xfId="190" applyNumberFormat="1" applyBorder="1" applyAlignment="1">
      <alignment horizontal="center" vertical="center"/>
    </xf>
    <xf numFmtId="190" fontId="1" fillId="35" borderId="10" xfId="102" applyFont="1" applyFill="1" applyBorder="1" applyAlignment="1">
      <alignment horizontal="center" vertical="center"/>
    </xf>
    <xf numFmtId="176" fontId="1" fillId="0" borderId="17" xfId="184" applyNumberFormat="1" applyBorder="1" applyAlignment="1">
      <alignment horizontal="center" vertical="center"/>
    </xf>
    <xf numFmtId="0" fontId="4" fillId="0" borderId="69" xfId="184" applyFont="1" applyBorder="1">
      <alignment vertical="center"/>
    </xf>
    <xf numFmtId="0" fontId="4" fillId="0" borderId="6" xfId="184" applyFont="1" applyBorder="1">
      <alignment vertical="center"/>
    </xf>
    <xf numFmtId="176" fontId="4" fillId="0" borderId="6" xfId="190" applyNumberFormat="1" applyFont="1" applyBorder="1" applyAlignment="1">
      <alignment horizontal="center" vertical="center"/>
    </xf>
    <xf numFmtId="190" fontId="4" fillId="35" borderId="6" xfId="102" applyFont="1" applyFill="1" applyBorder="1" applyAlignment="1">
      <alignment horizontal="center" vertical="center"/>
    </xf>
    <xf numFmtId="0" fontId="3" fillId="0" borderId="0" xfId="184" applyFont="1" applyAlignment="1">
      <alignment horizontal="left" vertical="center"/>
    </xf>
    <xf numFmtId="176" fontId="4" fillId="0" borderId="15" xfId="184" applyNumberFormat="1" applyFont="1" applyBorder="1">
      <alignment vertical="center"/>
    </xf>
    <xf numFmtId="176" fontId="3" fillId="33" borderId="15" xfId="184" applyNumberFormat="1" applyFont="1" applyFill="1" applyBorder="1">
      <alignment vertical="center"/>
    </xf>
    <xf numFmtId="176" fontId="3" fillId="32" borderId="68" xfId="184" applyNumberFormat="1" applyFont="1" applyFill="1" applyBorder="1">
      <alignment vertical="center"/>
    </xf>
    <xf numFmtId="176" fontId="1" fillId="0" borderId="36" xfId="184" applyNumberFormat="1" applyBorder="1" applyAlignment="1">
      <alignment horizontal="center" vertical="center"/>
    </xf>
    <xf numFmtId="176" fontId="3" fillId="0" borderId="14" xfId="184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176" fontId="4" fillId="0" borderId="14" xfId="184" applyNumberFormat="1" applyFont="1" applyBorder="1" applyAlignment="1">
      <alignment horizontal="center" vertical="center"/>
    </xf>
    <xf numFmtId="176" fontId="3" fillId="33" borderId="14" xfId="184" applyNumberFormat="1" applyFont="1" applyFill="1" applyBorder="1" applyAlignment="1">
      <alignment horizontal="center" vertical="center"/>
    </xf>
    <xf numFmtId="176" fontId="3" fillId="32" borderId="18" xfId="184" applyNumberFormat="1" applyFont="1" applyFill="1" applyBorder="1" applyAlignment="1">
      <alignment horizontal="center" vertical="center"/>
    </xf>
    <xf numFmtId="190" fontId="4" fillId="0" borderId="15" xfId="102" applyFont="1" applyBorder="1" applyAlignment="1">
      <alignment vertical="center"/>
    </xf>
    <xf numFmtId="176" fontId="1" fillId="0" borderId="10" xfId="190" applyNumberFormat="1" applyBorder="1" applyAlignment="1">
      <alignment vertical="center"/>
    </xf>
    <xf numFmtId="176" fontId="1" fillId="0" borderId="14" xfId="184" applyNumberFormat="1" applyBorder="1" applyAlignment="1">
      <alignment horizontal="center" vertical="center"/>
    </xf>
    <xf numFmtId="176" fontId="1" fillId="0" borderId="17" xfId="184" applyNumberFormat="1" applyBorder="1">
      <alignment vertical="center"/>
    </xf>
    <xf numFmtId="176" fontId="4" fillId="0" borderId="10" xfId="190" applyNumberFormat="1" applyFont="1" applyBorder="1" applyAlignment="1">
      <alignment vertical="center"/>
    </xf>
    <xf numFmtId="176" fontId="4" fillId="0" borderId="15" xfId="190" applyNumberFormat="1" applyFont="1" applyBorder="1" applyAlignment="1">
      <alignment vertical="center"/>
    </xf>
    <xf numFmtId="0" fontId="4" fillId="0" borderId="23" xfId="184" quotePrefix="1" applyFont="1" applyBorder="1">
      <alignment vertical="center"/>
    </xf>
    <xf numFmtId="190" fontId="4" fillId="0" borderId="10" xfId="102" applyFont="1" applyBorder="1" applyAlignment="1">
      <alignment vertical="center"/>
    </xf>
    <xf numFmtId="0" fontId="1" fillId="0" borderId="77" xfId="184" applyBorder="1" applyAlignment="1">
      <alignment horizontal="center" vertical="center"/>
    </xf>
    <xf numFmtId="0" fontId="1" fillId="0" borderId="78" xfId="184" applyBorder="1" applyAlignment="1">
      <alignment horizontal="center" vertical="center"/>
    </xf>
    <xf numFmtId="0" fontId="3" fillId="0" borderId="78" xfId="184" applyFont="1" applyBorder="1" applyAlignment="1">
      <alignment horizontal="center" vertical="center"/>
    </xf>
    <xf numFmtId="0" fontId="4" fillId="0" borderId="78" xfId="184" applyFont="1" applyBorder="1" applyAlignment="1">
      <alignment horizontal="center" vertical="center"/>
    </xf>
    <xf numFmtId="176" fontId="4" fillId="0" borderId="78" xfId="184" applyNumberFormat="1" applyFont="1" applyBorder="1" applyAlignment="1">
      <alignment horizontal="center" vertical="center"/>
    </xf>
    <xf numFmtId="0" fontId="3" fillId="33" borderId="78" xfId="184" applyFont="1" applyFill="1" applyBorder="1" applyAlignment="1">
      <alignment horizontal="center" vertical="center"/>
    </xf>
    <xf numFmtId="41" fontId="4" fillId="0" borderId="78" xfId="0" applyNumberFormat="1" applyFont="1" applyBorder="1" applyAlignment="1">
      <alignment horizontal="center" vertical="center"/>
    </xf>
    <xf numFmtId="0" fontId="3" fillId="32" borderId="79" xfId="184" applyFont="1" applyFill="1" applyBorder="1" applyAlignment="1">
      <alignment horizontal="center" vertical="center"/>
    </xf>
    <xf numFmtId="176" fontId="4" fillId="0" borderId="17" xfId="190" applyNumberFormat="1" applyFont="1" applyBorder="1" applyAlignment="1">
      <alignment vertical="center"/>
    </xf>
    <xf numFmtId="190" fontId="4" fillId="0" borderId="17" xfId="102" applyFont="1" applyBorder="1" applyAlignment="1">
      <alignment vertical="center"/>
    </xf>
    <xf numFmtId="190" fontId="46" fillId="35" borderId="10" xfId="102" applyFont="1" applyFill="1" applyBorder="1" applyAlignment="1">
      <alignment horizontal="center" vertical="center"/>
    </xf>
    <xf numFmtId="190" fontId="171" fillId="35" borderId="10" xfId="102" applyFont="1" applyFill="1" applyBorder="1" applyAlignment="1">
      <alignment horizontal="center" vertical="center"/>
    </xf>
    <xf numFmtId="190" fontId="46" fillId="35" borderId="6" xfId="102" applyFont="1" applyFill="1" applyBorder="1" applyAlignment="1">
      <alignment horizontal="center" vertical="center"/>
    </xf>
    <xf numFmtId="190" fontId="46" fillId="0" borderId="0" xfId="102" applyFont="1" applyAlignment="1">
      <alignment vertical="center"/>
    </xf>
    <xf numFmtId="190" fontId="169" fillId="0" borderId="0" xfId="102" applyFont="1" applyAlignment="1">
      <alignment vertical="center"/>
    </xf>
    <xf numFmtId="0" fontId="4" fillId="0" borderId="10" xfId="191" applyFont="1" applyBorder="1" applyAlignment="1">
      <alignment horizontal="center" vertical="center"/>
    </xf>
    <xf numFmtId="41" fontId="4" fillId="0" borderId="10" xfId="191" applyNumberFormat="1" applyFont="1" applyBorder="1" applyAlignment="1">
      <alignment vertical="center"/>
    </xf>
    <xf numFmtId="213" fontId="4" fillId="0" borderId="10" xfId="191" applyNumberFormat="1" applyFont="1" applyBorder="1" applyAlignment="1">
      <alignment horizontal="center" vertical="center"/>
    </xf>
    <xf numFmtId="0" fontId="4" fillId="0" borderId="10" xfId="191" applyFont="1" applyBorder="1" applyAlignment="1">
      <alignment horizontal="left" vertical="center"/>
    </xf>
    <xf numFmtId="0" fontId="4" fillId="0" borderId="17" xfId="191" applyFont="1" applyBorder="1" applyAlignment="1">
      <alignment vertical="center"/>
    </xf>
    <xf numFmtId="0" fontId="4" fillId="0" borderId="0" xfId="191" applyFont="1"/>
    <xf numFmtId="225" fontId="4" fillId="0" borderId="10" xfId="191" applyNumberFormat="1" applyFont="1" applyBorder="1" applyAlignment="1">
      <alignment horizontal="center" vertical="center"/>
    </xf>
    <xf numFmtId="10" fontId="4" fillId="0" borderId="10" xfId="191" applyNumberFormat="1" applyFont="1" applyBorder="1" applyAlignment="1">
      <alignment horizontal="center" vertical="center"/>
    </xf>
    <xf numFmtId="0" fontId="4" fillId="0" borderId="10" xfId="191" applyFont="1" applyBorder="1" applyAlignment="1">
      <alignment vertical="center"/>
    </xf>
    <xf numFmtId="41" fontId="4" fillId="0" borderId="10" xfId="191" applyNumberFormat="1" applyFont="1" applyBorder="1" applyAlignment="1">
      <alignment horizontal="center" vertical="center"/>
    </xf>
    <xf numFmtId="176" fontId="3" fillId="0" borderId="10" xfId="191" applyNumberFormat="1" applyFont="1" applyBorder="1" applyAlignment="1">
      <alignment vertical="center"/>
    </xf>
    <xf numFmtId="0" fontId="4" fillId="0" borderId="10" xfId="191" applyFont="1" applyBorder="1" applyAlignment="1">
      <alignment horizontal="left"/>
    </xf>
    <xf numFmtId="176" fontId="4" fillId="0" borderId="10" xfId="191" applyNumberFormat="1" applyFont="1" applyBorder="1" applyAlignment="1">
      <alignment vertical="center"/>
    </xf>
    <xf numFmtId="196" fontId="26" fillId="0" borderId="14" xfId="143" applyNumberFormat="1" applyFont="1" applyFill="1" applyBorder="1" applyAlignment="1">
      <alignment vertical="center"/>
    </xf>
    <xf numFmtId="196" fontId="26" fillId="0" borderId="10" xfId="143" applyNumberFormat="1" applyFont="1" applyFill="1" applyBorder="1" applyAlignment="1">
      <alignment vertical="center"/>
    </xf>
    <xf numFmtId="0" fontId="3" fillId="34" borderId="13" xfId="184" applyFont="1" applyFill="1" applyBorder="1" applyAlignment="1">
      <alignment horizontal="center" vertical="center"/>
    </xf>
    <xf numFmtId="0" fontId="46" fillId="0" borderId="0" xfId="184" applyFont="1">
      <alignment vertical="center"/>
    </xf>
    <xf numFmtId="0" fontId="47" fillId="0" borderId="0" xfId="184" applyFont="1">
      <alignment vertical="center"/>
    </xf>
    <xf numFmtId="0" fontId="47" fillId="0" borderId="6" xfId="184" applyFont="1" applyBorder="1" applyAlignment="1">
      <alignment horizontal="center" vertical="center"/>
    </xf>
    <xf numFmtId="0" fontId="47" fillId="0" borderId="13" xfId="184" applyFont="1" applyBorder="1" applyAlignment="1">
      <alignment horizontal="center" vertical="center"/>
    </xf>
    <xf numFmtId="0" fontId="173" fillId="0" borderId="70" xfId="184" quotePrefix="1" applyFont="1" applyBorder="1" applyAlignment="1">
      <alignment horizontal="center" vertical="center"/>
    </xf>
    <xf numFmtId="0" fontId="173" fillId="0" borderId="21" xfId="184" applyFont="1" applyBorder="1">
      <alignment vertical="center"/>
    </xf>
    <xf numFmtId="0" fontId="171" fillId="0" borderId="22" xfId="184" applyFont="1" applyBorder="1">
      <alignment vertical="center"/>
    </xf>
    <xf numFmtId="176" fontId="171" fillId="0" borderId="22" xfId="184" applyNumberFormat="1" applyFont="1" applyBorder="1" applyAlignment="1">
      <alignment horizontal="center" vertical="center"/>
    </xf>
    <xf numFmtId="0" fontId="171" fillId="0" borderId="22" xfId="184" applyFont="1" applyBorder="1" applyAlignment="1">
      <alignment horizontal="center" vertical="center"/>
    </xf>
    <xf numFmtId="176" fontId="171" fillId="0" borderId="22" xfId="190" applyNumberFormat="1" applyFont="1" applyBorder="1" applyAlignment="1">
      <alignment vertical="center"/>
    </xf>
    <xf numFmtId="176" fontId="171" fillId="0" borderId="22" xfId="184" applyNumberFormat="1" applyFont="1" applyBorder="1">
      <alignment vertical="center"/>
    </xf>
    <xf numFmtId="176" fontId="171" fillId="0" borderId="37" xfId="184" applyNumberFormat="1" applyFont="1" applyBorder="1">
      <alignment vertical="center"/>
    </xf>
    <xf numFmtId="0" fontId="171" fillId="0" borderId="0" xfId="184" applyFont="1">
      <alignment vertical="center"/>
    </xf>
    <xf numFmtId="0" fontId="173" fillId="0" borderId="44" xfId="184" quotePrefix="1" applyFont="1" applyBorder="1" applyAlignment="1">
      <alignment horizontal="center" vertical="center"/>
    </xf>
    <xf numFmtId="0" fontId="47" fillId="0" borderId="44" xfId="184" quotePrefix="1" applyFont="1" applyBorder="1" applyAlignment="1">
      <alignment horizontal="center" vertical="center"/>
    </xf>
    <xf numFmtId="0" fontId="47" fillId="0" borderId="23" xfId="184" applyFont="1" applyBorder="1" applyAlignment="1">
      <alignment horizontal="left" vertical="center"/>
    </xf>
    <xf numFmtId="0" fontId="47" fillId="0" borderId="10" xfId="184" applyFont="1" applyBorder="1" applyAlignment="1">
      <alignment vertical="center" shrinkToFit="1"/>
    </xf>
    <xf numFmtId="176" fontId="47" fillId="0" borderId="10" xfId="184" applyNumberFormat="1" applyFont="1" applyBorder="1" applyAlignment="1">
      <alignment horizontal="center" vertical="center"/>
    </xf>
    <xf numFmtId="0" fontId="47" fillId="0" borderId="10" xfId="184" applyFont="1" applyBorder="1" applyAlignment="1">
      <alignment horizontal="center" vertical="center"/>
    </xf>
    <xf numFmtId="176" fontId="47" fillId="0" borderId="10" xfId="190" applyNumberFormat="1" applyFont="1" applyBorder="1" applyAlignment="1">
      <alignment vertical="center"/>
    </xf>
    <xf numFmtId="176" fontId="47" fillId="0" borderId="10" xfId="184" applyNumberFormat="1" applyFont="1" applyBorder="1">
      <alignment vertical="center"/>
    </xf>
    <xf numFmtId="176" fontId="47" fillId="0" borderId="17" xfId="184" applyNumberFormat="1" applyFont="1" applyBorder="1">
      <alignment vertical="center"/>
    </xf>
    <xf numFmtId="0" fontId="46" fillId="0" borderId="44" xfId="184" applyFont="1" applyBorder="1" applyAlignment="1">
      <alignment horizontal="right" vertical="center"/>
    </xf>
    <xf numFmtId="176" fontId="46" fillId="0" borderId="10" xfId="184" applyNumberFormat="1" applyFont="1" applyBorder="1">
      <alignment vertical="center"/>
    </xf>
    <xf numFmtId="0" fontId="47" fillId="0" borderId="44" xfId="184" applyFont="1" applyBorder="1">
      <alignment vertical="center"/>
    </xf>
    <xf numFmtId="0" fontId="47" fillId="0" borderId="23" xfId="184" applyFont="1" applyBorder="1" applyAlignment="1">
      <alignment horizontal="center" vertical="center"/>
    </xf>
    <xf numFmtId="0" fontId="47" fillId="0" borderId="10" xfId="184" applyFont="1" applyBorder="1">
      <alignment vertical="center"/>
    </xf>
    <xf numFmtId="0" fontId="46" fillId="0" borderId="44" xfId="184" applyFont="1" applyBorder="1">
      <alignment vertical="center"/>
    </xf>
    <xf numFmtId="0" fontId="46" fillId="0" borderId="23" xfId="184" applyFont="1" applyBorder="1">
      <alignment vertical="center"/>
    </xf>
    <xf numFmtId="0" fontId="46" fillId="0" borderId="67" xfId="184" applyFont="1" applyBorder="1" applyAlignment="1">
      <alignment horizontal="right" vertical="center"/>
    </xf>
    <xf numFmtId="176" fontId="46" fillId="0" borderId="6" xfId="184" applyNumberFormat="1" applyFont="1" applyBorder="1">
      <alignment vertical="center"/>
    </xf>
    <xf numFmtId="0" fontId="46" fillId="0" borderId="70" xfId="184" applyFont="1" applyBorder="1" applyAlignment="1">
      <alignment horizontal="right" vertical="center"/>
    </xf>
    <xf numFmtId="0" fontId="46" fillId="0" borderId="21" xfId="184" applyFont="1" applyBorder="1">
      <alignment vertical="center"/>
    </xf>
    <xf numFmtId="0" fontId="46" fillId="0" borderId="22" xfId="184" applyFont="1" applyBorder="1">
      <alignment vertical="center"/>
    </xf>
    <xf numFmtId="176" fontId="46" fillId="0" borderId="22" xfId="184" applyNumberFormat="1" applyFont="1" applyBorder="1" applyAlignment="1">
      <alignment horizontal="center" vertical="center"/>
    </xf>
    <xf numFmtId="176" fontId="46" fillId="0" borderId="22" xfId="190" applyNumberFormat="1" applyFont="1" applyBorder="1" applyAlignment="1">
      <alignment vertical="center"/>
    </xf>
    <xf numFmtId="176" fontId="46" fillId="0" borderId="22" xfId="184" applyNumberFormat="1" applyFont="1" applyBorder="1">
      <alignment vertical="center"/>
    </xf>
    <xf numFmtId="176" fontId="46" fillId="0" borderId="37" xfId="184" applyNumberFormat="1" applyFont="1" applyBorder="1">
      <alignment vertical="center"/>
    </xf>
    <xf numFmtId="0" fontId="47" fillId="33" borderId="0" xfId="184" applyFont="1" applyFill="1">
      <alignment vertical="center"/>
    </xf>
    <xf numFmtId="0" fontId="46" fillId="0" borderId="23" xfId="0" applyFont="1" applyBorder="1" applyAlignment="1">
      <alignment horizontal="left" vertical="center"/>
    </xf>
    <xf numFmtId="0" fontId="46" fillId="0" borderId="10" xfId="0" applyFont="1" applyBorder="1" applyAlignment="1">
      <alignment horizontal="left" vertical="center"/>
    </xf>
    <xf numFmtId="0" fontId="46" fillId="0" borderId="10" xfId="0" applyFont="1" applyBorder="1" applyAlignment="1">
      <alignment horizontal="center" vertical="center"/>
    </xf>
    <xf numFmtId="41" fontId="46" fillId="0" borderId="10" xfId="0" applyNumberFormat="1" applyFont="1" applyBorder="1" applyAlignment="1">
      <alignment horizontal="center" vertical="center"/>
    </xf>
    <xf numFmtId="41" fontId="46" fillId="0" borderId="10" xfId="103" applyFont="1" applyBorder="1" applyAlignment="1">
      <alignment vertical="center"/>
    </xf>
    <xf numFmtId="0" fontId="46" fillId="0" borderId="10" xfId="0" applyFont="1" applyBorder="1" applyAlignment="1">
      <alignment vertical="center"/>
    </xf>
    <xf numFmtId="0" fontId="46" fillId="0" borderId="44" xfId="184" quotePrefix="1" applyFont="1" applyBorder="1" applyAlignment="1">
      <alignment horizontal="center" vertical="center"/>
    </xf>
    <xf numFmtId="176" fontId="46" fillId="0" borderId="10" xfId="184" applyNumberFormat="1" applyFont="1" applyBorder="1" applyAlignment="1">
      <alignment horizontal="center" vertical="center"/>
    </xf>
    <xf numFmtId="0" fontId="46" fillId="0" borderId="10" xfId="184" applyFont="1" applyBorder="1" applyAlignment="1">
      <alignment horizontal="center" vertical="center"/>
    </xf>
    <xf numFmtId="176" fontId="46" fillId="0" borderId="17" xfId="184" applyNumberFormat="1" applyFont="1" applyBorder="1">
      <alignment vertical="center"/>
    </xf>
    <xf numFmtId="0" fontId="46" fillId="0" borderId="10" xfId="184" applyFont="1" applyBorder="1">
      <alignment vertical="center"/>
    </xf>
    <xf numFmtId="0" fontId="47" fillId="33" borderId="44" xfId="184" applyFont="1" applyFill="1" applyBorder="1">
      <alignment vertical="center"/>
    </xf>
    <xf numFmtId="0" fontId="47" fillId="33" borderId="23" xfId="184" applyFont="1" applyFill="1" applyBorder="1" applyAlignment="1">
      <alignment horizontal="center" vertical="center"/>
    </xf>
    <xf numFmtId="0" fontId="47" fillId="33" borderId="10" xfId="184" applyFont="1" applyFill="1" applyBorder="1">
      <alignment vertical="center"/>
    </xf>
    <xf numFmtId="176" fontId="47" fillId="33" borderId="10" xfId="184" applyNumberFormat="1" applyFont="1" applyFill="1" applyBorder="1" applyAlignment="1">
      <alignment horizontal="center" vertical="center"/>
    </xf>
    <xf numFmtId="0" fontId="47" fillId="33" borderId="10" xfId="184" applyFont="1" applyFill="1" applyBorder="1" applyAlignment="1">
      <alignment horizontal="center" vertical="center"/>
    </xf>
    <xf numFmtId="176" fontId="47" fillId="33" borderId="10" xfId="184" applyNumberFormat="1" applyFont="1" applyFill="1" applyBorder="1">
      <alignment vertical="center"/>
    </xf>
    <xf numFmtId="176" fontId="47" fillId="33" borderId="17" xfId="184" applyNumberFormat="1" applyFont="1" applyFill="1" applyBorder="1">
      <alignment vertical="center"/>
    </xf>
    <xf numFmtId="0" fontId="47" fillId="32" borderId="67" xfId="184" applyFont="1" applyFill="1" applyBorder="1">
      <alignment vertical="center"/>
    </xf>
    <xf numFmtId="0" fontId="47" fillId="32" borderId="69" xfId="184" applyFont="1" applyFill="1" applyBorder="1" applyAlignment="1">
      <alignment horizontal="center" vertical="center"/>
    </xf>
    <xf numFmtId="0" fontId="47" fillId="32" borderId="6" xfId="184" applyFont="1" applyFill="1" applyBorder="1">
      <alignment vertical="center"/>
    </xf>
    <xf numFmtId="176" fontId="47" fillId="32" borderId="6" xfId="184" applyNumberFormat="1" applyFont="1" applyFill="1" applyBorder="1" applyAlignment="1">
      <alignment horizontal="center" vertical="center"/>
    </xf>
    <xf numFmtId="0" fontId="47" fillId="32" borderId="6" xfId="184" applyFont="1" applyFill="1" applyBorder="1" applyAlignment="1">
      <alignment horizontal="center" vertical="center"/>
    </xf>
    <xf numFmtId="176" fontId="47" fillId="32" borderId="6" xfId="184" applyNumberFormat="1" applyFont="1" applyFill="1" applyBorder="1">
      <alignment vertical="center"/>
    </xf>
    <xf numFmtId="176" fontId="47" fillId="32" borderId="13" xfId="184" applyNumberFormat="1" applyFont="1" applyFill="1" applyBorder="1">
      <alignment vertical="center"/>
    </xf>
    <xf numFmtId="0" fontId="47" fillId="32" borderId="0" xfId="184" applyFont="1" applyFill="1">
      <alignment vertical="center"/>
    </xf>
    <xf numFmtId="176" fontId="46" fillId="0" borderId="0" xfId="184" applyNumberFormat="1" applyFont="1" applyAlignment="1">
      <alignment horizontal="center" vertical="center"/>
    </xf>
    <xf numFmtId="0" fontId="46" fillId="0" borderId="0" xfId="184" applyFont="1" applyAlignment="1">
      <alignment horizontal="center" vertical="center"/>
    </xf>
    <xf numFmtId="176" fontId="46" fillId="0" borderId="0" xfId="184" applyNumberFormat="1" applyFont="1">
      <alignment vertical="center"/>
    </xf>
    <xf numFmtId="0" fontId="26" fillId="0" borderId="0" xfId="189" applyFont="1" applyFill="1" applyAlignment="1">
      <alignment vertical="center"/>
    </xf>
    <xf numFmtId="0" fontId="45" fillId="0" borderId="0" xfId="191" applyFont="1" applyFill="1" applyAlignment="1">
      <alignment vertical="center"/>
    </xf>
    <xf numFmtId="0" fontId="32" fillId="0" borderId="36" xfId="189" quotePrefix="1" applyFont="1" applyFill="1" applyBorder="1" applyAlignment="1">
      <alignment horizontal="center" vertical="center"/>
    </xf>
    <xf numFmtId="0" fontId="26" fillId="0" borderId="22" xfId="189" applyFont="1" applyFill="1" applyBorder="1" applyAlignment="1">
      <alignment horizontal="center" vertical="center"/>
    </xf>
    <xf numFmtId="0" fontId="26" fillId="0" borderId="37" xfId="189" applyFont="1" applyFill="1" applyBorder="1" applyAlignment="1">
      <alignment horizontal="center" vertical="center"/>
    </xf>
    <xf numFmtId="193" fontId="26" fillId="0" borderId="36" xfId="189" applyNumberFormat="1" applyFont="1" applyFill="1" applyBorder="1" applyAlignment="1">
      <alignment vertical="center"/>
    </xf>
    <xf numFmtId="193" fontId="26" fillId="0" borderId="22" xfId="189" applyNumberFormat="1" applyFont="1" applyFill="1" applyBorder="1" applyAlignment="1">
      <alignment vertical="center"/>
    </xf>
    <xf numFmtId="0" fontId="26" fillId="0" borderId="39" xfId="189" applyFont="1" applyFill="1" applyBorder="1" applyAlignment="1">
      <alignment horizontal="left" vertical="center"/>
    </xf>
    <xf numFmtId="0" fontId="26" fillId="0" borderId="0" xfId="189" applyFont="1" applyFill="1" applyAlignment="1">
      <alignment horizontal="center" vertical="center"/>
    </xf>
    <xf numFmtId="0" fontId="32" fillId="0" borderId="14" xfId="189" quotePrefix="1" applyFont="1" applyFill="1" applyBorder="1" applyAlignment="1">
      <alignment horizontal="center" vertical="center"/>
    </xf>
    <xf numFmtId="41" fontId="26" fillId="0" borderId="10" xfId="163" applyNumberFormat="1" applyFont="1" applyFill="1" applyBorder="1" applyAlignment="1">
      <alignment horizontal="left" vertical="center"/>
    </xf>
    <xf numFmtId="0" fontId="26" fillId="0" borderId="10" xfId="189" applyFont="1" applyFill="1" applyBorder="1" applyAlignment="1">
      <alignment horizontal="center" vertical="center"/>
    </xf>
    <xf numFmtId="196" fontId="26" fillId="0" borderId="10" xfId="189" applyNumberFormat="1" applyFont="1" applyFill="1" applyBorder="1" applyAlignment="1">
      <alignment horizontal="center" vertical="center"/>
    </xf>
    <xf numFmtId="196" fontId="167" fillId="0" borderId="10" xfId="189" applyNumberFormat="1" applyFont="1" applyFill="1" applyBorder="1" applyAlignment="1">
      <alignment horizontal="center" vertical="center"/>
    </xf>
    <xf numFmtId="196" fontId="26" fillId="0" borderId="17" xfId="189" applyNumberFormat="1" applyFont="1" applyFill="1" applyBorder="1" applyAlignment="1">
      <alignment horizontal="center" vertical="center"/>
    </xf>
    <xf numFmtId="195" fontId="26" fillId="0" borderId="10" xfId="189" applyNumberFormat="1" applyFont="1" applyFill="1" applyBorder="1" applyAlignment="1">
      <alignment vertical="center"/>
    </xf>
    <xf numFmtId="0" fontId="26" fillId="0" borderId="15" xfId="189" applyFont="1" applyFill="1" applyBorder="1" applyAlignment="1">
      <alignment vertical="center"/>
    </xf>
    <xf numFmtId="0" fontId="26" fillId="0" borderId="17" xfId="189" applyFont="1" applyFill="1" applyBorder="1" applyAlignment="1">
      <alignment horizontal="center" vertical="center"/>
    </xf>
    <xf numFmtId="0" fontId="32" fillId="0" borderId="14" xfId="189" applyFont="1" applyFill="1" applyBorder="1" applyAlignment="1">
      <alignment horizontal="center" vertical="center"/>
    </xf>
    <xf numFmtId="0" fontId="32" fillId="0" borderId="10" xfId="189" applyFont="1" applyFill="1" applyBorder="1" applyAlignment="1">
      <alignment horizontal="center" vertical="center"/>
    </xf>
    <xf numFmtId="196" fontId="32" fillId="0" borderId="10" xfId="189" applyNumberFormat="1" applyFont="1" applyFill="1" applyBorder="1" applyAlignment="1">
      <alignment horizontal="center" vertical="center"/>
    </xf>
    <xf numFmtId="196" fontId="168" fillId="0" borderId="15" xfId="189" applyNumberFormat="1" applyFont="1" applyFill="1" applyBorder="1" applyAlignment="1">
      <alignment horizontal="center" vertical="center"/>
    </xf>
    <xf numFmtId="196" fontId="32" fillId="0" borderId="17" xfId="189" applyNumberFormat="1" applyFont="1" applyFill="1" applyBorder="1" applyAlignment="1">
      <alignment horizontal="center" vertical="center"/>
    </xf>
    <xf numFmtId="0" fontId="32" fillId="0" borderId="15" xfId="189" applyFont="1" applyFill="1" applyBorder="1" applyAlignment="1">
      <alignment horizontal="left" vertical="center"/>
    </xf>
    <xf numFmtId="0" fontId="32" fillId="0" borderId="17" xfId="189" applyFont="1" applyFill="1" applyBorder="1" applyAlignment="1">
      <alignment horizontal="center" vertical="center"/>
    </xf>
    <xf numFmtId="0" fontId="32" fillId="0" borderId="0" xfId="189" applyFont="1" applyFill="1" applyAlignment="1">
      <alignment horizontal="center" vertical="center"/>
    </xf>
    <xf numFmtId="0" fontId="167" fillId="0" borderId="10" xfId="189" applyFont="1" applyFill="1" applyBorder="1" applyAlignment="1">
      <alignment horizontal="center" vertical="center"/>
    </xf>
    <xf numFmtId="193" fontId="26" fillId="0" borderId="14" xfId="189" applyNumberFormat="1" applyFont="1" applyFill="1" applyBorder="1" applyAlignment="1">
      <alignment vertical="center"/>
    </xf>
    <xf numFmtId="193" fontId="26" fillId="0" borderId="10" xfId="189" applyNumberFormat="1" applyFont="1" applyFill="1" applyBorder="1" applyAlignment="1">
      <alignment vertical="center"/>
    </xf>
    <xf numFmtId="211" fontId="26" fillId="0" borderId="10" xfId="189" applyNumberFormat="1" applyFont="1" applyFill="1" applyBorder="1" applyAlignment="1">
      <alignment vertical="center"/>
    </xf>
    <xf numFmtId="0" fontId="26" fillId="0" borderId="15" xfId="189" applyFont="1" applyFill="1" applyBorder="1" applyAlignment="1">
      <alignment horizontal="left" vertical="center"/>
    </xf>
    <xf numFmtId="198" fontId="26" fillId="0" borderId="14" xfId="189" applyNumberFormat="1" applyFont="1" applyFill="1" applyBorder="1" applyAlignment="1">
      <alignment vertical="center"/>
    </xf>
    <xf numFmtId="0" fontId="32" fillId="0" borderId="18" xfId="189" quotePrefix="1" applyFont="1" applyFill="1" applyBorder="1" applyAlignment="1">
      <alignment horizontal="center" vertical="center"/>
    </xf>
    <xf numFmtId="0" fontId="26" fillId="0" borderId="6" xfId="189" applyFont="1" applyFill="1" applyBorder="1" applyAlignment="1">
      <alignment horizontal="center" vertical="center"/>
    </xf>
    <xf numFmtId="196" fontId="26" fillId="0" borderId="6" xfId="189" applyNumberFormat="1" applyFont="1" applyFill="1" applyBorder="1" applyAlignment="1">
      <alignment horizontal="center" vertical="center"/>
    </xf>
    <xf numFmtId="196" fontId="167" fillId="0" borderId="6" xfId="189" applyNumberFormat="1" applyFont="1" applyFill="1" applyBorder="1" applyAlignment="1">
      <alignment horizontal="center" vertical="center"/>
    </xf>
    <xf numFmtId="196" fontId="26" fillId="0" borderId="13" xfId="189" applyNumberFormat="1" applyFont="1" applyFill="1" applyBorder="1" applyAlignment="1">
      <alignment horizontal="center" vertical="center"/>
    </xf>
    <xf numFmtId="198" fontId="26" fillId="0" borderId="18" xfId="189" applyNumberFormat="1" applyFont="1" applyFill="1" applyBorder="1" applyAlignment="1">
      <alignment vertical="center"/>
    </xf>
    <xf numFmtId="195" fontId="26" fillId="0" borderId="6" xfId="189" applyNumberFormat="1" applyFont="1" applyFill="1" applyBorder="1" applyAlignment="1">
      <alignment vertical="center"/>
    </xf>
    <xf numFmtId="195" fontId="26" fillId="0" borderId="69" xfId="189" applyNumberFormat="1" applyFont="1" applyFill="1" applyBorder="1" applyAlignment="1">
      <alignment vertical="center"/>
    </xf>
    <xf numFmtId="0" fontId="26" fillId="0" borderId="68" xfId="189" applyFont="1" applyFill="1" applyBorder="1" applyAlignment="1">
      <alignment horizontal="left" vertical="center"/>
    </xf>
    <xf numFmtId="0" fontId="26" fillId="0" borderId="13" xfId="189" applyFont="1" applyFill="1" applyBorder="1" applyAlignment="1">
      <alignment horizontal="center" vertical="center"/>
    </xf>
    <xf numFmtId="0" fontId="32" fillId="0" borderId="20" xfId="189" quotePrefix="1" applyFont="1" applyFill="1" applyBorder="1" applyAlignment="1">
      <alignment horizontal="center" vertical="center"/>
    </xf>
    <xf numFmtId="0" fontId="26" fillId="0" borderId="19" xfId="189" applyFont="1" applyFill="1" applyBorder="1" applyAlignment="1">
      <alignment horizontal="center" vertical="center"/>
    </xf>
    <xf numFmtId="196" fontId="26" fillId="0" borderId="19" xfId="189" applyNumberFormat="1" applyFont="1" applyFill="1" applyBorder="1" applyAlignment="1">
      <alignment horizontal="center" vertical="center"/>
    </xf>
    <xf numFmtId="196" fontId="167" fillId="0" borderId="19" xfId="189" applyNumberFormat="1" applyFont="1" applyFill="1" applyBorder="1" applyAlignment="1">
      <alignment horizontal="center" vertical="center"/>
    </xf>
    <xf numFmtId="196" fontId="26" fillId="0" borderId="16" xfId="189" applyNumberFormat="1" applyFont="1" applyFill="1" applyBorder="1" applyAlignment="1">
      <alignment horizontal="center" vertical="center"/>
    </xf>
    <xf numFmtId="198" fontId="26" fillId="0" borderId="20" xfId="189" applyNumberFormat="1" applyFont="1" applyFill="1" applyBorder="1" applyAlignment="1">
      <alignment vertical="center"/>
    </xf>
    <xf numFmtId="195" fontId="26" fillId="0" borderId="19" xfId="189" applyNumberFormat="1" applyFont="1" applyFill="1" applyBorder="1" applyAlignment="1">
      <alignment vertical="center"/>
    </xf>
    <xf numFmtId="195" fontId="26" fillId="0" borderId="26" xfId="189" applyNumberFormat="1" applyFont="1" applyFill="1" applyBorder="1" applyAlignment="1">
      <alignment vertical="center"/>
    </xf>
    <xf numFmtId="0" fontId="26" fillId="0" borderId="72" xfId="189" applyFont="1" applyFill="1" applyBorder="1" applyAlignment="1">
      <alignment horizontal="left" vertical="center"/>
    </xf>
    <xf numFmtId="0" fontId="26" fillId="0" borderId="16" xfId="189" applyFont="1" applyFill="1" applyBorder="1" applyAlignment="1">
      <alignment horizontal="center" vertical="center"/>
    </xf>
    <xf numFmtId="195" fontId="26" fillId="0" borderId="23" xfId="189" applyNumberFormat="1" applyFont="1" applyFill="1" applyBorder="1" applyAlignment="1">
      <alignment vertical="center"/>
    </xf>
    <xf numFmtId="0" fontId="32" fillId="0" borderId="18" xfId="189" applyFont="1" applyFill="1" applyBorder="1" applyAlignment="1">
      <alignment horizontal="center" vertical="center"/>
    </xf>
    <xf numFmtId="0" fontId="32" fillId="0" borderId="6" xfId="189" applyFont="1" applyFill="1" applyBorder="1" applyAlignment="1">
      <alignment horizontal="center" vertical="center"/>
    </xf>
    <xf numFmtId="196" fontId="32" fillId="0" borderId="6" xfId="189" applyNumberFormat="1" applyFont="1" applyFill="1" applyBorder="1" applyAlignment="1">
      <alignment horizontal="center" vertical="center"/>
    </xf>
    <xf numFmtId="196" fontId="168" fillId="0" borderId="68" xfId="189" applyNumberFormat="1" applyFont="1" applyFill="1" applyBorder="1" applyAlignment="1">
      <alignment horizontal="center" vertical="center"/>
    </xf>
    <xf numFmtId="196" fontId="32" fillId="0" borderId="13" xfId="189" applyNumberFormat="1" applyFont="1" applyFill="1" applyBorder="1" applyAlignment="1">
      <alignment horizontal="center" vertical="center"/>
    </xf>
    <xf numFmtId="0" fontId="32" fillId="0" borderId="13" xfId="189" applyFont="1" applyFill="1" applyBorder="1" applyAlignment="1">
      <alignment horizontal="center" vertical="center"/>
    </xf>
    <xf numFmtId="191" fontId="32" fillId="34" borderId="40" xfId="143" applyNumberFormat="1" applyFont="1" applyFill="1" applyBorder="1" applyAlignment="1">
      <alignment horizontal="center" vertical="center"/>
    </xf>
    <xf numFmtId="0" fontId="32" fillId="34" borderId="11" xfId="189" applyFont="1" applyFill="1" applyBorder="1" applyAlignment="1">
      <alignment horizontal="center" vertical="center"/>
    </xf>
    <xf numFmtId="191" fontId="32" fillId="34" borderId="11" xfId="143" applyNumberFormat="1" applyFont="1" applyFill="1" applyBorder="1" applyAlignment="1">
      <alignment horizontal="center" vertical="center"/>
    </xf>
    <xf numFmtId="0" fontId="4" fillId="0" borderId="10" xfId="191" applyFont="1" applyFill="1" applyBorder="1" applyAlignment="1">
      <alignment horizontal="center" vertical="center"/>
    </xf>
    <xf numFmtId="41" fontId="4" fillId="0" borderId="10" xfId="191" applyNumberFormat="1" applyFont="1" applyFill="1" applyBorder="1" applyAlignment="1">
      <alignment horizontal="center" vertical="center"/>
    </xf>
    <xf numFmtId="41" fontId="4" fillId="0" borderId="10" xfId="191" applyNumberFormat="1" applyFont="1" applyFill="1" applyBorder="1" applyAlignment="1">
      <alignment vertical="center"/>
    </xf>
    <xf numFmtId="10" fontId="4" fillId="0" borderId="10" xfId="191" quotePrefix="1" applyNumberFormat="1" applyFont="1" applyFill="1" applyBorder="1" applyAlignment="1">
      <alignment horizontal="center" vertical="center"/>
    </xf>
    <xf numFmtId="0" fontId="4" fillId="0" borderId="10" xfId="191" applyFont="1" applyFill="1" applyBorder="1" applyAlignment="1">
      <alignment horizontal="left" vertical="center"/>
    </xf>
    <xf numFmtId="0" fontId="4" fillId="0" borderId="17" xfId="102" applyNumberFormat="1" applyFont="1" applyFill="1" applyBorder="1" applyAlignment="1">
      <alignment vertical="center"/>
    </xf>
    <xf numFmtId="41" fontId="46" fillId="0" borderId="0" xfId="191" applyNumberFormat="1" applyFont="1" applyAlignment="1">
      <alignment vertical="center"/>
    </xf>
    <xf numFmtId="0" fontId="173" fillId="0" borderId="23" xfId="184" applyFont="1" applyBorder="1">
      <alignment vertical="center"/>
    </xf>
    <xf numFmtId="0" fontId="171" fillId="0" borderId="10" xfId="184" applyFont="1" applyBorder="1">
      <alignment vertical="center"/>
    </xf>
    <xf numFmtId="176" fontId="171" fillId="0" borderId="10" xfId="184" applyNumberFormat="1" applyFont="1" applyBorder="1" applyAlignment="1">
      <alignment horizontal="center" vertical="center"/>
    </xf>
    <xf numFmtId="0" fontId="171" fillId="0" borderId="10" xfId="184" applyFont="1" applyBorder="1" applyAlignment="1">
      <alignment horizontal="center" vertical="center"/>
    </xf>
    <xf numFmtId="176" fontId="171" fillId="0" borderId="10" xfId="190" applyNumberFormat="1" applyFont="1" applyBorder="1" applyAlignment="1">
      <alignment vertical="center"/>
    </xf>
    <xf numFmtId="176" fontId="171" fillId="0" borderId="10" xfId="184" applyNumberFormat="1" applyFont="1" applyBorder="1">
      <alignment vertical="center"/>
    </xf>
    <xf numFmtId="176" fontId="171" fillId="0" borderId="17" xfId="184" applyNumberFormat="1" applyFont="1" applyBorder="1">
      <alignment vertical="center"/>
    </xf>
    <xf numFmtId="0" fontId="46" fillId="0" borderId="10" xfId="184" applyFont="1" applyBorder="1" applyAlignment="1">
      <alignment horizontal="left" vertical="center"/>
    </xf>
    <xf numFmtId="0" fontId="46" fillId="0" borderId="23" xfId="184" applyFont="1" applyBorder="1" applyAlignment="1">
      <alignment horizontal="left" vertical="center"/>
    </xf>
    <xf numFmtId="0" fontId="46" fillId="0" borderId="10" xfId="184" applyFont="1" applyBorder="1" applyAlignment="1">
      <alignment horizontal="left" vertical="center" shrinkToFit="1"/>
    </xf>
    <xf numFmtId="176" fontId="46" fillId="0" borderId="10" xfId="190" applyNumberFormat="1" applyFont="1" applyBorder="1" applyAlignment="1">
      <alignment vertical="center"/>
    </xf>
    <xf numFmtId="0" fontId="47" fillId="0" borderId="23" xfId="184" applyFont="1" applyBorder="1">
      <alignment vertical="center"/>
    </xf>
    <xf numFmtId="0" fontId="46" fillId="0" borderId="23" xfId="184" quotePrefix="1" applyFont="1" applyBorder="1">
      <alignment vertical="center"/>
    </xf>
    <xf numFmtId="0" fontId="46" fillId="0" borderId="69" xfId="184" applyFont="1" applyBorder="1">
      <alignment vertical="center"/>
    </xf>
    <xf numFmtId="0" fontId="46" fillId="0" borderId="6" xfId="184" applyFont="1" applyBorder="1">
      <alignment vertical="center"/>
    </xf>
    <xf numFmtId="176" fontId="46" fillId="0" borderId="6" xfId="184" applyNumberFormat="1" applyFont="1" applyBorder="1" applyAlignment="1">
      <alignment horizontal="center" vertical="center"/>
    </xf>
    <xf numFmtId="176" fontId="46" fillId="0" borderId="6" xfId="190" applyNumberFormat="1" applyFont="1" applyBorder="1" applyAlignment="1">
      <alignment vertical="center"/>
    </xf>
    <xf numFmtId="176" fontId="46" fillId="0" borderId="13" xfId="184" applyNumberFormat="1" applyFont="1" applyBorder="1">
      <alignment vertical="center"/>
    </xf>
    <xf numFmtId="0" fontId="47" fillId="0" borderId="44" xfId="184" applyFont="1" applyFill="1" applyBorder="1">
      <alignment vertical="center"/>
    </xf>
    <xf numFmtId="0" fontId="47" fillId="0" borderId="23" xfId="184" applyFont="1" applyFill="1" applyBorder="1" applyAlignment="1">
      <alignment horizontal="center" vertical="center"/>
    </xf>
    <xf numFmtId="0" fontId="47" fillId="0" borderId="10" xfId="184" applyFont="1" applyFill="1" applyBorder="1">
      <alignment vertical="center"/>
    </xf>
    <xf numFmtId="176" fontId="47" fillId="0" borderId="10" xfId="184" applyNumberFormat="1" applyFont="1" applyFill="1" applyBorder="1" applyAlignment="1">
      <alignment horizontal="center" vertical="center"/>
    </xf>
    <xf numFmtId="0" fontId="47" fillId="0" borderId="10" xfId="184" applyFont="1" applyFill="1" applyBorder="1" applyAlignment="1">
      <alignment horizontal="center" vertical="center"/>
    </xf>
    <xf numFmtId="176" fontId="47" fillId="0" borderId="10" xfId="184" applyNumberFormat="1" applyFont="1" applyFill="1" applyBorder="1">
      <alignment vertical="center"/>
    </xf>
    <xf numFmtId="176" fontId="47" fillId="0" borderId="17" xfId="184" applyNumberFormat="1" applyFont="1" applyFill="1" applyBorder="1">
      <alignment vertical="center"/>
    </xf>
    <xf numFmtId="0" fontId="47" fillId="0" borderId="0" xfId="184" applyFont="1" applyFill="1">
      <alignment vertical="center"/>
    </xf>
    <xf numFmtId="0" fontId="47" fillId="0" borderId="67" xfId="184" applyFont="1" applyFill="1" applyBorder="1">
      <alignment vertical="center"/>
    </xf>
    <xf numFmtId="0" fontId="47" fillId="0" borderId="69" xfId="184" applyFont="1" applyFill="1" applyBorder="1" applyAlignment="1">
      <alignment horizontal="center" vertical="center"/>
    </xf>
    <xf numFmtId="0" fontId="47" fillId="0" borderId="6" xfId="184" applyFont="1" applyFill="1" applyBorder="1">
      <alignment vertical="center"/>
    </xf>
    <xf numFmtId="176" fontId="47" fillId="0" borderId="6" xfId="184" applyNumberFormat="1" applyFont="1" applyFill="1" applyBorder="1" applyAlignment="1">
      <alignment horizontal="center" vertical="center"/>
    </xf>
    <xf numFmtId="0" fontId="47" fillId="0" borderId="6" xfId="184" applyFont="1" applyFill="1" applyBorder="1" applyAlignment="1">
      <alignment horizontal="center" vertical="center"/>
    </xf>
    <xf numFmtId="176" fontId="47" fillId="0" borderId="6" xfId="184" applyNumberFormat="1" applyFont="1" applyFill="1" applyBorder="1">
      <alignment vertical="center"/>
    </xf>
    <xf numFmtId="176" fontId="47" fillId="0" borderId="13" xfId="184" applyNumberFormat="1" applyFont="1" applyFill="1" applyBorder="1">
      <alignment vertical="center"/>
    </xf>
    <xf numFmtId="0" fontId="4" fillId="0" borderId="22" xfId="184" applyFont="1" applyBorder="1" applyAlignment="1">
      <alignment horizontal="left" vertical="center"/>
    </xf>
    <xf numFmtId="190" fontId="4" fillId="0" borderId="22" xfId="102" applyFont="1" applyFill="1" applyBorder="1" applyAlignment="1">
      <alignment horizontal="center" vertical="center"/>
    </xf>
    <xf numFmtId="176" fontId="4" fillId="0" borderId="22" xfId="190" applyNumberFormat="1" applyFont="1" applyBorder="1" applyAlignment="1">
      <alignment horizontal="center" vertical="center"/>
    </xf>
    <xf numFmtId="190" fontId="4" fillId="0" borderId="22" xfId="102" applyFont="1" applyBorder="1" applyAlignment="1">
      <alignment horizontal="center" vertical="center"/>
    </xf>
    <xf numFmtId="190" fontId="4" fillId="35" borderId="22" xfId="102" applyFont="1" applyFill="1" applyBorder="1" applyAlignment="1">
      <alignment horizontal="center" vertical="center"/>
    </xf>
    <xf numFmtId="190" fontId="46" fillId="35" borderId="22" xfId="102" applyFont="1" applyFill="1" applyBorder="1" applyAlignment="1">
      <alignment horizontal="center" vertical="center"/>
    </xf>
    <xf numFmtId="176" fontId="4" fillId="0" borderId="37" xfId="184" applyNumberFormat="1" applyFont="1" applyBorder="1" applyAlignment="1">
      <alignment horizontal="center" vertical="center"/>
    </xf>
    <xf numFmtId="0" fontId="4" fillId="0" borderId="6" xfId="184" applyFont="1" applyBorder="1" applyAlignment="1">
      <alignment horizontal="left" vertical="center"/>
    </xf>
    <xf numFmtId="190" fontId="4" fillId="0" borderId="6" xfId="102" applyFont="1" applyFill="1" applyBorder="1" applyAlignment="1">
      <alignment horizontal="center" vertical="center"/>
    </xf>
    <xf numFmtId="176" fontId="4" fillId="0" borderId="6" xfId="190" applyNumberFormat="1" applyFont="1" applyBorder="1" applyAlignment="1">
      <alignment vertical="center"/>
    </xf>
    <xf numFmtId="176" fontId="4" fillId="0" borderId="18" xfId="184" applyNumberFormat="1" applyFont="1" applyBorder="1" applyAlignment="1">
      <alignment horizontal="center" vertical="center"/>
    </xf>
    <xf numFmtId="190" fontId="4" fillId="0" borderId="6" xfId="102" applyFont="1" applyBorder="1" applyAlignment="1">
      <alignment vertical="center"/>
    </xf>
    <xf numFmtId="190" fontId="4" fillId="0" borderId="68" xfId="102" applyFont="1" applyBorder="1" applyAlignment="1">
      <alignment vertical="center"/>
    </xf>
    <xf numFmtId="190" fontId="4" fillId="0" borderId="13" xfId="102" applyFont="1" applyBorder="1" applyAlignment="1">
      <alignment vertical="center"/>
    </xf>
    <xf numFmtId="176" fontId="4" fillId="0" borderId="79" xfId="184" applyNumberFormat="1" applyFont="1" applyBorder="1" applyAlignment="1">
      <alignment horizontal="center" vertical="center"/>
    </xf>
    <xf numFmtId="176" fontId="4" fillId="0" borderId="39" xfId="184" applyNumberFormat="1" applyFont="1" applyBorder="1">
      <alignment vertical="center"/>
    </xf>
    <xf numFmtId="176" fontId="4" fillId="0" borderId="36" xfId="184" applyNumberFormat="1" applyFont="1" applyBorder="1" applyAlignment="1">
      <alignment horizontal="center" vertical="center"/>
    </xf>
    <xf numFmtId="190" fontId="4" fillId="0" borderId="22" xfId="102" applyFont="1" applyBorder="1" applyAlignment="1">
      <alignment vertical="center"/>
    </xf>
    <xf numFmtId="190" fontId="4" fillId="0" borderId="39" xfId="102" applyFont="1" applyBorder="1" applyAlignment="1">
      <alignment vertical="center"/>
    </xf>
    <xf numFmtId="190" fontId="4" fillId="0" borderId="37" xfId="102" applyFont="1" applyBorder="1" applyAlignment="1">
      <alignment vertical="center"/>
    </xf>
    <xf numFmtId="176" fontId="4" fillId="0" borderId="77" xfId="184" applyNumberFormat="1" applyFont="1" applyBorder="1" applyAlignment="1">
      <alignment horizontal="center" vertical="center"/>
    </xf>
    <xf numFmtId="0" fontId="3" fillId="0" borderId="67" xfId="184" quotePrefix="1" applyFont="1" applyBorder="1" applyAlignment="1">
      <alignment horizontal="center" vertical="center"/>
    </xf>
    <xf numFmtId="0" fontId="3" fillId="0" borderId="69" xfId="184" applyFont="1" applyBorder="1" applyAlignment="1">
      <alignment horizontal="left" vertical="center"/>
    </xf>
    <xf numFmtId="176" fontId="3" fillId="0" borderId="6" xfId="190" applyNumberFormat="1" applyFont="1" applyBorder="1" applyAlignment="1">
      <alignment vertical="center"/>
    </xf>
    <xf numFmtId="176" fontId="3" fillId="0" borderId="18" xfId="184" applyNumberFormat="1" applyFont="1" applyBorder="1" applyAlignment="1">
      <alignment horizontal="center" vertical="center"/>
    </xf>
    <xf numFmtId="176" fontId="4" fillId="0" borderId="13" xfId="184" applyNumberFormat="1" applyFont="1" applyBorder="1">
      <alignment vertical="center"/>
    </xf>
    <xf numFmtId="0" fontId="3" fillId="0" borderId="79" xfId="184" applyFont="1" applyBorder="1" applyAlignment="1">
      <alignment horizontal="center" vertical="center"/>
    </xf>
    <xf numFmtId="0" fontId="4" fillId="0" borderId="21" xfId="0" applyFont="1" applyBorder="1" applyAlignment="1">
      <alignment horizontal="left" vertical="center"/>
    </xf>
    <xf numFmtId="41" fontId="4" fillId="0" borderId="22" xfId="0" applyNumberFormat="1" applyFont="1" applyBorder="1" applyAlignment="1">
      <alignment horizontal="center" vertical="center"/>
    </xf>
    <xf numFmtId="41" fontId="4" fillId="0" borderId="77" xfId="0" applyNumberFormat="1" applyFont="1" applyBorder="1" applyAlignment="1">
      <alignment horizontal="center" vertical="center"/>
    </xf>
    <xf numFmtId="0" fontId="1" fillId="0" borderId="39" xfId="184" applyBorder="1">
      <alignment vertical="center"/>
    </xf>
    <xf numFmtId="0" fontId="1" fillId="0" borderId="15" xfId="184" applyBorder="1">
      <alignment vertical="center"/>
    </xf>
    <xf numFmtId="0" fontId="3" fillId="0" borderId="15" xfId="184" applyFont="1" applyBorder="1" applyAlignment="1">
      <alignment vertical="center" shrinkToFit="1"/>
    </xf>
    <xf numFmtId="0" fontId="4" fillId="0" borderId="15" xfId="184" applyFont="1" applyBorder="1">
      <alignment vertical="center"/>
    </xf>
    <xf numFmtId="0" fontId="3" fillId="0" borderId="15" xfId="184" applyFont="1" applyBorder="1">
      <alignment vertical="center"/>
    </xf>
    <xf numFmtId="0" fontId="4" fillId="0" borderId="68" xfId="184" applyFont="1" applyBorder="1">
      <alignment vertical="center"/>
    </xf>
    <xf numFmtId="0" fontId="4" fillId="0" borderId="39" xfId="184" applyFont="1" applyBorder="1">
      <alignment vertical="center"/>
    </xf>
    <xf numFmtId="0" fontId="3" fillId="33" borderId="15" xfId="184" applyFont="1" applyFill="1" applyBorder="1">
      <alignment vertical="center"/>
    </xf>
    <xf numFmtId="0" fontId="4" fillId="0" borderId="15" xfId="0" applyFont="1" applyBorder="1" applyAlignment="1">
      <alignment horizontal="left" vertical="center"/>
    </xf>
    <xf numFmtId="0" fontId="4" fillId="0" borderId="15" xfId="184" applyFont="1" applyBorder="1" applyAlignment="1">
      <alignment horizontal="left" vertical="center"/>
    </xf>
    <xf numFmtId="0" fontId="4" fillId="0" borderId="15" xfId="184" applyFont="1" applyBorder="1" applyAlignment="1">
      <alignment horizontal="left" vertical="center" shrinkToFit="1"/>
    </xf>
    <xf numFmtId="0" fontId="3" fillId="0" borderId="68" xfId="184" applyFont="1" applyBorder="1" applyAlignment="1">
      <alignment vertical="center" shrinkToFit="1"/>
    </xf>
    <xf numFmtId="0" fontId="4" fillId="0" borderId="39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3" fillId="32" borderId="68" xfId="184" applyFont="1" applyFill="1" applyBorder="1">
      <alignment vertical="center"/>
    </xf>
    <xf numFmtId="190" fontId="46" fillId="35" borderId="10" xfId="102" applyFont="1" applyFill="1" applyBorder="1" applyAlignment="1">
      <alignment horizontal="center" vertical="center"/>
    </xf>
    <xf numFmtId="190" fontId="47" fillId="35" borderId="6" xfId="102" applyFont="1" applyFill="1" applyBorder="1" applyAlignment="1">
      <alignment horizontal="center" vertical="center"/>
    </xf>
    <xf numFmtId="190" fontId="171" fillId="35" borderId="22" xfId="102" applyFont="1" applyFill="1" applyBorder="1" applyAlignment="1">
      <alignment vertical="center"/>
    </xf>
    <xf numFmtId="0" fontId="48" fillId="0" borderId="0" xfId="191" applyFont="1" applyAlignment="1">
      <alignment horizontal="center" vertical="center"/>
    </xf>
    <xf numFmtId="0" fontId="46" fillId="0" borderId="32" xfId="191" applyFont="1" applyBorder="1" applyAlignment="1">
      <alignment horizontal="left" vertical="center"/>
    </xf>
    <xf numFmtId="0" fontId="47" fillId="3" borderId="36" xfId="191" applyFont="1" applyFill="1" applyBorder="1" applyAlignment="1">
      <alignment horizontal="center" vertical="center"/>
    </xf>
    <xf numFmtId="0" fontId="47" fillId="3" borderId="22" xfId="191" applyFont="1" applyFill="1" applyBorder="1" applyAlignment="1">
      <alignment horizontal="center" vertical="center"/>
    </xf>
    <xf numFmtId="0" fontId="46" fillId="0" borderId="14" xfId="191" applyFont="1" applyBorder="1" applyAlignment="1">
      <alignment horizontal="center" vertical="center" wrapText="1"/>
    </xf>
    <xf numFmtId="0" fontId="46" fillId="0" borderId="14" xfId="191" applyFont="1" applyBorder="1" applyAlignment="1">
      <alignment horizontal="center" vertical="center"/>
    </xf>
    <xf numFmtId="0" fontId="46" fillId="0" borderId="10" xfId="191" applyFont="1" applyBorder="1" applyAlignment="1">
      <alignment horizontal="center" vertical="center" wrapText="1"/>
    </xf>
    <xf numFmtId="0" fontId="46" fillId="0" borderId="10" xfId="191" applyFont="1" applyBorder="1" applyAlignment="1">
      <alignment horizontal="center" vertical="center"/>
    </xf>
    <xf numFmtId="0" fontId="46" fillId="0" borderId="10" xfId="191" applyFont="1" applyBorder="1" applyAlignment="1">
      <alignment horizontal="center" vertical="center" textRotation="255"/>
    </xf>
    <xf numFmtId="0" fontId="46" fillId="0" borderId="18" xfId="191" applyFont="1" applyBorder="1" applyAlignment="1">
      <alignment horizontal="center" vertical="center"/>
    </xf>
    <xf numFmtId="0" fontId="46" fillId="0" borderId="6" xfId="191" applyFont="1" applyBorder="1" applyAlignment="1">
      <alignment horizontal="center" vertical="center"/>
    </xf>
    <xf numFmtId="0" fontId="4" fillId="0" borderId="14" xfId="191" applyFont="1" applyBorder="1" applyAlignment="1">
      <alignment horizontal="center" vertical="center"/>
    </xf>
    <xf numFmtId="0" fontId="4" fillId="0" borderId="10" xfId="191" applyFont="1" applyBorder="1" applyAlignment="1">
      <alignment horizontal="center" vertical="center"/>
    </xf>
    <xf numFmtId="0" fontId="49" fillId="0" borderId="0" xfId="191" applyFont="1" applyAlignment="1">
      <alignment horizontal="center" vertical="center"/>
    </xf>
    <xf numFmtId="0" fontId="47" fillId="0" borderId="36" xfId="191" applyFont="1" applyBorder="1" applyAlignment="1">
      <alignment horizontal="center" vertical="center"/>
    </xf>
    <xf numFmtId="0" fontId="47" fillId="0" borderId="18" xfId="191" applyFont="1" applyBorder="1" applyAlignment="1">
      <alignment horizontal="center" vertical="center"/>
    </xf>
    <xf numFmtId="0" fontId="47" fillId="0" borderId="22" xfId="191" applyFont="1" applyBorder="1" applyAlignment="1">
      <alignment horizontal="center" vertical="center"/>
    </xf>
    <xf numFmtId="0" fontId="47" fillId="0" borderId="6" xfId="191" applyFont="1" applyBorder="1" applyAlignment="1">
      <alignment horizontal="center" vertical="center"/>
    </xf>
    <xf numFmtId="0" fontId="47" fillId="0" borderId="37" xfId="191" applyFont="1" applyBorder="1" applyAlignment="1">
      <alignment horizontal="center" vertical="center"/>
    </xf>
    <xf numFmtId="0" fontId="47" fillId="0" borderId="22" xfId="184" applyFont="1" applyBorder="1" applyAlignment="1">
      <alignment horizontal="center" vertical="center"/>
    </xf>
    <xf numFmtId="0" fontId="47" fillId="0" borderId="37" xfId="184" applyFont="1" applyBorder="1" applyAlignment="1">
      <alignment horizontal="center" vertical="center"/>
    </xf>
    <xf numFmtId="0" fontId="172" fillId="0" borderId="0" xfId="184" applyFont="1" applyAlignment="1">
      <alignment horizontal="center" vertical="center"/>
    </xf>
    <xf numFmtId="0" fontId="47" fillId="0" borderId="32" xfId="184" applyFont="1" applyBorder="1" applyAlignment="1">
      <alignment horizontal="left" vertical="center"/>
    </xf>
    <xf numFmtId="0" fontId="47" fillId="0" borderId="12" xfId="184" applyFont="1" applyBorder="1" applyAlignment="1">
      <alignment horizontal="center" vertical="center"/>
    </xf>
    <xf numFmtId="0" fontId="47" fillId="0" borderId="45" xfId="184" applyFont="1" applyBorder="1" applyAlignment="1">
      <alignment horizontal="center" vertical="center"/>
    </xf>
    <xf numFmtId="0" fontId="47" fillId="0" borderId="35" xfId="184" applyFont="1" applyBorder="1" applyAlignment="1">
      <alignment horizontal="center" vertical="center"/>
    </xf>
    <xf numFmtId="0" fontId="47" fillId="0" borderId="71" xfId="184" applyFont="1" applyBorder="1" applyAlignment="1">
      <alignment horizontal="center" vertical="center"/>
    </xf>
    <xf numFmtId="0" fontId="47" fillId="0" borderId="6" xfId="184" applyFont="1" applyBorder="1" applyAlignment="1">
      <alignment horizontal="center" vertical="center"/>
    </xf>
    <xf numFmtId="196" fontId="32" fillId="0" borderId="36" xfId="189" applyNumberFormat="1" applyFont="1" applyFill="1" applyBorder="1" applyAlignment="1">
      <alignment horizontal="center" vertical="center"/>
    </xf>
    <xf numFmtId="196" fontId="32" fillId="0" borderId="18" xfId="189" applyNumberFormat="1" applyFont="1" applyFill="1" applyBorder="1" applyAlignment="1">
      <alignment horizontal="center" vertical="center"/>
    </xf>
    <xf numFmtId="192" fontId="32" fillId="0" borderId="22" xfId="142" applyNumberFormat="1" applyFont="1" applyFill="1" applyBorder="1" applyAlignment="1">
      <alignment horizontal="center" vertical="center"/>
    </xf>
    <xf numFmtId="192" fontId="32" fillId="0" borderId="6" xfId="142" applyNumberFormat="1" applyFont="1" applyFill="1" applyBorder="1" applyAlignment="1">
      <alignment horizontal="center" vertical="center"/>
    </xf>
    <xf numFmtId="0" fontId="32" fillId="0" borderId="22" xfId="189" applyFont="1" applyFill="1" applyBorder="1" applyAlignment="1">
      <alignment horizontal="center" vertical="center"/>
    </xf>
    <xf numFmtId="0" fontId="32" fillId="0" borderId="6" xfId="189" applyFont="1" applyFill="1" applyBorder="1" applyAlignment="1">
      <alignment horizontal="center" vertical="center"/>
    </xf>
    <xf numFmtId="0" fontId="32" fillId="0" borderId="37" xfId="189" applyFont="1" applyFill="1" applyBorder="1" applyAlignment="1">
      <alignment horizontal="center" vertical="center"/>
    </xf>
    <xf numFmtId="0" fontId="32" fillId="0" borderId="13" xfId="189" applyFont="1" applyFill="1" applyBorder="1" applyAlignment="1">
      <alignment horizontal="center" vertical="center"/>
    </xf>
    <xf numFmtId="196" fontId="32" fillId="0" borderId="37" xfId="189" applyNumberFormat="1" applyFont="1" applyFill="1" applyBorder="1" applyAlignment="1">
      <alignment horizontal="center" vertical="center"/>
    </xf>
    <xf numFmtId="196" fontId="32" fillId="0" borderId="13" xfId="189" applyNumberFormat="1" applyFont="1" applyFill="1" applyBorder="1" applyAlignment="1">
      <alignment horizontal="center" vertical="center"/>
    </xf>
    <xf numFmtId="196" fontId="32" fillId="0" borderId="22" xfId="189" applyNumberFormat="1" applyFont="1" applyFill="1" applyBorder="1" applyAlignment="1">
      <alignment horizontal="center" vertical="center"/>
    </xf>
    <xf numFmtId="196" fontId="32" fillId="0" borderId="6" xfId="189" applyNumberFormat="1" applyFont="1" applyFill="1" applyBorder="1" applyAlignment="1">
      <alignment horizontal="center" vertical="center"/>
    </xf>
    <xf numFmtId="9" fontId="32" fillId="0" borderId="18" xfId="4441" applyFont="1" applyFill="1" applyBorder="1" applyAlignment="1">
      <alignment horizontal="center" vertical="center"/>
    </xf>
    <xf numFmtId="9" fontId="32" fillId="0" borderId="6" xfId="4441" applyFont="1" applyFill="1" applyBorder="1" applyAlignment="1">
      <alignment horizontal="center" vertical="center"/>
    </xf>
    <xf numFmtId="0" fontId="32" fillId="34" borderId="24" xfId="189" applyFont="1" applyFill="1" applyBorder="1" applyAlignment="1">
      <alignment horizontal="center" vertical="center"/>
    </xf>
    <xf numFmtId="0" fontId="32" fillId="34" borderId="27" xfId="189" applyFont="1" applyFill="1" applyBorder="1" applyAlignment="1">
      <alignment horizontal="center" vertical="center"/>
    </xf>
    <xf numFmtId="0" fontId="32" fillId="34" borderId="25" xfId="189" applyFont="1" applyFill="1" applyBorder="1" applyAlignment="1">
      <alignment horizontal="center" vertical="center"/>
    </xf>
    <xf numFmtId="0" fontId="32" fillId="34" borderId="28" xfId="189" applyFont="1" applyFill="1" applyBorder="1" applyAlignment="1">
      <alignment horizontal="center" vertical="center"/>
    </xf>
    <xf numFmtId="0" fontId="41" fillId="0" borderId="0" xfId="189" applyFont="1" applyFill="1" applyAlignment="1">
      <alignment horizontal="center" vertical="center"/>
    </xf>
    <xf numFmtId="0" fontId="32" fillId="34" borderId="38" xfId="189" applyFont="1" applyFill="1" applyBorder="1" applyAlignment="1">
      <alignment horizontal="center" vertical="center"/>
    </xf>
    <xf numFmtId="0" fontId="32" fillId="34" borderId="43" xfId="189" applyFont="1" applyFill="1" applyBorder="1" applyAlignment="1">
      <alignment horizontal="center" vertical="center"/>
    </xf>
    <xf numFmtId="195" fontId="32" fillId="0" borderId="44" xfId="189" applyNumberFormat="1" applyFont="1" applyFill="1" applyBorder="1" applyAlignment="1">
      <alignment horizontal="center" vertical="center"/>
    </xf>
    <xf numFmtId="195" fontId="32" fillId="0" borderId="23" xfId="189" applyNumberFormat="1" applyFont="1" applyFill="1" applyBorder="1" applyAlignment="1">
      <alignment horizontal="center" vertical="center"/>
    </xf>
    <xf numFmtId="195" fontId="32" fillId="0" borderId="15" xfId="189" applyNumberFormat="1" applyFont="1" applyFill="1" applyBorder="1" applyAlignment="1">
      <alignment horizontal="center" vertical="center"/>
    </xf>
    <xf numFmtId="0" fontId="32" fillId="34" borderId="41" xfId="189" applyFont="1" applyFill="1" applyBorder="1" applyAlignment="1">
      <alignment horizontal="center" vertical="center"/>
    </xf>
    <xf numFmtId="0" fontId="32" fillId="34" borderId="42" xfId="189" applyFont="1" applyFill="1" applyBorder="1" applyAlignment="1">
      <alignment horizontal="center" vertical="center"/>
    </xf>
    <xf numFmtId="0" fontId="32" fillId="34" borderId="70" xfId="189" applyFont="1" applyFill="1" applyBorder="1" applyAlignment="1">
      <alignment horizontal="center" vertical="center"/>
    </xf>
    <xf numFmtId="0" fontId="32" fillId="34" borderId="21" xfId="189" applyFont="1" applyFill="1" applyBorder="1" applyAlignment="1">
      <alignment horizontal="center" vertical="center"/>
    </xf>
    <xf numFmtId="0" fontId="32" fillId="34" borderId="39" xfId="189" applyFont="1" applyFill="1" applyBorder="1" applyAlignment="1">
      <alignment horizontal="center" vertical="center"/>
    </xf>
    <xf numFmtId="195" fontId="32" fillId="0" borderId="68" xfId="189" applyNumberFormat="1" applyFont="1" applyFill="1" applyBorder="1" applyAlignment="1">
      <alignment horizontal="center" vertical="center"/>
    </xf>
    <xf numFmtId="195" fontId="32" fillId="0" borderId="69" xfId="189" applyNumberFormat="1" applyFont="1" applyFill="1" applyBorder="1" applyAlignment="1">
      <alignment horizontal="center" vertical="center"/>
    </xf>
    <xf numFmtId="195" fontId="32" fillId="0" borderId="36" xfId="189" applyNumberFormat="1" applyFont="1" applyFill="1" applyBorder="1" applyAlignment="1">
      <alignment horizontal="center" vertical="center"/>
    </xf>
    <xf numFmtId="195" fontId="32" fillId="0" borderId="22" xfId="189" applyNumberFormat="1" applyFont="1" applyFill="1" applyBorder="1" applyAlignment="1">
      <alignment horizontal="center" vertical="center"/>
    </xf>
    <xf numFmtId="195" fontId="32" fillId="0" borderId="39" xfId="189" applyNumberFormat="1" applyFont="1" applyFill="1" applyBorder="1" applyAlignment="1">
      <alignment horizontal="center" vertical="center"/>
    </xf>
    <xf numFmtId="195" fontId="32" fillId="0" borderId="21" xfId="189" applyNumberFormat="1" applyFont="1" applyFill="1" applyBorder="1" applyAlignment="1">
      <alignment horizontal="center" vertical="center"/>
    </xf>
    <xf numFmtId="195" fontId="32" fillId="0" borderId="67" xfId="189" applyNumberFormat="1" applyFont="1" applyFill="1" applyBorder="1" applyAlignment="1">
      <alignment horizontal="center" vertical="center"/>
    </xf>
    <xf numFmtId="0" fontId="3" fillId="34" borderId="36" xfId="184" applyFont="1" applyFill="1" applyBorder="1" applyAlignment="1">
      <alignment horizontal="center" vertical="center"/>
    </xf>
    <xf numFmtId="0" fontId="3" fillId="34" borderId="18" xfId="184" applyFont="1" applyFill="1" applyBorder="1" applyAlignment="1">
      <alignment horizontal="center" vertical="center"/>
    </xf>
    <xf numFmtId="0" fontId="3" fillId="34" borderId="22" xfId="184" applyFont="1" applyFill="1" applyBorder="1" applyAlignment="1">
      <alignment horizontal="center" vertical="center"/>
    </xf>
    <xf numFmtId="0" fontId="3" fillId="34" borderId="6" xfId="184" applyFont="1" applyFill="1" applyBorder="1" applyAlignment="1">
      <alignment horizontal="center" vertical="center"/>
    </xf>
    <xf numFmtId="0" fontId="3" fillId="34" borderId="37" xfId="184" applyFont="1" applyFill="1" applyBorder="1" applyAlignment="1">
      <alignment horizontal="center" vertical="center"/>
    </xf>
    <xf numFmtId="0" fontId="3" fillId="34" borderId="21" xfId="184" applyFont="1" applyFill="1" applyBorder="1" applyAlignment="1">
      <alignment horizontal="center" vertical="center"/>
    </xf>
    <xf numFmtId="0" fontId="3" fillId="34" borderId="69" xfId="184" applyFont="1" applyFill="1" applyBorder="1" applyAlignment="1">
      <alignment horizontal="center" vertical="center"/>
    </xf>
    <xf numFmtId="0" fontId="37" fillId="0" borderId="0" xfId="184" applyFont="1" applyAlignment="1">
      <alignment horizontal="center" vertical="center"/>
    </xf>
    <xf numFmtId="176" fontId="4" fillId="0" borderId="14" xfId="184" applyNumberFormat="1" applyFont="1" applyBorder="1" applyAlignment="1">
      <alignment horizontal="center" vertical="center"/>
    </xf>
    <xf numFmtId="176" fontId="4" fillId="0" borderId="10" xfId="184" applyNumberFormat="1" applyFont="1" applyBorder="1" applyAlignment="1">
      <alignment horizontal="center" vertical="center"/>
    </xf>
    <xf numFmtId="0" fontId="3" fillId="0" borderId="32" xfId="184" applyFont="1" applyBorder="1" applyAlignment="1">
      <alignment horizontal="left" vertical="center"/>
    </xf>
    <xf numFmtId="0" fontId="3" fillId="34" borderId="12" xfId="184" applyFont="1" applyFill="1" applyBorder="1" applyAlignment="1">
      <alignment horizontal="center" vertical="center"/>
    </xf>
    <xf numFmtId="0" fontId="3" fillId="34" borderId="45" xfId="184" applyFont="1" applyFill="1" applyBorder="1" applyAlignment="1">
      <alignment horizontal="center" vertical="center"/>
    </xf>
    <xf numFmtId="0" fontId="3" fillId="34" borderId="35" xfId="184" applyFont="1" applyFill="1" applyBorder="1" applyAlignment="1">
      <alignment horizontal="center" vertical="center"/>
    </xf>
    <xf numFmtId="0" fontId="3" fillId="34" borderId="71" xfId="184" applyFont="1" applyFill="1" applyBorder="1" applyAlignment="1">
      <alignment horizontal="center" vertical="center"/>
    </xf>
    <xf numFmtId="0" fontId="3" fillId="34" borderId="39" xfId="184" applyFont="1" applyFill="1" applyBorder="1" applyAlignment="1">
      <alignment horizontal="center" vertical="center"/>
    </xf>
    <xf numFmtId="0" fontId="3" fillId="34" borderId="68" xfId="184" applyFont="1" applyFill="1" applyBorder="1" applyAlignment="1">
      <alignment horizontal="center" vertical="center"/>
    </xf>
    <xf numFmtId="190" fontId="4" fillId="0" borderId="10" xfId="102" applyFont="1" applyBorder="1" applyAlignment="1">
      <alignment horizontal="center" vertical="center"/>
    </xf>
    <xf numFmtId="190" fontId="4" fillId="0" borderId="17" xfId="102" applyFont="1" applyBorder="1" applyAlignment="1">
      <alignment horizontal="center" vertical="center"/>
    </xf>
    <xf numFmtId="190" fontId="4" fillId="0" borderId="15" xfId="102" applyFont="1" applyFill="1" applyBorder="1" applyAlignment="1">
      <alignment horizontal="center" vertical="center"/>
    </xf>
    <xf numFmtId="190" fontId="4" fillId="0" borderId="23" xfId="102" applyFont="1" applyFill="1" applyBorder="1" applyAlignment="1">
      <alignment horizontal="center" vertical="center"/>
    </xf>
    <xf numFmtId="190" fontId="4" fillId="0" borderId="74" xfId="102" applyFont="1" applyBorder="1" applyAlignment="1">
      <alignment horizontal="center" vertical="center"/>
    </xf>
    <xf numFmtId="190" fontId="4" fillId="0" borderId="75" xfId="102" applyFont="1" applyBorder="1" applyAlignment="1">
      <alignment horizontal="center" vertical="center"/>
    </xf>
    <xf numFmtId="190" fontId="4" fillId="0" borderId="72" xfId="102" applyFont="1" applyBorder="1" applyAlignment="1">
      <alignment horizontal="center" vertical="center"/>
    </xf>
    <xf numFmtId="190" fontId="4" fillId="0" borderId="26" xfId="102" applyFont="1" applyBorder="1" applyAlignment="1">
      <alignment horizontal="center" vertical="center"/>
    </xf>
    <xf numFmtId="190" fontId="4" fillId="0" borderId="42" xfId="102" applyFont="1" applyBorder="1" applyAlignment="1">
      <alignment horizontal="center" vertical="center"/>
    </xf>
    <xf numFmtId="190" fontId="4" fillId="0" borderId="76" xfId="102" applyFont="1" applyBorder="1" applyAlignment="1">
      <alignment horizontal="center" vertical="center"/>
    </xf>
    <xf numFmtId="190" fontId="4" fillId="0" borderId="74" xfId="102" applyFont="1" applyFill="1" applyBorder="1" applyAlignment="1">
      <alignment horizontal="center" vertical="center"/>
    </xf>
    <xf numFmtId="190" fontId="4" fillId="0" borderId="75" xfId="102" applyFont="1" applyFill="1" applyBorder="1" applyAlignment="1">
      <alignment horizontal="center" vertical="center"/>
    </xf>
    <xf numFmtId="190" fontId="4" fillId="0" borderId="42" xfId="102" applyFont="1" applyFill="1" applyBorder="1" applyAlignment="1">
      <alignment horizontal="center" vertical="center"/>
    </xf>
    <xf numFmtId="190" fontId="4" fillId="0" borderId="76" xfId="102" applyFont="1" applyFill="1" applyBorder="1" applyAlignment="1">
      <alignment horizontal="center" vertical="center"/>
    </xf>
    <xf numFmtId="190" fontId="4" fillId="0" borderId="72" xfId="102" applyFont="1" applyFill="1" applyBorder="1" applyAlignment="1">
      <alignment horizontal="center" vertical="center"/>
    </xf>
    <xf numFmtId="190" fontId="4" fillId="0" borderId="26" xfId="102" applyFont="1" applyFill="1" applyBorder="1" applyAlignment="1">
      <alignment horizontal="center" vertical="center"/>
    </xf>
    <xf numFmtId="190" fontId="46" fillId="35" borderId="10" xfId="102" applyFont="1" applyFill="1" applyBorder="1" applyAlignment="1">
      <alignment horizontal="center" vertical="center"/>
    </xf>
    <xf numFmtId="0" fontId="3" fillId="34" borderId="70" xfId="184" applyFont="1" applyFill="1" applyBorder="1" applyAlignment="1">
      <alignment horizontal="center" vertical="center"/>
    </xf>
    <xf numFmtId="0" fontId="3" fillId="34" borderId="67" xfId="184" applyFont="1" applyFill="1" applyBorder="1" applyAlignment="1">
      <alignment horizontal="center" vertical="center"/>
    </xf>
    <xf numFmtId="190" fontId="3" fillId="34" borderId="22" xfId="102" applyFont="1" applyFill="1" applyBorder="1" applyAlignment="1">
      <alignment horizontal="center" vertical="center"/>
    </xf>
    <xf numFmtId="190" fontId="3" fillId="34" borderId="6" xfId="102" applyFont="1" applyFill="1" applyBorder="1" applyAlignment="1">
      <alignment horizontal="center" vertical="center"/>
    </xf>
    <xf numFmtId="0" fontId="3" fillId="34" borderId="13" xfId="184" applyFont="1" applyFill="1" applyBorder="1" applyAlignment="1">
      <alignment horizontal="center" vertical="center"/>
    </xf>
    <xf numFmtId="190" fontId="4" fillId="35" borderId="10" xfId="102" applyFont="1" applyFill="1" applyBorder="1" applyAlignment="1">
      <alignment horizontal="center" vertical="center"/>
    </xf>
    <xf numFmtId="190" fontId="47" fillId="35" borderId="39" xfId="102" applyFont="1" applyFill="1" applyBorder="1" applyAlignment="1">
      <alignment horizontal="center" vertical="center"/>
    </xf>
    <xf numFmtId="190" fontId="47" fillId="35" borderId="73" xfId="102" applyFont="1" applyFill="1" applyBorder="1" applyAlignment="1">
      <alignment horizontal="center" vertical="center"/>
    </xf>
    <xf numFmtId="190" fontId="47" fillId="35" borderId="21" xfId="102" applyFont="1" applyFill="1" applyBorder="1" applyAlignment="1">
      <alignment horizontal="center" vertical="center"/>
    </xf>
  </cellXfs>
  <cellStyles count="4445">
    <cellStyle name="_x0001_" xfId="198" xr:uid="{00000000-0005-0000-0000-000000000000}"/>
    <cellStyle name=" " xfId="199" xr:uid="{00000000-0005-0000-0000-000001000000}"/>
    <cellStyle name="          _x000d__x000a_386grabber=vga.3gr_x000d__x000a_" xfId="200" xr:uid="{00000000-0005-0000-0000-000002000000}"/>
    <cellStyle name=" _080430 전기-원가계산서_PSD13.5역-2" xfId="201" xr:uid="{00000000-0005-0000-0000-000003000000}"/>
    <cellStyle name=" _97연말" xfId="202" xr:uid="{00000000-0005-0000-0000-000004000000}"/>
    <cellStyle name=" _97연말1" xfId="203" xr:uid="{00000000-0005-0000-0000-000005000000}"/>
    <cellStyle name=" _Book1" xfId="204" xr:uid="{00000000-0005-0000-0000-000006000000}"/>
    <cellStyle name=" _견적 - 071214 대신초 전기_소방_통신공사" xfId="205" xr:uid="{00000000-0005-0000-0000-000007000000}"/>
    <cellStyle name=" _발송-080318 견적_충정로등22 (한별)" xfId="206" xr:uid="{00000000-0005-0000-0000-000008000000}"/>
    <cellStyle name=" _지오베르크디아뜨기계공내역서-작업" xfId="207" xr:uid="{00000000-0005-0000-0000-000009000000}"/>
    <cellStyle name="_x000b_" xfId="208" xr:uid="{00000000-0005-0000-0000-00000A000000}"/>
    <cellStyle name="&quot;" xfId="209" xr:uid="{00000000-0005-0000-0000-00000B000000}"/>
    <cellStyle name="#" xfId="210" xr:uid="{00000000-0005-0000-0000-00000C000000}"/>
    <cellStyle name="#,##0" xfId="211" xr:uid="{00000000-0005-0000-0000-00000D000000}"/>
    <cellStyle name="#,##0.0" xfId="212" xr:uid="{00000000-0005-0000-0000-00000E000000}"/>
    <cellStyle name="#,##0.00" xfId="213" xr:uid="{00000000-0005-0000-0000-00000F000000}"/>
    <cellStyle name="#,##0.000" xfId="214" xr:uid="{00000000-0005-0000-0000-000010000000}"/>
    <cellStyle name="#,##0_071102고정식조명탑(30M)---재검토1103 1327" xfId="215" xr:uid="{00000000-0005-0000-0000-000011000000}"/>
    <cellStyle name="#_품셈 " xfId="216" xr:uid="{00000000-0005-0000-0000-000012000000}"/>
    <cellStyle name="$" xfId="217" xr:uid="{00000000-0005-0000-0000-000013000000}"/>
    <cellStyle name="$_2001년 9월" xfId="218" xr:uid="{00000000-0005-0000-0000-000014000000}"/>
    <cellStyle name="$_2001년 9월 일위" xfId="219" xr:uid="{00000000-0005-0000-0000-000015000000}"/>
    <cellStyle name="$_2001년7월내역" xfId="220" xr:uid="{00000000-0005-0000-0000-000016000000}"/>
    <cellStyle name="$_2001년8월내역" xfId="221" xr:uid="{00000000-0005-0000-0000-000017000000}"/>
    <cellStyle name="$_2002년 설치" xfId="222" xr:uid="{00000000-0005-0000-0000-000018000000}"/>
    <cellStyle name="$_2002년 합판거푸집" xfId="223" xr:uid="{00000000-0005-0000-0000-000019000000}"/>
    <cellStyle name="$_2002년2,3월" xfId="224" xr:uid="{00000000-0005-0000-0000-00001A000000}"/>
    <cellStyle name="$_db진흥" xfId="225" xr:uid="{00000000-0005-0000-0000-00001B000000}"/>
    <cellStyle name="$_SE40" xfId="226" xr:uid="{00000000-0005-0000-0000-00001C000000}"/>
    <cellStyle name="$_TDW제작시방" xfId="227" xr:uid="{00000000-0005-0000-0000-00001D000000}"/>
    <cellStyle name="$_TDW제작시방(2002,05,27)" xfId="228" xr:uid="{00000000-0005-0000-0000-00001E000000}"/>
    <cellStyle name="$_강진(내역)" xfId="229" xr:uid="{00000000-0005-0000-0000-00001F000000}"/>
    <cellStyle name="$_강진(내역)-적용" xfId="230" xr:uid="{00000000-0005-0000-0000-000020000000}"/>
    <cellStyle name="$_강진동면제수문1,2x0,8B" xfId="231" xr:uid="{00000000-0005-0000-0000-000021000000}"/>
    <cellStyle name="$_강진체육공원" xfId="232" xr:uid="{00000000-0005-0000-0000-000022000000}"/>
    <cellStyle name="$_견적2" xfId="233" xr:uid="{00000000-0005-0000-0000-000023000000}"/>
    <cellStyle name="$_결재(관동취입보)" xfId="234" xr:uid="{00000000-0005-0000-0000-000024000000}"/>
    <cellStyle name="$_공사비2001-06" xfId="235" xr:uid="{00000000-0005-0000-0000-000025000000}"/>
    <cellStyle name="$_공사비2001-07" xfId="236" xr:uid="{00000000-0005-0000-0000-000026000000}"/>
    <cellStyle name="$_광양제수문15x15b" xfId="237" xr:uid="{00000000-0005-0000-0000-000027000000}"/>
    <cellStyle name="$_구시평야부20x20외②" xfId="238" xr:uid="{00000000-0005-0000-0000-000028000000}"/>
    <cellStyle name="$_기아" xfId="239" xr:uid="{00000000-0005-0000-0000-000029000000}"/>
    <cellStyle name="$_남광TS-60B(둔기교)" xfId="240" xr:uid="{00000000-0005-0000-0000-00002A000000}"/>
    <cellStyle name="$_내역서_에코하이테크(진짜최종)" xfId="241" xr:uid="{00000000-0005-0000-0000-00002B000000}"/>
    <cellStyle name="$_내역표지" xfId="242" xr:uid="{00000000-0005-0000-0000-00002C000000}"/>
    <cellStyle name="$_단가대비표(최종)" xfId="243" xr:uid="{00000000-0005-0000-0000-00002D000000}"/>
    <cellStyle name="$_배제지구사통Ø200" xfId="244" xr:uid="{00000000-0005-0000-0000-00002E000000}"/>
    <cellStyle name="$_변경내역1(낙찰적용)" xfId="245" xr:uid="{00000000-0005-0000-0000-00002F000000}"/>
    <cellStyle name="$_보성회령제사통-변경1" xfId="246" xr:uid="{00000000-0005-0000-0000-000030000000}"/>
    <cellStyle name="$_세풍승인" xfId="247" xr:uid="{00000000-0005-0000-0000-000031000000}"/>
    <cellStyle name="$_순천구룡" xfId="248" xr:uid="{00000000-0005-0000-0000-000032000000}"/>
    <cellStyle name="$_순천지부구룡해룡" xfId="249" xr:uid="{00000000-0005-0000-0000-000033000000}"/>
    <cellStyle name="$_시방서" xfId="250" xr:uid="{00000000-0005-0000-0000-000034000000}"/>
    <cellStyle name="$_신안중동지구20X10" xfId="251" xr:uid="{00000000-0005-0000-0000-000035000000}"/>
    <cellStyle name="$_양등제수문(울주)15x13" xfId="252" xr:uid="{00000000-0005-0000-0000-000036000000}"/>
    <cellStyle name="$_용월_단가대비표" xfId="253" xr:uid="{00000000-0005-0000-0000-000037000000}"/>
    <cellStyle name="$_운암제뚜껑" xfId="254" xr:uid="{00000000-0005-0000-0000-000038000000}"/>
    <cellStyle name="$_자은백길1저수지스핀들보수공사" xfId="255" xr:uid="{00000000-0005-0000-0000-000039000000}"/>
    <cellStyle name="$_장흥광평양수장" xfId="256" xr:uid="{00000000-0005-0000-0000-00003A000000}"/>
    <cellStyle name="$_전북 용산지구 다단 21×1.2-2련(020417)" xfId="257" xr:uid="{00000000-0005-0000-0000-00003B000000}"/>
    <cellStyle name="$_정산변경" xfId="258" xr:uid="{00000000-0005-0000-0000-00003C000000}"/>
    <cellStyle name="$_진도 보전지구" xfId="259" xr:uid="{00000000-0005-0000-0000-00003D000000}"/>
    <cellStyle name="$_진도마산2차제출F18x21" xfId="260" xr:uid="{00000000-0005-0000-0000-00003E000000}"/>
    <cellStyle name="$_합판거푸집" xfId="261" xr:uid="{00000000-0005-0000-0000-00003F000000}"/>
    <cellStyle name="(##.00)" xfId="262" xr:uid="{00000000-0005-0000-0000-000040000000}"/>
    <cellStyle name="(△콤마)" xfId="263" xr:uid="{00000000-0005-0000-0000-000041000000}"/>
    <cellStyle name="(1)" xfId="264" xr:uid="{00000000-0005-0000-0000-000042000000}"/>
    <cellStyle name="(백분율)" xfId="265" xr:uid="{00000000-0005-0000-0000-000043000000}"/>
    <cellStyle name="(콤마)" xfId="266" xr:uid="{00000000-0005-0000-0000-000044000000}"/>
    <cellStyle name="(표준)" xfId="267" xr:uid="{00000000-0005-0000-0000-000045000000}"/>
    <cellStyle name=")" xfId="268" xr:uid="{00000000-0005-0000-0000-000046000000}"/>
    <cellStyle name=";;;" xfId="269" xr:uid="{00000000-0005-0000-0000-000047000000}"/>
    <cellStyle name="??_x000c_둄_x001b__x000d_|?_x0001_?_x0003__x0014__x0007__x0001__x0001_" xfId="270" xr:uid="{00000000-0005-0000-0000-000048000000}"/>
    <cellStyle name="??&amp;O?&amp;H?_x0008__x000f__x0007_?_x0007__x0001__x0001_" xfId="1" xr:uid="{00000000-0005-0000-0000-000049000000}"/>
    <cellStyle name="??&amp;O?&amp;H?_x0008_??_x0007__x0001__x0001_" xfId="2" xr:uid="{00000000-0005-0000-0000-00004A000000}"/>
    <cellStyle name="??&amp;O?&amp;H?_x0008_??_x0007__x0001__x0001_ 2" xfId="271" xr:uid="{00000000-0005-0000-0000-00004B000000}"/>
    <cellStyle name="??&amp;O?&amp;H?_x0008__x000f__x0007_?_x0007__x0001__x0001__순천APC내역서081105" xfId="272" xr:uid="{00000000-0005-0000-0000-00004C000000}"/>
    <cellStyle name="??&amp;쏗?뷐9_x0008__x0011__x0007_?_x0007__x0001__x0001_" xfId="273" xr:uid="{00000000-0005-0000-0000-00004D000000}"/>
    <cellStyle name="??_????? " xfId="274" xr:uid="{00000000-0005-0000-0000-00004E000000}"/>
    <cellStyle name="?W?_laroux" xfId="275" xr:uid="{00000000-0005-0000-0000-00004F000000}"/>
    <cellStyle name="?曹%U?&amp;H?_x0008_?s_x000a__x0007__x0001__x0001_" xfId="276" xr:uid="{00000000-0005-0000-0000-000050000000}"/>
    <cellStyle name="^3-1" xfId="277" xr:uid="{00000000-0005-0000-0000-000051000000}"/>
    <cellStyle name="_0001 (2)" xfId="278" xr:uid="{00000000-0005-0000-0000-000052000000}"/>
    <cellStyle name="_0002 (2)" xfId="279" xr:uid="{00000000-0005-0000-0000-000053000000}"/>
    <cellStyle name="_0006 (2)" xfId="280" xr:uid="{00000000-0005-0000-0000-000054000000}"/>
    <cellStyle name="_0006 (3)" xfId="281" xr:uid="{00000000-0005-0000-0000-000055000000}"/>
    <cellStyle name="_01" xfId="282" xr:uid="{00000000-0005-0000-0000-000056000000}"/>
    <cellStyle name="_01 원가계산 및 총괄표(4호선)" xfId="283" xr:uid="{00000000-0005-0000-0000-000057000000}"/>
    <cellStyle name="_01-3. 동구청_UPS 100KVA" xfId="284" xr:uid="{00000000-0005-0000-0000-000058000000}"/>
    <cellStyle name="_01-4. 동구청사 전력조명자동제어" xfId="285" xr:uid="{00000000-0005-0000-0000-000059000000}"/>
    <cellStyle name="_01-5. 동구청_조명기구" xfId="286" xr:uid="{00000000-0005-0000-0000-00005A000000}"/>
    <cellStyle name="_01년하반기계획" xfId="287" xr:uid="{00000000-0005-0000-0000-00005B000000}"/>
    <cellStyle name="_02r0060-Arch" xfId="288" xr:uid="{00000000-0005-0000-0000-00005C000000}"/>
    <cellStyle name="_02r0060-Arch-b" xfId="289" xr:uid="{00000000-0005-0000-0000-00005D000000}"/>
    <cellStyle name="_02년03월" xfId="290" xr:uid="{00000000-0005-0000-0000-00005E000000}"/>
    <cellStyle name="_06월소장단회의" xfId="291" xr:uid="{00000000-0005-0000-0000-00005F000000}"/>
    <cellStyle name="_071115 화순만연제 준설토 운반공사 장비임차용역" xfId="292" xr:uid="{00000000-0005-0000-0000-000060000000}"/>
    <cellStyle name="_080220 posco 내역서(한별)" xfId="293" xr:uid="{00000000-0005-0000-0000-000061000000}"/>
    <cellStyle name="_080228 양주CES-내역(실행가)" xfId="294" xr:uid="{00000000-0005-0000-0000-000062000000}"/>
    <cellStyle name="_1" xfId="295" xr:uid="{00000000-0005-0000-0000-000063000000}"/>
    <cellStyle name="_1. 공사실행내역서_수정" xfId="3" xr:uid="{00000000-0005-0000-0000-000064000000}"/>
    <cellStyle name="_100-견적갑지" xfId="296" xr:uid="{00000000-0005-0000-0000-000065000000}"/>
    <cellStyle name="_'10-냉동기 OVER HAUL 공사" xfId="297" xr:uid="{00000000-0005-0000-0000-000066000000}"/>
    <cellStyle name="_10보일러세관" xfId="298" xr:uid="{00000000-0005-0000-0000-000067000000}"/>
    <cellStyle name="_1-1. 공사실행내역서(용평)" xfId="4" xr:uid="{00000000-0005-0000-0000-000068000000}"/>
    <cellStyle name="_1408 barracks" xfId="299" xr:uid="{00000000-0005-0000-0000-000069000000}"/>
    <cellStyle name="_1전기(북제주가족호텔)" xfId="300" xr:uid="{00000000-0005-0000-0000-00006A000000}"/>
    <cellStyle name="_1-토공" xfId="301" xr:uid="{00000000-0005-0000-0000-00006B000000}"/>
    <cellStyle name="_2_1_2004 견적손익계산서_040317-최종" xfId="302" xr:uid="{00000000-0005-0000-0000-00006C000000}"/>
    <cellStyle name="_2_경비산출내역내역서" xfId="303" xr:uid="{00000000-0005-0000-0000-00006D000000}"/>
    <cellStyle name="_2_빌라타워1차기성(바스양식)" xfId="5" xr:uid="{00000000-0005-0000-0000-00006E000000}"/>
    <cellStyle name="_2000-10회의" xfId="304" xr:uid="{00000000-0005-0000-0000-00006F000000}"/>
    <cellStyle name="_2001년분 실행" xfId="305" xr:uid="{00000000-0005-0000-0000-000070000000}"/>
    <cellStyle name="_2001년스케쥴" xfId="306" xr:uid="{00000000-0005-0000-0000-000071000000}"/>
    <cellStyle name="_2001년업무(재조정)" xfId="307" xr:uid="{00000000-0005-0000-0000-000072000000}"/>
    <cellStyle name="_20030320_포항2열연 신예화 견적_0320(IBM)" xfId="308" xr:uid="{00000000-0005-0000-0000-000073000000}"/>
    <cellStyle name="_2004 ERP 추정손익계산서(040315)" xfId="309" xr:uid="{00000000-0005-0000-0000-000074000000}"/>
    <cellStyle name="_2004 견적손익계산서_040315" xfId="310" xr:uid="{00000000-0005-0000-0000-000075000000}"/>
    <cellStyle name="_2004년공정표(발주처)" xfId="311" xr:uid="{00000000-0005-0000-0000-000076000000}"/>
    <cellStyle name="_2005년 소프트웨어 사업대가" xfId="312" xr:uid="{00000000-0005-0000-0000-000077000000}"/>
    <cellStyle name="_2006 - 견적샘플-시스템060313" xfId="313" xr:uid="{00000000-0005-0000-0000-000078000000}"/>
    <cellStyle name="_2006년 8월 1차기성(용평양식)" xfId="6" xr:uid="{00000000-0005-0000-0000-000079000000}"/>
    <cellStyle name="_2006년 SW사업 노임단가" xfId="314" xr:uid="{00000000-0005-0000-0000-00007A000000}"/>
    <cellStyle name="_2단지2공구(작업)_금강" xfId="315" xr:uid="{00000000-0005-0000-0000-00007B000000}"/>
    <cellStyle name="_2차공사예정공정표" xfId="316" xr:uid="{00000000-0005-0000-0000-00007C000000}"/>
    <cellStyle name="_2차공사예정공정표_6월기성" xfId="317" xr:uid="{00000000-0005-0000-0000-00007D000000}"/>
    <cellStyle name="_2차공사예정공정표_6월기성_원등수량" xfId="318" xr:uid="{00000000-0005-0000-0000-00007E000000}"/>
    <cellStyle name="_2차공사예정공정표_6월기성_원등수량_전남생물산업지원센터 야채전처리 및 퓨레가공설비(1224~)" xfId="319" xr:uid="{00000000-0005-0000-0000-00007F000000}"/>
    <cellStyle name="_2차공사예정공정표_6월기성_전남생물산업지원센터 야채전처리 및 퓨레가공설비(1224~)" xfId="320" xr:uid="{00000000-0005-0000-0000-000080000000}"/>
    <cellStyle name="_2차공사예정공정표_원등수량" xfId="321" xr:uid="{00000000-0005-0000-0000-000081000000}"/>
    <cellStyle name="_2차공사예정공정표_원등수량_전남생물산업지원센터 야채전처리 및 퓨레가공설비(1224~)" xfId="322" xr:uid="{00000000-0005-0000-0000-000082000000}"/>
    <cellStyle name="_2차공사예정공정표_전남생물산업지원센터 야채전처리 및 퓨레가공설비(1224~)" xfId="323" xr:uid="{00000000-0005-0000-0000-000083000000}"/>
    <cellStyle name="_3-8.동력산출서" xfId="324" xr:uid="{00000000-0005-0000-0000-000084000000}"/>
    <cellStyle name="_5_빌라타워1차기성(용평양식)" xfId="7" xr:uid="{00000000-0005-0000-0000-000085000000}"/>
    <cellStyle name="_5옹벽공" xfId="325" xr:uid="{00000000-0005-0000-0000-000086000000}"/>
    <cellStyle name="_5옹벽공_맨홀" xfId="326" xr:uid="{00000000-0005-0000-0000-000087000000}"/>
    <cellStyle name="_5옹벽공_맨홀_맨홀" xfId="327" xr:uid="{00000000-0005-0000-0000-000088000000}"/>
    <cellStyle name="_6.계장공사" xfId="328" xr:uid="{00000000-0005-0000-0000-000089000000}"/>
    <cellStyle name="_7월예정공정표" xfId="329" xr:uid="{00000000-0005-0000-0000-00008A000000}"/>
    <cellStyle name="_8.계장공사" xfId="330" xr:uid="{00000000-0005-0000-0000-00008B000000}"/>
    <cellStyle name="_8월공무정산(서동조정)" xfId="331" xr:uid="{00000000-0005-0000-0000-00008C000000}"/>
    <cellStyle name="_9월소장단회의" xfId="332" xr:uid="{00000000-0005-0000-0000-00008D000000}"/>
    <cellStyle name="_BIODIESEL(군산)내역서" xfId="333" xr:uid="{00000000-0005-0000-0000-00008E000000}"/>
    <cellStyle name="_BKs06-1-203-10 중앙도서관DVR 설치공사" xfId="8" xr:uid="{00000000-0005-0000-0000-00008F000000}"/>
    <cellStyle name="_BKs06-1-614-7 서울고등법원장애인호출(비디오폰시설과)1 " xfId="9" xr:uid="{00000000-0005-0000-0000-000090000000}"/>
    <cellStyle name="_BOOK1" xfId="334" xr:uid="{00000000-0005-0000-0000-000091000000}"/>
    <cellStyle name="_Book3" xfId="335" xr:uid="{00000000-0005-0000-0000-000092000000}"/>
    <cellStyle name="_Cisco_spec(To_LGCNS) 견적" xfId="336" xr:uid="{00000000-0005-0000-0000-000093000000}"/>
    <cellStyle name="_CON-BILL(R-34)" xfId="337" xr:uid="{00000000-0005-0000-0000-000094000000}"/>
    <cellStyle name="_D30112B 대전노은12블럭" xfId="10" xr:uid="{00000000-0005-0000-0000-000095000000}"/>
    <cellStyle name="_D30202B 목동9단지 설비자동제어" xfId="11" xr:uid="{00000000-0005-0000-0000-000096000000}"/>
    <cellStyle name="_D30410B 해양연구원" xfId="12" xr:uid="{00000000-0005-0000-0000-000097000000}"/>
    <cellStyle name="_D31114B 국방과학연구소 사격통제실험실 산출 및 집계표" xfId="13" xr:uid="{00000000-0005-0000-0000-000098000000}"/>
    <cellStyle name="_D41002B 대덕테크노밸리 금성백조예미지 7블럭,8블럭" xfId="338" xr:uid="{00000000-0005-0000-0000-000099000000}"/>
    <cellStyle name="_D50641B 대덕구 장애인 종합복지관" xfId="339" xr:uid="{00000000-0005-0000-0000-00009A000000}"/>
    <cellStyle name="_D50921B 나주 국민체육센터" xfId="14" xr:uid="{00000000-0005-0000-0000-00009B000000}"/>
    <cellStyle name="_D91014B 계룡대 문서고 성능개선(1차분)-계약내역" xfId="340" xr:uid="{00000000-0005-0000-0000-00009C000000}"/>
    <cellStyle name="_DACA81-01-R-0044(L.G제출)XX" xfId="341" xr:uid="{00000000-0005-0000-0000-00009D000000}"/>
    <cellStyle name="_DACA81-02-R-0011 (창호공사)" xfId="342" xr:uid="{00000000-0005-0000-0000-00009E000000}"/>
    <cellStyle name="_DACA81-02-R-0011(유일외자)XX" xfId="343" xr:uid="{00000000-0005-0000-0000-00009F000000}"/>
    <cellStyle name="_DACA81-02-R-0034(유일실행)" xfId="344" xr:uid="{00000000-0005-0000-0000-0000A0000000}"/>
    <cellStyle name="_DACA81-02-R-0034내역0725" xfId="345" xr:uid="{00000000-0005-0000-0000-0000A1000000}"/>
    <cellStyle name="_DACA81-02-R-0048(유일실행)XXXX" xfId="346" xr:uid="{00000000-0005-0000-0000-0000A2000000}"/>
    <cellStyle name="_DACA81-02-R-0055(LG)" xfId="347" xr:uid="{00000000-0005-0000-0000-0000A3000000}"/>
    <cellStyle name="_DACA81-02-R-0071외자BM" xfId="348" xr:uid="{00000000-0005-0000-0000-0000A4000000}"/>
    <cellStyle name="_DACA81-02-R-0073내역0909" xfId="349" xr:uid="{00000000-0005-0000-0000-0000A5000000}"/>
    <cellStyle name="_FCST (2)" xfId="350" xr:uid="{00000000-0005-0000-0000-0000A6000000}"/>
    <cellStyle name="_Instrument BQ" xfId="351" xr:uid="{00000000-0005-0000-0000-0000A7000000}"/>
    <cellStyle name="_laroux_1" xfId="352" xr:uid="{00000000-0005-0000-0000-0000A8000000}"/>
    <cellStyle name="_laroux_3" xfId="353" xr:uid="{00000000-0005-0000-0000-0000A9000000}"/>
    <cellStyle name="_laroux_3_2냉연 CSL_견적금액_재료비_Rev2" xfId="354" xr:uid="{00000000-0005-0000-0000-0000AA000000}"/>
    <cellStyle name="_laroux_3_2냉연 CSL_견적금액_재료비_Rev2_kjw - PMS report 양식(총괄)_020220" xfId="355" xr:uid="{00000000-0005-0000-0000-0000AB000000}"/>
    <cellStyle name="_laroux_3_2냉연 CSL_견적금액_재료비_Rev2_kjw - PMS report 양식(총괄)_020220_손익계산 Form" xfId="356" xr:uid="{00000000-0005-0000-0000-0000AC000000}"/>
    <cellStyle name="_laroux_3_2냉연 CSL_견적금액_재료비_Rev2_견적전기 (최종)" xfId="357" xr:uid="{00000000-0005-0000-0000-0000AD000000}"/>
    <cellStyle name="_laroux_3_2냉연 CSL_견적금액_재료비_Rev2_견적전기 (최종)_kjw - PMS report 양식(총괄)_020220" xfId="358" xr:uid="{00000000-0005-0000-0000-0000AE000000}"/>
    <cellStyle name="_laroux_3_2냉연 CSL_견적금액_재료비_Rev2_견적전기 (최종)_kjw - PMS report 양식(총괄)_020220_손익계산 Form" xfId="359" xr:uid="{00000000-0005-0000-0000-0000AF000000}"/>
    <cellStyle name="_laroux_3_2냉연 CSL_견적금액_재료비_Rev2_호주 CCL_견적금액_재료비_DDCRev0" xfId="360" xr:uid="{00000000-0005-0000-0000-0000B0000000}"/>
    <cellStyle name="_laroux_3_2냉연 CSL_견적금액_재료비_Rev2_호주 CCL_견적금액_재료비_DDCRev0_kjw - PMS report 양식(총괄)_020220" xfId="361" xr:uid="{00000000-0005-0000-0000-0000B1000000}"/>
    <cellStyle name="_laroux_3_2냉연 CSL_견적금액_재료비_Rev2_호주 CCL_견적금액_재료비_DDCRev0_kjw - PMS report 양식(총괄)_020220_손익계산 Form" xfId="362" xr:uid="{00000000-0005-0000-0000-0000B2000000}"/>
    <cellStyle name="_laroux_3_2냉연 CSL_견적금액_재료비_Rev2_호주 CCL_견적금액_재료비_DDCRev0_호주 CCL_견적금액_재료비_DDCRev0" xfId="363" xr:uid="{00000000-0005-0000-0000-0000B3000000}"/>
    <cellStyle name="_laroux_3_2냉연 CSL_견적금액_재료비_Rev2_호주 CCL_견적금액_재료비_DDCRev0_호주 CCL_견적금액_재료비_DDCRev0_kjw - PMS report 양식(총괄)_020220" xfId="364" xr:uid="{00000000-0005-0000-0000-0000B4000000}"/>
    <cellStyle name="_laroux_3_2냉연 CSL_견적금액_재료비_Rev2_호주 CCL_견적금액_재료비_DDCRev0_호주 CCL_견적금액_재료비_DDCRev0_kjw - PMS report 양식(총괄)_020220_손익계산 Form" xfId="365" xr:uid="{00000000-0005-0000-0000-0000B5000000}"/>
    <cellStyle name="_laroux_3_2냉연 CSL_견적금액_재료비_Rev2_호주 CCL_견적금액_재료비_DDCRev0_호주 CCL_견적금액_재료비_DDCRev0_견적전기 (최종)" xfId="366" xr:uid="{00000000-0005-0000-0000-0000B6000000}"/>
    <cellStyle name="_laroux_3_2냉연 CSL_견적금액_재료비_Rev2_호주 CCL_견적금액_재료비_DDCRev0_호주 CCL_견적금액_재료비_DDCRev0_견적전기 (최종)_kjw - PMS report 양식(총괄)_020220" xfId="367" xr:uid="{00000000-0005-0000-0000-0000B7000000}"/>
    <cellStyle name="_laroux_3_2냉연 CSL_견적금액_재료비_Rev2_호주 CCL_견적금액_재료비_DDCRev0_호주 CCL_견적금액_재료비_DDCRev0_견적전기 (최종)_kjw - PMS report 양식(총괄)_020220_손익계산 Form" xfId="368" xr:uid="{00000000-0005-0000-0000-0000B8000000}"/>
    <cellStyle name="_laroux_3_kjw - PMS report 양식(총괄)_020220" xfId="369" xr:uid="{00000000-0005-0000-0000-0000B9000000}"/>
    <cellStyle name="_laroux_3_kjw - PMS report 양식(총괄)_020220_손익계산 Form" xfId="370" xr:uid="{00000000-0005-0000-0000-0000BA000000}"/>
    <cellStyle name="_laroux_3_PCCS CGL_SPM_견적 금액_재료비 영업통보" xfId="371" xr:uid="{00000000-0005-0000-0000-0000BB000000}"/>
    <cellStyle name="_laroux_3_PCCS CGL_SPM_견적 금액_재료비 영업통보.Rev1" xfId="372" xr:uid="{00000000-0005-0000-0000-0000BC000000}"/>
    <cellStyle name="_laroux_3_PCCS CGL_SPM_견적 금액_재료비 영업통보.Rev1_kjw - PMS report 양식(총괄)_020220" xfId="373" xr:uid="{00000000-0005-0000-0000-0000BD000000}"/>
    <cellStyle name="_laroux_3_PCCS CGL_SPM_견적 금액_재료비 영업통보.Rev1_kjw - PMS report 양식(총괄)_020220_손익계산 Form" xfId="374" xr:uid="{00000000-0005-0000-0000-0000BE000000}"/>
    <cellStyle name="_laroux_3_PCCS CGL_SPM_견적 금액_재료비 영업통보.Rev1_호주 CCL_견적금액_재료비_DDCRev0" xfId="375" xr:uid="{00000000-0005-0000-0000-0000BF000000}"/>
    <cellStyle name="_laroux_3_PCCS CGL_SPM_견적 금액_재료비 영업통보.Rev1_호주 CCL_견적금액_재료비_DDCRev0_kjw - PMS report 양식(총괄)_020220" xfId="376" xr:uid="{00000000-0005-0000-0000-0000C0000000}"/>
    <cellStyle name="_laroux_3_PCCS CGL_SPM_견적 금액_재료비 영업통보.Rev1_호주 CCL_견적금액_재료비_DDCRev0_kjw - PMS report 양식(총괄)_020220_손익계산 Form" xfId="377" xr:uid="{00000000-0005-0000-0000-0000C1000000}"/>
    <cellStyle name="_laroux_3_PCCS CGL_SPM_견적 금액_재료비 영업통보.Rev1_호주 CCL_견적금액_재료비_DDCRev0_견적전기 (최종)" xfId="378" xr:uid="{00000000-0005-0000-0000-0000C2000000}"/>
    <cellStyle name="_laroux_3_PCCS CGL_SPM_견적 금액_재료비 영업통보.Rev1_호주 CCL_견적금액_재료비_DDCRev0_견적전기 (최종)_kjw - PMS report 양식(총괄)_020220" xfId="379" xr:uid="{00000000-0005-0000-0000-0000C3000000}"/>
    <cellStyle name="_laroux_3_PCCS CGL_SPM_견적 금액_재료비 영업통보.Rev1_호주 CCL_견적금액_재료비_DDCRev0_견적전기 (최종)_kjw - PMS report 양식(총괄)_020220_손익계산 Form" xfId="380" xr:uid="{00000000-0005-0000-0000-0000C4000000}"/>
    <cellStyle name="_laroux_3_PCCS CGL_SPM_견적 금액_재료비 영업통보.Rev1_호주 CCL_견적금액_재료비_DDCRev0_호주 CCL_견적금액_재료비_DDCRev0" xfId="381" xr:uid="{00000000-0005-0000-0000-0000C5000000}"/>
    <cellStyle name="_laroux_3_PCCS CGL_SPM_견적 금액_재료비 영업통보.Rev1_호주 CCL_견적금액_재료비_DDCRev0_호주 CCL_견적금액_재료비_DDCRev0_kjw - PMS report 양식(총괄)_020220" xfId="382" xr:uid="{00000000-0005-0000-0000-0000C6000000}"/>
    <cellStyle name="_laroux_3_PCCS CGL_SPM_견적 금액_재료비 영업통보.Rev1_호주 CCL_견적금액_재료비_DDCRev0_호주 CCL_견적금액_재료비_DDCRev0_kjw - PMS report 양식(총괄)_020220_손익계산 Form" xfId="383" xr:uid="{00000000-0005-0000-0000-0000C7000000}"/>
    <cellStyle name="_laroux_3_PCCS CGL_SPM_견적 금액_재료비 영업통보.Rev1_호주 CCL_견적금액_재료비_DDCRev0_호주 CCL_견적금액_재료비_DDCRev0_호주 CCL_견적금액_재료비_DDCRev0" xfId="384" xr:uid="{00000000-0005-0000-0000-0000C8000000}"/>
    <cellStyle name="_laroux_3_PCCS CGL_SPM_견적 금액_재료비 영업통보.Rev1_호주 CCL_견적금액_재료비_DDCRev0_호주 CCL_견적금액_재료비_DDCRev0_호주 CCL_견적금액_재료비_DDCRev0_kjw - PMS report 양식(총괄)_020220" xfId="385" xr:uid="{00000000-0005-0000-0000-0000C9000000}"/>
    <cellStyle name="_laroux_3_PCCS CGL_SPM_견적 금액_재료비 영업통보.Rev1_호주 CCL_견적금액_재료비_DDCRev0_호주 CCL_견적금액_재료비_DDCRev0_호주 CCL_견적금액_재료비_DDCRev0_kjw - PMS report 양식(총괄)_020220_손익계산 Form" xfId="386" xr:uid="{00000000-0005-0000-0000-0000CA000000}"/>
    <cellStyle name="_laroux_3_PCCS CGL_SPM_견적 금액_재료비 영업통보.Rev1_호주 CCL_견적금액_재료비_DDCRev0_호주 CCL_견적금액_재료비_DDCRev0_호주 CCL_견적금액_재료비_DDCRev0_견적전기 (최종)" xfId="387" xr:uid="{00000000-0005-0000-0000-0000CB000000}"/>
    <cellStyle name="_laroux_3_PCCS CGL_SPM_견적 금액_재료비 영업통보.Rev1_호주 CCL_견적금액_재료비_DDCRev0_호주 CCL_견적금액_재료비_DDCRev0_호주 CCL_견적금액_재료비_DDCRev0_견적전기 (최종)_kjw - PMS report 양식(총괄)_020220" xfId="388" xr:uid="{00000000-0005-0000-0000-0000CC000000}"/>
    <cellStyle name="_laroux_3_PCCS CGL_SPM_견적 금액_재료비 영업통보.Rev1_호주 CCL_견적금액_재료비_DDCRev0_호주 CCL_견적금액_재료비_DDCRev0_호주 CCL_견적금액_재료비_DDCRev0_견적전기 (최종)_kjw - PMS report 양식(총괄)_020220_손익계산 Form" xfId="389" xr:uid="{00000000-0005-0000-0000-0000CD000000}"/>
    <cellStyle name="_laroux_3_PCCS CGL_SPM_견적 금액_재료비 영업통보_kjw - PMS report 양식(총괄)_020220" xfId="390" xr:uid="{00000000-0005-0000-0000-0000CE000000}"/>
    <cellStyle name="_laroux_3_PCCS CGL_SPM_견적 금액_재료비 영업통보_kjw - PMS report 양식(총괄)_020220_손익계산 Form" xfId="391" xr:uid="{00000000-0005-0000-0000-0000CF000000}"/>
    <cellStyle name="_laroux_3_PCCS CGL_SPM_견적 금액_재료비 영업통보_호주 CCL_견적금액_재료비_DDCRev0" xfId="392" xr:uid="{00000000-0005-0000-0000-0000D0000000}"/>
    <cellStyle name="_laroux_3_PCCS CGL_SPM_견적 금액_재료비 영업통보_호주 CCL_견적금액_재료비_DDCRev0_kjw - PMS report 양식(총괄)_020220" xfId="393" xr:uid="{00000000-0005-0000-0000-0000D1000000}"/>
    <cellStyle name="_laroux_3_PCCS CGL_SPM_견적 금액_재료비 영업통보_호주 CCL_견적금액_재료비_DDCRev0_kjw - PMS report 양식(총괄)_020220_손익계산 Form" xfId="394" xr:uid="{00000000-0005-0000-0000-0000D2000000}"/>
    <cellStyle name="_laroux_3_PCCS CGL_SPM_견적 금액_재료비 영업통보_호주 CCL_견적금액_재료비_DDCRev0_견적전기 (최종)" xfId="395" xr:uid="{00000000-0005-0000-0000-0000D3000000}"/>
    <cellStyle name="_laroux_3_PCCS CGL_SPM_견적 금액_재료비 영업통보_호주 CCL_견적금액_재료비_DDCRev0_견적전기 (최종)_kjw - PMS report 양식(총괄)_020220" xfId="396" xr:uid="{00000000-0005-0000-0000-0000D4000000}"/>
    <cellStyle name="_laroux_3_PCCS CGL_SPM_견적 금액_재료비 영업통보_호주 CCL_견적금액_재료비_DDCRev0_견적전기 (최종)_kjw - PMS report 양식(총괄)_020220_손익계산 Form" xfId="397" xr:uid="{00000000-0005-0000-0000-0000D5000000}"/>
    <cellStyle name="_laroux_3_PCCS CGL_SPM_견적 금액_재료비 영업통보_호주 CCL_견적금액_재료비_DDCRev0_호주 CCL_견적금액_재료비_DDCRev0" xfId="398" xr:uid="{00000000-0005-0000-0000-0000D6000000}"/>
    <cellStyle name="_laroux_3_PCCS CGL_SPM_견적 금액_재료비 영업통보_호주 CCL_견적금액_재료비_DDCRev0_호주 CCL_견적금액_재료비_DDCRev0_kjw - PMS report 양식(총괄)_020220" xfId="399" xr:uid="{00000000-0005-0000-0000-0000D7000000}"/>
    <cellStyle name="_laroux_3_PCCS CGL_SPM_견적 금액_재료비 영업통보_호주 CCL_견적금액_재료비_DDCRev0_호주 CCL_견적금액_재료비_DDCRev0_kjw - PMS report 양식(총괄)_020220_손익계산 Form" xfId="400" xr:uid="{00000000-0005-0000-0000-0000D8000000}"/>
    <cellStyle name="_laroux_3_PCCS CGL_SPM_견적 금액_재료비 영업통보_호주 CCL_견적금액_재료비_DDCRev0_호주 CCL_견적금액_재료비_DDCRev0_호주 CCL_견적금액_재료비_DDCRev0" xfId="401" xr:uid="{00000000-0005-0000-0000-0000D9000000}"/>
    <cellStyle name="_laroux_3_PCCS CGL_SPM_견적 금액_재료비 영업통보_호주 CCL_견적금액_재료비_DDCRev0_호주 CCL_견적금액_재료비_DDCRev0_호주 CCL_견적금액_재료비_DDCRev0_kjw - PMS report 양식(총괄)_020220" xfId="402" xr:uid="{00000000-0005-0000-0000-0000DA000000}"/>
    <cellStyle name="_laroux_3_PCCS CGL_SPM_견적 금액_재료비 영업통보_호주 CCL_견적금액_재료비_DDCRev0_호주 CCL_견적금액_재료비_DDCRev0_호주 CCL_견적금액_재료비_DDCRev0_kjw - PMS report 양식(총괄)_020220_손익계산 Form" xfId="403" xr:uid="{00000000-0005-0000-0000-0000DB000000}"/>
    <cellStyle name="_laroux_3_PCCS CGL_SPM_견적 금액_재료비 영업통보_호주 CCL_견적금액_재료비_DDCRev0_호주 CCL_견적금액_재료비_DDCRev0_호주 CCL_견적금액_재료비_DDCRev0_견적전기 (최종)" xfId="404" xr:uid="{00000000-0005-0000-0000-0000DC000000}"/>
    <cellStyle name="_laroux_3_PCCS CGL_SPM_견적 금액_재료비 영업통보_호주 CCL_견적금액_재료비_DDCRev0_호주 CCL_견적금액_재료비_DDCRev0_호주 CCL_견적금액_재료비_DDCRev0_견적전기 (최종)_kjw - PMS report 양식(총괄)_020220" xfId="405" xr:uid="{00000000-0005-0000-0000-0000DD000000}"/>
    <cellStyle name="_laroux_3_PCCS CGL_SPM_견적 금액_재료비 영업통보_호주 CCL_견적금액_재료비_DDCRev0_호주 CCL_견적금액_재료비_DDCRev0_호주 CCL_견적금액_재료비_DDCRev0_견적전기 (최종)_kjw - PMS report 양식(총괄)_020220_손익계산 Form" xfId="406" xr:uid="{00000000-0005-0000-0000-0000DE000000}"/>
    <cellStyle name="_laroux_3_PCCS CGL_SPM_견적 금액_재료비.Rev4" xfId="407" xr:uid="{00000000-0005-0000-0000-0000DF000000}"/>
    <cellStyle name="_laroux_3_PCCS CGL_SPM_견적 금액_재료비.Rev4_kjw - PMS report 양식(총괄)_020220" xfId="408" xr:uid="{00000000-0005-0000-0000-0000E0000000}"/>
    <cellStyle name="_laroux_3_PCCS CGL_SPM_견적 금액_재료비.Rev4_kjw - PMS report 양식(총괄)_020220_손익계산 Form" xfId="409" xr:uid="{00000000-0005-0000-0000-0000E1000000}"/>
    <cellStyle name="_laroux_3_PCCS CGL_SPM_견적 금액_재료비.Rev4_호주 CCL_견적금액_재료비_DDCRev0" xfId="410" xr:uid="{00000000-0005-0000-0000-0000E2000000}"/>
    <cellStyle name="_laroux_3_PCCS CGL_SPM_견적 금액_재료비.Rev4_호주 CCL_견적금액_재료비_DDCRev0_kjw - PMS report 양식(총괄)_020220" xfId="411" xr:uid="{00000000-0005-0000-0000-0000E3000000}"/>
    <cellStyle name="_laroux_3_PCCS CGL_SPM_견적 금액_재료비.Rev4_호주 CCL_견적금액_재료비_DDCRev0_kjw - PMS report 양식(총괄)_020220_손익계산 Form" xfId="412" xr:uid="{00000000-0005-0000-0000-0000E4000000}"/>
    <cellStyle name="_laroux_3_PCCS CGL_SPM_견적 금액_재료비.Rev4_호주 CCL_견적금액_재료비_DDCRev0_견적전기 (최종)" xfId="413" xr:uid="{00000000-0005-0000-0000-0000E5000000}"/>
    <cellStyle name="_laroux_3_PCCS CGL_SPM_견적 금액_재료비.Rev4_호주 CCL_견적금액_재료비_DDCRev0_견적전기 (최종)_kjw - PMS report 양식(총괄)_020220" xfId="414" xr:uid="{00000000-0005-0000-0000-0000E6000000}"/>
    <cellStyle name="_laroux_3_PCCS CGL_SPM_견적 금액_재료비.Rev4_호주 CCL_견적금액_재료비_DDCRev0_견적전기 (최종)_kjw - PMS report 양식(총괄)_020220_손익계산 Form" xfId="415" xr:uid="{00000000-0005-0000-0000-0000E7000000}"/>
    <cellStyle name="_laroux_3_PCCS CGL_SPM_견적 금액_재료비.Rev4_호주 CCL_견적금액_재료비_DDCRev0_호주 CCL_견적금액_재료비_DDCRev0" xfId="416" xr:uid="{00000000-0005-0000-0000-0000E8000000}"/>
    <cellStyle name="_laroux_3_PCCS CGL_SPM_견적 금액_재료비.Rev4_호주 CCL_견적금액_재료비_DDCRev0_호주 CCL_견적금액_재료비_DDCRev0_kjw - PMS report 양식(총괄)_020220" xfId="417" xr:uid="{00000000-0005-0000-0000-0000E9000000}"/>
    <cellStyle name="_laroux_3_PCCS CGL_SPM_견적 금액_재료비.Rev4_호주 CCL_견적금액_재료비_DDCRev0_호주 CCL_견적금액_재료비_DDCRev0_kjw - PMS report 양식(총괄)_020220_손익계산 Form" xfId="418" xr:uid="{00000000-0005-0000-0000-0000EA000000}"/>
    <cellStyle name="_laroux_3_PCCS CGL_SPM_견적 금액_재료비.Rev4_호주 CCL_견적금액_재료비_DDCRev0_호주 CCL_견적금액_재료비_DDCRev0_호주 CCL_견적금액_재료비_DDCRev0" xfId="419" xr:uid="{00000000-0005-0000-0000-0000EB000000}"/>
    <cellStyle name="_laroux_3_PCCS CGL_SPM_견적 금액_재료비.Rev4_호주 CCL_견적금액_재료비_DDCRev0_호주 CCL_견적금액_재료비_DDCRev0_호주 CCL_견적금액_재료비_DDCRev0_kjw - PMS report 양식(총괄)_020220" xfId="420" xr:uid="{00000000-0005-0000-0000-0000EC000000}"/>
    <cellStyle name="_laroux_3_PCCS CGL_SPM_견적 금액_재료비.Rev4_호주 CCL_견적금액_재료비_DDCRev0_호주 CCL_견적금액_재료비_DDCRev0_호주 CCL_견적금액_재료비_DDCRev0_kjw - PMS report 양식(총괄)_020220_손익계산 Form" xfId="421" xr:uid="{00000000-0005-0000-0000-0000ED000000}"/>
    <cellStyle name="_laroux_3_PCCS CGL_SPM_견적 금액_재료비.Rev4_호주 CCL_견적금액_재료비_DDCRev0_호주 CCL_견적금액_재료비_DDCRev0_호주 CCL_견적금액_재료비_DDCRev0_견적전기 (최종)" xfId="422" xr:uid="{00000000-0005-0000-0000-0000EE000000}"/>
    <cellStyle name="_laroux_3_PCCS CGL_SPM_견적 금액_재료비.Rev4_호주 CCL_견적금액_재료비_DDCRev0_호주 CCL_견적금액_재료비_DDCRev0_호주 CCL_견적금액_재료비_DDCRev0_견적전기 (최종)_kjw - PMS report 양식(총괄)_020220" xfId="423" xr:uid="{00000000-0005-0000-0000-0000EF000000}"/>
    <cellStyle name="_laroux_3_PCCS CGL_SPM_견적 금액_재료비.Rev4_호주 CCL_견적금액_재료비_DDCRev0_호주 CCL_견적금액_재료비_DDCRev0_호주 CCL_견적금액_재료비_DDCRev0_견적전기 (최종)_kjw - PMS report 양식(총괄)_020220_손익계산 Form" xfId="424" xr:uid="{00000000-0005-0000-0000-0000F0000000}"/>
    <cellStyle name="_laroux_3_Type별 금액_DDC_POSCON_POSTAR-7000" xfId="425" xr:uid="{00000000-0005-0000-0000-0000F1000000}"/>
    <cellStyle name="_laroux_3_Type별 금액_DDC_POSCON_POSTAR-7000_kjw - PMS report 양식(총괄)_020220" xfId="426" xr:uid="{00000000-0005-0000-0000-0000F2000000}"/>
    <cellStyle name="_laroux_3_Type별 금액_DDC_POSCON_POSTAR-7000_kjw - PMS report 양식(총괄)_020220_손익계산 Form" xfId="427" xr:uid="{00000000-0005-0000-0000-0000F3000000}"/>
    <cellStyle name="_laroux_3_Type별 금액_DDC_POSCON_POSTAR-7000_견적전기 (최종)" xfId="428" xr:uid="{00000000-0005-0000-0000-0000F4000000}"/>
    <cellStyle name="_laroux_3_Type별 금액_DDC_POSCON_POSTAR-7000_견적전기 (최종)_kjw - PMS report 양식(총괄)_020220" xfId="429" xr:uid="{00000000-0005-0000-0000-0000F5000000}"/>
    <cellStyle name="_laroux_3_Type별 금액_DDC_POSCON_POSTAR-7000_견적전기 (최종)_kjw - PMS report 양식(총괄)_020220_손익계산 Form" xfId="430" xr:uid="{00000000-0005-0000-0000-0000F6000000}"/>
    <cellStyle name="_laroux_3_Type별 금액_DDC_POSCON_POSTAR-7000_호주 CCL_견적금액_재료비_DDCRev0" xfId="431" xr:uid="{00000000-0005-0000-0000-0000F7000000}"/>
    <cellStyle name="_laroux_3_Type별 금액_DDC_POSCON_POSTAR-7000_호주 CCL_견적금액_재료비_DDCRev0_kjw - PMS report 양식(총괄)_020220" xfId="432" xr:uid="{00000000-0005-0000-0000-0000F8000000}"/>
    <cellStyle name="_laroux_3_Type별 금액_DDC_POSCON_POSTAR-7000_호주 CCL_견적금액_재료비_DDCRev0_kjw - PMS report 양식(총괄)_020220_손익계산 Form" xfId="433" xr:uid="{00000000-0005-0000-0000-0000F9000000}"/>
    <cellStyle name="_laroux_3_Type별 금액_DDC_POSCON_POSTAR-7000_호주 CCL_견적금액_재료비_DDCRev0_호주 CCL_견적금액_재료비_DDCRev0" xfId="434" xr:uid="{00000000-0005-0000-0000-0000FA000000}"/>
    <cellStyle name="_laroux_3_Type별 금액_DDC_POSCON_POSTAR-7000_호주 CCL_견적금액_재료비_DDCRev0_호주 CCL_견적금액_재료비_DDCRev0_kjw - PMS report 양식(총괄)_020220" xfId="435" xr:uid="{00000000-0005-0000-0000-0000FB000000}"/>
    <cellStyle name="_laroux_3_Type별 금액_DDC_POSCON_POSTAR-7000_호주 CCL_견적금액_재료비_DDCRev0_호주 CCL_견적금액_재료비_DDCRev0_kjw - PMS report 양식(총괄)_020220_손익계산 Form" xfId="436" xr:uid="{00000000-0005-0000-0000-0000FC000000}"/>
    <cellStyle name="_laroux_3_Type별 금액_DDC_POSCON_POSTAR-7000_호주 CCL_견적금액_재료비_DDCRev0_호주 CCL_견적금액_재료비_DDCRev0_견적전기 (최종)" xfId="437" xr:uid="{00000000-0005-0000-0000-0000FD000000}"/>
    <cellStyle name="_laroux_3_Type별 금액_DDC_POSCON_POSTAR-7000_호주 CCL_견적금액_재료비_DDCRev0_호주 CCL_견적금액_재료비_DDCRev0_견적전기 (최종)_kjw - PMS report 양식(총괄)_020220" xfId="438" xr:uid="{00000000-0005-0000-0000-0000FE000000}"/>
    <cellStyle name="_laroux_3_Type별 금액_DDC_POSCON_POSTAR-7000_호주 CCL_견적금액_재료비_DDCRev0_호주 CCL_견적금액_재료비_DDCRev0_견적전기 (최종)_kjw - PMS report 양식(총괄)_020220_손익계산 Form" xfId="439" xr:uid="{00000000-0005-0000-0000-0000FF000000}"/>
    <cellStyle name="_laroux_3_중국대련_PCCS No.2 CCL_견적 금액_재료비_Rev0" xfId="440" xr:uid="{00000000-0005-0000-0000-000000010000}"/>
    <cellStyle name="_laroux_3_중국대련_PCCS No.2 CCL_견적 금액_재료비_Rev0_kjw - PMS report 양식(총괄)_020220" xfId="441" xr:uid="{00000000-0005-0000-0000-000001010000}"/>
    <cellStyle name="_laroux_3_중국대련_PCCS No.2 CCL_견적 금액_재료비_Rev0_kjw - PMS report 양식(총괄)_020220_손익계산 Form" xfId="442" xr:uid="{00000000-0005-0000-0000-000002010000}"/>
    <cellStyle name="_laroux_3_중국대련_PCCS No.2 CCL_견적 금액_재료비_Rev0_호주 CCL_견적금액_재료비_DDCRev0" xfId="443" xr:uid="{00000000-0005-0000-0000-000003010000}"/>
    <cellStyle name="_laroux_3_중국대련_PCCS No.2 CCL_견적 금액_재료비_Rev0_호주 CCL_견적금액_재료비_DDCRev0_kjw - PMS report 양식(총괄)_020220" xfId="444" xr:uid="{00000000-0005-0000-0000-000004010000}"/>
    <cellStyle name="_laroux_3_중국대련_PCCS No.2 CCL_견적 금액_재료비_Rev0_호주 CCL_견적금액_재료비_DDCRev0_kjw - PMS report 양식(총괄)_020220_손익계산 Form" xfId="445" xr:uid="{00000000-0005-0000-0000-000005010000}"/>
    <cellStyle name="_laroux_3_중국대련_PCCS No.2 CCL_견적 금액_재료비_Rev0_호주 CCL_견적금액_재료비_DDCRev0_견적전기 (최종)" xfId="446" xr:uid="{00000000-0005-0000-0000-000006010000}"/>
    <cellStyle name="_laroux_3_중국대련_PCCS No.2 CCL_견적 금액_재료비_Rev0_호주 CCL_견적금액_재료비_DDCRev0_견적전기 (최종)_kjw - PMS report 양식(총괄)_020220" xfId="447" xr:uid="{00000000-0005-0000-0000-000007010000}"/>
    <cellStyle name="_laroux_3_중국대련_PCCS No.2 CCL_견적 금액_재료비_Rev0_호주 CCL_견적금액_재료비_DDCRev0_견적전기 (최종)_kjw - PMS report 양식(총괄)_020220_손익계산 Form" xfId="448" xr:uid="{00000000-0005-0000-0000-000008010000}"/>
    <cellStyle name="_laroux_3_중국대련_PCCS No.2 CCL_견적 금액_재료비_Rev0_호주 CCL_견적금액_재료비_DDCRev0_호주 CCL_견적금액_재료비_DDCRev0" xfId="449" xr:uid="{00000000-0005-0000-0000-000009010000}"/>
    <cellStyle name="_laroux_3_중국대련_PCCS No.2 CCL_견적 금액_재료비_Rev0_호주 CCL_견적금액_재료비_DDCRev0_호주 CCL_견적금액_재료비_DDCRev0_kjw - PMS report 양식(총괄)_020220" xfId="450" xr:uid="{00000000-0005-0000-0000-00000A010000}"/>
    <cellStyle name="_laroux_3_중국대련_PCCS No.2 CCL_견적 금액_재료비_Rev0_호주 CCL_견적금액_재료비_DDCRev0_호주 CCL_견적금액_재료비_DDCRev0_kjw - PMS report 양식(총괄)_020220_손익계산 Form" xfId="451" xr:uid="{00000000-0005-0000-0000-00000B010000}"/>
    <cellStyle name="_laroux_3_중국대련_PCCS No.2 CCL_견적 금액_재료비_Rev0_호주 CCL_견적금액_재료비_DDCRev0_호주 CCL_견적금액_재료비_DDCRev0_호주 CCL_견적금액_재료비_DDCRev0" xfId="452" xr:uid="{00000000-0005-0000-0000-00000C010000}"/>
    <cellStyle name="_laroux_3_중국대련_PCCS No.2 CCL_견적 금액_재료비_Rev0_호주 CCL_견적금액_재료비_DDCRev0_호주 CCL_견적금액_재료비_DDCRev0_호주 CCL_견적금액_재료비_DDCRev0_kjw - PMS report 양식(총괄)_020220" xfId="453" xr:uid="{00000000-0005-0000-0000-00000D010000}"/>
    <cellStyle name="_laroux_3_중국대련_PCCS No.2 CCL_견적 금액_재료비_Rev0_호주 CCL_견적금액_재료비_DDCRev0_호주 CCL_견적금액_재료비_DDCRev0_호주 CCL_견적금액_재료비_DDCRev0_kjw - PMS report 양식(총괄)_020220_손익계산 Form" xfId="454" xr:uid="{00000000-0005-0000-0000-00000E010000}"/>
    <cellStyle name="_laroux_3_중국대련_PCCS No.2 CCL_견적 금액_재료비_Rev0_호주 CCL_견적금액_재료비_DDCRev0_호주 CCL_견적금액_재료비_DDCRev0_호주 CCL_견적금액_재료비_DDCRev0_견적전기 (최종)" xfId="455" xr:uid="{00000000-0005-0000-0000-00000F010000}"/>
    <cellStyle name="_laroux_3_중국대련_PCCS No.2 CCL_견적 금액_재료비_Rev0_호주 CCL_견적금액_재료비_DDCRev0_호주 CCL_견적금액_재료비_DDCRev0_호주 CCL_견적금액_재료비_DDCRev0_견적전기 (최종)_kjw - PMS report 양식(총괄)_020220" xfId="456" xr:uid="{00000000-0005-0000-0000-000010010000}"/>
    <cellStyle name="_laroux_3_중국대련_PCCS No.2 CCL_견적 금액_재료비_Rev0_호주 CCL_견적금액_재료비_DDCRev0_호주 CCL_견적금액_재료비_DDCRev0_호주 CCL_견적금액_재료비_DDCRev0_견적전기 (최종)_kjw - PMS report 양식(총괄)_020220_손익계산 Form" xfId="457" xr:uid="{00000000-0005-0000-0000-000011010000}"/>
    <cellStyle name="_laroux_3_중국안산_No.2 CGL_견적 금액_재료비 통보" xfId="458" xr:uid="{00000000-0005-0000-0000-000012010000}"/>
    <cellStyle name="_laroux_3_중국안산_No.2 CGL_견적 금액_재료비 통보_kjw - PMS report 양식(총괄)_020220" xfId="459" xr:uid="{00000000-0005-0000-0000-000013010000}"/>
    <cellStyle name="_laroux_3_중국안산_No.2 CGL_견적 금액_재료비 통보_kjw - PMS report 양식(총괄)_020220_손익계산 Form" xfId="460" xr:uid="{00000000-0005-0000-0000-000014010000}"/>
    <cellStyle name="_laroux_3_중국안산_No.2 CGL_견적 금액_재료비 통보_PCCS CGL_SPM_견적 금액_재료비 통보" xfId="461" xr:uid="{00000000-0005-0000-0000-000015010000}"/>
    <cellStyle name="_laroux_3_중국안산_No.2 CGL_견적 금액_재료비 통보_PCCS CGL_SPM_견적 금액_재료비 통보_kjw - PMS report 양식(총괄)_020220" xfId="462" xr:uid="{00000000-0005-0000-0000-000016010000}"/>
    <cellStyle name="_laroux_3_중국안산_No.2 CGL_견적 금액_재료비 통보_PCCS CGL_SPM_견적 금액_재료비 통보_kjw - PMS report 양식(총괄)_020220_손익계산 Form" xfId="463" xr:uid="{00000000-0005-0000-0000-000017010000}"/>
    <cellStyle name="_laroux_3_중국안산_No.2 CGL_견적 금액_재료비 통보_PCCS CGL_SPM_견적 금액_재료비 통보_호주 CCL_견적금액_재료비_DDCRev0" xfId="464" xr:uid="{00000000-0005-0000-0000-000018010000}"/>
    <cellStyle name="_laroux_3_중국안산_No.2 CGL_견적 금액_재료비 통보_PCCS CGL_SPM_견적 금액_재료비 통보_호주 CCL_견적금액_재료비_DDCRev0_kjw - PMS report 양식(총괄)_020220" xfId="465" xr:uid="{00000000-0005-0000-0000-000019010000}"/>
    <cellStyle name="_laroux_3_중국안산_No.2 CGL_견적 금액_재료비 통보_PCCS CGL_SPM_견적 금액_재료비 통보_호주 CCL_견적금액_재료비_DDCRev0_kjw - PMS report 양식(총괄)_020220_손익계산 Form" xfId="466" xr:uid="{00000000-0005-0000-0000-00001A010000}"/>
    <cellStyle name="_laroux_3_중국안산_No.2 CGL_견적 금액_재료비 통보_PCCS CGL_SPM_견적 금액_재료비 통보_호주 CCL_견적금액_재료비_DDCRev0_견적전기 (최종)" xfId="467" xr:uid="{00000000-0005-0000-0000-00001B010000}"/>
    <cellStyle name="_laroux_3_중국안산_No.2 CGL_견적 금액_재료비 통보_PCCS CGL_SPM_견적 금액_재료비 통보_호주 CCL_견적금액_재료비_DDCRev0_견적전기 (최종)_kjw - PMS report 양식(총괄)_020220" xfId="468" xr:uid="{00000000-0005-0000-0000-00001C010000}"/>
    <cellStyle name="_laroux_3_중국안산_No.2 CGL_견적 금액_재료비 통보_PCCS CGL_SPM_견적 금액_재료비 통보_호주 CCL_견적금액_재료비_DDCRev0_견적전기 (최종)_kjw - PMS report 양식(총괄)_020220_손익계산 Form" xfId="469" xr:uid="{00000000-0005-0000-0000-00001D010000}"/>
    <cellStyle name="_laroux_3_중국안산_No.2 CGL_견적 금액_재료비 통보_PCCS CGL_SPM_견적 금액_재료비 통보_호주 CCL_견적금액_재료비_DDCRev0_호주 CCL_견적금액_재료비_DDCRev0" xfId="470" xr:uid="{00000000-0005-0000-0000-00001E010000}"/>
    <cellStyle name="_laroux_3_중국안산_No.2 CGL_견적 금액_재료비 통보_PCCS CGL_SPM_견적 금액_재료비 통보_호주 CCL_견적금액_재료비_DDCRev0_호주 CCL_견적금액_재료비_DDCRev0_kjw - PMS report 양식(총괄)_020220" xfId="471" xr:uid="{00000000-0005-0000-0000-00001F010000}"/>
    <cellStyle name="_laroux_3_중국안산_No.2 CGL_견적 금액_재료비 통보_PCCS CGL_SPM_견적 금액_재료비 통보_호주 CCL_견적금액_재료비_DDCRev0_호주 CCL_견적금액_재료비_DDCRev0_kjw - PMS report 양식(총괄)_020220_손익계산 Form" xfId="472" xr:uid="{00000000-0005-0000-0000-000020010000}"/>
    <cellStyle name="_laroux_3_중국안산_No.2 CGL_견적 금액_재료비 통보_PCCS CGL_SPM_견적 금액_재료비 통보_호주 CCL_견적금액_재료비_DDCRev0_호주 CCL_견적금액_재료비_DDCRev0_호주 CCL_견적금액_재료비_DDCRev0" xfId="473" xr:uid="{00000000-0005-0000-0000-000021010000}"/>
    <cellStyle name="_laroux_3_중국안산_No.2 CGL_견적 금액_재료비 통보_PCCS CGL_SPM_견적 금액_재료비 통보_호주 CCL_견적금액_재료비_DDCRev0_호주 CCL_견적금액_재료비_DDCRev0_호주 CCL_견적금액_재료비_DDCRev0_kjw - PMS report 양식(총괄)_020220" xfId="474" xr:uid="{00000000-0005-0000-0000-000022010000}"/>
    <cellStyle name="_laroux_3_중국안산_No.2 CGL_견적 금액_재료비 통보_PCCS CGL_SPM_견적 금액_재료비 통보_호주 CCL_견적금액_재료비_DDCRev0_호주 CCL_견적금액_재료비_DDCRev0_호주 CCL_견적금액_재료비_DDCRev0_kjw - PMS report 양식(총괄)_020220_손익계산 Form" xfId="475" xr:uid="{00000000-0005-0000-0000-000023010000}"/>
    <cellStyle name="_laroux_3_중국안산_No.2 CGL_견적 금액_재료비 통보_PCCS CGL_SPM_견적 금액_재료비 통보_호주 CCL_견적금액_재료비_DDCRev0_호주 CCL_견적금액_재료비_DDCRev0_호주 CCL_견적금액_재료비_DDCRev0_견적전기 (최종)" xfId="476" xr:uid="{00000000-0005-0000-0000-000024010000}"/>
    <cellStyle name="_laroux_3_중국안산_No.2 CGL_견적 금액_재료비 통보_PCCS CGL_SPM_견적 금액_재료비 통보_호주 CCL_견적금액_재료비_DDCRev0_호주 CCL_견적금액_재료비_DDCRev0_호주 CCL_견적금액_재료비_DDCRev0_견적전기 (최종)_kjw - PMS report 양식(총괄)_020220" xfId="477" xr:uid="{00000000-0005-0000-0000-000025010000}"/>
    <cellStyle name="_laroux_3_중국안산_No.2 CGL_견적 금액_재료비 통보_PCCS CGL_SPM_견적 금액_재료비 통보_호주 CCL_견적금액_재료비_DDCRev0_호주 CCL_견적금액_재료비_DDCRev0_호주 CCL_견적금액_재료비_DDCRev0_견적전기 (최종)_kjw - PMS report 양식(총괄)_020220_손익계산 Form" xfId="478" xr:uid="{00000000-0005-0000-0000-000026010000}"/>
    <cellStyle name="_laroux_3_중국안산_No.2 CGL_견적 금액_재료비 통보_PCCS CGL_SPM_실행금액_재료비.Rev7(Mini일부)" xfId="479" xr:uid="{00000000-0005-0000-0000-000027010000}"/>
    <cellStyle name="_laroux_3_중국안산_No.2 CGL_견적 금액_재료비 통보_PCCS CGL_SPM_실행금액_재료비.Rev7(Mini일부)_kjw - PMS report 양식(총괄)_020220" xfId="480" xr:uid="{00000000-0005-0000-0000-000028010000}"/>
    <cellStyle name="_laroux_3_중국안산_No.2 CGL_견적 금액_재료비 통보_PCCS CGL_SPM_실행금액_재료비.Rev7(Mini일부)_kjw - PMS report 양식(총괄)_020220_손익계산 Form" xfId="481" xr:uid="{00000000-0005-0000-0000-000029010000}"/>
    <cellStyle name="_laroux_3_중국안산_No.2 CGL_견적 금액_재료비 통보_PCCS CGL_SPM_실행금액_재료비.Rev7(Mini일부)_호주 CCL_견적금액_재료비_DDCRev0" xfId="482" xr:uid="{00000000-0005-0000-0000-00002A010000}"/>
    <cellStyle name="_laroux_3_중국안산_No.2 CGL_견적 금액_재료비 통보_PCCS CGL_SPM_실행금액_재료비.Rev7(Mini일부)_호주 CCL_견적금액_재료비_DDCRev0_kjw - PMS report 양식(총괄)_020220" xfId="483" xr:uid="{00000000-0005-0000-0000-00002B010000}"/>
    <cellStyle name="_laroux_3_중국안산_No.2 CGL_견적 금액_재료비 통보_PCCS CGL_SPM_실행금액_재료비.Rev7(Mini일부)_호주 CCL_견적금액_재료비_DDCRev0_kjw - PMS report 양식(총괄)_020220_손익계산 Form" xfId="484" xr:uid="{00000000-0005-0000-0000-00002C010000}"/>
    <cellStyle name="_laroux_3_중국안산_No.2 CGL_견적 금액_재료비 통보_PCCS CGL_SPM_실행금액_재료비.Rev7(Mini일부)_호주 CCL_견적금액_재료비_DDCRev0_견적전기 (최종)" xfId="485" xr:uid="{00000000-0005-0000-0000-00002D010000}"/>
    <cellStyle name="_laroux_3_중국안산_No.2 CGL_견적 금액_재료비 통보_PCCS CGL_SPM_실행금액_재료비.Rev7(Mini일부)_호주 CCL_견적금액_재료비_DDCRev0_견적전기 (최종)_kjw - PMS report 양식(총괄)_020220" xfId="486" xr:uid="{00000000-0005-0000-0000-00002E010000}"/>
    <cellStyle name="_laroux_3_중국안산_No.2 CGL_견적 금액_재료비 통보_PCCS CGL_SPM_실행금액_재료비.Rev7(Mini일부)_호주 CCL_견적금액_재료비_DDCRev0_견적전기 (최종)_kjw - PMS report 양식(총괄)_020220_손익계산 Form" xfId="487" xr:uid="{00000000-0005-0000-0000-00002F010000}"/>
    <cellStyle name="_laroux_3_중국안산_No.2 CGL_견적 금액_재료비 통보_PCCS CGL_SPM_실행금액_재료비.Rev7(Mini일부)_호주 CCL_견적금액_재료비_DDCRev0_호주 CCL_견적금액_재료비_DDCRev0" xfId="488" xr:uid="{00000000-0005-0000-0000-000030010000}"/>
    <cellStyle name="_laroux_3_중국안산_No.2 CGL_견적 금액_재료비 통보_PCCS CGL_SPM_실행금액_재료비.Rev7(Mini일부)_호주 CCL_견적금액_재료비_DDCRev0_호주 CCL_견적금액_재료비_DDCRev0_kjw - PMS report 양식(총괄)_020220" xfId="489" xr:uid="{00000000-0005-0000-0000-000031010000}"/>
    <cellStyle name="_laroux_3_중국안산_No.2 CGL_견적 금액_재료비 통보_PCCS CGL_SPM_실행금액_재료비.Rev7(Mini일부)_호주 CCL_견적금액_재료비_DDCRev0_호주 CCL_견적금액_재료비_DDCRev0_kjw - PMS report 양식(총괄)_020220_손익계산 Form" xfId="490" xr:uid="{00000000-0005-0000-0000-000032010000}"/>
    <cellStyle name="_laroux_3_중국안산_No.2 CGL_견적 금액_재료비 통보_PCCS CGL_SPM_실행금액_재료비.Rev7(Mini일부)_호주 CCL_견적금액_재료비_DDCRev0_호주 CCL_견적금액_재료비_DDCRev0_호주 CCL_견적금액_재료비_DDCRev0" xfId="491" xr:uid="{00000000-0005-0000-0000-000033010000}"/>
    <cellStyle name="_laroux_3_중국안산_No.2 CGL_견적 금액_재료비 통보_PCCS CGL_SPM_실행금액_재료비.Rev7(Mini일부)_호주 CCL_견적금액_재료비_DDCRev0_호주 CCL_견적금액_재료비_DDCRev0_호주 CCL_견적금액_재료비_DDCRev0_kjw - PMS report 양식(총괄)_020220" xfId="492" xr:uid="{00000000-0005-0000-0000-000034010000}"/>
    <cellStyle name="_laroux_3_중국안산_No.2 CGL_견적 금액_재료비 통보_PCCS CGL_SPM_실행금액_재료비.Rev7(Mini일부)_호주 CCL_견적금액_재료비_DDCRev0_호주 CCL_견적금액_재료비_DDCRev0_호주 CCL_견적금액_재료비_DDCRev0_kjw - PMS report 양식(총괄)_020220_손익계산 Form" xfId="493" xr:uid="{00000000-0005-0000-0000-000035010000}"/>
    <cellStyle name="_laroux_3_중국안산_No.2 CGL_견적 금액_재료비 통보_PCCS CGL_SPM_실행금액_재료비.Rev7(Mini일부)_호주 CCL_견적금액_재료비_DDCRev0_호주 CCL_견적금액_재료비_DDCRev0_호주 CCL_견적금액_재료비_DDCRev0_견적전기 (최종)" xfId="494" xr:uid="{00000000-0005-0000-0000-000036010000}"/>
    <cellStyle name="_laroux_3_중국안산_No.2 CGL_견적 금액_재료비 통보_PCCS CGL_SPM_실행금액_재료비.Rev7(Mini일부)_호주 CCL_견적금액_재료비_DDCRev0_호주 CCL_견적금액_재료비_DDCRev0_호주 CCL_견적금액_재료비_DDCRev0_견적전기 (최종)_kjw - PMS report 양식(총괄)_020220" xfId="495" xr:uid="{00000000-0005-0000-0000-000037010000}"/>
    <cellStyle name="_laroux_3_중국안산_No.2 CGL_견적 금액_재료비 통보_PCCS CGL_SPM_실행금액_재료비.Rev7(Mini일부)_호주 CCL_견적금액_재료비_DDCRev0_호주 CCL_견적금액_재료비_DDCRev0_호주 CCL_견적금액_재료비_DDCRev0_견적전기 (최종)_kjw - PMS report 양식(총괄)_020220_손익계산 Form" xfId="496" xr:uid="{00000000-0005-0000-0000-000038010000}"/>
    <cellStyle name="_laroux_3_중국안산_No.2 CGL_견적 금액_재료비 통보_견적전기 (최종)" xfId="497" xr:uid="{00000000-0005-0000-0000-000039010000}"/>
    <cellStyle name="_laroux_3_중국안산_No.2 CGL_견적 금액_재료비 통보_견적전기 (최종)_kjw - PMS report 양식(총괄)_020220" xfId="498" xr:uid="{00000000-0005-0000-0000-00003A010000}"/>
    <cellStyle name="_laroux_3_중국안산_No.2 CGL_견적 금액_재료비 통보_견적전기 (최종)_kjw - PMS report 양식(총괄)_020220_손익계산 Form" xfId="499" xr:uid="{00000000-0005-0000-0000-00003B010000}"/>
    <cellStyle name="_laroux_3_중국안산_No.2 CGL_견적 금액_재료비 통보_중국대련_PCCS No.2 CCL_견적 금액_재료비_Rev1" xfId="500" xr:uid="{00000000-0005-0000-0000-00003C010000}"/>
    <cellStyle name="_laroux_3_중국안산_No.2 CGL_견적 금액_재료비 통보_중국대련_PCCS No.2 CCL_견적 금액_재료비_Rev1_kjw - PMS report 양식(총괄)_020220" xfId="501" xr:uid="{00000000-0005-0000-0000-00003D010000}"/>
    <cellStyle name="_laroux_3_중국안산_No.2 CGL_견적 금액_재료비 통보_중국대련_PCCS No.2 CCL_견적 금액_재료비_Rev1_kjw - PMS report 양식(총괄)_020220_손익계산 Form" xfId="502" xr:uid="{00000000-0005-0000-0000-00003E010000}"/>
    <cellStyle name="_laroux_3_중국안산_No.2 CGL_견적 금액_재료비 통보_중국대련_PCCS No.2 CCL_견적 금액_재료비_Rev1_호주 CCL_견적금액_재료비_DDCRev0" xfId="503" xr:uid="{00000000-0005-0000-0000-00003F010000}"/>
    <cellStyle name="_laroux_3_중국안산_No.2 CGL_견적 금액_재료비 통보_중국대련_PCCS No.2 CCL_견적 금액_재료비_Rev1_호주 CCL_견적금액_재료비_DDCRev0_kjw - PMS report 양식(총괄)_020220" xfId="504" xr:uid="{00000000-0005-0000-0000-000040010000}"/>
    <cellStyle name="_laroux_3_중국안산_No.2 CGL_견적 금액_재료비 통보_중국대련_PCCS No.2 CCL_견적 금액_재료비_Rev1_호주 CCL_견적금액_재료비_DDCRev0_kjw - PMS report 양식(총괄)_020220_손익계산 Form" xfId="505" xr:uid="{00000000-0005-0000-0000-000041010000}"/>
    <cellStyle name="_laroux_3_중국안산_No.2 CGL_견적 금액_재료비 통보_중국대련_PCCS No.2 CCL_견적 금액_재료비_Rev1_호주 CCL_견적금액_재료비_DDCRev0_견적전기 (최종)" xfId="506" xr:uid="{00000000-0005-0000-0000-000042010000}"/>
    <cellStyle name="_laroux_3_중국안산_No.2 CGL_견적 금액_재료비 통보_중국대련_PCCS No.2 CCL_견적 금액_재료비_Rev1_호주 CCL_견적금액_재료비_DDCRev0_견적전기 (최종)_kjw - PMS report 양식(총괄)_020220" xfId="507" xr:uid="{00000000-0005-0000-0000-000043010000}"/>
    <cellStyle name="_laroux_3_중국안산_No.2 CGL_견적 금액_재료비 통보_중국대련_PCCS No.2 CCL_견적 금액_재료비_Rev1_호주 CCL_견적금액_재료비_DDCRev0_견적전기 (최종)_kjw - PMS report 양식(총괄)_020220_손익계산 Form" xfId="508" xr:uid="{00000000-0005-0000-0000-000044010000}"/>
    <cellStyle name="_laroux_3_중국안산_No.2 CGL_견적 금액_재료비 통보_중국대련_PCCS No.2 CCL_견적 금액_재료비_Rev1_호주 CCL_견적금액_재료비_DDCRev0_호주 CCL_견적금액_재료비_DDCRev0" xfId="509" xr:uid="{00000000-0005-0000-0000-000045010000}"/>
    <cellStyle name="_laroux_3_중국안산_No.2 CGL_견적 금액_재료비 통보_중국대련_PCCS No.2 CCL_견적 금액_재료비_Rev1_호주 CCL_견적금액_재료비_DDCRev0_호주 CCL_견적금액_재료비_DDCRev0_kjw - PMS report 양식(총괄)_020220" xfId="510" xr:uid="{00000000-0005-0000-0000-000046010000}"/>
    <cellStyle name="_laroux_3_중국안산_No.2 CGL_견적 금액_재료비 통보_중국대련_PCCS No.2 CCL_견적 금액_재료비_Rev1_호주 CCL_견적금액_재료비_DDCRev0_호주 CCL_견적금액_재료비_DDCRev0_kjw - PMS report 양식(총괄)_020220_손익계산 Form" xfId="511" xr:uid="{00000000-0005-0000-0000-000047010000}"/>
    <cellStyle name="_laroux_3_중국안산_No.2 CGL_견적 금액_재료비 통보_중국대련_PCCS No.2 CCL_견적 금액_재료비_Rev1_호주 CCL_견적금액_재료비_DDCRev0_호주 CCL_견적금액_재료비_DDCRev0_호주 CCL_견적금액_재료비_DDCRev0" xfId="512" xr:uid="{00000000-0005-0000-0000-000048010000}"/>
    <cellStyle name="_laroux_3_중국안산_No.2 CGL_견적 금액_재료비 통보_중국대련_PCCS No.2 CCL_견적 금액_재료비_Rev1_호주 CCL_견적금액_재료비_DDCRev0_호주 CCL_견적금액_재료비_DDCRev0_호주 CCL_견적금액_재료비_DDCRev0_kjw - PMS report 양식(총괄)_020220" xfId="513" xr:uid="{00000000-0005-0000-0000-000049010000}"/>
    <cellStyle name="_laroux_3_중국안산_No.2 CGL_견적 금액_재료비 통보_중국대련_PCCS No.2 CCL_견적 금액_재료비_Rev1_호주 CCL_견적금액_재료비_DDCRev0_호주 CCL_견적금액_재료비_DDCRev0_호주 CCL_견적금액_재료비_DDCRev0_kjw - PMS report 양식(총괄)_020220_손익계산 Form" xfId="514" xr:uid="{00000000-0005-0000-0000-00004A010000}"/>
    <cellStyle name="_laroux_3_중국안산_No.2 CGL_견적 금액_재료비 통보_중국대련_PCCS No.2 CCL_견적 금액_재료비_Rev1_호주 CCL_견적금액_재료비_DDCRev0_호주 CCL_견적금액_재료비_DDCRev0_호주 CCL_견적금액_재료비_DDCRev0_견적전기 (최종)" xfId="515" xr:uid="{00000000-0005-0000-0000-00004B010000}"/>
    <cellStyle name="_laroux_3_중국안산_No.2 CGL_견적 금액_재료비 통보_중국대련_PCCS No.2 CCL_견적 금액_재료비_Rev1_호주 CCL_견적금액_재료비_DDCRev0_호주 CCL_견적금액_재료비_DDCRev0_호주 CCL_견적금액_재료비_DDCRev0_견적전기 (최종)_kjw - PMS report 양식(총괄)_020220" xfId="516" xr:uid="{00000000-0005-0000-0000-00004C010000}"/>
    <cellStyle name="_laroux_3_중국안산_No.2 CGL_견적 금액_재료비 통보_중국대련_PCCS No.2 CCL_견적 금액_재료비_Rev1_호주 CCL_견적금액_재료비_DDCRev0_호주 CCL_견적금액_재료비_DDCRev0_호주 CCL_견적금액_재료비_DDCRev0_견적전기 (최종)_kjw - PMS report 양식(총괄)_020220_손익계산 Form" xfId="517" xr:uid="{00000000-0005-0000-0000-00004D010000}"/>
    <cellStyle name="_laroux_3_중국안산_No.2 CGL_견적 금액_재료비 통보_중국안산_No.1 CGL_견적 금액_재료비 통보" xfId="518" xr:uid="{00000000-0005-0000-0000-00004E010000}"/>
    <cellStyle name="_laroux_3_중국안산_No.2 CGL_견적 금액_재료비 통보_중국안산_No.1 CGL_견적 금액_재료비 통보_kjw - PMS report 양식(총괄)_020220" xfId="519" xr:uid="{00000000-0005-0000-0000-00004F010000}"/>
    <cellStyle name="_laroux_3_중국안산_No.2 CGL_견적 금액_재료비 통보_중국안산_No.1 CGL_견적 금액_재료비 통보_kjw - PMS report 양식(총괄)_020220_손익계산 Form" xfId="520" xr:uid="{00000000-0005-0000-0000-000050010000}"/>
    <cellStyle name="_laroux_3_중국안산_No.2 CGL_견적 금액_재료비 통보_중국안산_No.1 CGL_견적 금액_재료비 통보_PCCS CGL_SPM_견적 금액_재료비.Rev4" xfId="521" xr:uid="{00000000-0005-0000-0000-000051010000}"/>
    <cellStyle name="_laroux_3_중국안산_No.2 CGL_견적 금액_재료비 통보_중국안산_No.1 CGL_견적 금액_재료비 통보_PCCS CGL_SPM_견적 금액_재료비.Rev4_kjw - PMS report 양식(총괄)_020220" xfId="522" xr:uid="{00000000-0005-0000-0000-000052010000}"/>
    <cellStyle name="_laroux_3_중국안산_No.2 CGL_견적 금액_재료비 통보_중국안산_No.1 CGL_견적 금액_재료비 통보_PCCS CGL_SPM_견적 금액_재료비.Rev4_kjw - PMS report 양식(총괄)_020220_손익계산 Form" xfId="523" xr:uid="{00000000-0005-0000-0000-000053010000}"/>
    <cellStyle name="_laroux_3_중국안산_No.2 CGL_견적 금액_재료비 통보_중국안산_No.1 CGL_견적 금액_재료비 통보_PCCS CGL_SPM_견적 금액_재료비.Rev4_호주 CCL_견적금액_재료비_DDCRev0" xfId="524" xr:uid="{00000000-0005-0000-0000-000054010000}"/>
    <cellStyle name="_laroux_3_중국안산_No.2 CGL_견적 금액_재료비 통보_중국안산_No.1 CGL_견적 금액_재료비 통보_PCCS CGL_SPM_견적 금액_재료비.Rev4_호주 CCL_견적금액_재료비_DDCRev0_kjw - PMS report 양식(총괄)_020220" xfId="525" xr:uid="{00000000-0005-0000-0000-000055010000}"/>
    <cellStyle name="_laroux_3_중국안산_No.2 CGL_견적 금액_재료비 통보_중국안산_No.1 CGL_견적 금액_재료비 통보_PCCS CGL_SPM_견적 금액_재료비.Rev4_호주 CCL_견적금액_재료비_DDCRev0_kjw - PMS report 양식(총괄)_020220_손익계산 Form" xfId="526" xr:uid="{00000000-0005-0000-0000-000056010000}"/>
    <cellStyle name="_laroux_3_중국안산_No.2 CGL_견적 금액_재료비 통보_중국안산_No.1 CGL_견적 금액_재료비 통보_PCCS CGL_SPM_견적 금액_재료비.Rev4_호주 CCL_견적금액_재료비_DDCRev0_견적전기 (최종)" xfId="527" xr:uid="{00000000-0005-0000-0000-000057010000}"/>
    <cellStyle name="_laroux_3_중국안산_No.2 CGL_견적 금액_재료비 통보_중국안산_No.1 CGL_견적 금액_재료비 통보_PCCS CGL_SPM_견적 금액_재료비.Rev4_호주 CCL_견적금액_재료비_DDCRev0_견적전기 (최종)_kjw - PMS report 양식(총괄)_020220" xfId="528" xr:uid="{00000000-0005-0000-0000-000058010000}"/>
    <cellStyle name="_laroux_3_중국안산_No.2 CGL_견적 금액_재료비 통보_중국안산_No.1 CGL_견적 금액_재료비 통보_PCCS CGL_SPM_견적 금액_재료비.Rev4_호주 CCL_견적금액_재료비_DDCRev0_견적전기 (최종)_kjw - PMS report 양식(총괄)_020220_손익계산 Form" xfId="529" xr:uid="{00000000-0005-0000-0000-000059010000}"/>
    <cellStyle name="_laroux_3_중국안산_No.2 CGL_견적 금액_재료비 통보_중국안산_No.1 CGL_견적 금액_재료비 통보_PCCS CGL_SPM_견적 금액_재료비.Rev4_호주 CCL_견적금액_재료비_DDCRev0_호주 CCL_견적금액_재료비_DDCRev0" xfId="530" xr:uid="{00000000-0005-0000-0000-00005A010000}"/>
    <cellStyle name="_laroux_3_중국안산_No.2 CGL_견적 금액_재료비 통보_중국안산_No.1 CGL_견적 금액_재료비 통보_PCCS CGL_SPM_견적 금액_재료비.Rev4_호주 CCL_견적금액_재료비_DDCRev0_호주 CCL_견적금액_재료비_DDCRev0_kjw - PMS report 양식(총괄)_020220" xfId="531" xr:uid="{00000000-0005-0000-0000-00005B010000}"/>
    <cellStyle name="_laroux_3_중국안산_No.2 CGL_견적 금액_재료비 통보_중국안산_No.1 CGL_견적 금액_재료비 통보_PCCS CGL_SPM_견적 금액_재료비.Rev4_호주 CCL_견적금액_재료비_DDCRev0_호주 CCL_견적금액_재료비_DDCRev0_kjw - PMS report 양식(총괄)_020220_손익계산 Form" xfId="532" xr:uid="{00000000-0005-0000-0000-00005C010000}"/>
    <cellStyle name="_laroux_3_중국안산_No.2 CGL_견적 금액_재료비 통보_중국안산_No.1 CGL_견적 금액_재료비 통보_PCCS CGL_SPM_견적 금액_재료비.Rev4_호주 CCL_견적금액_재료비_DDCRev0_호주 CCL_견적금액_재료비_DDCRev0_호주 CCL_견적금액_재료비_DDCRev0" xfId="533" xr:uid="{00000000-0005-0000-0000-00005D010000}"/>
    <cellStyle name="_laroux_3_중국안산_No.2 CGL_견적 금액_재료비 통보_중국안산_No.1 CGL_견적 금액_재료비 통보_PCCS CGL_SPM_견적 금액_재료비.Rev4_호주 CCL_견적금액_재료비_DDCRev0_호주 CCL_견적금액_재료비_DDCRev0_호주 CCL_견적금액_재료비_DDCRev0_kjw - PMS report 양식(총괄)_020220" xfId="534" xr:uid="{00000000-0005-0000-0000-00005E010000}"/>
    <cellStyle name="_laroux_3_중국안산_No.2 CGL_견적 금액_재료비 통보_중국안산_No.1 CGL_견적 금액_재료비 통보_PCCS CGL_SPM_견적 금액_재료비.Rev4_호주 CCL_견적금액_재료비_DDCRev0_호주 CCL_견적금액_재료비_DDCRev0_호주 CCL_견적금액_재료비_DDCRev0_kjw - PMS report 양식(총괄)_020220_손익계산 Form" xfId="535" xr:uid="{00000000-0005-0000-0000-00005F010000}"/>
    <cellStyle name="_laroux_3_중국안산_No.2 CGL_견적 금액_재료비 통보_중국안산_No.1 CGL_견적 금액_재료비 통보_PCCS CGL_SPM_견적 금액_재료비.Rev4_호주 CCL_견적금액_재료비_DDCRev0_호주 CCL_견적금액_재료비_DDCRev0_호주 CCL_견적금액_재료비_DDCRev0_견적전기 (최종)" xfId="536" xr:uid="{00000000-0005-0000-0000-000060010000}"/>
    <cellStyle name="_laroux_3_중국안산_No.2 CGL_견적 금액_재료비 통보_중국안산_No.1 CGL_견적 금액_재료비 통보_PCCS CGL_SPM_견적 금액_재료비.Rev4_호주 CCL_견적금액_재료비_DDCRev0_호주 CCL_견적금액_재료비_DDCRev0_호주 CCL_견적금액_재료비_DDCRev0_견적전기 (최종)_kjw - PMS report 양식(총괄)_020220" xfId="537" xr:uid="{00000000-0005-0000-0000-000061010000}"/>
    <cellStyle name="_laroux_3_중국안산_No.2 CGL_견적 금액_재료비 통보_중국안산_No.1 CGL_견적 금액_재료비 통보_PCCS CGL_SPM_견적 금액_재료비.Rev4_호주 CCL_견적금액_재료비_DDCRev0_호주 CCL_견적금액_재료비_DDCRev0_호주 CCL_견적금액_재료비_DDCRev0_견적전기 (최종)_kjw - PMS report 양식(총괄)_020220_손익계산 Form" xfId="538" xr:uid="{00000000-0005-0000-0000-000062010000}"/>
    <cellStyle name="_laroux_3_중국안산_No.2 CGL_견적 금액_재료비 통보_중국안산_No.1 CGL_견적 금액_재료비 통보_중국대련_PCCS No.2 CCL_견적 금액_재료비_Rev0" xfId="539" xr:uid="{00000000-0005-0000-0000-000063010000}"/>
    <cellStyle name="_laroux_3_중국안산_No.2 CGL_견적 금액_재료비 통보_중국안산_No.1 CGL_견적 금액_재료비 통보_중국대련_PCCS No.2 CCL_견적 금액_재료비_Rev0_kjw - PMS report 양식(총괄)_020220" xfId="540" xr:uid="{00000000-0005-0000-0000-000064010000}"/>
    <cellStyle name="_laroux_3_중국안산_No.2 CGL_견적 금액_재료비 통보_중국안산_No.1 CGL_견적 금액_재료비 통보_중국대련_PCCS No.2 CCL_견적 금액_재료비_Rev0_kjw - PMS report 양식(총괄)_020220_손익계산 Form" xfId="541" xr:uid="{00000000-0005-0000-0000-000065010000}"/>
    <cellStyle name="_laroux_3_중국안산_No.2 CGL_견적 금액_재료비 통보_중국안산_No.1 CGL_견적 금액_재료비 통보_중국대련_PCCS No.2 CCL_견적 금액_재료비_Rev0_호주 CCL_견적금액_재료비_DDCRev0" xfId="542" xr:uid="{00000000-0005-0000-0000-000066010000}"/>
    <cellStyle name="_laroux_3_중국안산_No.2 CGL_견적 금액_재료비 통보_중국안산_No.1 CGL_견적 금액_재료비 통보_중국대련_PCCS No.2 CCL_견적 금액_재료비_Rev0_호주 CCL_견적금액_재료비_DDCRev0_kjw - PMS report 양식(총괄)_020220" xfId="543" xr:uid="{00000000-0005-0000-0000-000067010000}"/>
    <cellStyle name="_laroux_3_중국안산_No.2 CGL_견적 금액_재료비 통보_중국안산_No.1 CGL_견적 금액_재료비 통보_중국대련_PCCS No.2 CCL_견적 금액_재료비_Rev0_호주 CCL_견적금액_재료비_DDCRev0_kjw - PMS report 양식(총괄)_020220_손익계산 Form" xfId="544" xr:uid="{00000000-0005-0000-0000-000068010000}"/>
    <cellStyle name="_laroux_3_중국안산_No.2 CGL_견적 금액_재료비 통보_중국안산_No.1 CGL_견적 금액_재료비 통보_중국대련_PCCS No.2 CCL_견적 금액_재료비_Rev0_호주 CCL_견적금액_재료비_DDCRev0_견적전기 (최종)" xfId="545" xr:uid="{00000000-0005-0000-0000-000069010000}"/>
    <cellStyle name="_laroux_3_중국안산_No.2 CGL_견적 금액_재료비 통보_중국안산_No.1 CGL_견적 금액_재료비 통보_중국대련_PCCS No.2 CCL_견적 금액_재료비_Rev0_호주 CCL_견적금액_재료비_DDCRev0_견적전기 (최종)_kjw - PMS report 양식(총괄)_020220" xfId="546" xr:uid="{00000000-0005-0000-0000-00006A010000}"/>
    <cellStyle name="_laroux_3_중국안산_No.2 CGL_견적 금액_재료비 통보_중국안산_No.1 CGL_견적 금액_재료비 통보_중국대련_PCCS No.2 CCL_견적 금액_재료비_Rev0_호주 CCL_견적금액_재료비_DDCRev0_견적전기 (최종)_kjw - PMS report 양식(총괄)_020220_손익계산 Form" xfId="547" xr:uid="{00000000-0005-0000-0000-00006B010000}"/>
    <cellStyle name="_laroux_3_중국안산_No.2 CGL_견적 금액_재료비 통보_중국안산_No.1 CGL_견적 금액_재료비 통보_중국대련_PCCS No.2 CCL_견적 금액_재료비_Rev0_호주 CCL_견적금액_재료비_DDCRev0_호주 CCL_견적금액_재료비_DDCRev0" xfId="548" xr:uid="{00000000-0005-0000-0000-00006C010000}"/>
    <cellStyle name="_laroux_3_중국안산_No.2 CGL_견적 금액_재료비 통보_중국안산_No.1 CGL_견적 금액_재료비 통보_중국대련_PCCS No.2 CCL_견적 금액_재료비_Rev0_호주 CCL_견적금액_재료비_DDCRev0_호주 CCL_견적금액_재료비_DDCRev0_kjw - PMS report 양식(총괄)_020220" xfId="549" xr:uid="{00000000-0005-0000-0000-00006D010000}"/>
    <cellStyle name="_laroux_3_중국안산_No.2 CGL_견적 금액_재료비 통보_중국안산_No.1 CGL_견적 금액_재료비 통보_중국대련_PCCS No.2 CCL_견적 금액_재료비_Rev0_호주 CCL_견적금액_재료비_DDCRev0_호주 CCL_견적금액_재료비_DDCRev0_kjw - PMS report 양식(총괄)_020220_손익계산 Form" xfId="550" xr:uid="{00000000-0005-0000-0000-00006E010000}"/>
    <cellStyle name="_laroux_3_중국안산_No.2 CGL_견적 금액_재료비 통보_중국안산_No.1 CGL_견적 금액_재료비 통보_중국대련_PCCS No.2 CCL_견적 금액_재료비_Rev0_호주 CCL_견적금액_재료비_DDCRev0_호주 CCL_견적금액_재료비_DDCRev0_호주 CCL_견적금액_재료비_DDCRev0" xfId="551" xr:uid="{00000000-0005-0000-0000-00006F010000}"/>
    <cellStyle name="_laroux_3_중국안산_No.2 CGL_견적 금액_재료비 통보_중국안산_No.1 CGL_견적 금액_재료비 통보_중국대련_PCCS No.2 CCL_견적 금액_재료비_Rev0_호주 CCL_견적금액_재료비_DDCRev0_호주 CCL_견적금액_재료비_DDCRev0_호주 CCL_견적금액_재료비_DDCRev0_kjw - PMS report 양식(총괄)_020220" xfId="552" xr:uid="{00000000-0005-0000-0000-000070010000}"/>
    <cellStyle name="_laroux_3_중국안산_No.2 CGL_견적 금액_재료비 통보_중국안산_No.1 CGL_견적 금액_재료비 통보_중국대련_PCCS No.2 CCL_견적 금액_재료비_Rev0_호주 CCL_견적금액_재료비_DDCRev0_호주 CCL_견적금액_재료비_DDCRev0_호주 CCL_견적금액_재료비_DDCRev0_kjw - PMS report 양식(총괄)_020220_손익계산 Form" xfId="553" xr:uid="{00000000-0005-0000-0000-000071010000}"/>
    <cellStyle name="_laroux_3_중국안산_No.2 CGL_견적 금액_재료비 통보_중국안산_No.1 CGL_견적 금액_재료비 통보_중국대련_PCCS No.2 CCL_견적 금액_재료비_Rev0_호주 CCL_견적금액_재료비_DDCRev0_호주 CCL_견적금액_재료비_DDCRev0_호주 CCL_견적금액_재료비_DDCRev0_견적전기 (최종)" xfId="554" xr:uid="{00000000-0005-0000-0000-000072010000}"/>
    <cellStyle name="_laroux_3_중국안산_No.2 CGL_견적 금액_재료비 통보_중국안산_No.1 CGL_견적 금액_재료비 통보_중국대련_PCCS No.2 CCL_견적 금액_재료비_Rev0_호주 CCL_견적금액_재료비_DDCRev0_호주 CCL_견적금액_재료비_DDCRev0_호주 CCL_견적금액_재료비_DDCRev0_견적전기 (최종)_kjw - PMS report 양식(총괄)_020220" xfId="555" xr:uid="{00000000-0005-0000-0000-000073010000}"/>
    <cellStyle name="_laroux_3_중국안산_No.2 CGL_견적 금액_재료비 통보_중국안산_No.1 CGL_견적 금액_재료비 통보_중국대련_PCCS No.2 CCL_견적 금액_재료비_Rev0_호주 CCL_견적금액_재료비_DDCRev0_호주 CCL_견적금액_재료비_DDCRev0_호주 CCL_견적금액_재료비_DDCRev0_견적전기 (최종)_kjw - PMS report 양식(총괄)_020220_손익계산 Form" xfId="556" xr:uid="{00000000-0005-0000-0000-000074010000}"/>
    <cellStyle name="_laroux_3_중국안산_No.2 CGL_견적 금액_재료비 통보_중국안산_No.1 CGL_견적 금액_재료비 통보_호주 CCL_견적금액_재료비_DDCRev0" xfId="557" xr:uid="{00000000-0005-0000-0000-000075010000}"/>
    <cellStyle name="_laroux_3_중국안산_No.2 CGL_견적 금액_재료비 통보_중국안산_No.1 CGL_견적 금액_재료비 통보_호주 CCL_견적금액_재료비_DDCRev0_kjw - PMS report 양식(총괄)_020220" xfId="558" xr:uid="{00000000-0005-0000-0000-000076010000}"/>
    <cellStyle name="_laroux_3_중국안산_No.2 CGL_견적 금액_재료비 통보_중국안산_No.1 CGL_견적 금액_재료비 통보_호주 CCL_견적금액_재료비_DDCRev0_kjw - PMS report 양식(총괄)_020220_손익계산 Form" xfId="559" xr:uid="{00000000-0005-0000-0000-000077010000}"/>
    <cellStyle name="_laroux_3_중국안산_No.2 CGL_견적 금액_재료비 통보_중국안산_No.1 CGL_견적 금액_재료비 통보_호주 CCL_견적금액_재료비_DDCRev0_견적전기 (최종)" xfId="560" xr:uid="{00000000-0005-0000-0000-000078010000}"/>
    <cellStyle name="_laroux_3_중국안산_No.2 CGL_견적 금액_재료비 통보_중국안산_No.1 CGL_견적 금액_재료비 통보_호주 CCL_견적금액_재료비_DDCRev0_견적전기 (최종)_kjw - PMS report 양식(총괄)_020220" xfId="561" xr:uid="{00000000-0005-0000-0000-000079010000}"/>
    <cellStyle name="_laroux_3_중국안산_No.2 CGL_견적 금액_재료비 통보_중국안산_No.1 CGL_견적 금액_재료비 통보_호주 CCL_견적금액_재료비_DDCRev0_견적전기 (최종)_kjw - PMS report 양식(총괄)_020220_손익계산 Form" xfId="562" xr:uid="{00000000-0005-0000-0000-00007A010000}"/>
    <cellStyle name="_laroux_3_중국안산_No.2 CGL_견적 금액_재료비 통보_중국안산_No.1 CGL_견적 금액_재료비 통보_호주 CCL_견적금액_재료비_DDCRev0_호주 CCL_견적금액_재료비_DDCRev0" xfId="563" xr:uid="{00000000-0005-0000-0000-00007B010000}"/>
    <cellStyle name="_laroux_3_중국안산_No.2 CGL_견적 금액_재료비 통보_중국안산_No.1 CGL_견적 금액_재료비 통보_호주 CCL_견적금액_재료비_DDCRev0_호주 CCL_견적금액_재료비_DDCRev0_kjw - PMS report 양식(총괄)_020220" xfId="564" xr:uid="{00000000-0005-0000-0000-00007C010000}"/>
    <cellStyle name="_laroux_3_중국안산_No.2 CGL_견적 금액_재료비 통보_중국안산_No.1 CGL_견적 금액_재료비 통보_호주 CCL_견적금액_재료비_DDCRev0_호주 CCL_견적금액_재료비_DDCRev0_kjw - PMS report 양식(총괄)_020220_손익계산 Form" xfId="565" xr:uid="{00000000-0005-0000-0000-00007D010000}"/>
    <cellStyle name="_laroux_3_중국안산_No.2 CGL_견적 금액_재료비 통보_중국안산_No.1 CGL_견적 금액_재료비 통보_호주 CCL_견적금액_재료비_DDCRev0_호주 CCL_견적금액_재료비_DDCRev0_호주 CCL_견적금액_재료비_DDCRev0" xfId="566" xr:uid="{00000000-0005-0000-0000-00007E010000}"/>
    <cellStyle name="_laroux_3_중국안산_No.2 CGL_견적 금액_재료비 통보_중국안산_No.1 CGL_견적 금액_재료비 통보_호주 CCL_견적금액_재료비_DDCRev0_호주 CCL_견적금액_재료비_DDCRev0_호주 CCL_견적금액_재료비_DDCRev0_kjw - PMS report 양식(총괄)_020220" xfId="567" xr:uid="{00000000-0005-0000-0000-00007F010000}"/>
    <cellStyle name="_laroux_3_중국안산_No.2 CGL_견적 금액_재료비 통보_중국안산_No.1 CGL_견적 금액_재료비 통보_호주 CCL_견적금액_재료비_DDCRev0_호주 CCL_견적금액_재료비_DDCRev0_호주 CCL_견적금액_재료비_DDCRev0_kjw - PMS report 양식(총괄)_020220_손익계산 Form" xfId="568" xr:uid="{00000000-0005-0000-0000-000080010000}"/>
    <cellStyle name="_laroux_3_중국안산_No.2 CGL_견적 금액_재료비 통보_중국안산_No.1 CGL_견적 금액_재료비 통보_호주 CCL_견적금액_재료비_DDCRev0_호주 CCL_견적금액_재료비_DDCRev0_호주 CCL_견적금액_재료비_DDCRev0_견적전기 (최종)" xfId="569" xr:uid="{00000000-0005-0000-0000-000081010000}"/>
    <cellStyle name="_laroux_3_중국안산_No.2 CGL_견적 금액_재료비 통보_중국안산_No.1 CGL_견적 금액_재료비 통보_호주 CCL_견적금액_재료비_DDCRev0_호주 CCL_견적금액_재료비_DDCRev0_호주 CCL_견적금액_재료비_DDCRev0_견적전기 (최종)_kjw - PMS report 양식(총괄)_020220" xfId="570" xr:uid="{00000000-0005-0000-0000-000082010000}"/>
    <cellStyle name="_laroux_3_중국안산_No.2 CGL_견적 금액_재료비 통보_중국안산_No.1 CGL_견적 금액_재료비 통보_호주 CCL_견적금액_재료비_DDCRev0_호주 CCL_견적금액_재료비_DDCRev0_호주 CCL_견적금액_재료비_DDCRev0_견적전기 (최종)_kjw - PMS report 양식(총괄)_020220_손익계산 Form" xfId="571" xr:uid="{00000000-0005-0000-0000-000083010000}"/>
    <cellStyle name="_laroux_3_중국안산_No.2 CGL_견적 금액_재료비 통보_중국안산_No.2 CGL_견적 금액_재료비 통보" xfId="572" xr:uid="{00000000-0005-0000-0000-000084010000}"/>
    <cellStyle name="_laroux_3_중국안산_No.2 CGL_견적 금액_재료비 통보_중국안산_No.2 CGL_견적 금액_재료비 통보_kjw - PMS report 양식(총괄)_020220" xfId="573" xr:uid="{00000000-0005-0000-0000-000085010000}"/>
    <cellStyle name="_laroux_3_중국안산_No.2 CGL_견적 금액_재료비 통보_중국안산_No.2 CGL_견적 금액_재료비 통보_kjw - PMS report 양식(총괄)_020220_손익계산 Form" xfId="574" xr:uid="{00000000-0005-0000-0000-000086010000}"/>
    <cellStyle name="_laroux_3_중국안산_No.2 CGL_견적 금액_재료비 통보_중국안산_No.2 CGL_견적 금액_재료비 통보_PCCS CGL_SPM_견적 금액_재료비.Rev4" xfId="575" xr:uid="{00000000-0005-0000-0000-000087010000}"/>
    <cellStyle name="_laroux_3_중국안산_No.2 CGL_견적 금액_재료비 통보_중국안산_No.2 CGL_견적 금액_재료비 통보_PCCS CGL_SPM_견적 금액_재료비.Rev4_kjw - PMS report 양식(총괄)_020220" xfId="576" xr:uid="{00000000-0005-0000-0000-000088010000}"/>
    <cellStyle name="_laroux_3_중국안산_No.2 CGL_견적 금액_재료비 통보_중국안산_No.2 CGL_견적 금액_재료비 통보_PCCS CGL_SPM_견적 금액_재료비.Rev4_kjw - PMS report 양식(총괄)_020220_손익계산 Form" xfId="577" xr:uid="{00000000-0005-0000-0000-000089010000}"/>
    <cellStyle name="_laroux_3_중국안산_No.2 CGL_견적 금액_재료비 통보_중국안산_No.2 CGL_견적 금액_재료비 통보_PCCS CGL_SPM_견적 금액_재료비.Rev4_호주 CCL_견적금액_재료비_DDCRev0" xfId="578" xr:uid="{00000000-0005-0000-0000-00008A010000}"/>
    <cellStyle name="_laroux_3_중국안산_No.2 CGL_견적 금액_재료비 통보_중국안산_No.2 CGL_견적 금액_재료비 통보_PCCS CGL_SPM_견적 금액_재료비.Rev4_호주 CCL_견적금액_재료비_DDCRev0_kjw - PMS report 양식(총괄)_020220" xfId="579" xr:uid="{00000000-0005-0000-0000-00008B010000}"/>
    <cellStyle name="_laroux_3_중국안산_No.2 CGL_견적 금액_재료비 통보_중국안산_No.2 CGL_견적 금액_재료비 통보_PCCS CGL_SPM_견적 금액_재료비.Rev4_호주 CCL_견적금액_재료비_DDCRev0_kjw - PMS report 양식(총괄)_020220_손익계산 Form" xfId="580" xr:uid="{00000000-0005-0000-0000-00008C010000}"/>
    <cellStyle name="_laroux_3_중국안산_No.2 CGL_견적 금액_재료비 통보_중국안산_No.2 CGL_견적 금액_재료비 통보_PCCS CGL_SPM_견적 금액_재료비.Rev4_호주 CCL_견적금액_재료비_DDCRev0_견적전기 (최종)" xfId="581" xr:uid="{00000000-0005-0000-0000-00008D010000}"/>
    <cellStyle name="_laroux_3_중국안산_No.2 CGL_견적 금액_재료비 통보_중국안산_No.2 CGL_견적 금액_재료비 통보_PCCS CGL_SPM_견적 금액_재료비.Rev4_호주 CCL_견적금액_재료비_DDCRev0_견적전기 (최종)_kjw - PMS report 양식(총괄)_020220" xfId="582" xr:uid="{00000000-0005-0000-0000-00008E010000}"/>
    <cellStyle name="_laroux_3_중국안산_No.2 CGL_견적 금액_재료비 통보_중국안산_No.2 CGL_견적 금액_재료비 통보_PCCS CGL_SPM_견적 금액_재료비.Rev4_호주 CCL_견적금액_재료비_DDCRev0_견적전기 (최종)_kjw - PMS report 양식(총괄)_020220_손익계산 Form" xfId="583" xr:uid="{00000000-0005-0000-0000-00008F010000}"/>
    <cellStyle name="_laroux_3_중국안산_No.2 CGL_견적 금액_재료비 통보_중국안산_No.2 CGL_견적 금액_재료비 통보_PCCS CGL_SPM_견적 금액_재료비.Rev4_호주 CCL_견적금액_재료비_DDCRev0_호주 CCL_견적금액_재료비_DDCRev0" xfId="584" xr:uid="{00000000-0005-0000-0000-000090010000}"/>
    <cellStyle name="_laroux_3_중국안산_No.2 CGL_견적 금액_재료비 통보_중국안산_No.2 CGL_견적 금액_재료비 통보_PCCS CGL_SPM_견적 금액_재료비.Rev4_호주 CCL_견적금액_재료비_DDCRev0_호주 CCL_견적금액_재료비_DDCRev0_kjw - PMS report 양식(총괄)_020220" xfId="585" xr:uid="{00000000-0005-0000-0000-000091010000}"/>
    <cellStyle name="_laroux_3_중국안산_No.2 CGL_견적 금액_재료비 통보_중국안산_No.2 CGL_견적 금액_재료비 통보_PCCS CGL_SPM_견적 금액_재료비.Rev4_호주 CCL_견적금액_재료비_DDCRev0_호주 CCL_견적금액_재료비_DDCRev0_kjw - PMS report 양식(총괄)_020220_손익계산 Form" xfId="586" xr:uid="{00000000-0005-0000-0000-000092010000}"/>
    <cellStyle name="_laroux_3_중국안산_No.2 CGL_견적 금액_재료비 통보_중국안산_No.2 CGL_견적 금액_재료비 통보_PCCS CGL_SPM_견적 금액_재료비.Rev4_호주 CCL_견적금액_재료비_DDCRev0_호주 CCL_견적금액_재료비_DDCRev0_호주 CCL_견적금액_재료비_DDCRev0" xfId="587" xr:uid="{00000000-0005-0000-0000-000093010000}"/>
    <cellStyle name="_laroux_3_중국안산_No.2 CGL_견적 금액_재료비 통보_중국안산_No.2 CGL_견적 금액_재료비 통보_PCCS CGL_SPM_견적 금액_재료비.Rev4_호주 CCL_견적금액_재료비_DDCRev0_호주 CCL_견적금액_재료비_DDCRev0_호주 CCL_견적금액_재료비_DDCRev0_kjw - PMS report 양식(총괄)_020220" xfId="588" xr:uid="{00000000-0005-0000-0000-000094010000}"/>
    <cellStyle name="_laroux_3_중국안산_No.2 CGL_견적 금액_재료비 통보_중국안산_No.2 CGL_견적 금액_재료비 통보_PCCS CGL_SPM_견적 금액_재료비.Rev4_호주 CCL_견적금액_재료비_DDCRev0_호주 CCL_견적금액_재료비_DDCRev0_호주 CCL_견적금액_재료비_DDCRev0_kjw - PMS report 양식(총괄)_020220_손익계산 Form" xfId="589" xr:uid="{00000000-0005-0000-0000-000095010000}"/>
    <cellStyle name="_laroux_3_중국안산_No.2 CGL_견적 금액_재료비 통보_중국안산_No.2 CGL_견적 금액_재료비 통보_PCCS CGL_SPM_견적 금액_재료비.Rev4_호주 CCL_견적금액_재료비_DDCRev0_호주 CCL_견적금액_재료비_DDCRev0_호주 CCL_견적금액_재료비_DDCRev0_견적전기 (최종)" xfId="590" xr:uid="{00000000-0005-0000-0000-000096010000}"/>
    <cellStyle name="_laroux_3_중국안산_No.2 CGL_견적 금액_재료비 통보_중국안산_No.2 CGL_견적 금액_재료비 통보_PCCS CGL_SPM_견적 금액_재료비.Rev4_호주 CCL_견적금액_재료비_DDCRev0_호주 CCL_견적금액_재료비_DDCRev0_호주 CCL_견적금액_재료비_DDCRev0_견적전기 (최종)_kjw - PMS report 양식(총괄)_020220" xfId="591" xr:uid="{00000000-0005-0000-0000-000097010000}"/>
    <cellStyle name="_laroux_3_중국안산_No.2 CGL_견적 금액_재료비 통보_중국안산_No.2 CGL_견적 금액_재료비 통보_PCCS CGL_SPM_견적 금액_재료비.Rev4_호주 CCL_견적금액_재료비_DDCRev0_호주 CCL_견적금액_재료비_DDCRev0_호주 CCL_견적금액_재료비_DDCRev0_견적전기 (최종)_kjw - PMS report 양식(총괄)_020220_손익계산 Form" xfId="592" xr:uid="{00000000-0005-0000-0000-000098010000}"/>
    <cellStyle name="_laroux_3_중국안산_No.2 CGL_견적 금액_재료비 통보_중국안산_No.2 CGL_견적 금액_재료비 통보_중국대련_PCCS No.2 CCL_견적 금액_재료비_Rev0" xfId="593" xr:uid="{00000000-0005-0000-0000-000099010000}"/>
    <cellStyle name="_laroux_3_중국안산_No.2 CGL_견적 금액_재료비 통보_중국안산_No.2 CGL_견적 금액_재료비 통보_중국대련_PCCS No.2 CCL_견적 금액_재료비_Rev0_kjw - PMS report 양식(총괄)_020220" xfId="594" xr:uid="{00000000-0005-0000-0000-00009A010000}"/>
    <cellStyle name="_laroux_3_중국안산_No.2 CGL_견적 금액_재료비 통보_중국안산_No.2 CGL_견적 금액_재료비 통보_중국대련_PCCS No.2 CCL_견적 금액_재료비_Rev0_kjw - PMS report 양식(총괄)_020220_손익계산 Form" xfId="595" xr:uid="{00000000-0005-0000-0000-00009B010000}"/>
    <cellStyle name="_laroux_3_중국안산_No.2 CGL_견적 금액_재료비 통보_중국안산_No.2 CGL_견적 금액_재료비 통보_중국대련_PCCS No.2 CCL_견적 금액_재료비_Rev0_호주 CCL_견적금액_재료비_DDCRev0" xfId="596" xr:uid="{00000000-0005-0000-0000-00009C010000}"/>
    <cellStyle name="_laroux_3_중국안산_No.2 CGL_견적 금액_재료비 통보_중국안산_No.2 CGL_견적 금액_재료비 통보_중국대련_PCCS No.2 CCL_견적 금액_재료비_Rev0_호주 CCL_견적금액_재료비_DDCRev0_kjw - PMS report 양식(총괄)_020220" xfId="597" xr:uid="{00000000-0005-0000-0000-00009D010000}"/>
    <cellStyle name="_laroux_3_중국안산_No.2 CGL_견적 금액_재료비 통보_중국안산_No.2 CGL_견적 금액_재료비 통보_중국대련_PCCS No.2 CCL_견적 금액_재료비_Rev0_호주 CCL_견적금액_재료비_DDCRev0_kjw - PMS report 양식(총괄)_020220_손익계산 Form" xfId="598" xr:uid="{00000000-0005-0000-0000-00009E010000}"/>
    <cellStyle name="_laroux_3_중국안산_No.2 CGL_견적 금액_재료비 통보_중국안산_No.2 CGL_견적 금액_재료비 통보_중국대련_PCCS No.2 CCL_견적 금액_재료비_Rev0_호주 CCL_견적금액_재료비_DDCRev0_견적전기 (최종)" xfId="599" xr:uid="{00000000-0005-0000-0000-00009F010000}"/>
    <cellStyle name="_laroux_3_중국안산_No.2 CGL_견적 금액_재료비 통보_중국안산_No.2 CGL_견적 금액_재료비 통보_중국대련_PCCS No.2 CCL_견적 금액_재료비_Rev0_호주 CCL_견적금액_재료비_DDCRev0_견적전기 (최종)_kjw - PMS report 양식(총괄)_020220" xfId="600" xr:uid="{00000000-0005-0000-0000-0000A0010000}"/>
    <cellStyle name="_laroux_3_중국안산_No.2 CGL_견적 금액_재료비 통보_중국안산_No.2 CGL_견적 금액_재료비 통보_중국대련_PCCS No.2 CCL_견적 금액_재료비_Rev0_호주 CCL_견적금액_재료비_DDCRev0_견적전기 (최종)_kjw - PMS report 양식(총괄)_020220_손익계산 Form" xfId="601" xr:uid="{00000000-0005-0000-0000-0000A1010000}"/>
    <cellStyle name="_laroux_3_중국안산_No.2 CGL_견적 금액_재료비 통보_중국안산_No.2 CGL_견적 금액_재료비 통보_중국대련_PCCS No.2 CCL_견적 금액_재료비_Rev0_호주 CCL_견적금액_재료비_DDCRev0_호주 CCL_견적금액_재료비_DDCRev0" xfId="602" xr:uid="{00000000-0005-0000-0000-0000A2010000}"/>
    <cellStyle name="_laroux_3_중국안산_No.2 CGL_견적 금액_재료비 통보_중국안산_No.2 CGL_견적 금액_재료비 통보_중국대련_PCCS No.2 CCL_견적 금액_재료비_Rev0_호주 CCL_견적금액_재료비_DDCRev0_호주 CCL_견적금액_재료비_DDCRev0_kjw - PMS report 양식(총괄)_020220" xfId="603" xr:uid="{00000000-0005-0000-0000-0000A3010000}"/>
    <cellStyle name="_laroux_3_중국안산_No.2 CGL_견적 금액_재료비 통보_중국안산_No.2 CGL_견적 금액_재료비 통보_중국대련_PCCS No.2 CCL_견적 금액_재료비_Rev0_호주 CCL_견적금액_재료비_DDCRev0_호주 CCL_견적금액_재료비_DDCRev0_kjw - PMS report 양식(총괄)_020220_손익계산 Form" xfId="604" xr:uid="{00000000-0005-0000-0000-0000A4010000}"/>
    <cellStyle name="_laroux_3_중국안산_No.2 CGL_견적 금액_재료비 통보_중국안산_No.2 CGL_견적 금액_재료비 통보_중국대련_PCCS No.2 CCL_견적 금액_재료비_Rev0_호주 CCL_견적금액_재료비_DDCRev0_호주 CCL_견적금액_재료비_DDCRev0_호주 CCL_견적금액_재료비_DDCRev0" xfId="605" xr:uid="{00000000-0005-0000-0000-0000A5010000}"/>
    <cellStyle name="_laroux_3_중국안산_No.2 CGL_견적 금액_재료비 통보_중국안산_No.2 CGL_견적 금액_재료비 통보_중국대련_PCCS No.2 CCL_견적 금액_재료비_Rev0_호주 CCL_견적금액_재료비_DDCRev0_호주 CCL_견적금액_재료비_DDCRev0_호주 CCL_견적금액_재료비_DDCRev0_kjw - PMS report 양식(총괄)_020220" xfId="606" xr:uid="{00000000-0005-0000-0000-0000A6010000}"/>
    <cellStyle name="_laroux_3_중국안산_No.2 CGL_견적 금액_재료비 통보_중국안산_No.2 CGL_견적 금액_재료비 통보_중국대련_PCCS No.2 CCL_견적 금액_재료비_Rev0_호주 CCL_견적금액_재료비_DDCRev0_호주 CCL_견적금액_재료비_DDCRev0_호주 CCL_견적금액_재료비_DDCRev0_kjw - PMS report 양식(총괄)_020220_손익계산 Form" xfId="607" xr:uid="{00000000-0005-0000-0000-0000A7010000}"/>
    <cellStyle name="_laroux_3_중국안산_No.2 CGL_견적 금액_재료비 통보_중국안산_No.2 CGL_견적 금액_재료비 통보_중국대련_PCCS No.2 CCL_견적 금액_재료비_Rev0_호주 CCL_견적금액_재료비_DDCRev0_호주 CCL_견적금액_재료비_DDCRev0_호주 CCL_견적금액_재료비_DDCRev0_견적전기 (최종)" xfId="608" xr:uid="{00000000-0005-0000-0000-0000A8010000}"/>
    <cellStyle name="_laroux_3_중국안산_No.2 CGL_견적 금액_재료비 통보_중국안산_No.2 CGL_견적 금액_재료비 통보_중국대련_PCCS No.2 CCL_견적 금액_재료비_Rev0_호주 CCL_견적금액_재료비_DDCRev0_호주 CCL_견적금액_재료비_DDCRev0_호주 CCL_견적금액_재료비_DDCRev0_견적전기 (최종)_kjw - PMS report 양식(총괄)_020220" xfId="609" xr:uid="{00000000-0005-0000-0000-0000A9010000}"/>
    <cellStyle name="_laroux_3_중국안산_No.2 CGL_견적 금액_재료비 통보_중국안산_No.2 CGL_견적 금액_재료비 통보_중국대련_PCCS No.2 CCL_견적 금액_재료비_Rev0_호주 CCL_견적금액_재료비_DDCRev0_호주 CCL_견적금액_재료비_DDCRev0_호주 CCL_견적금액_재료비_DDCRev0_견적전기 (최종)_kjw - PMS report 양식(총괄)_020220_손익계산 Form" xfId="610" xr:uid="{00000000-0005-0000-0000-0000AA010000}"/>
    <cellStyle name="_laroux_3_중국안산_No.2 CGL_견적 금액_재료비 통보_중국안산_No.2 CGL_견적 금액_재료비 통보_중국안산_No.2 CGL_견적 금액_재료비 통보" xfId="611" xr:uid="{00000000-0005-0000-0000-0000AB010000}"/>
    <cellStyle name="_laroux_3_중국안산_No.2 CGL_견적 금액_재료비 통보_중국안산_No.2 CGL_견적 금액_재료비 통보_중국안산_No.2 CGL_견적 금액_재료비 통보_kjw - PMS report 양식(총괄)_020220" xfId="612" xr:uid="{00000000-0005-0000-0000-0000AC010000}"/>
    <cellStyle name="_laroux_3_중국안산_No.2 CGL_견적 금액_재료비 통보_중국안산_No.2 CGL_견적 금액_재료비 통보_중국안산_No.2 CGL_견적 금액_재료비 통보_kjw - PMS report 양식(총괄)_020220_손익계산 Form" xfId="613" xr:uid="{00000000-0005-0000-0000-0000AD010000}"/>
    <cellStyle name="_laroux_3_중국안산_No.2 CGL_견적 금액_재료비 통보_중국안산_No.2 CGL_견적 금액_재료비 통보_중국안산_No.2 CGL_견적 금액_재료비 통보_호주 CCL_견적금액_재료비_DDCRev0" xfId="614" xr:uid="{00000000-0005-0000-0000-0000AE010000}"/>
    <cellStyle name="_laroux_3_중국안산_No.2 CGL_견적 금액_재료비 통보_중국안산_No.2 CGL_견적 금액_재료비 통보_중국안산_No.2 CGL_견적 금액_재료비 통보_호주 CCL_견적금액_재료비_DDCRev0_kjw - PMS report 양식(총괄)_020220" xfId="615" xr:uid="{00000000-0005-0000-0000-0000AF010000}"/>
    <cellStyle name="_laroux_3_중국안산_No.2 CGL_견적 금액_재료비 통보_중국안산_No.2 CGL_견적 금액_재료비 통보_중국안산_No.2 CGL_견적 금액_재료비 통보_호주 CCL_견적금액_재료비_DDCRev0_kjw - PMS report 양식(총괄)_020220_손익계산 Form" xfId="616" xr:uid="{00000000-0005-0000-0000-0000B0010000}"/>
    <cellStyle name="_laroux_3_중국안산_No.2 CGL_견적 금액_재료비 통보_중국안산_No.2 CGL_견적 금액_재료비 통보_중국안산_No.2 CGL_견적 금액_재료비 통보_호주 CCL_견적금액_재료비_DDCRev0_견적전기 (최종)" xfId="617" xr:uid="{00000000-0005-0000-0000-0000B1010000}"/>
    <cellStyle name="_laroux_3_중국안산_No.2 CGL_견적 금액_재료비 통보_중국안산_No.2 CGL_견적 금액_재료비 통보_중국안산_No.2 CGL_견적 금액_재료비 통보_호주 CCL_견적금액_재료비_DDCRev0_견적전기 (최종)_kjw - PMS report 양식(총괄)_020220" xfId="618" xr:uid="{00000000-0005-0000-0000-0000B2010000}"/>
    <cellStyle name="_laroux_3_중국안산_No.2 CGL_견적 금액_재료비 통보_중국안산_No.2 CGL_견적 금액_재료비 통보_중국안산_No.2 CGL_견적 금액_재료비 통보_호주 CCL_견적금액_재료비_DDCRev0_견적전기 (최종)_kjw - PMS report 양식(총괄)_020220_손익계산 Form" xfId="619" xr:uid="{00000000-0005-0000-0000-0000B3010000}"/>
    <cellStyle name="_laroux_3_중국안산_No.2 CGL_견적 금액_재료비 통보_중국안산_No.2 CGL_견적 금액_재료비 통보_중국안산_No.2 CGL_견적 금액_재료비 통보_호주 CCL_견적금액_재료비_DDCRev0_호주 CCL_견적금액_재료비_DDCRev0" xfId="620" xr:uid="{00000000-0005-0000-0000-0000B4010000}"/>
    <cellStyle name="_laroux_3_중국안산_No.2 CGL_견적 금액_재료비 통보_중국안산_No.2 CGL_견적 금액_재료비 통보_중국안산_No.2 CGL_견적 금액_재료비 통보_호주 CCL_견적금액_재료비_DDCRev0_호주 CCL_견적금액_재료비_DDCRev0_kjw - PMS report 양식(총괄)_020220" xfId="621" xr:uid="{00000000-0005-0000-0000-0000B5010000}"/>
    <cellStyle name="_laroux_3_중국안산_No.2 CGL_견적 금액_재료비 통보_중국안산_No.2 CGL_견적 금액_재료비 통보_중국안산_No.2 CGL_견적 금액_재료비 통보_호주 CCL_견적금액_재료비_DDCRev0_호주 CCL_견적금액_재료비_DDCRev0_kjw - PMS report 양식(총괄)_020220_손익계산 Form" xfId="622" xr:uid="{00000000-0005-0000-0000-0000B6010000}"/>
    <cellStyle name="_laroux_3_중국안산_No.2 CGL_견적 금액_재료비 통보_중국안산_No.2 CGL_견적 금액_재료비 통보_중국안산_No.2 CGL_견적 금액_재료비 통보_호주 CCL_견적금액_재료비_DDCRev0_호주 CCL_견적금액_재료비_DDCRev0_호주 CCL_견적금액_재료비_DDCRev0" xfId="623" xr:uid="{00000000-0005-0000-0000-0000B7010000}"/>
    <cellStyle name="_laroux_3_중국안산_No.2 CGL_견적 금액_재료비 통보_중국안산_No.2 CGL_견적 금액_재료비 통보_중국안산_No.2 CGL_견적 금액_재료비 통보_호주 CCL_견적금액_재료비_DDCRev0_호주 CCL_견적금액_재료비_DDCRev0_호주 CCL_견적금액_재료비_DDCRev0_kjw - PMS report 양식(총괄)_020220" xfId="624" xr:uid="{00000000-0005-0000-0000-0000B8010000}"/>
    <cellStyle name="_laroux_3_중국안산_No.2 CGL_견적 금액_재료비 통보_중국안산_No.2 CGL_견적 금액_재료비 통보_중국안산_No.2 CGL_견적 금액_재료비 통보_호주 CCL_견적금액_재료비_DDCRev0_호주 CCL_견적금액_재료비_DDCRev0_호주 CCL_견적금액_재료비_DDCRev0_kjw - PMS report 양식(총괄)_020220_손익계산 Form" xfId="625" xr:uid="{00000000-0005-0000-0000-0000B9010000}"/>
    <cellStyle name="_laroux_3_중국안산_No.2 CGL_견적 금액_재료비 통보_중국안산_No.2 CGL_견적 금액_재료비 통보_중국안산_No.2 CGL_견적 금액_재료비 통보_호주 CCL_견적금액_재료비_DDCRev0_호주 CCL_견적금액_재료비_DDCRev0_호주 CCL_견적금액_재료비_DDCRev0_견적전기 (최종)" xfId="626" xr:uid="{00000000-0005-0000-0000-0000BA010000}"/>
    <cellStyle name="_laroux_3_중국안산_No.2 CGL_견적 금액_재료비 통보_중국안산_No.2 CGL_견적 금액_재료비 통보_중국안산_No.2 CGL_견적 금액_재료비 통보_호주 CCL_견적금액_재료비_DDCRev0_호주 CCL_견적금액_재료비_DDCRev0_호주 CCL_견적금액_재료비_DDCRev0_견적전기 (최종)_kjw - PMS report 양식(총괄)_020220" xfId="627" xr:uid="{00000000-0005-0000-0000-0000BB010000}"/>
    <cellStyle name="_laroux_3_중국안산_No.2 CGL_견적 금액_재료비 통보_중국안산_No.2 CGL_견적 금액_재료비 통보_중국안산_No.2 CGL_견적 금액_재료비 통보_호주 CCL_견적금액_재료비_DDCRev0_호주 CCL_견적금액_재료비_DDCRev0_호주 CCL_견적금액_재료비_DDCRev0_견적전기 (최종)_kjw - PMS report 양식(총괄)_020220_손익계산 Form" xfId="628" xr:uid="{00000000-0005-0000-0000-0000BC010000}"/>
    <cellStyle name="_laroux_3_중국안산_No.2 CGL_견적 금액_재료비 통보_중국안산_No.2 CGL_견적 금액_재료비 통보_호주 CCL_견적금액_재료비_DDCRev0" xfId="629" xr:uid="{00000000-0005-0000-0000-0000BD010000}"/>
    <cellStyle name="_laroux_3_중국안산_No.2 CGL_견적 금액_재료비 통보_중국안산_No.2 CGL_견적 금액_재료비 통보_호주 CCL_견적금액_재료비_DDCRev0_kjw - PMS report 양식(총괄)_020220" xfId="630" xr:uid="{00000000-0005-0000-0000-0000BE010000}"/>
    <cellStyle name="_laroux_3_중국안산_No.2 CGL_견적 금액_재료비 통보_중국안산_No.2 CGL_견적 금액_재료비 통보_호주 CCL_견적금액_재료비_DDCRev0_kjw - PMS report 양식(총괄)_020220_손익계산 Form" xfId="631" xr:uid="{00000000-0005-0000-0000-0000BF010000}"/>
    <cellStyle name="_laroux_3_중국안산_No.2 CGL_견적 금액_재료비 통보_중국안산_No.2 CGL_견적 금액_재료비 통보_호주 CCL_견적금액_재료비_DDCRev0_견적전기 (최종)" xfId="632" xr:uid="{00000000-0005-0000-0000-0000C0010000}"/>
    <cellStyle name="_laroux_3_중국안산_No.2 CGL_견적 금액_재료비 통보_중국안산_No.2 CGL_견적 금액_재료비 통보_호주 CCL_견적금액_재료비_DDCRev0_견적전기 (최종)_kjw - PMS report 양식(총괄)_020220" xfId="633" xr:uid="{00000000-0005-0000-0000-0000C1010000}"/>
    <cellStyle name="_laroux_3_중국안산_No.2 CGL_견적 금액_재료비 통보_중국안산_No.2 CGL_견적 금액_재료비 통보_호주 CCL_견적금액_재료비_DDCRev0_견적전기 (최종)_kjw - PMS report 양식(총괄)_020220_손익계산 Form" xfId="634" xr:uid="{00000000-0005-0000-0000-0000C2010000}"/>
    <cellStyle name="_laroux_3_중국안산_No.2 CGL_견적 금액_재료비 통보_중국안산_No.2 CGL_견적 금액_재료비 통보_호주 CCL_견적금액_재료비_DDCRev0_호주 CCL_견적금액_재료비_DDCRev0" xfId="635" xr:uid="{00000000-0005-0000-0000-0000C3010000}"/>
    <cellStyle name="_laroux_3_중국안산_No.2 CGL_견적 금액_재료비 통보_중국안산_No.2 CGL_견적 금액_재료비 통보_호주 CCL_견적금액_재료비_DDCRev0_호주 CCL_견적금액_재료비_DDCRev0_kjw - PMS report 양식(총괄)_020220" xfId="636" xr:uid="{00000000-0005-0000-0000-0000C4010000}"/>
    <cellStyle name="_laroux_3_중국안산_No.2 CGL_견적 금액_재료비 통보_중국안산_No.2 CGL_견적 금액_재료비 통보_호주 CCL_견적금액_재료비_DDCRev0_호주 CCL_견적금액_재료비_DDCRev0_kjw - PMS report 양식(총괄)_020220_손익계산 Form" xfId="637" xr:uid="{00000000-0005-0000-0000-0000C5010000}"/>
    <cellStyle name="_laroux_3_중국안산_No.2 CGL_견적 금액_재료비 통보_중국안산_No.2 CGL_견적 금액_재료비 통보_호주 CCL_견적금액_재료비_DDCRev0_호주 CCL_견적금액_재료비_DDCRev0_호주 CCL_견적금액_재료비_DDCRev0" xfId="638" xr:uid="{00000000-0005-0000-0000-0000C6010000}"/>
    <cellStyle name="_laroux_3_중국안산_No.2 CGL_견적 금액_재료비 통보_중국안산_No.2 CGL_견적 금액_재료비 통보_호주 CCL_견적금액_재료비_DDCRev0_호주 CCL_견적금액_재료비_DDCRev0_호주 CCL_견적금액_재료비_DDCRev0_kjw - PMS report 양식(총괄)_020220" xfId="639" xr:uid="{00000000-0005-0000-0000-0000C7010000}"/>
    <cellStyle name="_laroux_3_중국안산_No.2 CGL_견적 금액_재료비 통보_중국안산_No.2 CGL_견적 금액_재료비 통보_호주 CCL_견적금액_재료비_DDCRev0_호주 CCL_견적금액_재료비_DDCRev0_호주 CCL_견적금액_재료비_DDCRev0_kjw - PMS report 양식(총괄)_020220_손익계산 Form" xfId="640" xr:uid="{00000000-0005-0000-0000-0000C8010000}"/>
    <cellStyle name="_laroux_3_중국안산_No.2 CGL_견적 금액_재료비 통보_중국안산_No.2 CGL_견적 금액_재료비 통보_호주 CCL_견적금액_재료비_DDCRev0_호주 CCL_견적금액_재료비_DDCRev0_호주 CCL_견적금액_재료비_DDCRev0_견적전기 (최종)" xfId="641" xr:uid="{00000000-0005-0000-0000-0000C9010000}"/>
    <cellStyle name="_laroux_3_중국안산_No.2 CGL_견적 금액_재료비 통보_중국안산_No.2 CGL_견적 금액_재료비 통보_호주 CCL_견적금액_재료비_DDCRev0_호주 CCL_견적금액_재료비_DDCRev0_호주 CCL_견적금액_재료비_DDCRev0_견적전기 (최종)_kjw - PMS report 양식(총괄)_020220" xfId="642" xr:uid="{00000000-0005-0000-0000-0000CA010000}"/>
    <cellStyle name="_laroux_3_중국안산_No.2 CGL_견적 금액_재료비 통보_중국안산_No.2 CGL_견적 금액_재료비 통보_호주 CCL_견적금액_재료비_DDCRev0_호주 CCL_견적금액_재료비_DDCRev0_호주 CCL_견적금액_재료비_DDCRev0_견적전기 (최종)_kjw - PMS report 양식(총괄)_020220_손익계산 Form" xfId="643" xr:uid="{00000000-0005-0000-0000-0000CB010000}"/>
    <cellStyle name="_laroux_3_중국안산_No.2 CGL_견적 금액_재료비 통보_호주 CCL_견적금액_재료비_DDCRev0" xfId="644" xr:uid="{00000000-0005-0000-0000-0000CC010000}"/>
    <cellStyle name="_laroux_3_중국안산_No.2 CGL_견적 금액_재료비 통보_호주 CCL_견적금액_재료비_DDCRev0_kjw - PMS report 양식(총괄)_020220" xfId="645" xr:uid="{00000000-0005-0000-0000-0000CD010000}"/>
    <cellStyle name="_laroux_3_중국안산_No.2 CGL_견적 금액_재료비 통보_호주 CCL_견적금액_재료비_DDCRev0_kjw - PMS report 양식(총괄)_020220_손익계산 Form" xfId="646" xr:uid="{00000000-0005-0000-0000-0000CE010000}"/>
    <cellStyle name="_laroux_3_중국안산_No.2 CGL_견적 금액_재료비 통보_호주 CCL_견적금액_재료비_DDCRev0_호주 CCL_견적금액_재료비_DDCRev0" xfId="647" xr:uid="{00000000-0005-0000-0000-0000CF010000}"/>
    <cellStyle name="_laroux_3_중국안산_No.2 CGL_견적 금액_재료비 통보_호주 CCL_견적금액_재료비_DDCRev0_호주 CCL_견적금액_재료비_DDCRev0_kjw - PMS report 양식(총괄)_020220" xfId="648" xr:uid="{00000000-0005-0000-0000-0000D0010000}"/>
    <cellStyle name="_laroux_3_중국안산_No.2 CGL_견적 금액_재료비 통보_호주 CCL_견적금액_재료비_DDCRev0_호주 CCL_견적금액_재료비_DDCRev0_kjw - PMS report 양식(총괄)_020220_손익계산 Form" xfId="649" xr:uid="{00000000-0005-0000-0000-0000D1010000}"/>
    <cellStyle name="_laroux_3_중국안산_No.2 CGL_견적 금액_재료비 통보_호주 CCL_견적금액_재료비_DDCRev0_호주 CCL_견적금액_재료비_DDCRev0_견적전기 (최종)" xfId="650" xr:uid="{00000000-0005-0000-0000-0000D2010000}"/>
    <cellStyle name="_laroux_3_중국안산_No.2 CGL_견적 금액_재료비 통보_호주 CCL_견적금액_재료비_DDCRev0_호주 CCL_견적금액_재료비_DDCRev0_견적전기 (최종)_kjw - PMS report 양식(총괄)_020220" xfId="651" xr:uid="{00000000-0005-0000-0000-0000D3010000}"/>
    <cellStyle name="_laroux_3_중국안산_No.2 CGL_견적 금액_재료비 통보_호주 CCL_견적금액_재료비_DDCRev0_호주 CCL_견적금액_재료비_DDCRev0_견적전기 (최종)_kjw - PMS report 양식(총괄)_020220_손익계산 Form" xfId="652" xr:uid="{00000000-0005-0000-0000-0000D4010000}"/>
    <cellStyle name="_laroux_3_호주 CCL_견적금액_재료비_DDCRev0" xfId="653" xr:uid="{00000000-0005-0000-0000-0000D5010000}"/>
    <cellStyle name="_laroux_3_호주 CCL_견적금액_재료비_DDCRev0_kjw - PMS report 양식(총괄)_020220" xfId="654" xr:uid="{00000000-0005-0000-0000-0000D6010000}"/>
    <cellStyle name="_laroux_3_호주 CCL_견적금액_재료비_DDCRev0_kjw - PMS report 양식(총괄)_020220_손익계산 Form" xfId="655" xr:uid="{00000000-0005-0000-0000-0000D7010000}"/>
    <cellStyle name="_laroux_3_호주 CCL_견적금액_재료비_DDCRev0_견적전기 (최종)" xfId="656" xr:uid="{00000000-0005-0000-0000-0000D8010000}"/>
    <cellStyle name="_laroux_3_호주 CCL_견적금액_재료비_DDCRev0_견적전기 (최종)_kjw - PMS report 양식(총괄)_020220" xfId="657" xr:uid="{00000000-0005-0000-0000-0000D9010000}"/>
    <cellStyle name="_laroux_3_호주 CCL_견적금액_재료비_DDCRev0_견적전기 (최종)_kjw - PMS report 양식(총괄)_020220_손익계산 Form" xfId="658" xr:uid="{00000000-0005-0000-0000-0000DA010000}"/>
    <cellStyle name="_laroux_3_호주 CCL_견적금액_재료비_DDCRev0_호주 CCL_견적금액_재료비_DDCRev0" xfId="659" xr:uid="{00000000-0005-0000-0000-0000DB010000}"/>
    <cellStyle name="_laroux_3_호주 CCL_견적금액_재료비_DDCRev0_호주 CCL_견적금액_재료비_DDCRev0_kjw - PMS report 양식(총괄)_020220" xfId="660" xr:uid="{00000000-0005-0000-0000-0000DC010000}"/>
    <cellStyle name="_laroux_3_호주 CCL_견적금액_재료비_DDCRev0_호주 CCL_견적금액_재료비_DDCRev0_kjw - PMS report 양식(총괄)_020220_손익계산 Form" xfId="661" xr:uid="{00000000-0005-0000-0000-0000DD010000}"/>
    <cellStyle name="_laroux_3_호주 CCL_견적금액_재료비_DDCRev0_호주 CCL_견적금액_재료비_DDCRev0_호주 CCL_견적금액_재료비_DDCRev0" xfId="662" xr:uid="{00000000-0005-0000-0000-0000DE010000}"/>
    <cellStyle name="_laroux_3_호주 CCL_견적금액_재료비_DDCRev0_호주 CCL_견적금액_재료비_DDCRev0_호주 CCL_견적금액_재료비_DDCRev0_kjw - PMS report 양식(총괄)_020220" xfId="663" xr:uid="{00000000-0005-0000-0000-0000DF010000}"/>
    <cellStyle name="_laroux_3_호주 CCL_견적금액_재료비_DDCRev0_호주 CCL_견적금액_재료비_DDCRev0_호주 CCL_견적금액_재료비_DDCRev0_kjw - PMS report 양식(총괄)_020220_손익계산 Form" xfId="664" xr:uid="{00000000-0005-0000-0000-0000E0010000}"/>
    <cellStyle name="_laroux_3_호주 CCL_견적금액_재료비_DDCRev0_호주 CCL_견적금액_재료비_DDCRev0_호주 CCL_견적금액_재료비_DDCRev0_견적전기 (최종)" xfId="665" xr:uid="{00000000-0005-0000-0000-0000E1010000}"/>
    <cellStyle name="_laroux_3_호주 CCL_견적금액_재료비_DDCRev0_호주 CCL_견적금액_재료비_DDCRev0_호주 CCL_견적금액_재료비_DDCRev0_견적전기 (최종)_kjw - PMS report 양식(총괄)_020220" xfId="666" xr:uid="{00000000-0005-0000-0000-0000E2010000}"/>
    <cellStyle name="_laroux_3_호주 CCL_견적금액_재료비_DDCRev0_호주 CCL_견적금액_재료비_DDCRev0_호주 CCL_견적금액_재료비_DDCRev0_견적전기 (최종)_kjw - PMS report 양식(총괄)_020220_손익계산 Form" xfId="667" xr:uid="{00000000-0005-0000-0000-0000E3010000}"/>
    <cellStyle name="_laroux_4" xfId="668" xr:uid="{00000000-0005-0000-0000-0000E4010000}"/>
    <cellStyle name="_laroux_5" xfId="669" xr:uid="{00000000-0005-0000-0000-0000E5010000}"/>
    <cellStyle name="_laroux_6" xfId="670" xr:uid="{00000000-0005-0000-0000-0000E6010000}"/>
    <cellStyle name="_laroux_7" xfId="671" xr:uid="{00000000-0005-0000-0000-0000E7010000}"/>
    <cellStyle name="_LG_POWER_견적품의" xfId="672" xr:uid="{00000000-0005-0000-0000-0000E8010000}"/>
    <cellStyle name="_LG-R-00034내역" xfId="673" xr:uid="{00000000-0005-0000-0000-0000E9010000}"/>
    <cellStyle name="_MBR1~3 (version 1)" xfId="674" xr:uid="{00000000-0005-0000-0000-0000EA010000}"/>
    <cellStyle name="_MP추가_통신공사견적대체_20070130" xfId="675" xr:uid="{00000000-0005-0000-0000-0000EB010000}"/>
    <cellStyle name="_MSP정산초안1" xfId="676" xr:uid="{00000000-0005-0000-0000-0000EC010000}"/>
    <cellStyle name="_NA02r0001-Arch" xfId="677" xr:uid="{00000000-0005-0000-0000-0000ED010000}"/>
    <cellStyle name="_NORTEL" xfId="678" xr:uid="{00000000-0005-0000-0000-0000EE010000}"/>
    <cellStyle name="_OFFER R-71 (ELEC)" xfId="679" xr:uid="{00000000-0005-0000-0000-0000EF010000}"/>
    <cellStyle name="_PHASE 2  풍림 확정 050408" xfId="680" xr:uid="{00000000-0005-0000-0000-0000F0010000}"/>
    <cellStyle name="_phase2내역서 050312 10%UP 자재비" xfId="681" xr:uid="{00000000-0005-0000-0000-0000F1010000}"/>
    <cellStyle name="_POLE LIGHT계산" xfId="682" xr:uid="{00000000-0005-0000-0000-0000F2010000}"/>
    <cellStyle name="_R-0060(건축,토목)(남양)" xfId="683" xr:uid="{00000000-0005-0000-0000-0000F3010000}"/>
    <cellStyle name="_R-11건축실행1227C" xfId="684" xr:uid="{00000000-0005-0000-0000-0000F4010000}"/>
    <cellStyle name="_R-20BM0205" xfId="685" xr:uid="{00000000-0005-0000-0000-0000F5010000}"/>
    <cellStyle name="_R-20물량산출0106" xfId="686" xr:uid="{00000000-0005-0000-0000-0000F6010000}"/>
    <cellStyle name="_R-34-창호" xfId="687" xr:uid="{00000000-0005-0000-0000-0000F7010000}"/>
    <cellStyle name="_r-34호, 창호물량" xfId="688" xr:uid="{00000000-0005-0000-0000-0000F8010000}"/>
    <cellStyle name="_R48FINSUM0620" xfId="689" xr:uid="{00000000-0005-0000-0000-0000F9010000}"/>
    <cellStyle name="_R-57 내역서 (김진현)" xfId="690" xr:uid="{00000000-0005-0000-0000-0000FA010000}"/>
    <cellStyle name="_R-70내역0910" xfId="691" xr:uid="{00000000-0005-0000-0000-0000FB010000}"/>
    <cellStyle name="_R-70호, 창호물량" xfId="692" xr:uid="{00000000-0005-0000-0000-0000FC010000}"/>
    <cellStyle name="_R-71FINSUM" xfId="693" xr:uid="{00000000-0005-0000-0000-0000FD010000}"/>
    <cellStyle name="_R-73FINSUM" xfId="694" xr:uid="{00000000-0005-0000-0000-0000FE010000}"/>
    <cellStyle name="_R-74건축내역서2" xfId="695" xr:uid="{00000000-0005-0000-0000-0000FF010000}"/>
    <cellStyle name="_R-74호,캄스코" xfId="696" xr:uid="{00000000-0005-0000-0000-000000020000}"/>
    <cellStyle name="_RE" xfId="697" xr:uid="{00000000-0005-0000-0000-000001020000}"/>
    <cellStyle name="_RESULTS" xfId="698" xr:uid="{00000000-0005-0000-0000-000002020000}"/>
    <cellStyle name="_TUBO COMPRESSOR견적" xfId="699" xr:uid="{00000000-0005-0000-0000-000003020000}"/>
    <cellStyle name="_universal data logger 수리및 센서 검정" xfId="700" xr:uid="{00000000-0005-0000-0000-000004020000}"/>
    <cellStyle name="_Waterproof" xfId="701" xr:uid="{00000000-0005-0000-0000-000005020000}"/>
    <cellStyle name="_가로등+점검등산출" xfId="702" xr:uid="{00000000-0005-0000-0000-000006020000}"/>
    <cellStyle name="_가로등-부대공사" xfId="703" xr:uid="{00000000-0005-0000-0000-000007020000}"/>
    <cellStyle name="_가시설" xfId="704" xr:uid="{00000000-0005-0000-0000-000008020000}"/>
    <cellStyle name="_가양-화곡내역(일위대가)" xfId="705" xr:uid="{00000000-0005-0000-0000-000009020000}"/>
    <cellStyle name="_가양-화곡내역(일위대가)_5옹벽공" xfId="706" xr:uid="{00000000-0005-0000-0000-00000A020000}"/>
    <cellStyle name="_가양-화곡내역(일위대가)_5옹벽공_맨홀" xfId="707" xr:uid="{00000000-0005-0000-0000-00000B020000}"/>
    <cellStyle name="_가양-화곡내역(일위대가)_5옹벽공_맨홀_맨홀" xfId="708" xr:uid="{00000000-0005-0000-0000-00000C020000}"/>
    <cellStyle name="_가양-화곡내역(일위대가)_가양-화곡내역(토형100M)" xfId="709" xr:uid="{00000000-0005-0000-0000-00000D020000}"/>
    <cellStyle name="_가양-화곡내역(일위대가)_가양-화곡내역(토형100M)_5옹벽공" xfId="710" xr:uid="{00000000-0005-0000-0000-00000E020000}"/>
    <cellStyle name="_가양-화곡내역(일위대가)_가양-화곡내역(토형100M)_5옹벽공_맨홀" xfId="711" xr:uid="{00000000-0005-0000-0000-00000F020000}"/>
    <cellStyle name="_가양-화곡내역(일위대가)_가양-화곡내역(토형100M)_5옹벽공_맨홀_맨홀" xfId="712" xr:uid="{00000000-0005-0000-0000-000010020000}"/>
    <cellStyle name="_가양-화곡내역(일위대가)_가양-화곡내역(토형100M)_맨홀" xfId="713" xr:uid="{00000000-0005-0000-0000-000011020000}"/>
    <cellStyle name="_가양-화곡내역(일위대가)_가양-화곡내역(토형100M)_맨홀_맨홀" xfId="714" xr:uid="{00000000-0005-0000-0000-000012020000}"/>
    <cellStyle name="_가양-화곡내역(일위대가)_가양-화곡내역(토형100M)_수량산출" xfId="715" xr:uid="{00000000-0005-0000-0000-000013020000}"/>
    <cellStyle name="_가양-화곡내역(일위대가)_가양-화곡내역(토형100M)_수량산출_5옹벽공" xfId="716" xr:uid="{00000000-0005-0000-0000-000014020000}"/>
    <cellStyle name="_가양-화곡내역(일위대가)_가양-화곡내역(토형100M)_수량산출_5옹벽공_맨홀" xfId="717" xr:uid="{00000000-0005-0000-0000-000015020000}"/>
    <cellStyle name="_가양-화곡내역(일위대가)_가양-화곡내역(토형100M)_수량산출_5옹벽공_맨홀_맨홀" xfId="718" xr:uid="{00000000-0005-0000-0000-000016020000}"/>
    <cellStyle name="_가양-화곡내역(일위대가)_가양-화곡내역(토형100M)_수량산출_맨홀" xfId="719" xr:uid="{00000000-0005-0000-0000-000017020000}"/>
    <cellStyle name="_가양-화곡내역(일위대가)_가양-화곡내역(토형100M)_수량산출_맨홀_맨홀" xfId="720" xr:uid="{00000000-0005-0000-0000-000018020000}"/>
    <cellStyle name="_가양-화곡내역(일위대가)_가양-화곡내역(토형100M)_수량산출_옹벽공" xfId="721" xr:uid="{00000000-0005-0000-0000-000019020000}"/>
    <cellStyle name="_가양-화곡내역(일위대가)_가양-화곡내역(토형100M)_수량산출_옹벽공_맨홀" xfId="722" xr:uid="{00000000-0005-0000-0000-00001A020000}"/>
    <cellStyle name="_가양-화곡내역(일위대가)_가양-화곡내역(토형100M)_수량산출_옹벽공_맨홀_맨홀" xfId="723" xr:uid="{00000000-0005-0000-0000-00001B020000}"/>
    <cellStyle name="_가양-화곡내역(일위대가)_가양-화곡내역(토형100M)_수량산출_옹벽수량" xfId="724" xr:uid="{00000000-0005-0000-0000-00001C020000}"/>
    <cellStyle name="_가양-화곡내역(일위대가)_가양-화곡내역(토형100M)_수량산출_옹벽수량_맨홀" xfId="725" xr:uid="{00000000-0005-0000-0000-00001D020000}"/>
    <cellStyle name="_가양-화곡내역(일위대가)_가양-화곡내역(토형100M)_수량산출_옹벽수량_맨홀_맨홀" xfId="726" xr:uid="{00000000-0005-0000-0000-00001E020000}"/>
    <cellStyle name="_가양-화곡내역(일위대가)_가양-화곡내역(토형100M)_옹벽공" xfId="727" xr:uid="{00000000-0005-0000-0000-00001F020000}"/>
    <cellStyle name="_가양-화곡내역(일위대가)_가양-화곡내역(토형100M)_옹벽공_맨홀" xfId="728" xr:uid="{00000000-0005-0000-0000-000020020000}"/>
    <cellStyle name="_가양-화곡내역(일위대가)_가양-화곡내역(토형100M)_옹벽공_맨홀_맨홀" xfId="729" xr:uid="{00000000-0005-0000-0000-000021020000}"/>
    <cellStyle name="_가양-화곡내역(일위대가)_가양-화곡내역(토형100M)_옹벽수량" xfId="730" xr:uid="{00000000-0005-0000-0000-000022020000}"/>
    <cellStyle name="_가양-화곡내역(일위대가)_가양-화곡내역(토형100M)_옹벽수량_맨홀" xfId="731" xr:uid="{00000000-0005-0000-0000-000023020000}"/>
    <cellStyle name="_가양-화곡내역(일위대가)_가양-화곡내역(토형100M)_옹벽수량_맨홀_맨홀" xfId="732" xr:uid="{00000000-0005-0000-0000-000024020000}"/>
    <cellStyle name="_가양-화곡내역(일위대가)_맨홀" xfId="733" xr:uid="{00000000-0005-0000-0000-000025020000}"/>
    <cellStyle name="_가양-화곡내역(일위대가)_맨홀_맨홀" xfId="734" xr:uid="{00000000-0005-0000-0000-000026020000}"/>
    <cellStyle name="_가양-화곡내역(일위대가)_옹벽공" xfId="735" xr:uid="{00000000-0005-0000-0000-000027020000}"/>
    <cellStyle name="_가양-화곡내역(일위대가)_옹벽공_맨홀" xfId="736" xr:uid="{00000000-0005-0000-0000-000028020000}"/>
    <cellStyle name="_가양-화곡내역(일위대가)_옹벽공_맨홀_맨홀" xfId="737" xr:uid="{00000000-0005-0000-0000-000029020000}"/>
    <cellStyle name="_가양-화곡내역(일위대가)_옹벽수량" xfId="738" xr:uid="{00000000-0005-0000-0000-00002A020000}"/>
    <cellStyle name="_가양-화곡내역(일위대가)_옹벽수량_맨홀" xfId="739" xr:uid="{00000000-0005-0000-0000-00002B020000}"/>
    <cellStyle name="_가양-화곡내역(일위대가)_옹벽수량_맨홀_맨홀" xfId="740" xr:uid="{00000000-0005-0000-0000-00002C020000}"/>
    <cellStyle name="_가양-화곡내역(토형100M)" xfId="741" xr:uid="{00000000-0005-0000-0000-00002D020000}"/>
    <cellStyle name="_가양-화곡내역(토형100M)_5옹벽공" xfId="742" xr:uid="{00000000-0005-0000-0000-00002E020000}"/>
    <cellStyle name="_가양-화곡내역(토형100M)_5옹벽공_맨홀" xfId="743" xr:uid="{00000000-0005-0000-0000-00002F020000}"/>
    <cellStyle name="_가양-화곡내역(토형100M)_5옹벽공_맨홀_맨홀" xfId="744" xr:uid="{00000000-0005-0000-0000-000030020000}"/>
    <cellStyle name="_가양-화곡내역(토형100M)_맨홀" xfId="745" xr:uid="{00000000-0005-0000-0000-000031020000}"/>
    <cellStyle name="_가양-화곡내역(토형100M)_맨홀_맨홀" xfId="746" xr:uid="{00000000-0005-0000-0000-000032020000}"/>
    <cellStyle name="_가양-화곡내역(토형100M)_수량산출" xfId="747" xr:uid="{00000000-0005-0000-0000-000033020000}"/>
    <cellStyle name="_가양-화곡내역(토형100M)_수량산출_5옹벽공" xfId="748" xr:uid="{00000000-0005-0000-0000-000034020000}"/>
    <cellStyle name="_가양-화곡내역(토형100M)_수량산출_5옹벽공_맨홀" xfId="749" xr:uid="{00000000-0005-0000-0000-000035020000}"/>
    <cellStyle name="_가양-화곡내역(토형100M)_수량산출_5옹벽공_맨홀_맨홀" xfId="750" xr:uid="{00000000-0005-0000-0000-000036020000}"/>
    <cellStyle name="_가양-화곡내역(토형100M)_수량산출_맨홀" xfId="751" xr:uid="{00000000-0005-0000-0000-000037020000}"/>
    <cellStyle name="_가양-화곡내역(토형100M)_수량산출_맨홀_맨홀" xfId="752" xr:uid="{00000000-0005-0000-0000-000038020000}"/>
    <cellStyle name="_가양-화곡내역(토형100M)_수량산출_옹벽공" xfId="753" xr:uid="{00000000-0005-0000-0000-000039020000}"/>
    <cellStyle name="_가양-화곡내역(토형100M)_수량산출_옹벽공_맨홀" xfId="754" xr:uid="{00000000-0005-0000-0000-00003A020000}"/>
    <cellStyle name="_가양-화곡내역(토형100M)_수량산출_옹벽공_맨홀_맨홀" xfId="755" xr:uid="{00000000-0005-0000-0000-00003B020000}"/>
    <cellStyle name="_가양-화곡내역(토형100M)_수량산출_옹벽수량" xfId="756" xr:uid="{00000000-0005-0000-0000-00003C020000}"/>
    <cellStyle name="_가양-화곡내역(토형100M)_수량산출_옹벽수량_맨홀" xfId="757" xr:uid="{00000000-0005-0000-0000-00003D020000}"/>
    <cellStyle name="_가양-화곡내역(토형100M)_수량산출_옹벽수량_맨홀_맨홀" xfId="758" xr:uid="{00000000-0005-0000-0000-00003E020000}"/>
    <cellStyle name="_가양-화곡내역(토형100M)_옹벽공" xfId="759" xr:uid="{00000000-0005-0000-0000-00003F020000}"/>
    <cellStyle name="_가양-화곡내역(토형100M)_옹벽공_맨홀" xfId="760" xr:uid="{00000000-0005-0000-0000-000040020000}"/>
    <cellStyle name="_가양-화곡내역(토형100M)_옹벽공_맨홀_맨홀" xfId="761" xr:uid="{00000000-0005-0000-0000-000041020000}"/>
    <cellStyle name="_가양-화곡내역(토형100M)_옹벽수량" xfId="762" xr:uid="{00000000-0005-0000-0000-000042020000}"/>
    <cellStyle name="_가양-화곡내역(토형100M)_옹벽수량_맨홀" xfId="763" xr:uid="{00000000-0005-0000-0000-000043020000}"/>
    <cellStyle name="_가양-화곡내역(토형100M)_옹벽수량_맨홀_맨홀" xfId="764" xr:uid="{00000000-0005-0000-0000-000044020000}"/>
    <cellStyle name="_각종사용양식(고객만족팀)" xfId="765" xr:uid="{00000000-0005-0000-0000-000045020000}"/>
    <cellStyle name="_각종사용양식(고객만족팀)_PF4     PR02 일상생산관리" xfId="766" xr:uid="{00000000-0005-0000-0000-000046020000}"/>
    <cellStyle name="_각종사용양식(고객만족팀)_PF4     PR04 구매업무관리" xfId="767" xr:uid="{00000000-0005-0000-0000-000047020000}"/>
    <cellStyle name="_각종사용양식(고객만족팀)_PF5     MI03 고객불만처리" xfId="768" xr:uid="{00000000-0005-0000-0000-000048020000}"/>
    <cellStyle name="_갑지" xfId="769" xr:uid="{00000000-0005-0000-0000-000049020000}"/>
    <cellStyle name="_갑지_갑지양식" xfId="770" xr:uid="{00000000-0005-0000-0000-00004A020000}"/>
    <cellStyle name="_갑지_통합si내역_코웰견적0809" xfId="771" xr:uid="{00000000-0005-0000-0000-00004B020000}"/>
    <cellStyle name="_갑지_통합시스템(양동재개발)_050427" xfId="772" xr:uid="{00000000-0005-0000-0000-00004C020000}"/>
    <cellStyle name="_개나리회관전기내역(준공)" xfId="773" xr:uid="{00000000-0005-0000-0000-00004D020000}"/>
    <cellStyle name="_견적(LAN)_0928T" xfId="774" xr:uid="{00000000-0005-0000-0000-00004E020000}"/>
    <cellStyle name="_견적(정동상림원)_0927" xfId="775" xr:uid="{00000000-0005-0000-0000-00004F020000}"/>
    <cellStyle name="_견적(정동상림원)_0927T" xfId="776" xr:uid="{00000000-0005-0000-0000-000050020000}"/>
    <cellStyle name="_견적(통합배선)_0928T" xfId="777" xr:uid="{00000000-0005-0000-0000-000051020000}"/>
    <cellStyle name="_견적_요청서" xfId="778" xr:uid="{00000000-0005-0000-0000-000052020000}"/>
    <cellStyle name="_견적1228" xfId="779" xr:uid="{00000000-0005-0000-0000-000053020000}"/>
    <cellStyle name="_견적결과" xfId="780" xr:uid="{00000000-0005-0000-0000-000054020000}"/>
    <cellStyle name="_견적내역서-건설공사" xfId="781" xr:uid="{00000000-0005-0000-0000-000055020000}"/>
    <cellStyle name="_견적-삼환제출(하니웰)" xfId="782" xr:uid="{00000000-0005-0000-0000-000056020000}"/>
    <cellStyle name="_견적서" xfId="783" xr:uid="{00000000-0005-0000-0000-000057020000}"/>
    <cellStyle name="_견적서 Cable(울산대병원_한국네트워크)" xfId="784" xr:uid="{00000000-0005-0000-0000-000058020000}"/>
    <cellStyle name="_견적서 Cable(울산대병원_한국네트워크)2" xfId="785" xr:uid="{00000000-0005-0000-0000-000059020000}"/>
    <cellStyle name="_견적서 양식" xfId="15" xr:uid="{00000000-0005-0000-0000-00005A020000}"/>
    <cellStyle name="_견적서 양식(수정본)" xfId="16" xr:uid="{00000000-0005-0000-0000-00005B020000}"/>
    <cellStyle name="_견적서 원가실행 제출(12.05)" xfId="786" xr:uid="{00000000-0005-0000-0000-00005C020000}"/>
    <cellStyle name="_견적서 케이블공사(서울대병원_포어링크)" xfId="787" xr:uid="{00000000-0005-0000-0000-00005D020000}"/>
    <cellStyle name="_견적서 케이블공사(서울대병원2_포어링크_517Node)" xfId="788" xr:uid="{00000000-0005-0000-0000-00005E020000}"/>
    <cellStyle name="_견적서(출입통제R2)03.13" xfId="789" xr:uid="{00000000-0005-0000-0000-00005F020000}"/>
    <cellStyle name="_견적서구매팀R4" xfId="790" xr:uid="{00000000-0005-0000-0000-000060020000}"/>
    <cellStyle name="_견적서양식" xfId="791" xr:uid="{00000000-0005-0000-0000-000061020000}"/>
    <cellStyle name="_견적서집계" xfId="792" xr:uid="{00000000-0005-0000-0000-000062020000}"/>
    <cellStyle name="_견적의뢰서2" xfId="793" xr:uid="{00000000-0005-0000-0000-000063020000}"/>
    <cellStyle name="_견적제출-04.06.17-외국인임대주택(소방공사)" xfId="794" xr:uid="{00000000-0005-0000-0000-000064020000}"/>
    <cellStyle name="_경원선 창동민자역사_통합견적(050516)_대우정보시스템_최종" xfId="795" xr:uid="{00000000-0005-0000-0000-000065020000}"/>
    <cellStyle name="_계룡대밸브교체공사" xfId="796" xr:uid="{00000000-0005-0000-0000-000066020000}"/>
    <cellStyle name="_계약변경2차(대덕전자)" xfId="797" xr:uid="{00000000-0005-0000-0000-000067020000}"/>
    <cellStyle name="_계약변경최종(대덕전자)" xfId="798" xr:uid="{00000000-0005-0000-0000-000068020000}"/>
    <cellStyle name="_계약-전기" xfId="799" xr:uid="{00000000-0005-0000-0000-000069020000}"/>
    <cellStyle name="_계장(SK)" xfId="800" xr:uid="{00000000-0005-0000-0000-00006A020000}"/>
    <cellStyle name="_고가차도산출서" xfId="801" xr:uid="{00000000-0005-0000-0000-00006B020000}"/>
    <cellStyle name="_고속철도11-1부대품의" xfId="802" xr:uid="{00000000-0005-0000-0000-00006C020000}"/>
    <cellStyle name="_고속철도11-1부대품의_6월기성" xfId="803" xr:uid="{00000000-0005-0000-0000-00006D020000}"/>
    <cellStyle name="_고속철도11-1부대품의_6월기성_원등수량" xfId="804" xr:uid="{00000000-0005-0000-0000-00006E020000}"/>
    <cellStyle name="_고속철도11-1부대품의_6월기성_원등수량_전남생물산업지원센터 야채전처리 및 퓨레가공설비(1224~)" xfId="805" xr:uid="{00000000-0005-0000-0000-00006F020000}"/>
    <cellStyle name="_고속철도11-1부대품의_6월기성_전남생물산업지원센터 야채전처리 및 퓨레가공설비(1224~)" xfId="806" xr:uid="{00000000-0005-0000-0000-000070020000}"/>
    <cellStyle name="_고속철도11-1부대품의_원등수량" xfId="807" xr:uid="{00000000-0005-0000-0000-000071020000}"/>
    <cellStyle name="_고속철도11-1부대품의_원등수량_전남생물산업지원센터 야채전처리 및 퓨레가공설비(1224~)" xfId="808" xr:uid="{00000000-0005-0000-0000-000072020000}"/>
    <cellStyle name="_고속철도11-1부대품의_전남생물산업지원센터 야채전처리 및 퓨레가공설비(1224~)" xfId="809" xr:uid="{00000000-0005-0000-0000-000073020000}"/>
    <cellStyle name="_고철11-1부대현설" xfId="810" xr:uid="{00000000-0005-0000-0000-000074020000}"/>
    <cellStyle name="_고철11-1부대현설_6월기성" xfId="811" xr:uid="{00000000-0005-0000-0000-000075020000}"/>
    <cellStyle name="_고철11-1부대현설_6월기성_원등수량" xfId="812" xr:uid="{00000000-0005-0000-0000-000076020000}"/>
    <cellStyle name="_고철11-1부대현설_6월기성_원등수량_전남생물산업지원센터 야채전처리 및 퓨레가공설비(1224~)" xfId="813" xr:uid="{00000000-0005-0000-0000-000077020000}"/>
    <cellStyle name="_고철11-1부대현설_6월기성_전남생물산업지원센터 야채전처리 및 퓨레가공설비(1224~)" xfId="814" xr:uid="{00000000-0005-0000-0000-000078020000}"/>
    <cellStyle name="_고철11-1부대현설_원등수량" xfId="815" xr:uid="{00000000-0005-0000-0000-000079020000}"/>
    <cellStyle name="_고철11-1부대현설_원등수량_전남생물산업지원센터 야채전처리 및 퓨레가공설비(1224~)" xfId="816" xr:uid="{00000000-0005-0000-0000-00007A020000}"/>
    <cellStyle name="_고철11-1부대현설_전남생물산업지원센터 야채전처리 및 퓨레가공설비(1224~)" xfId="817" xr:uid="{00000000-0005-0000-0000-00007B020000}"/>
    <cellStyle name="_공내역서-금강설비기공" xfId="818" xr:uid="{00000000-0005-0000-0000-00007C020000}"/>
    <cellStyle name="_공내역서-작업1" xfId="819" xr:uid="{00000000-0005-0000-0000-00007D020000}"/>
    <cellStyle name="_공내역서-작업r1" xfId="820" xr:uid="{00000000-0005-0000-0000-00007E020000}"/>
    <cellStyle name="_공량단가산출서" xfId="821" xr:uid="{00000000-0005-0000-0000-00007F020000}"/>
    <cellStyle name="_공량단가산출서r1" xfId="822" xr:uid="{00000000-0005-0000-0000-000080020000}"/>
    <cellStyle name="_공무월간보고" xfId="823" xr:uid="{00000000-0005-0000-0000-000081020000}"/>
    <cellStyle name="_공무월간보고_공무정산양식(10월초)" xfId="824" xr:uid="{00000000-0005-0000-0000-000082020000}"/>
    <cellStyle name="_공무월간보고_공무정산양식(10월초)_기성내역서" xfId="825" xr:uid="{00000000-0005-0000-0000-000083020000}"/>
    <cellStyle name="_공무월간보고_공무정산양식(10월초)_기성내역서_전체계약변경(03)" xfId="826" xr:uid="{00000000-0005-0000-0000-000084020000}"/>
    <cellStyle name="_공무월간보고_공무정산양식(10월초)_전체계약변경(03)" xfId="827" xr:uid="{00000000-0005-0000-0000-000085020000}"/>
    <cellStyle name="_공무월간보고_공무정산양식(10월초)_포장외건(최종)" xfId="828" xr:uid="{00000000-0005-0000-0000-000086020000}"/>
    <cellStyle name="_공무월간보고_기성내역서" xfId="829" xr:uid="{00000000-0005-0000-0000-000087020000}"/>
    <cellStyle name="_공무월간보고_기성내역서_전체계약변경(03)" xfId="830" xr:uid="{00000000-0005-0000-0000-000088020000}"/>
    <cellStyle name="_공무월간보고_전체계약변경(03)" xfId="831" xr:uid="{00000000-0005-0000-0000-000089020000}"/>
    <cellStyle name="_공무월간보고_포장외건(최종)" xfId="832" xr:uid="{00000000-0005-0000-0000-00008A020000}"/>
    <cellStyle name="_공무정산0104" xfId="833" xr:uid="{00000000-0005-0000-0000-00008B020000}"/>
    <cellStyle name="_공무정산0104_공무정산양식(10월초)" xfId="834" xr:uid="{00000000-0005-0000-0000-00008C020000}"/>
    <cellStyle name="_공무정산0104_공무정산양식(10월초)_기성내역서" xfId="835" xr:uid="{00000000-0005-0000-0000-00008D020000}"/>
    <cellStyle name="_공무정산0104_공무정산양식(10월초)_기성내역서_전체계약변경(03)" xfId="836" xr:uid="{00000000-0005-0000-0000-00008E020000}"/>
    <cellStyle name="_공무정산0104_공무정산양식(10월초)_전체계약변경(03)" xfId="837" xr:uid="{00000000-0005-0000-0000-00008F020000}"/>
    <cellStyle name="_공무정산0104_공무정산양식(10월초)_포장외건(최종)" xfId="838" xr:uid="{00000000-0005-0000-0000-000090020000}"/>
    <cellStyle name="_공무정산0104_기성내역서" xfId="839" xr:uid="{00000000-0005-0000-0000-000091020000}"/>
    <cellStyle name="_공무정산0104_기성내역서_전체계약변경(03)" xfId="840" xr:uid="{00000000-0005-0000-0000-000092020000}"/>
    <cellStyle name="_공무정산0104_전체계약변경(03)" xfId="841" xr:uid="{00000000-0005-0000-0000-000093020000}"/>
    <cellStyle name="_공무정산0104_포장외건(최종)" xfId="842" xr:uid="{00000000-0005-0000-0000-000094020000}"/>
    <cellStyle name="_공사품셈표 및 품셈계산" xfId="17" xr:uid="{00000000-0005-0000-0000-000095020000}"/>
    <cellStyle name="_공주서천4실행" xfId="843" xr:uid="{00000000-0005-0000-0000-000096020000}"/>
    <cellStyle name="_공주서천4실행_6월기성" xfId="844" xr:uid="{00000000-0005-0000-0000-000097020000}"/>
    <cellStyle name="_공주서천4실행_6월기성_원등수량" xfId="845" xr:uid="{00000000-0005-0000-0000-000098020000}"/>
    <cellStyle name="_공주서천4실행_6월기성_원등수량_전남생물산업지원센터 야채전처리 및 퓨레가공설비(1224~)" xfId="846" xr:uid="{00000000-0005-0000-0000-000099020000}"/>
    <cellStyle name="_공주서천4실행_6월기성_전남생물산업지원센터 야채전처리 및 퓨레가공설비(1224~)" xfId="847" xr:uid="{00000000-0005-0000-0000-00009A020000}"/>
    <cellStyle name="_공주서천4실행_원등수량" xfId="848" xr:uid="{00000000-0005-0000-0000-00009B020000}"/>
    <cellStyle name="_공주서천4실행_원등수량_전남생물산업지원센터 야채전처리 및 퓨레가공설비(1224~)" xfId="849" xr:uid="{00000000-0005-0000-0000-00009C020000}"/>
    <cellStyle name="_공주서천4실행_전남생물산업지원센터 야채전처리 및 퓨레가공설비(1224~)" xfId="850" xr:uid="{00000000-0005-0000-0000-00009D020000}"/>
    <cellStyle name="_광안리내역서(구도)" xfId="851" xr:uid="{00000000-0005-0000-0000-00009E020000}"/>
    <cellStyle name="_광주컨벤션센터_통합BA_이연주팀장050215" xfId="852" xr:uid="{00000000-0005-0000-0000-00009F020000}"/>
    <cellStyle name="_국도23호선영암연소지구내역서" xfId="18" xr:uid="{00000000-0005-0000-0000-0000A0020000}"/>
    <cellStyle name="_국도38호선통리지구내역서" xfId="19" xr:uid="{00000000-0005-0000-0000-0000A1020000}"/>
    <cellStyle name="_국도42호선여량지구오르막차로" xfId="20" xr:uid="{00000000-0005-0000-0000-0000A2020000}"/>
    <cellStyle name="_금천청소년수련관(토목林)" xfId="853" xr:uid="{00000000-0005-0000-0000-0000A3020000}"/>
    <cellStyle name="_기계설비내역(0207)" xfId="854" xr:uid="{00000000-0005-0000-0000-0000A4020000}"/>
    <cellStyle name="_기계약대비" xfId="855" xr:uid="{00000000-0005-0000-0000-0000A5020000}"/>
    <cellStyle name="_기성1회" xfId="856" xr:uid="{00000000-0005-0000-0000-0000A6020000}"/>
    <cellStyle name="_기타경비" xfId="857" xr:uid="{00000000-0005-0000-0000-0000A7020000}"/>
    <cellStyle name="_김포ER(세종)" xfId="858" xr:uid="{00000000-0005-0000-0000-0000A8020000}"/>
    <cellStyle name="_남양주우체국-통합SI견적_Rev02" xfId="859" xr:uid="{00000000-0005-0000-0000-0000A9020000}"/>
    <cellStyle name="_내역" xfId="860" xr:uid="{00000000-0005-0000-0000-0000AA020000}"/>
    <cellStyle name="_내역서(밀양시)" xfId="861" xr:uid="{00000000-0005-0000-0000-0000AB020000}"/>
    <cellStyle name="_내역서(전광판)-1" xfId="862" xr:uid="{00000000-0005-0000-0000-0000AC020000}"/>
    <cellStyle name="_내연산(토목)" xfId="863" xr:uid="{00000000-0005-0000-0000-0000AD020000}"/>
    <cellStyle name="_노천1지구1공구" xfId="864" xr:uid="{00000000-0005-0000-0000-0000AE020000}"/>
    <cellStyle name="_노천1지구2공구" xfId="865" xr:uid="{00000000-0005-0000-0000-0000AF020000}"/>
    <cellStyle name="_노천1지구2공구_사본 - 하마2교-수량" xfId="866" xr:uid="{00000000-0005-0000-0000-0000B0020000}"/>
    <cellStyle name="_노천1지구2공구_사본 - 하마2교-수량_전남생물산업지원센터 야채전처리 및 퓨레가공설비(1224~)" xfId="867" xr:uid="{00000000-0005-0000-0000-0000B1020000}"/>
    <cellStyle name="_노천1지구2공구_사본 - 하마2교-수량_토공량" xfId="868" xr:uid="{00000000-0005-0000-0000-0000B2020000}"/>
    <cellStyle name="_노천1지구2공구_사본 - 하마2교-수량_토공량_전남생물산업지원센터 야채전처리 및 퓨레가공설비(1224~)" xfId="869" xr:uid="{00000000-0005-0000-0000-0000B3020000}"/>
    <cellStyle name="_노천1지구2공구_전남생물산업지원센터 야채전처리 및 퓨레가공설비(1224~)" xfId="870" xr:uid="{00000000-0005-0000-0000-0000B4020000}"/>
    <cellStyle name="_노천1지구2공구_토공량" xfId="871" xr:uid="{00000000-0005-0000-0000-0000B5020000}"/>
    <cellStyle name="_노천1지구2공구_토공량_전남생물산업지원센터 야채전처리 및 퓨레가공설비(1224~)" xfId="872" xr:uid="{00000000-0005-0000-0000-0000B6020000}"/>
    <cellStyle name="_노천1지구2공구_하마1교-수량" xfId="873" xr:uid="{00000000-0005-0000-0000-0000B7020000}"/>
    <cellStyle name="_노천1지구2공구_하마1교-수량_전남생물산업지원센터 야채전처리 및 퓨레가공설비(1224~)" xfId="874" xr:uid="{00000000-0005-0000-0000-0000B8020000}"/>
    <cellStyle name="_노천1지구2공구_하마1교-수량_토공량" xfId="875" xr:uid="{00000000-0005-0000-0000-0000B9020000}"/>
    <cellStyle name="_노천1지구2공구_하마1교-수량_토공량_전남생물산업지원센터 야채전처리 및 퓨레가공설비(1224~)" xfId="876" xr:uid="{00000000-0005-0000-0000-0000BA020000}"/>
    <cellStyle name="_노천1지구2공구_하마2교-수량" xfId="877" xr:uid="{00000000-0005-0000-0000-0000BB020000}"/>
    <cellStyle name="_노천1지구2공구_하마2교-수량_전남생물산업지원센터 야채전처리 및 퓨레가공설비(1224~)" xfId="878" xr:uid="{00000000-0005-0000-0000-0000BC020000}"/>
    <cellStyle name="_노천1지구2공구_하마2교-수량_토공량" xfId="879" xr:uid="{00000000-0005-0000-0000-0000BD020000}"/>
    <cellStyle name="_노천1지구2공구_하마2교-수량_토공량_전남생물산업지원센터 야채전처리 및 퓨레가공설비(1224~)" xfId="880" xr:uid="{00000000-0005-0000-0000-0000BE020000}"/>
    <cellStyle name="_노천1지구2공구_하마읍3교대" xfId="881" xr:uid="{00000000-0005-0000-0000-0000BF020000}"/>
    <cellStyle name="_노천1지구2공구_하마읍3교대_전남생물산업지원센터 야채전처리 및 퓨레가공설비(1224~)" xfId="882" xr:uid="{00000000-0005-0000-0000-0000C0020000}"/>
    <cellStyle name="_노천1지구2공구_하마읍3교대_토공량" xfId="883" xr:uid="{00000000-0005-0000-0000-0000C1020000}"/>
    <cellStyle name="_노천1지구2공구_하마읍3교대_토공량_전남생물산업지원센터 야채전처리 및 퓨레가공설비(1224~)" xfId="884" xr:uid="{00000000-0005-0000-0000-0000C2020000}"/>
    <cellStyle name="_노천1지구2공구_하마읍3교토공" xfId="885" xr:uid="{00000000-0005-0000-0000-0000C3020000}"/>
    <cellStyle name="_노천1지구2공구_하마읍3교토공_전남생물산업지원센터 야채전처리 및 퓨레가공설비(1224~)" xfId="886" xr:uid="{00000000-0005-0000-0000-0000C4020000}"/>
    <cellStyle name="_노천1지구2공구_하마읍3교토공_토공량" xfId="887" xr:uid="{00000000-0005-0000-0000-0000C5020000}"/>
    <cellStyle name="_노천1지구2공구_하마읍3교토공_토공량_전남생물산업지원센터 야채전처리 및 퓨레가공설비(1224~)" xfId="888" xr:uid="{00000000-0005-0000-0000-0000C6020000}"/>
    <cellStyle name="_노천3지구3공구" xfId="889" xr:uid="{00000000-0005-0000-0000-0000C7020000}"/>
    <cellStyle name="_단가표" xfId="890" xr:uid="{00000000-0005-0000-0000-0000C8020000}"/>
    <cellStyle name="_당진대전7부대품의" xfId="891" xr:uid="{00000000-0005-0000-0000-0000C9020000}"/>
    <cellStyle name="_당진대전7부대품의_6월기성" xfId="892" xr:uid="{00000000-0005-0000-0000-0000CA020000}"/>
    <cellStyle name="_당진대전7부대품의_6월기성_원등수량" xfId="893" xr:uid="{00000000-0005-0000-0000-0000CB020000}"/>
    <cellStyle name="_당진대전7부대품의_6월기성_원등수량_전남생물산업지원센터 야채전처리 및 퓨레가공설비(1224~)" xfId="894" xr:uid="{00000000-0005-0000-0000-0000CC020000}"/>
    <cellStyle name="_당진대전7부대품의_6월기성_전남생물산업지원센터 야채전처리 및 퓨레가공설비(1224~)" xfId="895" xr:uid="{00000000-0005-0000-0000-0000CD020000}"/>
    <cellStyle name="_당진대전7부대품의_원등수량" xfId="896" xr:uid="{00000000-0005-0000-0000-0000CE020000}"/>
    <cellStyle name="_당진대전7부대품의_원등수량_전남생물산업지원센터 야채전처리 및 퓨레가공설비(1224~)" xfId="897" xr:uid="{00000000-0005-0000-0000-0000CF020000}"/>
    <cellStyle name="_당진대전7부대품의_전남생물산업지원센터 야채전처리 및 퓨레가공설비(1224~)" xfId="898" xr:uid="{00000000-0005-0000-0000-0000D0020000}"/>
    <cellStyle name="_대구백화점제출견적(2001년5월22일)" xfId="899" xr:uid="{00000000-0005-0000-0000-0000D1020000}"/>
    <cellStyle name="_대구부산간고속도로상황실(3.27나오발송)" xfId="900" xr:uid="{00000000-0005-0000-0000-0000D2020000}"/>
    <cellStyle name="_대구성서소각장_견적내역서_060317" xfId="901" xr:uid="{00000000-0005-0000-0000-0000D3020000}"/>
    <cellStyle name="_대덕2차견적(1차수정)내역서" xfId="902" xr:uid="{00000000-0005-0000-0000-0000D4020000}"/>
    <cellStyle name="_대항병원" xfId="903" xr:uid="{00000000-0005-0000-0000-0000D5020000}"/>
    <cellStyle name="_대호전기" xfId="904" xr:uid="{00000000-0005-0000-0000-0000D6020000}"/>
    <cellStyle name="_덕산스파케슬060307" xfId="905" xr:uid="{00000000-0005-0000-0000-0000D7020000}"/>
    <cellStyle name="_도곡1교 교대 수량" xfId="906" xr:uid="{00000000-0005-0000-0000-0000D8020000}"/>
    <cellStyle name="_도곡1교 교대 수량_사본 - 하마2교-수량" xfId="907" xr:uid="{00000000-0005-0000-0000-0000D9020000}"/>
    <cellStyle name="_도곡1교 교대 수량_사본 - 하마2교-수량_전남생물산업지원센터 야채전처리 및 퓨레가공설비(1224~)" xfId="908" xr:uid="{00000000-0005-0000-0000-0000DA020000}"/>
    <cellStyle name="_도곡1교 교대 수량_사본 - 하마2교-수량_토공량" xfId="909" xr:uid="{00000000-0005-0000-0000-0000DB020000}"/>
    <cellStyle name="_도곡1교 교대 수량_사본 - 하마2교-수량_토공량_전남생물산업지원센터 야채전처리 및 퓨레가공설비(1224~)" xfId="910" xr:uid="{00000000-0005-0000-0000-0000DC020000}"/>
    <cellStyle name="_도곡1교 교대 수량_전남생물산업지원센터 야채전처리 및 퓨레가공설비(1224~)" xfId="911" xr:uid="{00000000-0005-0000-0000-0000DD020000}"/>
    <cellStyle name="_도곡1교 교대 수량_토공량" xfId="912" xr:uid="{00000000-0005-0000-0000-0000DE020000}"/>
    <cellStyle name="_도곡1교 교대 수량_토공량_전남생물산업지원센터 야채전처리 및 퓨레가공설비(1224~)" xfId="913" xr:uid="{00000000-0005-0000-0000-0000DF020000}"/>
    <cellStyle name="_도곡1교 교대 수량_하마1교-수량" xfId="914" xr:uid="{00000000-0005-0000-0000-0000E0020000}"/>
    <cellStyle name="_도곡1교 교대 수량_하마1교-수량_전남생물산업지원센터 야채전처리 및 퓨레가공설비(1224~)" xfId="915" xr:uid="{00000000-0005-0000-0000-0000E1020000}"/>
    <cellStyle name="_도곡1교 교대 수량_하마1교-수량_토공량" xfId="916" xr:uid="{00000000-0005-0000-0000-0000E2020000}"/>
    <cellStyle name="_도곡1교 교대 수량_하마1교-수량_토공량_전남생물산업지원센터 야채전처리 및 퓨레가공설비(1224~)" xfId="917" xr:uid="{00000000-0005-0000-0000-0000E3020000}"/>
    <cellStyle name="_도곡1교 교대 수량_하마2교-수량" xfId="918" xr:uid="{00000000-0005-0000-0000-0000E4020000}"/>
    <cellStyle name="_도곡1교 교대 수량_하마2교-수량_전남생물산업지원센터 야채전처리 및 퓨레가공설비(1224~)" xfId="919" xr:uid="{00000000-0005-0000-0000-0000E5020000}"/>
    <cellStyle name="_도곡1교 교대 수량_하마2교-수량_토공량" xfId="920" xr:uid="{00000000-0005-0000-0000-0000E6020000}"/>
    <cellStyle name="_도곡1교 교대 수량_하마2교-수량_토공량_전남생물산업지원센터 야채전처리 및 퓨레가공설비(1224~)" xfId="921" xr:uid="{00000000-0005-0000-0000-0000E7020000}"/>
    <cellStyle name="_도곡1교 교대 수량_하마읍3교대" xfId="922" xr:uid="{00000000-0005-0000-0000-0000E8020000}"/>
    <cellStyle name="_도곡1교 교대 수량_하마읍3교대_전남생물산업지원센터 야채전처리 및 퓨레가공설비(1224~)" xfId="923" xr:uid="{00000000-0005-0000-0000-0000E9020000}"/>
    <cellStyle name="_도곡1교 교대 수량_하마읍3교대_토공량" xfId="924" xr:uid="{00000000-0005-0000-0000-0000EA020000}"/>
    <cellStyle name="_도곡1교 교대 수량_하마읍3교대_토공량_전남생물산업지원센터 야채전처리 및 퓨레가공설비(1224~)" xfId="925" xr:uid="{00000000-0005-0000-0000-0000EB020000}"/>
    <cellStyle name="_도곡1교 교대 수량_하마읍3교토공" xfId="926" xr:uid="{00000000-0005-0000-0000-0000EC020000}"/>
    <cellStyle name="_도곡1교 교대 수량_하마읍3교토공_전남생물산업지원센터 야채전처리 및 퓨레가공설비(1224~)" xfId="927" xr:uid="{00000000-0005-0000-0000-0000ED020000}"/>
    <cellStyle name="_도곡1교 교대 수량_하마읍3교토공_토공량" xfId="928" xr:uid="{00000000-0005-0000-0000-0000EE020000}"/>
    <cellStyle name="_도곡1교 교대 수량_하마읍3교토공_토공량_전남생물산업지원센터 야채전처리 및 퓨레가공설비(1224~)" xfId="929" xr:uid="{00000000-0005-0000-0000-0000EF020000}"/>
    <cellStyle name="_도곡1교 교대(시점) 수량" xfId="930" xr:uid="{00000000-0005-0000-0000-0000F0020000}"/>
    <cellStyle name="_도곡1교 교대(시점) 수량_사본 - 하마2교-수량" xfId="931" xr:uid="{00000000-0005-0000-0000-0000F1020000}"/>
    <cellStyle name="_도곡1교 교대(시점) 수량_사본 - 하마2교-수량_전남생물산업지원센터 야채전처리 및 퓨레가공설비(1224~)" xfId="932" xr:uid="{00000000-0005-0000-0000-0000F2020000}"/>
    <cellStyle name="_도곡1교 교대(시점) 수량_사본 - 하마2교-수량_토공량" xfId="933" xr:uid="{00000000-0005-0000-0000-0000F3020000}"/>
    <cellStyle name="_도곡1교 교대(시점) 수량_사본 - 하마2교-수량_토공량_전남생물산업지원센터 야채전처리 및 퓨레가공설비(1224~)" xfId="934" xr:uid="{00000000-0005-0000-0000-0000F4020000}"/>
    <cellStyle name="_도곡1교 교대(시점) 수량_전남생물산업지원센터 야채전처리 및 퓨레가공설비(1224~)" xfId="935" xr:uid="{00000000-0005-0000-0000-0000F5020000}"/>
    <cellStyle name="_도곡1교 교대(시점) 수량_토공량" xfId="936" xr:uid="{00000000-0005-0000-0000-0000F6020000}"/>
    <cellStyle name="_도곡1교 교대(시점) 수량_토공량_전남생물산업지원센터 야채전처리 및 퓨레가공설비(1224~)" xfId="937" xr:uid="{00000000-0005-0000-0000-0000F7020000}"/>
    <cellStyle name="_도곡1교 교대(시점) 수량_하마1교-수량" xfId="938" xr:uid="{00000000-0005-0000-0000-0000F8020000}"/>
    <cellStyle name="_도곡1교 교대(시점) 수량_하마1교-수량_전남생물산업지원센터 야채전처리 및 퓨레가공설비(1224~)" xfId="939" xr:uid="{00000000-0005-0000-0000-0000F9020000}"/>
    <cellStyle name="_도곡1교 교대(시점) 수량_하마1교-수량_토공량" xfId="940" xr:uid="{00000000-0005-0000-0000-0000FA020000}"/>
    <cellStyle name="_도곡1교 교대(시점) 수량_하마1교-수량_토공량_전남생물산업지원센터 야채전처리 및 퓨레가공설비(1224~)" xfId="941" xr:uid="{00000000-0005-0000-0000-0000FB020000}"/>
    <cellStyle name="_도곡1교 교대(시점) 수량_하마2교-수량" xfId="942" xr:uid="{00000000-0005-0000-0000-0000FC020000}"/>
    <cellStyle name="_도곡1교 교대(시점) 수량_하마2교-수량_전남생물산업지원센터 야채전처리 및 퓨레가공설비(1224~)" xfId="943" xr:uid="{00000000-0005-0000-0000-0000FD020000}"/>
    <cellStyle name="_도곡1교 교대(시점) 수량_하마2교-수량_토공량" xfId="944" xr:uid="{00000000-0005-0000-0000-0000FE020000}"/>
    <cellStyle name="_도곡1교 교대(시점) 수량_하마2교-수량_토공량_전남생물산업지원센터 야채전처리 및 퓨레가공설비(1224~)" xfId="945" xr:uid="{00000000-0005-0000-0000-0000FF020000}"/>
    <cellStyle name="_도곡1교 교대(시점) 수량_하마읍3교대" xfId="946" xr:uid="{00000000-0005-0000-0000-000000030000}"/>
    <cellStyle name="_도곡1교 교대(시점) 수량_하마읍3교대_전남생물산업지원센터 야채전처리 및 퓨레가공설비(1224~)" xfId="947" xr:uid="{00000000-0005-0000-0000-000001030000}"/>
    <cellStyle name="_도곡1교 교대(시점) 수량_하마읍3교대_토공량" xfId="948" xr:uid="{00000000-0005-0000-0000-000002030000}"/>
    <cellStyle name="_도곡1교 교대(시점) 수량_하마읍3교대_토공량_전남생물산업지원센터 야채전처리 및 퓨레가공설비(1224~)" xfId="949" xr:uid="{00000000-0005-0000-0000-000003030000}"/>
    <cellStyle name="_도곡1교 교대(시점) 수량_하마읍3교토공" xfId="950" xr:uid="{00000000-0005-0000-0000-000004030000}"/>
    <cellStyle name="_도곡1교 교대(시점) 수량_하마읍3교토공_전남생물산업지원센터 야채전처리 및 퓨레가공설비(1224~)" xfId="951" xr:uid="{00000000-0005-0000-0000-000005030000}"/>
    <cellStyle name="_도곡1교 교대(시점) 수량_하마읍3교토공_토공량" xfId="952" xr:uid="{00000000-0005-0000-0000-000006030000}"/>
    <cellStyle name="_도곡1교 교대(시점) 수량_하마읍3교토공_토공량_전남생물산업지원센터 야채전처리 및 퓨레가공설비(1224~)" xfId="953" xr:uid="{00000000-0005-0000-0000-000007030000}"/>
    <cellStyle name="_도곡1교 하부공 수량" xfId="954" xr:uid="{00000000-0005-0000-0000-000008030000}"/>
    <cellStyle name="_도곡1교 하부공 수량_사본 - 하마2교-수량" xfId="955" xr:uid="{00000000-0005-0000-0000-000009030000}"/>
    <cellStyle name="_도곡1교 하부공 수량_사본 - 하마2교-수량_전남생물산업지원센터 야채전처리 및 퓨레가공설비(1224~)" xfId="956" xr:uid="{00000000-0005-0000-0000-00000A030000}"/>
    <cellStyle name="_도곡1교 하부공 수량_사본 - 하마2교-수량_토공량" xfId="957" xr:uid="{00000000-0005-0000-0000-00000B030000}"/>
    <cellStyle name="_도곡1교 하부공 수량_사본 - 하마2교-수량_토공량_전남생물산업지원센터 야채전처리 및 퓨레가공설비(1224~)" xfId="958" xr:uid="{00000000-0005-0000-0000-00000C030000}"/>
    <cellStyle name="_도곡1교 하부공 수량_전남생물산업지원센터 야채전처리 및 퓨레가공설비(1224~)" xfId="959" xr:uid="{00000000-0005-0000-0000-00000D030000}"/>
    <cellStyle name="_도곡1교 하부공 수량_토공량" xfId="960" xr:uid="{00000000-0005-0000-0000-00000E030000}"/>
    <cellStyle name="_도곡1교 하부공 수량_토공량_전남생물산업지원센터 야채전처리 및 퓨레가공설비(1224~)" xfId="961" xr:uid="{00000000-0005-0000-0000-00000F030000}"/>
    <cellStyle name="_도곡1교 하부공 수량_하마1교-수량" xfId="962" xr:uid="{00000000-0005-0000-0000-000010030000}"/>
    <cellStyle name="_도곡1교 하부공 수량_하마1교-수량_전남생물산업지원센터 야채전처리 및 퓨레가공설비(1224~)" xfId="963" xr:uid="{00000000-0005-0000-0000-000011030000}"/>
    <cellStyle name="_도곡1교 하부공 수량_하마1교-수량_토공량" xfId="964" xr:uid="{00000000-0005-0000-0000-000012030000}"/>
    <cellStyle name="_도곡1교 하부공 수량_하마1교-수량_토공량_전남생물산업지원센터 야채전처리 및 퓨레가공설비(1224~)" xfId="965" xr:uid="{00000000-0005-0000-0000-000013030000}"/>
    <cellStyle name="_도곡1교 하부공 수량_하마2교-수량" xfId="966" xr:uid="{00000000-0005-0000-0000-000014030000}"/>
    <cellStyle name="_도곡1교 하부공 수량_하마2교-수량_전남생물산업지원센터 야채전처리 및 퓨레가공설비(1224~)" xfId="967" xr:uid="{00000000-0005-0000-0000-000015030000}"/>
    <cellStyle name="_도곡1교 하부공 수량_하마2교-수량_토공량" xfId="968" xr:uid="{00000000-0005-0000-0000-000016030000}"/>
    <cellStyle name="_도곡1교 하부공 수량_하마2교-수량_토공량_전남생물산업지원센터 야채전처리 및 퓨레가공설비(1224~)" xfId="969" xr:uid="{00000000-0005-0000-0000-000017030000}"/>
    <cellStyle name="_도곡1교 하부공 수량_하마읍3교대" xfId="970" xr:uid="{00000000-0005-0000-0000-000018030000}"/>
    <cellStyle name="_도곡1교 하부공 수량_하마읍3교대_전남생물산업지원센터 야채전처리 및 퓨레가공설비(1224~)" xfId="971" xr:uid="{00000000-0005-0000-0000-000019030000}"/>
    <cellStyle name="_도곡1교 하부공 수량_하마읍3교대_토공량" xfId="972" xr:uid="{00000000-0005-0000-0000-00001A030000}"/>
    <cellStyle name="_도곡1교 하부공 수량_하마읍3교대_토공량_전남생물산업지원센터 야채전처리 및 퓨레가공설비(1224~)" xfId="973" xr:uid="{00000000-0005-0000-0000-00001B030000}"/>
    <cellStyle name="_도곡1교 하부공 수량_하마읍3교토공" xfId="974" xr:uid="{00000000-0005-0000-0000-00001C030000}"/>
    <cellStyle name="_도곡1교 하부공 수량_하마읍3교토공_전남생물산업지원센터 야채전처리 및 퓨레가공설비(1224~)" xfId="975" xr:uid="{00000000-0005-0000-0000-00001D030000}"/>
    <cellStyle name="_도곡1교 하부공 수량_하마읍3교토공_토공량" xfId="976" xr:uid="{00000000-0005-0000-0000-00001E030000}"/>
    <cellStyle name="_도곡1교 하부공 수량_하마읍3교토공_토공량_전남생물산업지원센터 야채전처리 및 퓨레가공설비(1224~)" xfId="977" xr:uid="{00000000-0005-0000-0000-00001F030000}"/>
    <cellStyle name="_도곡2교 교대 수량" xfId="978" xr:uid="{00000000-0005-0000-0000-000020030000}"/>
    <cellStyle name="_도곡2교 교대 수량_사본 - 하마2교-수량" xfId="979" xr:uid="{00000000-0005-0000-0000-000021030000}"/>
    <cellStyle name="_도곡2교 교대 수량_사본 - 하마2교-수량_전남생물산업지원센터 야채전처리 및 퓨레가공설비(1224~)" xfId="980" xr:uid="{00000000-0005-0000-0000-000022030000}"/>
    <cellStyle name="_도곡2교 교대 수량_사본 - 하마2교-수량_토공량" xfId="981" xr:uid="{00000000-0005-0000-0000-000023030000}"/>
    <cellStyle name="_도곡2교 교대 수량_사본 - 하마2교-수량_토공량_전남생물산업지원센터 야채전처리 및 퓨레가공설비(1224~)" xfId="982" xr:uid="{00000000-0005-0000-0000-000024030000}"/>
    <cellStyle name="_도곡2교 교대 수량_전남생물산업지원센터 야채전처리 및 퓨레가공설비(1224~)" xfId="983" xr:uid="{00000000-0005-0000-0000-000025030000}"/>
    <cellStyle name="_도곡2교 교대 수량_토공량" xfId="984" xr:uid="{00000000-0005-0000-0000-000026030000}"/>
    <cellStyle name="_도곡2교 교대 수량_토공량_전남생물산업지원센터 야채전처리 및 퓨레가공설비(1224~)" xfId="985" xr:uid="{00000000-0005-0000-0000-000027030000}"/>
    <cellStyle name="_도곡2교 교대 수량_하마1교-수량" xfId="986" xr:uid="{00000000-0005-0000-0000-000028030000}"/>
    <cellStyle name="_도곡2교 교대 수량_하마1교-수량_전남생물산업지원센터 야채전처리 및 퓨레가공설비(1224~)" xfId="987" xr:uid="{00000000-0005-0000-0000-000029030000}"/>
    <cellStyle name="_도곡2교 교대 수량_하마1교-수량_토공량" xfId="988" xr:uid="{00000000-0005-0000-0000-00002A030000}"/>
    <cellStyle name="_도곡2교 교대 수량_하마1교-수량_토공량_전남생물산업지원센터 야채전처리 및 퓨레가공설비(1224~)" xfId="989" xr:uid="{00000000-0005-0000-0000-00002B030000}"/>
    <cellStyle name="_도곡2교 교대 수량_하마2교-수량" xfId="990" xr:uid="{00000000-0005-0000-0000-00002C030000}"/>
    <cellStyle name="_도곡2교 교대 수량_하마2교-수량_전남생물산업지원센터 야채전처리 및 퓨레가공설비(1224~)" xfId="991" xr:uid="{00000000-0005-0000-0000-00002D030000}"/>
    <cellStyle name="_도곡2교 교대 수량_하마2교-수량_토공량" xfId="992" xr:uid="{00000000-0005-0000-0000-00002E030000}"/>
    <cellStyle name="_도곡2교 교대 수량_하마2교-수량_토공량_전남생물산업지원센터 야채전처리 및 퓨레가공설비(1224~)" xfId="993" xr:uid="{00000000-0005-0000-0000-00002F030000}"/>
    <cellStyle name="_도곡2교 교대 수량_하마읍3교대" xfId="994" xr:uid="{00000000-0005-0000-0000-000030030000}"/>
    <cellStyle name="_도곡2교 교대 수량_하마읍3교대_전남생물산업지원센터 야채전처리 및 퓨레가공설비(1224~)" xfId="995" xr:uid="{00000000-0005-0000-0000-000031030000}"/>
    <cellStyle name="_도곡2교 교대 수량_하마읍3교대_토공량" xfId="996" xr:uid="{00000000-0005-0000-0000-000032030000}"/>
    <cellStyle name="_도곡2교 교대 수량_하마읍3교대_토공량_전남생물산업지원센터 야채전처리 및 퓨레가공설비(1224~)" xfId="997" xr:uid="{00000000-0005-0000-0000-000033030000}"/>
    <cellStyle name="_도곡2교 교대 수량_하마읍3교토공" xfId="998" xr:uid="{00000000-0005-0000-0000-000034030000}"/>
    <cellStyle name="_도곡2교 교대 수량_하마읍3교토공_전남생물산업지원센터 야채전처리 및 퓨레가공설비(1224~)" xfId="999" xr:uid="{00000000-0005-0000-0000-000035030000}"/>
    <cellStyle name="_도곡2교 교대 수량_하마읍3교토공_토공량" xfId="1000" xr:uid="{00000000-0005-0000-0000-000036030000}"/>
    <cellStyle name="_도곡2교 교대 수량_하마읍3교토공_토공량_전남생물산업지원센터 야채전처리 및 퓨레가공설비(1224~)" xfId="1001" xr:uid="{00000000-0005-0000-0000-000037030000}"/>
    <cellStyle name="_도곡2교 교대(종점) 수량" xfId="1002" xr:uid="{00000000-0005-0000-0000-000038030000}"/>
    <cellStyle name="_도곡2교 교대(종점) 수량_사본 - 하마2교-수량" xfId="1003" xr:uid="{00000000-0005-0000-0000-000039030000}"/>
    <cellStyle name="_도곡2교 교대(종점) 수량_사본 - 하마2교-수량_전남생물산업지원센터 야채전처리 및 퓨레가공설비(1224~)" xfId="1004" xr:uid="{00000000-0005-0000-0000-00003A030000}"/>
    <cellStyle name="_도곡2교 교대(종점) 수량_사본 - 하마2교-수량_토공량" xfId="1005" xr:uid="{00000000-0005-0000-0000-00003B030000}"/>
    <cellStyle name="_도곡2교 교대(종점) 수량_사본 - 하마2교-수량_토공량_전남생물산업지원센터 야채전처리 및 퓨레가공설비(1224~)" xfId="1006" xr:uid="{00000000-0005-0000-0000-00003C030000}"/>
    <cellStyle name="_도곡2교 교대(종점) 수량_전남생물산업지원센터 야채전처리 및 퓨레가공설비(1224~)" xfId="1007" xr:uid="{00000000-0005-0000-0000-00003D030000}"/>
    <cellStyle name="_도곡2교 교대(종점) 수량_토공량" xfId="1008" xr:uid="{00000000-0005-0000-0000-00003E030000}"/>
    <cellStyle name="_도곡2교 교대(종점) 수량_토공량_전남생물산업지원센터 야채전처리 및 퓨레가공설비(1224~)" xfId="1009" xr:uid="{00000000-0005-0000-0000-00003F030000}"/>
    <cellStyle name="_도곡2교 교대(종점) 수량_하마1교-수량" xfId="1010" xr:uid="{00000000-0005-0000-0000-000040030000}"/>
    <cellStyle name="_도곡2교 교대(종점) 수량_하마1교-수량_전남생물산업지원센터 야채전처리 및 퓨레가공설비(1224~)" xfId="1011" xr:uid="{00000000-0005-0000-0000-000041030000}"/>
    <cellStyle name="_도곡2교 교대(종점) 수량_하마1교-수량_토공량" xfId="1012" xr:uid="{00000000-0005-0000-0000-000042030000}"/>
    <cellStyle name="_도곡2교 교대(종점) 수량_하마1교-수량_토공량_전남생물산업지원센터 야채전처리 및 퓨레가공설비(1224~)" xfId="1013" xr:uid="{00000000-0005-0000-0000-000043030000}"/>
    <cellStyle name="_도곡2교 교대(종점) 수량_하마2교-수량" xfId="1014" xr:uid="{00000000-0005-0000-0000-000044030000}"/>
    <cellStyle name="_도곡2교 교대(종점) 수량_하마2교-수량_전남생물산업지원센터 야채전처리 및 퓨레가공설비(1224~)" xfId="1015" xr:uid="{00000000-0005-0000-0000-000045030000}"/>
    <cellStyle name="_도곡2교 교대(종점) 수량_하마2교-수량_토공량" xfId="1016" xr:uid="{00000000-0005-0000-0000-000046030000}"/>
    <cellStyle name="_도곡2교 교대(종점) 수량_하마2교-수량_토공량_전남생물산업지원센터 야채전처리 및 퓨레가공설비(1224~)" xfId="1017" xr:uid="{00000000-0005-0000-0000-000047030000}"/>
    <cellStyle name="_도곡2교 교대(종점) 수량_하마읍3교대" xfId="1018" xr:uid="{00000000-0005-0000-0000-000048030000}"/>
    <cellStyle name="_도곡2교 교대(종점) 수량_하마읍3교대_전남생물산업지원센터 야채전처리 및 퓨레가공설비(1224~)" xfId="1019" xr:uid="{00000000-0005-0000-0000-000049030000}"/>
    <cellStyle name="_도곡2교 교대(종점) 수량_하마읍3교대_토공량" xfId="1020" xr:uid="{00000000-0005-0000-0000-00004A030000}"/>
    <cellStyle name="_도곡2교 교대(종점) 수량_하마읍3교대_토공량_전남생물산업지원센터 야채전처리 및 퓨레가공설비(1224~)" xfId="1021" xr:uid="{00000000-0005-0000-0000-00004B030000}"/>
    <cellStyle name="_도곡2교 교대(종점) 수량_하마읍3교토공" xfId="1022" xr:uid="{00000000-0005-0000-0000-00004C030000}"/>
    <cellStyle name="_도곡2교 교대(종점) 수량_하마읍3교토공_전남생물산업지원센터 야채전처리 및 퓨레가공설비(1224~)" xfId="1023" xr:uid="{00000000-0005-0000-0000-00004D030000}"/>
    <cellStyle name="_도곡2교 교대(종점) 수량_하마읍3교토공_토공량" xfId="1024" xr:uid="{00000000-0005-0000-0000-00004E030000}"/>
    <cellStyle name="_도곡2교 교대(종점) 수량_하마읍3교토공_토공량_전남생물산업지원센터 야채전처리 및 퓨레가공설비(1224~)" xfId="1025" xr:uid="{00000000-0005-0000-0000-00004F030000}"/>
    <cellStyle name="_도곡3교 교대 수량" xfId="1026" xr:uid="{00000000-0005-0000-0000-000050030000}"/>
    <cellStyle name="_도곡3교 교대 수량_사본 - 하마2교-수량" xfId="1027" xr:uid="{00000000-0005-0000-0000-000051030000}"/>
    <cellStyle name="_도곡3교 교대 수량_사본 - 하마2교-수량_전남생물산업지원센터 야채전처리 및 퓨레가공설비(1224~)" xfId="1028" xr:uid="{00000000-0005-0000-0000-000052030000}"/>
    <cellStyle name="_도곡3교 교대 수량_사본 - 하마2교-수량_토공량" xfId="1029" xr:uid="{00000000-0005-0000-0000-000053030000}"/>
    <cellStyle name="_도곡3교 교대 수량_사본 - 하마2교-수량_토공량_전남생물산업지원센터 야채전처리 및 퓨레가공설비(1224~)" xfId="1030" xr:uid="{00000000-0005-0000-0000-000054030000}"/>
    <cellStyle name="_도곡3교 교대 수량_전남생물산업지원센터 야채전처리 및 퓨레가공설비(1224~)" xfId="1031" xr:uid="{00000000-0005-0000-0000-000055030000}"/>
    <cellStyle name="_도곡3교 교대 수량_토공량" xfId="1032" xr:uid="{00000000-0005-0000-0000-000056030000}"/>
    <cellStyle name="_도곡3교 교대 수량_토공량_전남생물산업지원센터 야채전처리 및 퓨레가공설비(1224~)" xfId="1033" xr:uid="{00000000-0005-0000-0000-000057030000}"/>
    <cellStyle name="_도곡3교 교대 수량_하마1교-수량" xfId="1034" xr:uid="{00000000-0005-0000-0000-000058030000}"/>
    <cellStyle name="_도곡3교 교대 수량_하마1교-수량_전남생물산업지원센터 야채전처리 및 퓨레가공설비(1224~)" xfId="1035" xr:uid="{00000000-0005-0000-0000-000059030000}"/>
    <cellStyle name="_도곡3교 교대 수량_하마1교-수량_토공량" xfId="1036" xr:uid="{00000000-0005-0000-0000-00005A030000}"/>
    <cellStyle name="_도곡3교 교대 수량_하마1교-수량_토공량_전남생물산업지원센터 야채전처리 및 퓨레가공설비(1224~)" xfId="1037" xr:uid="{00000000-0005-0000-0000-00005B030000}"/>
    <cellStyle name="_도곡3교 교대 수량_하마2교-수량" xfId="1038" xr:uid="{00000000-0005-0000-0000-00005C030000}"/>
    <cellStyle name="_도곡3교 교대 수량_하마2교-수량_전남생물산업지원센터 야채전처리 및 퓨레가공설비(1224~)" xfId="1039" xr:uid="{00000000-0005-0000-0000-00005D030000}"/>
    <cellStyle name="_도곡3교 교대 수량_하마2교-수량_토공량" xfId="1040" xr:uid="{00000000-0005-0000-0000-00005E030000}"/>
    <cellStyle name="_도곡3교 교대 수량_하마2교-수량_토공량_전남생물산업지원센터 야채전처리 및 퓨레가공설비(1224~)" xfId="1041" xr:uid="{00000000-0005-0000-0000-00005F030000}"/>
    <cellStyle name="_도곡3교 교대 수량_하마읍3교대" xfId="1042" xr:uid="{00000000-0005-0000-0000-000060030000}"/>
    <cellStyle name="_도곡3교 교대 수량_하마읍3교대_전남생물산업지원센터 야채전처리 및 퓨레가공설비(1224~)" xfId="1043" xr:uid="{00000000-0005-0000-0000-000061030000}"/>
    <cellStyle name="_도곡3교 교대 수량_하마읍3교대_토공량" xfId="1044" xr:uid="{00000000-0005-0000-0000-000062030000}"/>
    <cellStyle name="_도곡3교 교대 수량_하마읍3교대_토공량_전남생물산업지원센터 야채전처리 및 퓨레가공설비(1224~)" xfId="1045" xr:uid="{00000000-0005-0000-0000-000063030000}"/>
    <cellStyle name="_도곡3교 교대 수량_하마읍3교토공" xfId="1046" xr:uid="{00000000-0005-0000-0000-000064030000}"/>
    <cellStyle name="_도곡3교 교대 수량_하마읍3교토공_전남생물산업지원센터 야채전처리 및 퓨레가공설비(1224~)" xfId="1047" xr:uid="{00000000-0005-0000-0000-000065030000}"/>
    <cellStyle name="_도곡3교 교대 수량_하마읍3교토공_토공량" xfId="1048" xr:uid="{00000000-0005-0000-0000-000066030000}"/>
    <cellStyle name="_도곡3교 교대 수량_하마읍3교토공_토공량_전남생물산업지원센터 야채전처리 및 퓨레가공설비(1224~)" xfId="1049" xr:uid="{00000000-0005-0000-0000-000067030000}"/>
    <cellStyle name="_도곡4교 하부공 수량" xfId="1050" xr:uid="{00000000-0005-0000-0000-000068030000}"/>
    <cellStyle name="_도곡4교 하부공 수량_사본 - 하마2교-수량" xfId="1051" xr:uid="{00000000-0005-0000-0000-000069030000}"/>
    <cellStyle name="_도곡4교 하부공 수량_사본 - 하마2교-수량_전남생물산업지원센터 야채전처리 및 퓨레가공설비(1224~)" xfId="1052" xr:uid="{00000000-0005-0000-0000-00006A030000}"/>
    <cellStyle name="_도곡4교 하부공 수량_사본 - 하마2교-수량_토공량" xfId="1053" xr:uid="{00000000-0005-0000-0000-00006B030000}"/>
    <cellStyle name="_도곡4교 하부공 수량_사본 - 하마2교-수량_토공량_전남생물산업지원센터 야채전처리 및 퓨레가공설비(1224~)" xfId="1054" xr:uid="{00000000-0005-0000-0000-00006C030000}"/>
    <cellStyle name="_도곡4교 하부공 수량_전남생물산업지원센터 야채전처리 및 퓨레가공설비(1224~)" xfId="1055" xr:uid="{00000000-0005-0000-0000-00006D030000}"/>
    <cellStyle name="_도곡4교 하부공 수량_토공량" xfId="1056" xr:uid="{00000000-0005-0000-0000-00006E030000}"/>
    <cellStyle name="_도곡4교 하부공 수량_토공량_전남생물산업지원센터 야채전처리 및 퓨레가공설비(1224~)" xfId="1057" xr:uid="{00000000-0005-0000-0000-00006F030000}"/>
    <cellStyle name="_도곡4교 하부공 수량_하마1교-수량" xfId="1058" xr:uid="{00000000-0005-0000-0000-000070030000}"/>
    <cellStyle name="_도곡4교 하부공 수량_하마1교-수량_전남생물산업지원센터 야채전처리 및 퓨레가공설비(1224~)" xfId="1059" xr:uid="{00000000-0005-0000-0000-000071030000}"/>
    <cellStyle name="_도곡4교 하부공 수량_하마1교-수량_토공량" xfId="1060" xr:uid="{00000000-0005-0000-0000-000072030000}"/>
    <cellStyle name="_도곡4교 하부공 수량_하마1교-수량_토공량_전남생물산업지원센터 야채전처리 및 퓨레가공설비(1224~)" xfId="1061" xr:uid="{00000000-0005-0000-0000-000073030000}"/>
    <cellStyle name="_도곡4교 하부공 수량_하마2교-수량" xfId="1062" xr:uid="{00000000-0005-0000-0000-000074030000}"/>
    <cellStyle name="_도곡4교 하부공 수량_하마2교-수량_전남생물산업지원센터 야채전처리 및 퓨레가공설비(1224~)" xfId="1063" xr:uid="{00000000-0005-0000-0000-000075030000}"/>
    <cellStyle name="_도곡4교 하부공 수량_하마2교-수량_토공량" xfId="1064" xr:uid="{00000000-0005-0000-0000-000076030000}"/>
    <cellStyle name="_도곡4교 하부공 수량_하마2교-수량_토공량_전남생물산업지원센터 야채전처리 및 퓨레가공설비(1224~)" xfId="1065" xr:uid="{00000000-0005-0000-0000-000077030000}"/>
    <cellStyle name="_도곡4교 하부공 수량_하마읍3교대" xfId="1066" xr:uid="{00000000-0005-0000-0000-000078030000}"/>
    <cellStyle name="_도곡4교 하부공 수량_하마읍3교대_전남생물산업지원센터 야채전처리 및 퓨레가공설비(1224~)" xfId="1067" xr:uid="{00000000-0005-0000-0000-000079030000}"/>
    <cellStyle name="_도곡4교 하부공 수량_하마읍3교대_토공량" xfId="1068" xr:uid="{00000000-0005-0000-0000-00007A030000}"/>
    <cellStyle name="_도곡4교 하부공 수량_하마읍3교대_토공량_전남생물산업지원센터 야채전처리 및 퓨레가공설비(1224~)" xfId="1069" xr:uid="{00000000-0005-0000-0000-00007B030000}"/>
    <cellStyle name="_도곡4교 하부공 수량_하마읍3교토공" xfId="1070" xr:uid="{00000000-0005-0000-0000-00007C030000}"/>
    <cellStyle name="_도곡4교 하부공 수량_하마읍3교토공_전남생물산업지원센터 야채전처리 및 퓨레가공설비(1224~)" xfId="1071" xr:uid="{00000000-0005-0000-0000-00007D030000}"/>
    <cellStyle name="_도곡4교 하부공 수량_하마읍3교토공_토공량" xfId="1072" xr:uid="{00000000-0005-0000-0000-00007E030000}"/>
    <cellStyle name="_도곡4교 하부공 수량_하마읍3교토공_토공량_전남생물산업지원센터 야채전처리 및 퓨레가공설비(1224~)" xfId="1073" xr:uid="{00000000-0005-0000-0000-00007F030000}"/>
    <cellStyle name="_도곡교 교대 수량" xfId="1074" xr:uid="{00000000-0005-0000-0000-000080030000}"/>
    <cellStyle name="_도곡교 교대 수량_사본 - 하마2교-수량" xfId="1075" xr:uid="{00000000-0005-0000-0000-000081030000}"/>
    <cellStyle name="_도곡교 교대 수량_사본 - 하마2교-수량_전남생물산업지원센터 야채전처리 및 퓨레가공설비(1224~)" xfId="1076" xr:uid="{00000000-0005-0000-0000-000082030000}"/>
    <cellStyle name="_도곡교 교대 수량_사본 - 하마2교-수량_토공량" xfId="1077" xr:uid="{00000000-0005-0000-0000-000083030000}"/>
    <cellStyle name="_도곡교 교대 수량_사본 - 하마2교-수량_토공량_전남생물산업지원센터 야채전처리 및 퓨레가공설비(1224~)" xfId="1078" xr:uid="{00000000-0005-0000-0000-000084030000}"/>
    <cellStyle name="_도곡교 교대 수량_전남생물산업지원센터 야채전처리 및 퓨레가공설비(1224~)" xfId="1079" xr:uid="{00000000-0005-0000-0000-000085030000}"/>
    <cellStyle name="_도곡교 교대 수량_토공량" xfId="1080" xr:uid="{00000000-0005-0000-0000-000086030000}"/>
    <cellStyle name="_도곡교 교대 수량_토공량_전남생물산업지원센터 야채전처리 및 퓨레가공설비(1224~)" xfId="1081" xr:uid="{00000000-0005-0000-0000-000087030000}"/>
    <cellStyle name="_도곡교 교대 수량_하마1교-수량" xfId="1082" xr:uid="{00000000-0005-0000-0000-000088030000}"/>
    <cellStyle name="_도곡교 교대 수량_하마1교-수량_전남생물산업지원센터 야채전처리 및 퓨레가공설비(1224~)" xfId="1083" xr:uid="{00000000-0005-0000-0000-000089030000}"/>
    <cellStyle name="_도곡교 교대 수량_하마1교-수량_토공량" xfId="1084" xr:uid="{00000000-0005-0000-0000-00008A030000}"/>
    <cellStyle name="_도곡교 교대 수량_하마1교-수량_토공량_전남생물산업지원센터 야채전처리 및 퓨레가공설비(1224~)" xfId="1085" xr:uid="{00000000-0005-0000-0000-00008B030000}"/>
    <cellStyle name="_도곡교 교대 수량_하마2교-수량" xfId="1086" xr:uid="{00000000-0005-0000-0000-00008C030000}"/>
    <cellStyle name="_도곡교 교대 수량_하마2교-수량_전남생물산업지원센터 야채전처리 및 퓨레가공설비(1224~)" xfId="1087" xr:uid="{00000000-0005-0000-0000-00008D030000}"/>
    <cellStyle name="_도곡교 교대 수량_하마2교-수량_토공량" xfId="1088" xr:uid="{00000000-0005-0000-0000-00008E030000}"/>
    <cellStyle name="_도곡교 교대 수량_하마2교-수량_토공량_전남생물산업지원센터 야채전처리 및 퓨레가공설비(1224~)" xfId="1089" xr:uid="{00000000-0005-0000-0000-00008F030000}"/>
    <cellStyle name="_도곡교 교대 수량_하마읍3교대" xfId="1090" xr:uid="{00000000-0005-0000-0000-000090030000}"/>
    <cellStyle name="_도곡교 교대 수량_하마읍3교대_전남생물산업지원센터 야채전처리 및 퓨레가공설비(1224~)" xfId="1091" xr:uid="{00000000-0005-0000-0000-000091030000}"/>
    <cellStyle name="_도곡교 교대 수량_하마읍3교대_토공량" xfId="1092" xr:uid="{00000000-0005-0000-0000-000092030000}"/>
    <cellStyle name="_도곡교 교대 수량_하마읍3교대_토공량_전남생물산업지원센터 야채전처리 및 퓨레가공설비(1224~)" xfId="1093" xr:uid="{00000000-0005-0000-0000-000093030000}"/>
    <cellStyle name="_도곡교 교대 수량_하마읍3교토공" xfId="1094" xr:uid="{00000000-0005-0000-0000-000094030000}"/>
    <cellStyle name="_도곡교 교대 수량_하마읍3교토공_전남생물산업지원센터 야채전처리 및 퓨레가공설비(1224~)" xfId="1095" xr:uid="{00000000-0005-0000-0000-000095030000}"/>
    <cellStyle name="_도곡교 교대 수량_하마읍3교토공_토공량" xfId="1096" xr:uid="{00000000-0005-0000-0000-000096030000}"/>
    <cellStyle name="_도곡교 교대 수량_하마읍3교토공_토공량_전남생물산업지원센터 야채전처리 및 퓨레가공설비(1224~)" xfId="1097" xr:uid="{00000000-0005-0000-0000-000097030000}"/>
    <cellStyle name="_동래점" xfId="1098" xr:uid="{00000000-0005-0000-0000-000098030000}"/>
    <cellStyle name="_두계변전소하도급" xfId="1099" xr:uid="{00000000-0005-0000-0000-000099030000}"/>
    <cellStyle name="_둔전~삼계리내역서(가로등)-수정" xfId="1100" xr:uid="{00000000-0005-0000-0000-00009A030000}"/>
    <cellStyle name="_롯데 마그넷 목포점 전기공사" xfId="1101" xr:uid="{00000000-0005-0000-0000-00009B030000}"/>
    <cellStyle name="_롯데쇼핑(주) 롯데 마그넷 영등포점 신축공사" xfId="1102" xr:uid="{00000000-0005-0000-0000-00009C030000}"/>
    <cellStyle name="_롯데쇼핑(주)소공동호텔분전반제작납품공사" xfId="1103" xr:uid="{00000000-0005-0000-0000-00009D030000}"/>
    <cellStyle name="_마그넷 마산점" xfId="1104" xr:uid="{00000000-0005-0000-0000-00009E030000}"/>
    <cellStyle name="_마그넷 마산-총괄" xfId="1105" xr:uid="{00000000-0005-0000-0000-00009F030000}"/>
    <cellStyle name="_마그넷 영등포점" xfId="1106" xr:uid="{00000000-0005-0000-0000-0000A0030000}"/>
    <cellStyle name="_말띠고개(수정)" xfId="1107" xr:uid="{00000000-0005-0000-0000-0000A1030000}"/>
    <cellStyle name="_맨홀" xfId="1108" xr:uid="{00000000-0005-0000-0000-0000A2030000}"/>
    <cellStyle name="_맨홀_맨홀" xfId="1109" xr:uid="{00000000-0005-0000-0000-0000A3030000}"/>
    <cellStyle name="_무안공원시설" xfId="1110" xr:uid="{00000000-0005-0000-0000-0000A4030000}"/>
    <cellStyle name="_미아아파트기계집행내역(분양분수정)" xfId="1111" xr:uid="{00000000-0005-0000-0000-0000A5030000}"/>
    <cellStyle name="_방송장비" xfId="1112" xr:uid="{00000000-0005-0000-0000-0000A6030000}"/>
    <cellStyle name="_베네시티 통합인건비견적_0901" xfId="1113" xr:uid="{00000000-0005-0000-0000-0000A7030000}"/>
    <cellStyle name="_변경계약분실행및2001년실행(견적비교포함)" xfId="1114" xr:uid="{00000000-0005-0000-0000-0000A8030000}"/>
    <cellStyle name="_변경계약분실행및2001년실행(견적비교포함)_공무정산양식(10월초)" xfId="1115" xr:uid="{00000000-0005-0000-0000-0000A9030000}"/>
    <cellStyle name="_변경계약분실행및2001년실행(견적비교포함)_공무정산양식(10월초)_기성내역서" xfId="1116" xr:uid="{00000000-0005-0000-0000-0000AA030000}"/>
    <cellStyle name="_변경계약분실행및2001년실행(견적비교포함)_공무정산양식(10월초)_기성내역서_전체계약변경(03)" xfId="1117" xr:uid="{00000000-0005-0000-0000-0000AB030000}"/>
    <cellStyle name="_변경계약분실행및2001년실행(견적비교포함)_공무정산양식(10월초)_전체계약변경(03)" xfId="1118" xr:uid="{00000000-0005-0000-0000-0000AC030000}"/>
    <cellStyle name="_변경계약분실행및2001년실행(견적비교포함)_공무정산양식(10월초)_포장외건(최종)" xfId="1119" xr:uid="{00000000-0005-0000-0000-0000AD030000}"/>
    <cellStyle name="_변경계약분실행및2001년실행(견적비교포함)_기성내역서" xfId="1120" xr:uid="{00000000-0005-0000-0000-0000AE030000}"/>
    <cellStyle name="_변경계약분실행및2001년실행(견적비교포함)_기성내역서_전체계약변경(03)" xfId="1121" xr:uid="{00000000-0005-0000-0000-0000AF030000}"/>
    <cellStyle name="_변경계약분실행및2001년실행(견적비교포함)_전체계약변경(03)" xfId="1122" xr:uid="{00000000-0005-0000-0000-0000B0030000}"/>
    <cellStyle name="_변경계약분실행및2001년실행(견적비교포함)_포장외건(최종)" xfId="1123" xr:uid="{00000000-0005-0000-0000-0000B1030000}"/>
    <cellStyle name="_변경내역서" xfId="1124" xr:uid="{00000000-0005-0000-0000-0000B2030000}"/>
    <cellStyle name="_본점(최종)" xfId="1125" xr:uid="{00000000-0005-0000-0000-0000B3030000}"/>
    <cellStyle name="_부대입찰공내역(금강설비기공_수정발송)" xfId="1126" xr:uid="{00000000-0005-0000-0000-0000B4030000}"/>
    <cellStyle name="_부대입찰확약서" xfId="1127" xr:uid="{00000000-0005-0000-0000-0000B5030000}"/>
    <cellStyle name="_부용전기" xfId="1128" xr:uid="{00000000-0005-0000-0000-0000B6030000}"/>
    <cellStyle name="_부창교상부" xfId="1129" xr:uid="{00000000-0005-0000-0000-0000B7030000}"/>
    <cellStyle name="_부천춘의동기계내역서-금강설비기공" xfId="1130" xr:uid="{00000000-0005-0000-0000-0000B8030000}"/>
    <cellStyle name="_부평점정산내역" xfId="1131" xr:uid="{00000000-0005-0000-0000-0000B9030000}"/>
    <cellStyle name="_분전반~1" xfId="1132" xr:uid="{00000000-0005-0000-0000-0000BA030000}"/>
    <cellStyle name="_빌딩안내(나오)" xfId="1133" xr:uid="{00000000-0005-0000-0000-0000BB030000}"/>
    <cellStyle name="_사본 - 고가차도(전력)" xfId="1134" xr:uid="{00000000-0005-0000-0000-0000BC030000}"/>
    <cellStyle name="_사본 - 하마2교-수량" xfId="1135" xr:uid="{00000000-0005-0000-0000-0000BD030000}"/>
    <cellStyle name="_사본 - 하마2교-수량_전남생물산업지원센터 야채전처리 및 퓨레가공설비(1224~)" xfId="1136" xr:uid="{00000000-0005-0000-0000-0000BE030000}"/>
    <cellStyle name="_사본 - 하마2교-수량_토공량" xfId="1137" xr:uid="{00000000-0005-0000-0000-0000BF030000}"/>
    <cellStyle name="_사본 - 하마2교-수량_토공량_전남생물산업지원센터 야채전처리 및 퓨레가공설비(1224~)" xfId="1138" xr:uid="{00000000-0005-0000-0000-0000C0030000}"/>
    <cellStyle name="_산출(신현터널 일운)" xfId="1139" xr:uid="{00000000-0005-0000-0000-0000C1030000}"/>
    <cellStyle name="_산출기초조사서" xfId="1140" xr:uid="{00000000-0005-0000-0000-0000C2030000}"/>
    <cellStyle name="_산출집계표(서구청)" xfId="21" xr:uid="{00000000-0005-0000-0000-0000C3030000}"/>
    <cellStyle name="_상부및총괄수량" xfId="1141" xr:uid="{00000000-0005-0000-0000-0000C4030000}"/>
    <cellStyle name="_상부및총괄수량_전남생물산업지원센터 야채전처리 및 퓨레가공설비(1224~)" xfId="1142" xr:uid="{00000000-0005-0000-0000-0000C5030000}"/>
    <cellStyle name="_상수도종합청사_통합SI_FMS견적_(0120)_국제" xfId="1143" xr:uid="{00000000-0005-0000-0000-0000C6030000}"/>
    <cellStyle name="_서울보훈병원견적_Alcatel" xfId="1144" xr:uid="{00000000-0005-0000-0000-0000C7030000}"/>
    <cellStyle name="_서천공주7부대품의" xfId="1145" xr:uid="{00000000-0005-0000-0000-0000C8030000}"/>
    <cellStyle name="_서천공주7부대품의_6월기성" xfId="1146" xr:uid="{00000000-0005-0000-0000-0000C9030000}"/>
    <cellStyle name="_서천공주7부대품의_6월기성_원등수량" xfId="1147" xr:uid="{00000000-0005-0000-0000-0000CA030000}"/>
    <cellStyle name="_서천공주7부대품의_6월기성_원등수량_전남생물산업지원센터 야채전처리 및 퓨레가공설비(1224~)" xfId="1148" xr:uid="{00000000-0005-0000-0000-0000CB030000}"/>
    <cellStyle name="_서천공주7부대품의_6월기성_전남생물산업지원센터 야채전처리 및 퓨레가공설비(1224~)" xfId="1149" xr:uid="{00000000-0005-0000-0000-0000CC030000}"/>
    <cellStyle name="_서천공주7부대품의_원등수량" xfId="1150" xr:uid="{00000000-0005-0000-0000-0000CD030000}"/>
    <cellStyle name="_서천공주7부대품의_원등수량_전남생물산업지원센터 야채전처리 및 퓨레가공설비(1224~)" xfId="1151" xr:uid="{00000000-0005-0000-0000-0000CE030000}"/>
    <cellStyle name="_서천공주7부대품의_전남생물산업지원센터 야채전처리 및 퓨레가공설비(1224~)" xfId="1152" xr:uid="{00000000-0005-0000-0000-0000CF030000}"/>
    <cellStyle name="_석공사(2공구)" xfId="1153" xr:uid="{00000000-0005-0000-0000-0000D0030000}"/>
    <cellStyle name="_석축공" xfId="1154" xr:uid="{00000000-0005-0000-0000-0000D1030000}"/>
    <cellStyle name="_설계내역(10노후배관)-2" xfId="1155" xr:uid="{00000000-0005-0000-0000-0000D2030000}"/>
    <cellStyle name="_설계내역서" xfId="1156" xr:uid="{00000000-0005-0000-0000-0000D3030000}"/>
    <cellStyle name="_설계변경완료(518)" xfId="1157" xr:uid="{00000000-0005-0000-0000-0000D4030000}"/>
    <cellStyle name="_설계참고자료1" xfId="1158" xr:uid="{00000000-0005-0000-0000-0000D5030000}"/>
    <cellStyle name="_설치인건비" xfId="22" xr:uid="{00000000-0005-0000-0000-0000D6030000}"/>
    <cellStyle name="_세기기전" xfId="1159" xr:uid="{00000000-0005-0000-0000-0000D7030000}"/>
    <cellStyle name="_소록도부하계산서" xfId="1160" xr:uid="{00000000-0005-0000-0000-0000D8030000}"/>
    <cellStyle name="_소방설비내역" xfId="1161" xr:uid="{00000000-0005-0000-0000-0000D9030000}"/>
    <cellStyle name="_소방전기실행내역" xfId="1162" xr:uid="{00000000-0005-0000-0000-0000DA030000}"/>
    <cellStyle name="_수량" xfId="1163" xr:uid="{00000000-0005-0000-0000-0000DB030000}"/>
    <cellStyle name="_수량산출서(신규)" xfId="1164" xr:uid="{00000000-0005-0000-0000-0000DC030000}"/>
    <cellStyle name="_수량산출서(전기)" xfId="1165" xr:uid="{00000000-0005-0000-0000-0000DD030000}"/>
    <cellStyle name="_수량집계" xfId="1166" xr:uid="{00000000-0005-0000-0000-0000DE030000}"/>
    <cellStyle name="_수량표(아주포함)" xfId="1167" xr:uid="{00000000-0005-0000-0000-0000DF030000}"/>
    <cellStyle name="_수배전반,조명제어원가계산(1129)" xfId="1168" xr:uid="{00000000-0005-0000-0000-0000E0030000}"/>
    <cellStyle name="_수백교상부" xfId="1169" xr:uid="{00000000-0005-0000-0000-0000E1030000}"/>
    <cellStyle name="_수원시제2청사건립공사-부대입찰용(작업)" xfId="1170" xr:uid="{00000000-0005-0000-0000-0000E2030000}"/>
    <cellStyle name="_순천역사(동경)" xfId="1171" xr:uid="{00000000-0005-0000-0000-0000E3030000}"/>
    <cellStyle name="_순천영농조합계약내역" xfId="1172" xr:uid="{00000000-0005-0000-0000-0000E4030000}"/>
    <cellStyle name="_슬러지 수집기 제작 구매 설치" xfId="1173" xr:uid="{00000000-0005-0000-0000-0000E5030000}"/>
    <cellStyle name="_신안전기" xfId="1174" xr:uid="{00000000-0005-0000-0000-0000E6030000}"/>
    <cellStyle name="_실행내역(1)" xfId="23" xr:uid="{00000000-0005-0000-0000-0000E7030000}"/>
    <cellStyle name="_쌍촌동 부건아파트 신축 전기공사" xfId="1175" xr:uid="{00000000-0005-0000-0000-0000E8030000}"/>
    <cellStyle name="_안양연구소기계설비-금강설비기공" xfId="1176" xr:uid="{00000000-0005-0000-0000-0000E9030000}"/>
    <cellStyle name="_안전위해시설(전기총괄설계서)" xfId="1177" xr:uid="{00000000-0005-0000-0000-0000EA030000}"/>
    <cellStyle name="_안태 배수장 신축공사" xfId="1178" xr:uid="{00000000-0005-0000-0000-0000EB030000}"/>
    <cellStyle name="_안태배수장전기" xfId="1179" xr:uid="{00000000-0005-0000-0000-0000EC030000}"/>
    <cellStyle name="_안태전기내역" xfId="1180" xr:uid="{00000000-0005-0000-0000-0000ED030000}"/>
    <cellStyle name="_앙성수량총괄(관수정)" xfId="1181" xr:uid="{00000000-0005-0000-0000-0000EE030000}"/>
    <cellStyle name="_앙성수량총괄(관수정)_1" xfId="1182" xr:uid="{00000000-0005-0000-0000-0000EF030000}"/>
    <cellStyle name="_앙성수량총괄(관수정)_2" xfId="1183" xr:uid="{00000000-0005-0000-0000-0000F0030000}"/>
    <cellStyle name="_약전설비년간단가" xfId="1184" xr:uid="{00000000-0005-0000-0000-0000F1030000}"/>
    <cellStyle name="_양동빙축자동제어(세광)_060328-편신범상무님이 별도 수정한것이 최종임-이건아님" xfId="1185" xr:uid="{00000000-0005-0000-0000-0000F2030000}"/>
    <cellStyle name="_양주CES-내역(실행가)" xfId="1186" xr:uid="{00000000-0005-0000-0000-0000F3030000}"/>
    <cellStyle name="_여수우회" xfId="1187" xr:uid="{00000000-0005-0000-0000-0000F4030000}"/>
    <cellStyle name="_영도DACA81-02-R-0054(내역)" xfId="1188" xr:uid="{00000000-0005-0000-0000-0000F5030000}"/>
    <cellStyle name="_영등포점 영화관" xfId="1189" xr:uid="{00000000-0005-0000-0000-0000F6030000}"/>
    <cellStyle name="_영등포점약전내역(자재부제출)" xfId="1190" xr:uid="{00000000-0005-0000-0000-0000F7030000}"/>
    <cellStyle name="_영산강-금호(부대내역)" xfId="1191" xr:uid="{00000000-0005-0000-0000-0000F8030000}"/>
    <cellStyle name="_영산강-금호(부대내역)_공무정산양식(10월초)" xfId="1192" xr:uid="{00000000-0005-0000-0000-0000F9030000}"/>
    <cellStyle name="_영산강-금호(부대내역)_공무정산양식(10월초)_기성내역서" xfId="1193" xr:uid="{00000000-0005-0000-0000-0000FA030000}"/>
    <cellStyle name="_영산강-금호(부대내역)_공무정산양식(10월초)_기성내역서_전체계약변경(03)" xfId="1194" xr:uid="{00000000-0005-0000-0000-0000FB030000}"/>
    <cellStyle name="_영산강-금호(부대내역)_공무정산양식(10월초)_전체계약변경(03)" xfId="1195" xr:uid="{00000000-0005-0000-0000-0000FC030000}"/>
    <cellStyle name="_영산강-금호(부대내역)_공무정산양식(10월초)_포장외건(최종)" xfId="1196" xr:uid="{00000000-0005-0000-0000-0000FD030000}"/>
    <cellStyle name="_영산강-금호(부대내역)_기성내역서" xfId="1197" xr:uid="{00000000-0005-0000-0000-0000FE030000}"/>
    <cellStyle name="_영산강-금호(부대내역)_기성내역서_전체계약변경(03)" xfId="1198" xr:uid="{00000000-0005-0000-0000-0000FF030000}"/>
    <cellStyle name="_영산강-금호(부대내역)_전체계약변경(03)" xfId="1199" xr:uid="{00000000-0005-0000-0000-000000040000}"/>
    <cellStyle name="_영산강-금호(부대내역)_포장외건(최종)" xfId="1200" xr:uid="{00000000-0005-0000-0000-000001040000}"/>
    <cellStyle name="_예산서양식" xfId="1201" xr:uid="{00000000-0005-0000-0000-000002040000}"/>
    <cellStyle name="_예정공정표" xfId="1202" xr:uid="{00000000-0005-0000-0000-000003040000}"/>
    <cellStyle name="_예정공정표(전남남부권현장)" xfId="1203" xr:uid="{00000000-0005-0000-0000-000004040000}"/>
    <cellStyle name="_예정공정표(전남남부권현장)_6월기성" xfId="1204" xr:uid="{00000000-0005-0000-0000-000005040000}"/>
    <cellStyle name="_예정공정표(전남남부권현장)_6월기성_원등수량" xfId="1205" xr:uid="{00000000-0005-0000-0000-000006040000}"/>
    <cellStyle name="_예정공정표(전남남부권현장)_6월기성_원등수량_전남생물산업지원센터 야채전처리 및 퓨레가공설비(1224~)" xfId="1206" xr:uid="{00000000-0005-0000-0000-000007040000}"/>
    <cellStyle name="_예정공정표(전남남부권현장)_6월기성_전남생물산업지원센터 야채전처리 및 퓨레가공설비(1224~)" xfId="1207" xr:uid="{00000000-0005-0000-0000-000008040000}"/>
    <cellStyle name="_예정공정표(전남남부권현장)_원등수량" xfId="1208" xr:uid="{00000000-0005-0000-0000-000009040000}"/>
    <cellStyle name="_예정공정표(전남남부권현장)_원등수량_전남생물산업지원센터 야채전처리 및 퓨레가공설비(1224~)" xfId="1209" xr:uid="{00000000-0005-0000-0000-00000A040000}"/>
    <cellStyle name="_예정공정표(전남남부권현장)_전남생물산업지원센터 야채전처리 및 퓨레가공설비(1224~)" xfId="1210" xr:uid="{00000000-0005-0000-0000-00000B040000}"/>
    <cellStyle name="_예정공정표(전체)변경" xfId="1211" xr:uid="{00000000-0005-0000-0000-00000C040000}"/>
    <cellStyle name="_예정공정표(전체)변경_6월기성" xfId="1212" xr:uid="{00000000-0005-0000-0000-00000D040000}"/>
    <cellStyle name="_예정공정표(전체)변경_6월기성_원등수량" xfId="1213" xr:uid="{00000000-0005-0000-0000-00000E040000}"/>
    <cellStyle name="_예정공정표(전체)변경_6월기성_원등수량_전남생물산업지원센터 야채전처리 및 퓨레가공설비(1224~)" xfId="1214" xr:uid="{00000000-0005-0000-0000-00000F040000}"/>
    <cellStyle name="_예정공정표(전체)변경_6월기성_전남생물산업지원센터 야채전처리 및 퓨레가공설비(1224~)" xfId="1215" xr:uid="{00000000-0005-0000-0000-000010040000}"/>
    <cellStyle name="_예정공정표(전체)변경_원등수량" xfId="1216" xr:uid="{00000000-0005-0000-0000-000011040000}"/>
    <cellStyle name="_예정공정표(전체)변경_원등수량_전남생물산업지원센터 야채전처리 및 퓨레가공설비(1224~)" xfId="1217" xr:uid="{00000000-0005-0000-0000-000012040000}"/>
    <cellStyle name="_예정공정표(전체)변경_전남생물산업지원센터 야채전처리 및 퓨레가공설비(1224~)" xfId="1218" xr:uid="{00000000-0005-0000-0000-000013040000}"/>
    <cellStyle name="_예정공정표2" xfId="1219" xr:uid="{00000000-0005-0000-0000-000014040000}"/>
    <cellStyle name="_오스카" xfId="1220" xr:uid="{00000000-0005-0000-0000-000015040000}"/>
    <cellStyle name="_오토넷_신세계죽전_061114" xfId="1221" xr:uid="{00000000-0005-0000-0000-000016040000}"/>
    <cellStyle name="_옹벽공" xfId="1222" xr:uid="{00000000-0005-0000-0000-000017040000}"/>
    <cellStyle name="_옹벽공_맨홀" xfId="1223" xr:uid="{00000000-0005-0000-0000-000018040000}"/>
    <cellStyle name="_옹벽공_맨홀_맨홀" xfId="1224" xr:uid="{00000000-0005-0000-0000-000019040000}"/>
    <cellStyle name="_옹벽수량" xfId="1225" xr:uid="{00000000-0005-0000-0000-00001A040000}"/>
    <cellStyle name="_옹벽수량_맨홀" xfId="1226" xr:uid="{00000000-0005-0000-0000-00001B040000}"/>
    <cellStyle name="_옹벽수량_맨홀_맨홀" xfId="1227" xr:uid="{00000000-0005-0000-0000-00001C040000}"/>
    <cellStyle name="_외암작업(03_08)" xfId="1228" xr:uid="{00000000-0005-0000-0000-00001D040000}"/>
    <cellStyle name="_용산외국인학교_전력조명통합SI" xfId="1229" xr:uid="{00000000-0005-0000-0000-00001E040000}"/>
    <cellStyle name="_울산강동교차로계산서(최종)06.07(wp)" xfId="1230" xr:uid="{00000000-0005-0000-0000-00001F040000}"/>
    <cellStyle name="_울산강동터널계산서(수정본2)" xfId="1231" xr:uid="{00000000-0005-0000-0000-000020040000}"/>
    <cellStyle name="_울산강동터널계산서(최종)REV2" xfId="1232" xr:uid="{00000000-0005-0000-0000-000021040000}"/>
    <cellStyle name="_울산롯데호텔소방전기견적서" xfId="1233" xr:uid="{00000000-0005-0000-0000-000022040000}"/>
    <cellStyle name="_울산점 영화관" xfId="1234" xr:uid="{00000000-0005-0000-0000-000023040000}"/>
    <cellStyle name="_울산점소방전기공사(발주)" xfId="1235" xr:uid="{00000000-0005-0000-0000-000024040000}"/>
    <cellStyle name="_원가계산" xfId="1236" xr:uid="{00000000-0005-0000-0000-000025040000}"/>
    <cellStyle name="_원가계산서-12공구(전기)" xfId="1237" xr:uid="{00000000-0005-0000-0000-000026040000}"/>
    <cellStyle name="_월예정공정표" xfId="1238" xr:uid="{00000000-0005-0000-0000-000027040000}"/>
    <cellStyle name="_유성점단가계약(N0)" xfId="1239" xr:uid="{00000000-0005-0000-0000-000028040000}"/>
    <cellStyle name="_육군수사단교육관보수공사(전기)" xfId="1240" xr:uid="{00000000-0005-0000-0000-000029040000}"/>
    <cellStyle name="_응급ES" xfId="1241" xr:uid="{00000000-0005-0000-0000-00002A040000}"/>
    <cellStyle name="_응급RE" xfId="1242" xr:uid="{00000000-0005-0000-0000-00002B040000}"/>
    <cellStyle name="_의정부 정산내역서" xfId="1243" xr:uid="{00000000-0005-0000-0000-00002C040000}"/>
    <cellStyle name="_익산점내역" xfId="1244" xr:uid="{00000000-0005-0000-0000-00002D040000}"/>
    <cellStyle name="_인원계획표 " xfId="1245" xr:uid="{00000000-0005-0000-0000-00002E040000}"/>
    <cellStyle name="_인원계획표 _2단지2공구(작업)_금강" xfId="1246" xr:uid="{00000000-0005-0000-0000-00002F040000}"/>
    <cellStyle name="_인원계획표 _6월기성" xfId="1247" xr:uid="{00000000-0005-0000-0000-000030040000}"/>
    <cellStyle name="_인원계획표 _6월기성_원등수량" xfId="1248" xr:uid="{00000000-0005-0000-0000-000031040000}"/>
    <cellStyle name="_인원계획표 _6월기성_원등수량_전남생물산업지원센터 야채전처리 및 퓨레가공설비(1224~)" xfId="1249" xr:uid="{00000000-0005-0000-0000-000032040000}"/>
    <cellStyle name="_인원계획표 _6월기성_전남생물산업지원센터 야채전처리 및 퓨레가공설비(1224~)" xfId="1250" xr:uid="{00000000-0005-0000-0000-000033040000}"/>
    <cellStyle name="_인원계획표 _건설본부 - 월드5-6층" xfId="1251" xr:uid="{00000000-0005-0000-0000-000034040000}"/>
    <cellStyle name="_인원계획표 _견적의뢰서2" xfId="1252" xr:uid="{00000000-0005-0000-0000-000035040000}"/>
    <cellStyle name="_인원계획표 _당진대전-5 설투견" xfId="1253" xr:uid="{00000000-0005-0000-0000-000036040000}"/>
    <cellStyle name="_인원계획표 _당진대전-5 설투견_6월기성" xfId="1254" xr:uid="{00000000-0005-0000-0000-000037040000}"/>
    <cellStyle name="_인원계획표 _당진대전-5 설투견_6월기성_원등수량" xfId="1255" xr:uid="{00000000-0005-0000-0000-000038040000}"/>
    <cellStyle name="_인원계획표 _당진대전-5 설투견_6월기성_원등수량_전남생물산업지원센터 야채전처리 및 퓨레가공설비(1224~)" xfId="1256" xr:uid="{00000000-0005-0000-0000-000039040000}"/>
    <cellStyle name="_인원계획표 _당진대전-5 설투견_6월기성_전남생물산업지원센터 야채전처리 및 퓨레가공설비(1224~)" xfId="1257" xr:uid="{00000000-0005-0000-0000-00003A040000}"/>
    <cellStyle name="_인원계획표 _당진대전-5 설투견_원등수량" xfId="1258" xr:uid="{00000000-0005-0000-0000-00003B040000}"/>
    <cellStyle name="_인원계획표 _당진대전-5 설투견_원등수량_전남생물산업지원센터 야채전처리 및 퓨레가공설비(1224~)" xfId="1259" xr:uid="{00000000-0005-0000-0000-00003C040000}"/>
    <cellStyle name="_인원계획표 _당진대전-5 설투견_전남생물산업지원센터 야채전처리 및 퓨레가공설비(1224~)" xfId="1260" xr:uid="{00000000-0005-0000-0000-00003D040000}"/>
    <cellStyle name="_인원계획표 _원등수량" xfId="1261" xr:uid="{00000000-0005-0000-0000-00003E040000}"/>
    <cellStyle name="_인원계획표 _원등수량_전남생물산업지원센터 야채전처리 및 퓨레가공설비(1224~)" xfId="1262" xr:uid="{00000000-0005-0000-0000-00003F040000}"/>
    <cellStyle name="_인원계획표 _월곳집행(본사)" xfId="1263" xr:uid="{00000000-0005-0000-0000-000040040000}"/>
    <cellStyle name="_인원계획표 _월곳집행(본사)_건설본부 - 월드5-6층" xfId="1264" xr:uid="{00000000-0005-0000-0000-000041040000}"/>
    <cellStyle name="_인원계획표 _월곳집행(본사)_공내역서(소방)" xfId="1265" xr:uid="{00000000-0005-0000-0000-000042040000}"/>
    <cellStyle name="_인원계획표 _월곳집행(본사)_공내역서(소방)_건설본부 - 월드5-6층" xfId="1266" xr:uid="{00000000-0005-0000-0000-000043040000}"/>
    <cellStyle name="_인원계획표 _월곳집행(본사)_공내역서(소방)_월드5-6층" xfId="1267" xr:uid="{00000000-0005-0000-0000-000044040000}"/>
    <cellStyle name="_인원계획표 _월곳집행(본사)_공내역서(소방)_월드5-6층_건설본부 - 월드5-6층(소화)" xfId="1268" xr:uid="{00000000-0005-0000-0000-000045040000}"/>
    <cellStyle name="_인원계획표 _월곳집행(본사)_공내역서(소방)_정-의왕가스경보설비공사(기안)" xfId="1269" xr:uid="{00000000-0005-0000-0000-000046040000}"/>
    <cellStyle name="_인원계획표 _월곳집행(본사)_공내역서(소방)_정-의왕가스경보설비공사(기안)_건설본부 - 월드5-6층" xfId="1270" xr:uid="{00000000-0005-0000-0000-000047040000}"/>
    <cellStyle name="_인원계획표 _월곳집행(본사)_공내역서(소방)_정-의왕가스경보설비공사(기안)_월드5-6층" xfId="1271" xr:uid="{00000000-0005-0000-0000-000048040000}"/>
    <cellStyle name="_인원계획표 _월곳집행(본사)_공내역서(소방)_정-의왕가스경보설비공사(기안)_월드5-6층_건설본부 - 월드5-6층(소화)" xfId="1272" xr:uid="{00000000-0005-0000-0000-000049040000}"/>
    <cellStyle name="_인원계획표 _월곳집행(본사)_공내역서(소방)_정-의왕가스경보설비공사(기안)_천천점(기계,공조위생)" xfId="1273" xr:uid="{00000000-0005-0000-0000-00004A040000}"/>
    <cellStyle name="_인원계획표 _월곳집행(본사)_공내역서(소방)_천천점(기계,공조위생)" xfId="1274" xr:uid="{00000000-0005-0000-0000-00004B040000}"/>
    <cellStyle name="_인원계획표 _월곳집행(본사)_공내역서(소방final)" xfId="1275" xr:uid="{00000000-0005-0000-0000-00004C040000}"/>
    <cellStyle name="_인원계획표 _월곳집행(본사)_공내역서(소방final)_건설본부 - 월드5-6층" xfId="1276" xr:uid="{00000000-0005-0000-0000-00004D040000}"/>
    <cellStyle name="_인원계획표 _월곳집행(본사)_공내역서(소방final)_월드5-6층" xfId="1277" xr:uid="{00000000-0005-0000-0000-00004E040000}"/>
    <cellStyle name="_인원계획표 _월곳집행(본사)_공내역서(소방final)_월드5-6층_건설본부 - 월드5-6층(소화)" xfId="1278" xr:uid="{00000000-0005-0000-0000-00004F040000}"/>
    <cellStyle name="_인원계획표 _월곳집행(본사)_공내역서(소방final)_정-의왕가스경보설비공사(기안)" xfId="1279" xr:uid="{00000000-0005-0000-0000-000050040000}"/>
    <cellStyle name="_인원계획표 _월곳집행(본사)_공내역서(소방final)_정-의왕가스경보설비공사(기안)_건설본부 - 월드5-6층" xfId="1280" xr:uid="{00000000-0005-0000-0000-000051040000}"/>
    <cellStyle name="_인원계획표 _월곳집행(본사)_공내역서(소방final)_정-의왕가스경보설비공사(기안)_월드5-6층" xfId="1281" xr:uid="{00000000-0005-0000-0000-000052040000}"/>
    <cellStyle name="_인원계획표 _월곳집행(본사)_공내역서(소방final)_정-의왕가스경보설비공사(기안)_월드5-6층_건설본부 - 월드5-6층(소화)" xfId="1282" xr:uid="{00000000-0005-0000-0000-000053040000}"/>
    <cellStyle name="_인원계획표 _월곳집행(본사)_공내역서(소방final)_정-의왕가스경보설비공사(기안)_천천점(기계,공조위생)" xfId="1283" xr:uid="{00000000-0005-0000-0000-000054040000}"/>
    <cellStyle name="_인원계획표 _월곳집행(본사)_공내역서(소방final)_천천점(기계,공조위생)" xfId="1284" xr:uid="{00000000-0005-0000-0000-000055040000}"/>
    <cellStyle name="_인원계획표 _월곳집행(본사)_월드5-6층" xfId="1285" xr:uid="{00000000-0005-0000-0000-000056040000}"/>
    <cellStyle name="_인원계획표 _월곳집행(본사)_월드5-6층_건설본부 - 월드5-6층(소화)" xfId="1286" xr:uid="{00000000-0005-0000-0000-000057040000}"/>
    <cellStyle name="_인원계획표 _월곳집행(본사)_정-의왕가스경보설비공사(기안)" xfId="1287" xr:uid="{00000000-0005-0000-0000-000058040000}"/>
    <cellStyle name="_인원계획표 _월곳집행(본사)_정-의왕가스경보설비공사(기안)_건설본부 - 월드5-6층" xfId="1288" xr:uid="{00000000-0005-0000-0000-000059040000}"/>
    <cellStyle name="_인원계획표 _월곳집행(본사)_정-의왕가스경보설비공사(기안)_월드5-6층" xfId="1289" xr:uid="{00000000-0005-0000-0000-00005A040000}"/>
    <cellStyle name="_인원계획표 _월곳집행(본사)_정-의왕가스경보설비공사(기안)_월드5-6층_건설본부 - 월드5-6층(소화)" xfId="1290" xr:uid="{00000000-0005-0000-0000-00005B040000}"/>
    <cellStyle name="_인원계획표 _월곳집행(본사)_정-의왕가스경보설비공사(기안)_천천점(기계,공조위생)" xfId="1291" xr:uid="{00000000-0005-0000-0000-00005C040000}"/>
    <cellStyle name="_인원계획표 _월곳집행(본사)_천천점(기계,공조위생)" xfId="1292" xr:uid="{00000000-0005-0000-0000-00005D040000}"/>
    <cellStyle name="_인원계획표 _월드5-6층" xfId="1293" xr:uid="{00000000-0005-0000-0000-00005E040000}"/>
    <cellStyle name="_인원계획표 _월드5-6층_건설본부 - 월드5-6층(소화)" xfId="1294" xr:uid="{00000000-0005-0000-0000-00005F040000}"/>
    <cellStyle name="_인원계획표 _일반설비_금강" xfId="1295" xr:uid="{00000000-0005-0000-0000-000060040000}"/>
    <cellStyle name="_인원계획표 _적격 " xfId="1296" xr:uid="{00000000-0005-0000-0000-000061040000}"/>
    <cellStyle name="_인원계획표 _적격 _2단지2공구(작업)_금강" xfId="1297" xr:uid="{00000000-0005-0000-0000-000062040000}"/>
    <cellStyle name="_인원계획표 _적격 _6월기성" xfId="1298" xr:uid="{00000000-0005-0000-0000-000063040000}"/>
    <cellStyle name="_인원계획표 _적격 _6월기성_원등수량" xfId="1299" xr:uid="{00000000-0005-0000-0000-000064040000}"/>
    <cellStyle name="_인원계획표 _적격 _6월기성_원등수량_전남생물산업지원센터 야채전처리 및 퓨레가공설비(1224~)" xfId="1300" xr:uid="{00000000-0005-0000-0000-000065040000}"/>
    <cellStyle name="_인원계획표 _적격 _6월기성_전남생물산업지원센터 야채전처리 및 퓨레가공설비(1224~)" xfId="1301" xr:uid="{00000000-0005-0000-0000-000066040000}"/>
    <cellStyle name="_인원계획표 _적격 _건설본부 - 월드5-6층" xfId="1302" xr:uid="{00000000-0005-0000-0000-000067040000}"/>
    <cellStyle name="_인원계획표 _적격 _견적의뢰서2" xfId="1303" xr:uid="{00000000-0005-0000-0000-000068040000}"/>
    <cellStyle name="_인원계획표 _적격 _당진대전-5 설투견" xfId="1304" xr:uid="{00000000-0005-0000-0000-000069040000}"/>
    <cellStyle name="_인원계획표 _적격 _당진대전-5 설투견_6월기성" xfId="1305" xr:uid="{00000000-0005-0000-0000-00006A040000}"/>
    <cellStyle name="_인원계획표 _적격 _당진대전-5 설투견_6월기성_원등수량" xfId="1306" xr:uid="{00000000-0005-0000-0000-00006B040000}"/>
    <cellStyle name="_인원계획표 _적격 _당진대전-5 설투견_6월기성_원등수량_전남생물산업지원센터 야채전처리 및 퓨레가공설비(1224~)" xfId="1307" xr:uid="{00000000-0005-0000-0000-00006C040000}"/>
    <cellStyle name="_인원계획표 _적격 _당진대전-5 설투견_6월기성_전남생물산업지원센터 야채전처리 및 퓨레가공설비(1224~)" xfId="1308" xr:uid="{00000000-0005-0000-0000-00006D040000}"/>
    <cellStyle name="_인원계획표 _적격 _당진대전-5 설투견_원등수량" xfId="1309" xr:uid="{00000000-0005-0000-0000-00006E040000}"/>
    <cellStyle name="_인원계획표 _적격 _당진대전-5 설투견_원등수량_전남생물산업지원센터 야채전처리 및 퓨레가공설비(1224~)" xfId="1310" xr:uid="{00000000-0005-0000-0000-00006F040000}"/>
    <cellStyle name="_인원계획표 _적격 _당진대전-5 설투견_전남생물산업지원센터 야채전처리 및 퓨레가공설비(1224~)" xfId="1311" xr:uid="{00000000-0005-0000-0000-000070040000}"/>
    <cellStyle name="_인원계획표 _적격 _원등수량" xfId="1312" xr:uid="{00000000-0005-0000-0000-000071040000}"/>
    <cellStyle name="_인원계획표 _적격 _원등수량_전남생물산업지원센터 야채전처리 및 퓨레가공설비(1224~)" xfId="1313" xr:uid="{00000000-0005-0000-0000-000072040000}"/>
    <cellStyle name="_인원계획표 _적격 _월곳집행(본사)" xfId="1314" xr:uid="{00000000-0005-0000-0000-000073040000}"/>
    <cellStyle name="_인원계획표 _적격 _월곳집행(본사)_건설본부 - 월드5-6층" xfId="1315" xr:uid="{00000000-0005-0000-0000-000074040000}"/>
    <cellStyle name="_인원계획표 _적격 _월곳집행(본사)_공내역서(소방)" xfId="1316" xr:uid="{00000000-0005-0000-0000-000075040000}"/>
    <cellStyle name="_인원계획표 _적격 _월곳집행(본사)_공내역서(소방)_건설본부 - 월드5-6층" xfId="1317" xr:uid="{00000000-0005-0000-0000-000076040000}"/>
    <cellStyle name="_인원계획표 _적격 _월곳집행(본사)_공내역서(소방)_월드5-6층" xfId="1318" xr:uid="{00000000-0005-0000-0000-000077040000}"/>
    <cellStyle name="_인원계획표 _적격 _월곳집행(본사)_공내역서(소방)_월드5-6층_건설본부 - 월드5-6층(소화)" xfId="1319" xr:uid="{00000000-0005-0000-0000-000078040000}"/>
    <cellStyle name="_인원계획표 _적격 _월곳집행(본사)_공내역서(소방)_정-의왕가스경보설비공사(기안)" xfId="1320" xr:uid="{00000000-0005-0000-0000-000079040000}"/>
    <cellStyle name="_인원계획표 _적격 _월곳집행(본사)_공내역서(소방)_정-의왕가스경보설비공사(기안)_건설본부 - 월드5-6층" xfId="1321" xr:uid="{00000000-0005-0000-0000-00007A040000}"/>
    <cellStyle name="_인원계획표 _적격 _월곳집행(본사)_공내역서(소방)_정-의왕가스경보설비공사(기안)_월드5-6층" xfId="1322" xr:uid="{00000000-0005-0000-0000-00007B040000}"/>
    <cellStyle name="_인원계획표 _적격 _월곳집행(본사)_공내역서(소방)_정-의왕가스경보설비공사(기안)_월드5-6층_건설본부 - 월드5-6층(소화)" xfId="1323" xr:uid="{00000000-0005-0000-0000-00007C040000}"/>
    <cellStyle name="_인원계획표 _적격 _월곳집행(본사)_공내역서(소방)_정-의왕가스경보설비공사(기안)_천천점(기계,공조위생)" xfId="1324" xr:uid="{00000000-0005-0000-0000-00007D040000}"/>
    <cellStyle name="_인원계획표 _적격 _월곳집행(본사)_공내역서(소방)_천천점(기계,공조위생)" xfId="1325" xr:uid="{00000000-0005-0000-0000-00007E040000}"/>
    <cellStyle name="_인원계획표 _적격 _월곳집행(본사)_공내역서(소방final)" xfId="1326" xr:uid="{00000000-0005-0000-0000-00007F040000}"/>
    <cellStyle name="_인원계획표 _적격 _월곳집행(본사)_공내역서(소방final)_건설본부 - 월드5-6층" xfId="1327" xr:uid="{00000000-0005-0000-0000-000080040000}"/>
    <cellStyle name="_인원계획표 _적격 _월곳집행(본사)_공내역서(소방final)_월드5-6층" xfId="1328" xr:uid="{00000000-0005-0000-0000-000081040000}"/>
    <cellStyle name="_인원계획표 _적격 _월곳집행(본사)_공내역서(소방final)_월드5-6층_건설본부 - 월드5-6층(소화)" xfId="1329" xr:uid="{00000000-0005-0000-0000-000082040000}"/>
    <cellStyle name="_인원계획표 _적격 _월곳집행(본사)_공내역서(소방final)_정-의왕가스경보설비공사(기안)" xfId="1330" xr:uid="{00000000-0005-0000-0000-000083040000}"/>
    <cellStyle name="_인원계획표 _적격 _월곳집행(본사)_공내역서(소방final)_정-의왕가스경보설비공사(기안)_건설본부 - 월드5-6층" xfId="1331" xr:uid="{00000000-0005-0000-0000-000084040000}"/>
    <cellStyle name="_인원계획표 _적격 _월곳집행(본사)_공내역서(소방final)_정-의왕가스경보설비공사(기안)_월드5-6층" xfId="1332" xr:uid="{00000000-0005-0000-0000-000085040000}"/>
    <cellStyle name="_인원계획표 _적격 _월곳집행(본사)_공내역서(소방final)_정-의왕가스경보설비공사(기안)_월드5-6층_건설본부 - 월드5-6층(소화)" xfId="1333" xr:uid="{00000000-0005-0000-0000-000086040000}"/>
    <cellStyle name="_인원계획표 _적격 _월곳집행(본사)_공내역서(소방final)_정-의왕가스경보설비공사(기안)_천천점(기계,공조위생)" xfId="1334" xr:uid="{00000000-0005-0000-0000-000087040000}"/>
    <cellStyle name="_인원계획표 _적격 _월곳집행(본사)_공내역서(소방final)_천천점(기계,공조위생)" xfId="1335" xr:uid="{00000000-0005-0000-0000-000088040000}"/>
    <cellStyle name="_인원계획표 _적격 _월곳집행(본사)_월드5-6층" xfId="1336" xr:uid="{00000000-0005-0000-0000-000089040000}"/>
    <cellStyle name="_인원계획표 _적격 _월곳집행(본사)_월드5-6층_건설본부 - 월드5-6층(소화)" xfId="1337" xr:uid="{00000000-0005-0000-0000-00008A040000}"/>
    <cellStyle name="_인원계획표 _적격 _월곳집행(본사)_정-의왕가스경보설비공사(기안)" xfId="1338" xr:uid="{00000000-0005-0000-0000-00008B040000}"/>
    <cellStyle name="_인원계획표 _적격 _월곳집행(본사)_정-의왕가스경보설비공사(기안)_건설본부 - 월드5-6층" xfId="1339" xr:uid="{00000000-0005-0000-0000-00008C040000}"/>
    <cellStyle name="_인원계획표 _적격 _월곳집행(본사)_정-의왕가스경보설비공사(기안)_월드5-6층" xfId="1340" xr:uid="{00000000-0005-0000-0000-00008D040000}"/>
    <cellStyle name="_인원계획표 _적격 _월곳집행(본사)_정-의왕가스경보설비공사(기안)_월드5-6층_건설본부 - 월드5-6층(소화)" xfId="1341" xr:uid="{00000000-0005-0000-0000-00008E040000}"/>
    <cellStyle name="_인원계획표 _적격 _월곳집행(본사)_정-의왕가스경보설비공사(기안)_천천점(기계,공조위생)" xfId="1342" xr:uid="{00000000-0005-0000-0000-00008F040000}"/>
    <cellStyle name="_인원계획표 _적격 _월곳집행(본사)_천천점(기계,공조위생)" xfId="1343" xr:uid="{00000000-0005-0000-0000-000090040000}"/>
    <cellStyle name="_인원계획표 _적격 _월드5-6층" xfId="1344" xr:uid="{00000000-0005-0000-0000-000091040000}"/>
    <cellStyle name="_인원계획표 _적격 _월드5-6층_건설본부 - 월드5-6층(소화)" xfId="1345" xr:uid="{00000000-0005-0000-0000-000092040000}"/>
    <cellStyle name="_인원계획표 _적격 _일반설비_금강" xfId="1346" xr:uid="{00000000-0005-0000-0000-000093040000}"/>
    <cellStyle name="_인원계획표 _적격 _전남생물산업지원센터 야채전처리 및 퓨레가공설비(1224~)" xfId="1347" xr:uid="{00000000-0005-0000-0000-000094040000}"/>
    <cellStyle name="_인원계획표 _적격 _정-의왕가스경보설비공사(기안)" xfId="1348" xr:uid="{00000000-0005-0000-0000-000095040000}"/>
    <cellStyle name="_인원계획표 _적격 _정-의왕가스경보설비공사(기안)_건설본부 - 월드5-6층" xfId="1349" xr:uid="{00000000-0005-0000-0000-000096040000}"/>
    <cellStyle name="_인원계획표 _적격 _정-의왕가스경보설비공사(기안)_월드5-6층" xfId="1350" xr:uid="{00000000-0005-0000-0000-000097040000}"/>
    <cellStyle name="_인원계획표 _적격 _정-의왕가스경보설비공사(기안)_월드5-6층_건설본부 - 월드5-6층(소화)" xfId="1351" xr:uid="{00000000-0005-0000-0000-000098040000}"/>
    <cellStyle name="_인원계획표 _적격 _정-의왕가스경보설비공사(기안)_천천점(기계,공조위생)" xfId="1352" xr:uid="{00000000-0005-0000-0000-000099040000}"/>
    <cellStyle name="_인원계획표 _적격 _집행내역서(Rev.0)" xfId="1353" xr:uid="{00000000-0005-0000-0000-00009A040000}"/>
    <cellStyle name="_인원계획표 _적격 _천천점(기계,공조위생)" xfId="1354" xr:uid="{00000000-0005-0000-0000-00009B040000}"/>
    <cellStyle name="_인원계획표 _적격 _해운대좌동-(공내역작업)" xfId="1355" xr:uid="{00000000-0005-0000-0000-00009C040000}"/>
    <cellStyle name="_인원계획표 _전남생물산업지원센터 야채전처리 및 퓨레가공설비(1224~)" xfId="1356" xr:uid="{00000000-0005-0000-0000-00009D040000}"/>
    <cellStyle name="_인원계획표 _정-의왕가스경보설비공사(기안)" xfId="1357" xr:uid="{00000000-0005-0000-0000-00009E040000}"/>
    <cellStyle name="_인원계획표 _정-의왕가스경보설비공사(기안)_건설본부 - 월드5-6층" xfId="1358" xr:uid="{00000000-0005-0000-0000-00009F040000}"/>
    <cellStyle name="_인원계획표 _정-의왕가스경보설비공사(기안)_월드5-6층" xfId="1359" xr:uid="{00000000-0005-0000-0000-0000A0040000}"/>
    <cellStyle name="_인원계획표 _정-의왕가스경보설비공사(기안)_월드5-6층_건설본부 - 월드5-6층(소화)" xfId="1360" xr:uid="{00000000-0005-0000-0000-0000A1040000}"/>
    <cellStyle name="_인원계획표 _정-의왕가스경보설비공사(기안)_천천점(기계,공조위생)" xfId="1361" xr:uid="{00000000-0005-0000-0000-0000A2040000}"/>
    <cellStyle name="_인원계획표 _집행내역서(Rev.0)" xfId="1362" xr:uid="{00000000-0005-0000-0000-0000A3040000}"/>
    <cellStyle name="_인원계획표 _천천점(기계,공조위생)" xfId="1363" xr:uid="{00000000-0005-0000-0000-0000A4040000}"/>
    <cellStyle name="_인원계획표 _해운대좌동-(공내역작업)" xfId="1364" xr:uid="{00000000-0005-0000-0000-0000A5040000}"/>
    <cellStyle name="_일반설비_금강" xfId="1365" xr:uid="{00000000-0005-0000-0000-0000A6040000}"/>
    <cellStyle name="_일반전기1공구" xfId="1366" xr:uid="{00000000-0005-0000-0000-0000A7040000}"/>
    <cellStyle name="_일반전기2공구" xfId="1367" xr:uid="{00000000-0005-0000-0000-0000A8040000}"/>
    <cellStyle name="_일반전기정산" xfId="1368" xr:uid="{00000000-0005-0000-0000-0000A9040000}"/>
    <cellStyle name="_일위대가-최종작성" xfId="1369" xr:uid="{00000000-0005-0000-0000-0000AA040000}"/>
    <cellStyle name="_입찰서0901" xfId="1370" xr:uid="{00000000-0005-0000-0000-0000AB040000}"/>
    <cellStyle name="_입찰서1016" xfId="1371" xr:uid="{00000000-0005-0000-0000-0000AC040000}"/>
    <cellStyle name="_입찰표지 " xfId="1372" xr:uid="{00000000-0005-0000-0000-0000AD040000}"/>
    <cellStyle name="_입찰표지 _2단지2공구(작업)_금강" xfId="1373" xr:uid="{00000000-0005-0000-0000-0000AE040000}"/>
    <cellStyle name="_입찰표지 _6월기성" xfId="1374" xr:uid="{00000000-0005-0000-0000-0000AF040000}"/>
    <cellStyle name="_입찰표지 _6월기성_원등수량" xfId="1375" xr:uid="{00000000-0005-0000-0000-0000B0040000}"/>
    <cellStyle name="_입찰표지 _6월기성_원등수량_전남생물산업지원센터 야채전처리 및 퓨레가공설비(1224~)" xfId="1376" xr:uid="{00000000-0005-0000-0000-0000B1040000}"/>
    <cellStyle name="_입찰표지 _6월기성_전남생물산업지원센터 야채전처리 및 퓨레가공설비(1224~)" xfId="1377" xr:uid="{00000000-0005-0000-0000-0000B2040000}"/>
    <cellStyle name="_입찰표지 _건설본부 - 월드5-6층" xfId="1378" xr:uid="{00000000-0005-0000-0000-0000B3040000}"/>
    <cellStyle name="_입찰표지 _견적의뢰서2" xfId="1379" xr:uid="{00000000-0005-0000-0000-0000B4040000}"/>
    <cellStyle name="_입찰표지 _당진대전-5 설투견" xfId="1380" xr:uid="{00000000-0005-0000-0000-0000B5040000}"/>
    <cellStyle name="_입찰표지 _당진대전-5 설투견_6월기성" xfId="1381" xr:uid="{00000000-0005-0000-0000-0000B6040000}"/>
    <cellStyle name="_입찰표지 _당진대전-5 설투견_6월기성_원등수량" xfId="1382" xr:uid="{00000000-0005-0000-0000-0000B7040000}"/>
    <cellStyle name="_입찰표지 _당진대전-5 설투견_6월기성_원등수량_전남생물산업지원센터 야채전처리 및 퓨레가공설비(1224~)" xfId="1383" xr:uid="{00000000-0005-0000-0000-0000B8040000}"/>
    <cellStyle name="_입찰표지 _당진대전-5 설투견_6월기성_전남생물산업지원센터 야채전처리 및 퓨레가공설비(1224~)" xfId="1384" xr:uid="{00000000-0005-0000-0000-0000B9040000}"/>
    <cellStyle name="_입찰표지 _당진대전-5 설투견_원등수량" xfId="1385" xr:uid="{00000000-0005-0000-0000-0000BA040000}"/>
    <cellStyle name="_입찰표지 _당진대전-5 설투견_원등수량_전남생물산업지원센터 야채전처리 및 퓨레가공설비(1224~)" xfId="1386" xr:uid="{00000000-0005-0000-0000-0000BB040000}"/>
    <cellStyle name="_입찰표지 _당진대전-5 설투견_전남생물산업지원센터 야채전처리 및 퓨레가공설비(1224~)" xfId="1387" xr:uid="{00000000-0005-0000-0000-0000BC040000}"/>
    <cellStyle name="_입찰표지 _원등수량" xfId="1388" xr:uid="{00000000-0005-0000-0000-0000BD040000}"/>
    <cellStyle name="_입찰표지 _원등수량_전남생물산업지원센터 야채전처리 및 퓨레가공설비(1224~)" xfId="1389" xr:uid="{00000000-0005-0000-0000-0000BE040000}"/>
    <cellStyle name="_입찰표지 _월곳집행(본사)" xfId="1390" xr:uid="{00000000-0005-0000-0000-0000BF040000}"/>
    <cellStyle name="_입찰표지 _월곳집행(본사)_건설본부 - 월드5-6층" xfId="1391" xr:uid="{00000000-0005-0000-0000-0000C0040000}"/>
    <cellStyle name="_입찰표지 _월곳집행(본사)_공내역서(소방)" xfId="1392" xr:uid="{00000000-0005-0000-0000-0000C1040000}"/>
    <cellStyle name="_입찰표지 _월곳집행(본사)_공내역서(소방)_건설본부 - 월드5-6층" xfId="1393" xr:uid="{00000000-0005-0000-0000-0000C2040000}"/>
    <cellStyle name="_입찰표지 _월곳집행(본사)_공내역서(소방)_월드5-6층" xfId="1394" xr:uid="{00000000-0005-0000-0000-0000C3040000}"/>
    <cellStyle name="_입찰표지 _월곳집행(본사)_공내역서(소방)_월드5-6층_건설본부 - 월드5-6층(소화)" xfId="1395" xr:uid="{00000000-0005-0000-0000-0000C4040000}"/>
    <cellStyle name="_입찰표지 _월곳집행(본사)_공내역서(소방)_정-의왕가스경보설비공사(기안)" xfId="1396" xr:uid="{00000000-0005-0000-0000-0000C5040000}"/>
    <cellStyle name="_입찰표지 _월곳집행(본사)_공내역서(소방)_정-의왕가스경보설비공사(기안)_건설본부 - 월드5-6층" xfId="1397" xr:uid="{00000000-0005-0000-0000-0000C6040000}"/>
    <cellStyle name="_입찰표지 _월곳집행(본사)_공내역서(소방)_정-의왕가스경보설비공사(기안)_월드5-6층" xfId="1398" xr:uid="{00000000-0005-0000-0000-0000C7040000}"/>
    <cellStyle name="_입찰표지 _월곳집행(본사)_공내역서(소방)_정-의왕가스경보설비공사(기안)_월드5-6층_건설본부 - 월드5-6층(소화)" xfId="1399" xr:uid="{00000000-0005-0000-0000-0000C8040000}"/>
    <cellStyle name="_입찰표지 _월곳집행(본사)_공내역서(소방)_정-의왕가스경보설비공사(기안)_천천점(기계,공조위생)" xfId="1400" xr:uid="{00000000-0005-0000-0000-0000C9040000}"/>
    <cellStyle name="_입찰표지 _월곳집행(본사)_공내역서(소방)_천천점(기계,공조위생)" xfId="1401" xr:uid="{00000000-0005-0000-0000-0000CA040000}"/>
    <cellStyle name="_입찰표지 _월곳집행(본사)_공내역서(소방final)" xfId="1402" xr:uid="{00000000-0005-0000-0000-0000CB040000}"/>
    <cellStyle name="_입찰표지 _월곳집행(본사)_공내역서(소방final)_건설본부 - 월드5-6층" xfId="1403" xr:uid="{00000000-0005-0000-0000-0000CC040000}"/>
    <cellStyle name="_입찰표지 _월곳집행(본사)_공내역서(소방final)_월드5-6층" xfId="1404" xr:uid="{00000000-0005-0000-0000-0000CD040000}"/>
    <cellStyle name="_입찰표지 _월곳집행(본사)_공내역서(소방final)_월드5-6층_건설본부 - 월드5-6층(소화)" xfId="1405" xr:uid="{00000000-0005-0000-0000-0000CE040000}"/>
    <cellStyle name="_입찰표지 _월곳집행(본사)_공내역서(소방final)_정-의왕가스경보설비공사(기안)" xfId="1406" xr:uid="{00000000-0005-0000-0000-0000CF040000}"/>
    <cellStyle name="_입찰표지 _월곳집행(본사)_공내역서(소방final)_정-의왕가스경보설비공사(기안)_건설본부 - 월드5-6층" xfId="1407" xr:uid="{00000000-0005-0000-0000-0000D0040000}"/>
    <cellStyle name="_입찰표지 _월곳집행(본사)_공내역서(소방final)_정-의왕가스경보설비공사(기안)_월드5-6층" xfId="1408" xr:uid="{00000000-0005-0000-0000-0000D1040000}"/>
    <cellStyle name="_입찰표지 _월곳집행(본사)_공내역서(소방final)_정-의왕가스경보설비공사(기안)_월드5-6층_건설본부 - 월드5-6층(소화)" xfId="1409" xr:uid="{00000000-0005-0000-0000-0000D2040000}"/>
    <cellStyle name="_입찰표지 _월곳집행(본사)_공내역서(소방final)_정-의왕가스경보설비공사(기안)_천천점(기계,공조위생)" xfId="1410" xr:uid="{00000000-0005-0000-0000-0000D3040000}"/>
    <cellStyle name="_입찰표지 _월곳집행(본사)_공내역서(소방final)_천천점(기계,공조위생)" xfId="1411" xr:uid="{00000000-0005-0000-0000-0000D4040000}"/>
    <cellStyle name="_입찰표지 _월곳집행(본사)_월드5-6층" xfId="1412" xr:uid="{00000000-0005-0000-0000-0000D5040000}"/>
    <cellStyle name="_입찰표지 _월곳집행(본사)_월드5-6층_건설본부 - 월드5-6층(소화)" xfId="1413" xr:uid="{00000000-0005-0000-0000-0000D6040000}"/>
    <cellStyle name="_입찰표지 _월곳집행(본사)_정-의왕가스경보설비공사(기안)" xfId="1414" xr:uid="{00000000-0005-0000-0000-0000D7040000}"/>
    <cellStyle name="_입찰표지 _월곳집행(본사)_정-의왕가스경보설비공사(기안)_건설본부 - 월드5-6층" xfId="1415" xr:uid="{00000000-0005-0000-0000-0000D8040000}"/>
    <cellStyle name="_입찰표지 _월곳집행(본사)_정-의왕가스경보설비공사(기안)_월드5-6층" xfId="1416" xr:uid="{00000000-0005-0000-0000-0000D9040000}"/>
    <cellStyle name="_입찰표지 _월곳집행(본사)_정-의왕가스경보설비공사(기안)_월드5-6층_건설본부 - 월드5-6층(소화)" xfId="1417" xr:uid="{00000000-0005-0000-0000-0000DA040000}"/>
    <cellStyle name="_입찰표지 _월곳집행(본사)_정-의왕가스경보설비공사(기안)_천천점(기계,공조위생)" xfId="1418" xr:uid="{00000000-0005-0000-0000-0000DB040000}"/>
    <cellStyle name="_입찰표지 _월곳집행(본사)_천천점(기계,공조위생)" xfId="1419" xr:uid="{00000000-0005-0000-0000-0000DC040000}"/>
    <cellStyle name="_입찰표지 _월드5-6층" xfId="1420" xr:uid="{00000000-0005-0000-0000-0000DD040000}"/>
    <cellStyle name="_입찰표지 _월드5-6층_건설본부 - 월드5-6층(소화)" xfId="1421" xr:uid="{00000000-0005-0000-0000-0000DE040000}"/>
    <cellStyle name="_입찰표지 _일반설비_금강" xfId="1422" xr:uid="{00000000-0005-0000-0000-0000DF040000}"/>
    <cellStyle name="_입찰표지 _전남생물산업지원센터 야채전처리 및 퓨레가공설비(1224~)" xfId="1423" xr:uid="{00000000-0005-0000-0000-0000E0040000}"/>
    <cellStyle name="_입찰표지 _정-의왕가스경보설비공사(기안)" xfId="1424" xr:uid="{00000000-0005-0000-0000-0000E1040000}"/>
    <cellStyle name="_입찰표지 _정-의왕가스경보설비공사(기안)_건설본부 - 월드5-6층" xfId="1425" xr:uid="{00000000-0005-0000-0000-0000E2040000}"/>
    <cellStyle name="_입찰표지 _정-의왕가스경보설비공사(기안)_월드5-6층" xfId="1426" xr:uid="{00000000-0005-0000-0000-0000E3040000}"/>
    <cellStyle name="_입찰표지 _정-의왕가스경보설비공사(기안)_월드5-6층_건설본부 - 월드5-6층(소화)" xfId="1427" xr:uid="{00000000-0005-0000-0000-0000E4040000}"/>
    <cellStyle name="_입찰표지 _정-의왕가스경보설비공사(기안)_천천점(기계,공조위생)" xfId="1428" xr:uid="{00000000-0005-0000-0000-0000E5040000}"/>
    <cellStyle name="_입찰표지 _집행내역서(Rev.0)" xfId="1429" xr:uid="{00000000-0005-0000-0000-0000E6040000}"/>
    <cellStyle name="_입찰표지 _천천점(기계,공조위생)" xfId="1430" xr:uid="{00000000-0005-0000-0000-0000E7040000}"/>
    <cellStyle name="_입찰표지 _해운대좌동-(공내역작업)" xfId="1431" xr:uid="{00000000-0005-0000-0000-0000E8040000}"/>
    <cellStyle name="_자재집계" xfId="1432" xr:uid="{00000000-0005-0000-0000-0000E9040000}"/>
    <cellStyle name="_재료비 내역서_00NB0000_R0" xfId="1433" xr:uid="{00000000-0005-0000-0000-0000EA040000}"/>
    <cellStyle name="_재료비 내역서_06NB0432_R0" xfId="1434" xr:uid="{00000000-0005-0000-0000-0000EB040000}"/>
    <cellStyle name="_재료비내역서(수정분)_03PH1197_R1" xfId="1435" xr:uid="{00000000-0005-0000-0000-0000EC040000}"/>
    <cellStyle name="_재연내역" xfId="1436" xr:uid="{00000000-0005-0000-0000-0000ED040000}"/>
    <cellStyle name="_적격 " xfId="1437" xr:uid="{00000000-0005-0000-0000-0000EE040000}"/>
    <cellStyle name="_적격 _2단지2공구(작업)_금강" xfId="1438" xr:uid="{00000000-0005-0000-0000-0000EF040000}"/>
    <cellStyle name="_적격 _6월기성" xfId="1439" xr:uid="{00000000-0005-0000-0000-0000F0040000}"/>
    <cellStyle name="_적격 _6월기성_원등수량" xfId="1440" xr:uid="{00000000-0005-0000-0000-0000F1040000}"/>
    <cellStyle name="_적격 _6월기성_원등수량_전남생물산업지원센터 야채전처리 및 퓨레가공설비(1224~)" xfId="1441" xr:uid="{00000000-0005-0000-0000-0000F2040000}"/>
    <cellStyle name="_적격 _6월기성_전남생물산업지원센터 야채전처리 및 퓨레가공설비(1224~)" xfId="1442" xr:uid="{00000000-0005-0000-0000-0000F3040000}"/>
    <cellStyle name="_적격 _건설본부 - 월드5-6층" xfId="1443" xr:uid="{00000000-0005-0000-0000-0000F4040000}"/>
    <cellStyle name="_적격 _견적의뢰서2" xfId="1444" xr:uid="{00000000-0005-0000-0000-0000F5040000}"/>
    <cellStyle name="_적격 _당진대전-5 설투견" xfId="1445" xr:uid="{00000000-0005-0000-0000-0000F6040000}"/>
    <cellStyle name="_적격 _당진대전-5 설투견_6월기성" xfId="1446" xr:uid="{00000000-0005-0000-0000-0000F7040000}"/>
    <cellStyle name="_적격 _당진대전-5 설투견_6월기성_원등수량" xfId="1447" xr:uid="{00000000-0005-0000-0000-0000F8040000}"/>
    <cellStyle name="_적격 _당진대전-5 설투견_6월기성_원등수량_전남생물산업지원센터 야채전처리 및 퓨레가공설비(1224~)" xfId="1448" xr:uid="{00000000-0005-0000-0000-0000F9040000}"/>
    <cellStyle name="_적격 _당진대전-5 설투견_6월기성_전남생물산업지원센터 야채전처리 및 퓨레가공설비(1224~)" xfId="1449" xr:uid="{00000000-0005-0000-0000-0000FA040000}"/>
    <cellStyle name="_적격 _당진대전-5 설투견_원등수량" xfId="1450" xr:uid="{00000000-0005-0000-0000-0000FB040000}"/>
    <cellStyle name="_적격 _당진대전-5 설투견_원등수량_전남생물산업지원센터 야채전처리 및 퓨레가공설비(1224~)" xfId="1451" xr:uid="{00000000-0005-0000-0000-0000FC040000}"/>
    <cellStyle name="_적격 _당진대전-5 설투견_전남생물산업지원센터 야채전처리 및 퓨레가공설비(1224~)" xfId="1452" xr:uid="{00000000-0005-0000-0000-0000FD040000}"/>
    <cellStyle name="_적격 _원등수량" xfId="1453" xr:uid="{00000000-0005-0000-0000-0000FE040000}"/>
    <cellStyle name="_적격 _원등수량_전남생물산업지원센터 야채전처리 및 퓨레가공설비(1224~)" xfId="1454" xr:uid="{00000000-0005-0000-0000-0000FF040000}"/>
    <cellStyle name="_적격 _월곳집행(본사)" xfId="1455" xr:uid="{00000000-0005-0000-0000-000000050000}"/>
    <cellStyle name="_적격 _월곳집행(본사)_건설본부 - 월드5-6층" xfId="1456" xr:uid="{00000000-0005-0000-0000-000001050000}"/>
    <cellStyle name="_적격 _월곳집행(본사)_공내역서(소방)" xfId="1457" xr:uid="{00000000-0005-0000-0000-000002050000}"/>
    <cellStyle name="_적격 _월곳집행(본사)_공내역서(소방)_건설본부 - 월드5-6층" xfId="1458" xr:uid="{00000000-0005-0000-0000-000003050000}"/>
    <cellStyle name="_적격 _월곳집행(본사)_공내역서(소방)_월드5-6층" xfId="1459" xr:uid="{00000000-0005-0000-0000-000004050000}"/>
    <cellStyle name="_적격 _월곳집행(본사)_공내역서(소방)_월드5-6층_건설본부 - 월드5-6층(소화)" xfId="1460" xr:uid="{00000000-0005-0000-0000-000005050000}"/>
    <cellStyle name="_적격 _월곳집행(본사)_공내역서(소방)_정-의왕가스경보설비공사(기안)" xfId="1461" xr:uid="{00000000-0005-0000-0000-000006050000}"/>
    <cellStyle name="_적격 _월곳집행(본사)_공내역서(소방)_정-의왕가스경보설비공사(기안)_건설본부 - 월드5-6층" xfId="1462" xr:uid="{00000000-0005-0000-0000-000007050000}"/>
    <cellStyle name="_적격 _월곳집행(본사)_공내역서(소방)_정-의왕가스경보설비공사(기안)_월드5-6층" xfId="1463" xr:uid="{00000000-0005-0000-0000-000008050000}"/>
    <cellStyle name="_적격 _월곳집행(본사)_공내역서(소방)_정-의왕가스경보설비공사(기안)_월드5-6층_건설본부 - 월드5-6층(소화)" xfId="1464" xr:uid="{00000000-0005-0000-0000-000009050000}"/>
    <cellStyle name="_적격 _월곳집행(본사)_공내역서(소방)_정-의왕가스경보설비공사(기안)_천천점(기계,공조위생)" xfId="1465" xr:uid="{00000000-0005-0000-0000-00000A050000}"/>
    <cellStyle name="_적격 _월곳집행(본사)_공내역서(소방)_천천점(기계,공조위생)" xfId="1466" xr:uid="{00000000-0005-0000-0000-00000B050000}"/>
    <cellStyle name="_적격 _월곳집행(본사)_공내역서(소방final)" xfId="1467" xr:uid="{00000000-0005-0000-0000-00000C050000}"/>
    <cellStyle name="_적격 _월곳집행(본사)_공내역서(소방final)_건설본부 - 월드5-6층" xfId="1468" xr:uid="{00000000-0005-0000-0000-00000D050000}"/>
    <cellStyle name="_적격 _월곳집행(본사)_공내역서(소방final)_월드5-6층" xfId="1469" xr:uid="{00000000-0005-0000-0000-00000E050000}"/>
    <cellStyle name="_적격 _월곳집행(본사)_공내역서(소방final)_월드5-6층_건설본부 - 월드5-6층(소화)" xfId="1470" xr:uid="{00000000-0005-0000-0000-00000F050000}"/>
    <cellStyle name="_적격 _월곳집행(본사)_공내역서(소방final)_정-의왕가스경보설비공사(기안)" xfId="1471" xr:uid="{00000000-0005-0000-0000-000010050000}"/>
    <cellStyle name="_적격 _월곳집행(본사)_공내역서(소방final)_정-의왕가스경보설비공사(기안)_건설본부 - 월드5-6층" xfId="1472" xr:uid="{00000000-0005-0000-0000-000011050000}"/>
    <cellStyle name="_적격 _월곳집행(본사)_공내역서(소방final)_정-의왕가스경보설비공사(기안)_월드5-6층" xfId="1473" xr:uid="{00000000-0005-0000-0000-000012050000}"/>
    <cellStyle name="_적격 _월곳집행(본사)_공내역서(소방final)_정-의왕가스경보설비공사(기안)_월드5-6층_건설본부 - 월드5-6층(소화)" xfId="1474" xr:uid="{00000000-0005-0000-0000-000013050000}"/>
    <cellStyle name="_적격 _월곳집행(본사)_공내역서(소방final)_정-의왕가스경보설비공사(기안)_천천점(기계,공조위생)" xfId="1475" xr:uid="{00000000-0005-0000-0000-000014050000}"/>
    <cellStyle name="_적격 _월곳집행(본사)_공내역서(소방final)_천천점(기계,공조위생)" xfId="1476" xr:uid="{00000000-0005-0000-0000-000015050000}"/>
    <cellStyle name="_적격 _월곳집행(본사)_월드5-6층" xfId="1477" xr:uid="{00000000-0005-0000-0000-000016050000}"/>
    <cellStyle name="_적격 _월곳집행(본사)_월드5-6층_건설본부 - 월드5-6층(소화)" xfId="1478" xr:uid="{00000000-0005-0000-0000-000017050000}"/>
    <cellStyle name="_적격 _월곳집행(본사)_정-의왕가스경보설비공사(기안)" xfId="1479" xr:uid="{00000000-0005-0000-0000-000018050000}"/>
    <cellStyle name="_적격 _월곳집행(본사)_정-의왕가스경보설비공사(기안)_건설본부 - 월드5-6층" xfId="1480" xr:uid="{00000000-0005-0000-0000-000019050000}"/>
    <cellStyle name="_적격 _월곳집행(본사)_정-의왕가스경보설비공사(기안)_월드5-6층" xfId="1481" xr:uid="{00000000-0005-0000-0000-00001A050000}"/>
    <cellStyle name="_적격 _월곳집행(본사)_정-의왕가스경보설비공사(기안)_월드5-6층_건설본부 - 월드5-6층(소화)" xfId="1482" xr:uid="{00000000-0005-0000-0000-00001B050000}"/>
    <cellStyle name="_적격 _월곳집행(본사)_정-의왕가스경보설비공사(기안)_천천점(기계,공조위생)" xfId="1483" xr:uid="{00000000-0005-0000-0000-00001C050000}"/>
    <cellStyle name="_적격 _월곳집행(본사)_천천점(기계,공조위생)" xfId="1484" xr:uid="{00000000-0005-0000-0000-00001D050000}"/>
    <cellStyle name="_적격 _월드5-6층" xfId="1485" xr:uid="{00000000-0005-0000-0000-00001E050000}"/>
    <cellStyle name="_적격 _월드5-6층_건설본부 - 월드5-6층(소화)" xfId="1486" xr:uid="{00000000-0005-0000-0000-00001F050000}"/>
    <cellStyle name="_적격 _일반설비_금강" xfId="1487" xr:uid="{00000000-0005-0000-0000-000020050000}"/>
    <cellStyle name="_적격 _전남생물산업지원센터 야채전처리 및 퓨레가공설비(1224~)" xfId="1488" xr:uid="{00000000-0005-0000-0000-000021050000}"/>
    <cellStyle name="_적격 _정-의왕가스경보설비공사(기안)" xfId="1489" xr:uid="{00000000-0005-0000-0000-000022050000}"/>
    <cellStyle name="_적격 _정-의왕가스경보설비공사(기안)_건설본부 - 월드5-6층" xfId="1490" xr:uid="{00000000-0005-0000-0000-000023050000}"/>
    <cellStyle name="_적격 _정-의왕가스경보설비공사(기안)_월드5-6층" xfId="1491" xr:uid="{00000000-0005-0000-0000-000024050000}"/>
    <cellStyle name="_적격 _정-의왕가스경보설비공사(기안)_월드5-6층_건설본부 - 월드5-6층(소화)" xfId="1492" xr:uid="{00000000-0005-0000-0000-000025050000}"/>
    <cellStyle name="_적격 _정-의왕가스경보설비공사(기안)_천천점(기계,공조위생)" xfId="1493" xr:uid="{00000000-0005-0000-0000-000026050000}"/>
    <cellStyle name="_적격 _집행갑지 " xfId="1494" xr:uid="{00000000-0005-0000-0000-000027050000}"/>
    <cellStyle name="_적격 _집행갑지 _6월기성" xfId="1495" xr:uid="{00000000-0005-0000-0000-000028050000}"/>
    <cellStyle name="_적격 _집행갑지 _6월기성_원등수량" xfId="1496" xr:uid="{00000000-0005-0000-0000-000029050000}"/>
    <cellStyle name="_적격 _집행갑지 _6월기성_원등수량_전남생물산업지원센터 야채전처리 및 퓨레가공설비(1224~)" xfId="1497" xr:uid="{00000000-0005-0000-0000-00002A050000}"/>
    <cellStyle name="_적격 _집행갑지 _6월기성_전남생물산업지원센터 야채전처리 및 퓨레가공설비(1224~)" xfId="1498" xr:uid="{00000000-0005-0000-0000-00002B050000}"/>
    <cellStyle name="_적격 _집행갑지 _당진대전-5 설투견" xfId="1499" xr:uid="{00000000-0005-0000-0000-00002C050000}"/>
    <cellStyle name="_적격 _집행갑지 _당진대전-5 설투견_6월기성" xfId="1500" xr:uid="{00000000-0005-0000-0000-00002D050000}"/>
    <cellStyle name="_적격 _집행갑지 _당진대전-5 설투견_6월기성_원등수량" xfId="1501" xr:uid="{00000000-0005-0000-0000-00002E050000}"/>
    <cellStyle name="_적격 _집행갑지 _당진대전-5 설투견_6월기성_원등수량_전남생물산업지원센터 야채전처리 및 퓨레가공설비(1224~)" xfId="1502" xr:uid="{00000000-0005-0000-0000-00002F050000}"/>
    <cellStyle name="_적격 _집행갑지 _당진대전-5 설투견_6월기성_전남생물산업지원센터 야채전처리 및 퓨레가공설비(1224~)" xfId="1503" xr:uid="{00000000-0005-0000-0000-000030050000}"/>
    <cellStyle name="_적격 _집행갑지 _당진대전-5 설투견_원등수량" xfId="1504" xr:uid="{00000000-0005-0000-0000-000031050000}"/>
    <cellStyle name="_적격 _집행갑지 _당진대전-5 설투견_원등수량_전남생물산업지원센터 야채전처리 및 퓨레가공설비(1224~)" xfId="1505" xr:uid="{00000000-0005-0000-0000-000032050000}"/>
    <cellStyle name="_적격 _집행갑지 _당진대전-5 설투견_전남생물산업지원센터 야채전처리 및 퓨레가공설비(1224~)" xfId="1506" xr:uid="{00000000-0005-0000-0000-000033050000}"/>
    <cellStyle name="_적격 _집행갑지 _원등수량" xfId="1507" xr:uid="{00000000-0005-0000-0000-000034050000}"/>
    <cellStyle name="_적격 _집행갑지 _원등수량_전남생물산업지원센터 야채전처리 및 퓨레가공설비(1224~)" xfId="1508" xr:uid="{00000000-0005-0000-0000-000035050000}"/>
    <cellStyle name="_적격 _집행갑지 _전남생물산업지원센터 야채전처리 및 퓨레가공설비(1224~)" xfId="1509" xr:uid="{00000000-0005-0000-0000-000036050000}"/>
    <cellStyle name="_적격 _집행내역서(Rev.0)" xfId="1510" xr:uid="{00000000-0005-0000-0000-000037050000}"/>
    <cellStyle name="_적격 _집행설계분석 " xfId="1511" xr:uid="{00000000-0005-0000-0000-000038050000}"/>
    <cellStyle name="_적격 _집행설계분석 _6월기성" xfId="1512" xr:uid="{00000000-0005-0000-0000-000039050000}"/>
    <cellStyle name="_적격 _집행설계분석 _6월기성_원등수량" xfId="1513" xr:uid="{00000000-0005-0000-0000-00003A050000}"/>
    <cellStyle name="_적격 _집행설계분석 _6월기성_원등수량_전남생물산업지원센터 야채전처리 및 퓨레가공설비(1224~)" xfId="1514" xr:uid="{00000000-0005-0000-0000-00003B050000}"/>
    <cellStyle name="_적격 _집행설계분석 _6월기성_전남생물산업지원센터 야채전처리 및 퓨레가공설비(1224~)" xfId="1515" xr:uid="{00000000-0005-0000-0000-00003C050000}"/>
    <cellStyle name="_적격 _집행설계분석 _당진대전-5 설투견" xfId="1516" xr:uid="{00000000-0005-0000-0000-00003D050000}"/>
    <cellStyle name="_적격 _집행설계분석 _당진대전-5 설투견_6월기성" xfId="1517" xr:uid="{00000000-0005-0000-0000-00003E050000}"/>
    <cellStyle name="_적격 _집행설계분석 _당진대전-5 설투견_6월기성_원등수량" xfId="1518" xr:uid="{00000000-0005-0000-0000-00003F050000}"/>
    <cellStyle name="_적격 _집행설계분석 _당진대전-5 설투견_6월기성_원등수량_전남생물산업지원센터 야채전처리 및 퓨레가공설비(1224~)" xfId="1519" xr:uid="{00000000-0005-0000-0000-000040050000}"/>
    <cellStyle name="_적격 _집행설계분석 _당진대전-5 설투견_6월기성_전남생물산업지원센터 야채전처리 및 퓨레가공설비(1224~)" xfId="1520" xr:uid="{00000000-0005-0000-0000-000041050000}"/>
    <cellStyle name="_적격 _집행설계분석 _당진대전-5 설투견_원등수량" xfId="1521" xr:uid="{00000000-0005-0000-0000-000042050000}"/>
    <cellStyle name="_적격 _집행설계분석 _당진대전-5 설투견_원등수량_전남생물산업지원센터 야채전처리 및 퓨레가공설비(1224~)" xfId="1522" xr:uid="{00000000-0005-0000-0000-000043050000}"/>
    <cellStyle name="_적격 _집행설계분석 _당진대전-5 설투견_전남생물산업지원센터 야채전처리 및 퓨레가공설비(1224~)" xfId="1523" xr:uid="{00000000-0005-0000-0000-000044050000}"/>
    <cellStyle name="_적격 _집행설계분석 _원등수량" xfId="1524" xr:uid="{00000000-0005-0000-0000-000045050000}"/>
    <cellStyle name="_적격 _집행설계분석 _원등수량_전남생물산업지원센터 야채전처리 및 퓨레가공설비(1224~)" xfId="1525" xr:uid="{00000000-0005-0000-0000-000046050000}"/>
    <cellStyle name="_적격 _집행설계분석 _전남생물산업지원센터 야채전처리 및 퓨레가공설비(1224~)" xfId="1526" xr:uid="{00000000-0005-0000-0000-000047050000}"/>
    <cellStyle name="_적격 _천천점(기계,공조위생)" xfId="1527" xr:uid="{00000000-0005-0000-0000-000048050000}"/>
    <cellStyle name="_적격 _해운대좌동-(공내역작업)" xfId="1528" xr:uid="{00000000-0005-0000-0000-000049050000}"/>
    <cellStyle name="_적격(화산) " xfId="1529" xr:uid="{00000000-0005-0000-0000-00004A050000}"/>
    <cellStyle name="_적격(화산) _2단지2공구(작업)_금강" xfId="1530" xr:uid="{00000000-0005-0000-0000-00004B050000}"/>
    <cellStyle name="_적격(화산) _6월기성" xfId="1531" xr:uid="{00000000-0005-0000-0000-00004C050000}"/>
    <cellStyle name="_적격(화산) _6월기성_원등수량" xfId="1532" xr:uid="{00000000-0005-0000-0000-00004D050000}"/>
    <cellStyle name="_적격(화산) _6월기성_원등수량_전남생물산업지원센터 야채전처리 및 퓨레가공설비(1224~)" xfId="1533" xr:uid="{00000000-0005-0000-0000-00004E050000}"/>
    <cellStyle name="_적격(화산) _6월기성_전남생물산업지원센터 야채전처리 및 퓨레가공설비(1224~)" xfId="1534" xr:uid="{00000000-0005-0000-0000-00004F050000}"/>
    <cellStyle name="_적격(화산) _건설본부 - 월드5-6층" xfId="1535" xr:uid="{00000000-0005-0000-0000-000050050000}"/>
    <cellStyle name="_적격(화산) _견적의뢰서2" xfId="1536" xr:uid="{00000000-0005-0000-0000-000051050000}"/>
    <cellStyle name="_적격(화산) _당진대전-5 설투견" xfId="1537" xr:uid="{00000000-0005-0000-0000-000052050000}"/>
    <cellStyle name="_적격(화산) _당진대전-5 설투견_6월기성" xfId="1538" xr:uid="{00000000-0005-0000-0000-000053050000}"/>
    <cellStyle name="_적격(화산) _당진대전-5 설투견_6월기성_원등수량" xfId="1539" xr:uid="{00000000-0005-0000-0000-000054050000}"/>
    <cellStyle name="_적격(화산) _당진대전-5 설투견_6월기성_원등수량_전남생물산업지원센터 야채전처리 및 퓨레가공설비(1224~)" xfId="1540" xr:uid="{00000000-0005-0000-0000-000055050000}"/>
    <cellStyle name="_적격(화산) _당진대전-5 설투견_6월기성_전남생물산업지원센터 야채전처리 및 퓨레가공설비(1224~)" xfId="1541" xr:uid="{00000000-0005-0000-0000-000056050000}"/>
    <cellStyle name="_적격(화산) _당진대전-5 설투견_원등수량" xfId="1542" xr:uid="{00000000-0005-0000-0000-000057050000}"/>
    <cellStyle name="_적격(화산) _당진대전-5 설투견_원등수량_전남생물산업지원센터 야채전처리 및 퓨레가공설비(1224~)" xfId="1543" xr:uid="{00000000-0005-0000-0000-000058050000}"/>
    <cellStyle name="_적격(화산) _당진대전-5 설투견_전남생물산업지원센터 야채전처리 및 퓨레가공설비(1224~)" xfId="1544" xr:uid="{00000000-0005-0000-0000-000059050000}"/>
    <cellStyle name="_적격(화산) _원등수량" xfId="1545" xr:uid="{00000000-0005-0000-0000-00005A050000}"/>
    <cellStyle name="_적격(화산) _원등수량_전남생물산업지원센터 야채전처리 및 퓨레가공설비(1224~)" xfId="1546" xr:uid="{00000000-0005-0000-0000-00005B050000}"/>
    <cellStyle name="_적격(화산) _월곳집행(본사)" xfId="1547" xr:uid="{00000000-0005-0000-0000-00005C050000}"/>
    <cellStyle name="_적격(화산) _월곳집행(본사)_건설본부 - 월드5-6층" xfId="1548" xr:uid="{00000000-0005-0000-0000-00005D050000}"/>
    <cellStyle name="_적격(화산) _월곳집행(본사)_공내역서(소방)" xfId="1549" xr:uid="{00000000-0005-0000-0000-00005E050000}"/>
    <cellStyle name="_적격(화산) _월곳집행(본사)_공내역서(소방)_건설본부 - 월드5-6층" xfId="1550" xr:uid="{00000000-0005-0000-0000-00005F050000}"/>
    <cellStyle name="_적격(화산) _월곳집행(본사)_공내역서(소방)_월드5-6층" xfId="1551" xr:uid="{00000000-0005-0000-0000-000060050000}"/>
    <cellStyle name="_적격(화산) _월곳집행(본사)_공내역서(소방)_월드5-6층_건설본부 - 월드5-6층(소화)" xfId="1552" xr:uid="{00000000-0005-0000-0000-000061050000}"/>
    <cellStyle name="_적격(화산) _월곳집행(본사)_공내역서(소방)_정-의왕가스경보설비공사(기안)" xfId="1553" xr:uid="{00000000-0005-0000-0000-000062050000}"/>
    <cellStyle name="_적격(화산) _월곳집행(본사)_공내역서(소방)_정-의왕가스경보설비공사(기안)_건설본부 - 월드5-6층" xfId="1554" xr:uid="{00000000-0005-0000-0000-000063050000}"/>
    <cellStyle name="_적격(화산) _월곳집행(본사)_공내역서(소방)_정-의왕가스경보설비공사(기안)_월드5-6층" xfId="1555" xr:uid="{00000000-0005-0000-0000-000064050000}"/>
    <cellStyle name="_적격(화산) _월곳집행(본사)_공내역서(소방)_정-의왕가스경보설비공사(기안)_월드5-6층_건설본부 - 월드5-6층(소화)" xfId="1556" xr:uid="{00000000-0005-0000-0000-000065050000}"/>
    <cellStyle name="_적격(화산) _월곳집행(본사)_공내역서(소방)_정-의왕가스경보설비공사(기안)_천천점(기계,공조위생)" xfId="1557" xr:uid="{00000000-0005-0000-0000-000066050000}"/>
    <cellStyle name="_적격(화산) _월곳집행(본사)_공내역서(소방)_천천점(기계,공조위생)" xfId="1558" xr:uid="{00000000-0005-0000-0000-000067050000}"/>
    <cellStyle name="_적격(화산) _월곳집행(본사)_공내역서(소방final)" xfId="1559" xr:uid="{00000000-0005-0000-0000-000068050000}"/>
    <cellStyle name="_적격(화산) _월곳집행(본사)_공내역서(소방final)_건설본부 - 월드5-6층" xfId="1560" xr:uid="{00000000-0005-0000-0000-000069050000}"/>
    <cellStyle name="_적격(화산) _월곳집행(본사)_공내역서(소방final)_월드5-6층" xfId="1561" xr:uid="{00000000-0005-0000-0000-00006A050000}"/>
    <cellStyle name="_적격(화산) _월곳집행(본사)_공내역서(소방final)_월드5-6층_건설본부 - 월드5-6층(소화)" xfId="1562" xr:uid="{00000000-0005-0000-0000-00006B050000}"/>
    <cellStyle name="_적격(화산) _월곳집행(본사)_공내역서(소방final)_정-의왕가스경보설비공사(기안)" xfId="1563" xr:uid="{00000000-0005-0000-0000-00006C050000}"/>
    <cellStyle name="_적격(화산) _월곳집행(본사)_공내역서(소방final)_정-의왕가스경보설비공사(기안)_건설본부 - 월드5-6층" xfId="1564" xr:uid="{00000000-0005-0000-0000-00006D050000}"/>
    <cellStyle name="_적격(화산) _월곳집행(본사)_공내역서(소방final)_정-의왕가스경보설비공사(기안)_월드5-6층" xfId="1565" xr:uid="{00000000-0005-0000-0000-00006E050000}"/>
    <cellStyle name="_적격(화산) _월곳집행(본사)_공내역서(소방final)_정-의왕가스경보설비공사(기안)_월드5-6층_건설본부 - 월드5-6층(소화)" xfId="1566" xr:uid="{00000000-0005-0000-0000-00006F050000}"/>
    <cellStyle name="_적격(화산) _월곳집행(본사)_공내역서(소방final)_정-의왕가스경보설비공사(기안)_천천점(기계,공조위생)" xfId="1567" xr:uid="{00000000-0005-0000-0000-000070050000}"/>
    <cellStyle name="_적격(화산) _월곳집행(본사)_공내역서(소방final)_천천점(기계,공조위생)" xfId="1568" xr:uid="{00000000-0005-0000-0000-000071050000}"/>
    <cellStyle name="_적격(화산) _월곳집행(본사)_월드5-6층" xfId="1569" xr:uid="{00000000-0005-0000-0000-000072050000}"/>
    <cellStyle name="_적격(화산) _월곳집행(본사)_월드5-6층_건설본부 - 월드5-6층(소화)" xfId="1570" xr:uid="{00000000-0005-0000-0000-000073050000}"/>
    <cellStyle name="_적격(화산) _월곳집행(본사)_정-의왕가스경보설비공사(기안)" xfId="1571" xr:uid="{00000000-0005-0000-0000-000074050000}"/>
    <cellStyle name="_적격(화산) _월곳집행(본사)_정-의왕가스경보설비공사(기안)_건설본부 - 월드5-6층" xfId="1572" xr:uid="{00000000-0005-0000-0000-000075050000}"/>
    <cellStyle name="_적격(화산) _월곳집행(본사)_정-의왕가스경보설비공사(기안)_월드5-6층" xfId="1573" xr:uid="{00000000-0005-0000-0000-000076050000}"/>
    <cellStyle name="_적격(화산) _월곳집행(본사)_정-의왕가스경보설비공사(기안)_월드5-6층_건설본부 - 월드5-6층(소화)" xfId="1574" xr:uid="{00000000-0005-0000-0000-000077050000}"/>
    <cellStyle name="_적격(화산) _월곳집행(본사)_정-의왕가스경보설비공사(기안)_천천점(기계,공조위생)" xfId="1575" xr:uid="{00000000-0005-0000-0000-000078050000}"/>
    <cellStyle name="_적격(화산) _월곳집행(본사)_천천점(기계,공조위생)" xfId="1576" xr:uid="{00000000-0005-0000-0000-000079050000}"/>
    <cellStyle name="_적격(화산) _월드5-6층" xfId="1577" xr:uid="{00000000-0005-0000-0000-00007A050000}"/>
    <cellStyle name="_적격(화산) _월드5-6층_건설본부 - 월드5-6층(소화)" xfId="1578" xr:uid="{00000000-0005-0000-0000-00007B050000}"/>
    <cellStyle name="_적격(화산) _일반설비_금강" xfId="1579" xr:uid="{00000000-0005-0000-0000-00007C050000}"/>
    <cellStyle name="_적격(화산) _전남생물산업지원센터 야채전처리 및 퓨레가공설비(1224~)" xfId="1580" xr:uid="{00000000-0005-0000-0000-00007D050000}"/>
    <cellStyle name="_적격(화산) _정-의왕가스경보설비공사(기안)" xfId="1581" xr:uid="{00000000-0005-0000-0000-00007E050000}"/>
    <cellStyle name="_적격(화산) _정-의왕가스경보설비공사(기안)_건설본부 - 월드5-6층" xfId="1582" xr:uid="{00000000-0005-0000-0000-00007F050000}"/>
    <cellStyle name="_적격(화산) _정-의왕가스경보설비공사(기안)_월드5-6층" xfId="1583" xr:uid="{00000000-0005-0000-0000-000080050000}"/>
    <cellStyle name="_적격(화산) _정-의왕가스경보설비공사(기안)_월드5-6층_건설본부 - 월드5-6층(소화)" xfId="1584" xr:uid="{00000000-0005-0000-0000-000081050000}"/>
    <cellStyle name="_적격(화산) _정-의왕가스경보설비공사(기안)_천천점(기계,공조위생)" xfId="1585" xr:uid="{00000000-0005-0000-0000-000082050000}"/>
    <cellStyle name="_적격(화산) _집행내역서(Rev.0)" xfId="1586" xr:uid="{00000000-0005-0000-0000-000083050000}"/>
    <cellStyle name="_적격(화산) _천천점(기계,공조위생)" xfId="1587" xr:uid="{00000000-0005-0000-0000-000084050000}"/>
    <cellStyle name="_적격(화산) _해운대좌동-(공내역작업)" xfId="1588" xr:uid="{00000000-0005-0000-0000-000085050000}"/>
    <cellStyle name="_전기계산" xfId="1589" xr:uid="{00000000-0005-0000-0000-000086050000}"/>
    <cellStyle name="_전기공사실정보고내역" xfId="1590" xr:uid="{00000000-0005-0000-0000-000087050000}"/>
    <cellStyle name="_전기공사실행(전체)내역" xfId="1591" xr:uid="{00000000-0005-0000-0000-000088050000}"/>
    <cellStyle name="_전력간선" xfId="1592" xr:uid="{00000000-0005-0000-0000-000089050000}"/>
    <cellStyle name="_전력조명" xfId="1593" xr:uid="{00000000-0005-0000-0000-00008A050000}"/>
    <cellStyle name="_전차선공사 재료비_05NT0322_R0" xfId="1594" xr:uid="{00000000-0005-0000-0000-00008B050000}"/>
    <cellStyle name="_전체공사내역서" xfId="1595" xr:uid="{00000000-0005-0000-0000-00008C050000}"/>
    <cellStyle name="_전체실행(현장)(자재비포함)" xfId="1596" xr:uid="{00000000-0005-0000-0000-00008D050000}"/>
    <cellStyle name="_정동단지관리시스템_실행견적_SDS" xfId="1597" xr:uid="{00000000-0005-0000-0000-00008E050000}"/>
    <cellStyle name="_정동삼림원 FMS_SDS_rev02" xfId="1598" xr:uid="{00000000-0005-0000-0000-00008F050000}"/>
    <cellStyle name="_정동상림원내역서예산05.09.26(통합배선)" xfId="1599" xr:uid="{00000000-0005-0000-0000-000090050000}"/>
    <cellStyle name="_정릉TO-RE1" xfId="1600" xr:uid="{00000000-0005-0000-0000-000091050000}"/>
    <cellStyle name="_정문전기공사최종" xfId="1601" xr:uid="{00000000-0005-0000-0000-000092050000}"/>
    <cellStyle name="_정산세부내역(건설사정)" xfId="1602" xr:uid="{00000000-0005-0000-0000-000093050000}"/>
    <cellStyle name="_제주호텔" xfId="1603" xr:uid="{00000000-0005-0000-0000-000094050000}"/>
    <cellStyle name="_제출_나주배창고_저온창고_자동제어공사_070201" xfId="1604" xr:uid="{00000000-0005-0000-0000-000095050000}"/>
    <cellStyle name="_주차관제 기본 견적서" xfId="1605" xr:uid="{00000000-0005-0000-0000-000096050000}"/>
    <cellStyle name="_중원호텔견적V3.0-1216" xfId="1606" xr:uid="{00000000-0005-0000-0000-000097050000}"/>
    <cellStyle name="_지오베르크디아뜨기계공내역서-작업" xfId="1607" xr:uid="{00000000-0005-0000-0000-000098050000}"/>
    <cellStyle name="_지하철3호선 을지로3가역사-최종" xfId="1608" xr:uid="{00000000-0005-0000-0000-000099050000}"/>
    <cellStyle name="_지하철4호선 동대문역사-최종" xfId="1609" xr:uid="{00000000-0005-0000-0000-00009A050000}"/>
    <cellStyle name="_집계장(집행내역)" xfId="1610" xr:uid="{00000000-0005-0000-0000-00009B050000}"/>
    <cellStyle name="_집행갑지 " xfId="1611" xr:uid="{00000000-0005-0000-0000-00009C050000}"/>
    <cellStyle name="_집행갑지 _6월기성" xfId="1612" xr:uid="{00000000-0005-0000-0000-00009D050000}"/>
    <cellStyle name="_집행갑지 _6월기성_원등수량" xfId="1613" xr:uid="{00000000-0005-0000-0000-00009E050000}"/>
    <cellStyle name="_집행갑지 _6월기성_원등수량_전남생물산업지원센터 야채전처리 및 퓨레가공설비(1224~)" xfId="1614" xr:uid="{00000000-0005-0000-0000-00009F050000}"/>
    <cellStyle name="_집행갑지 _6월기성_전남생물산업지원센터 야채전처리 및 퓨레가공설비(1224~)" xfId="1615" xr:uid="{00000000-0005-0000-0000-0000A0050000}"/>
    <cellStyle name="_집행갑지 _당진대전-5 설투견" xfId="1616" xr:uid="{00000000-0005-0000-0000-0000A1050000}"/>
    <cellStyle name="_집행갑지 _당진대전-5 설투견_6월기성" xfId="1617" xr:uid="{00000000-0005-0000-0000-0000A2050000}"/>
    <cellStyle name="_집행갑지 _당진대전-5 설투견_6월기성_원등수량" xfId="1618" xr:uid="{00000000-0005-0000-0000-0000A3050000}"/>
    <cellStyle name="_집행갑지 _당진대전-5 설투견_6월기성_원등수량_전남생물산업지원센터 야채전처리 및 퓨레가공설비(1224~)" xfId="1619" xr:uid="{00000000-0005-0000-0000-0000A4050000}"/>
    <cellStyle name="_집행갑지 _당진대전-5 설투견_6월기성_전남생물산업지원센터 야채전처리 및 퓨레가공설비(1224~)" xfId="1620" xr:uid="{00000000-0005-0000-0000-0000A5050000}"/>
    <cellStyle name="_집행갑지 _당진대전-5 설투견_원등수량" xfId="1621" xr:uid="{00000000-0005-0000-0000-0000A6050000}"/>
    <cellStyle name="_집행갑지 _당진대전-5 설투견_원등수량_전남생물산업지원센터 야채전처리 및 퓨레가공설비(1224~)" xfId="1622" xr:uid="{00000000-0005-0000-0000-0000A7050000}"/>
    <cellStyle name="_집행갑지 _당진대전-5 설투견_전남생물산업지원센터 야채전처리 및 퓨레가공설비(1224~)" xfId="1623" xr:uid="{00000000-0005-0000-0000-0000A8050000}"/>
    <cellStyle name="_집행갑지 _원등수량" xfId="1624" xr:uid="{00000000-0005-0000-0000-0000A9050000}"/>
    <cellStyle name="_집행갑지 _원등수량_전남생물산업지원센터 야채전처리 및 퓨레가공설비(1224~)" xfId="1625" xr:uid="{00000000-0005-0000-0000-0000AA050000}"/>
    <cellStyle name="_집행갑지 _전남생물산업지원센터 야채전처리 및 퓨레가공설비(1224~)" xfId="1626" xr:uid="{00000000-0005-0000-0000-0000AB050000}"/>
    <cellStyle name="_집행내역서(Rev.0)" xfId="1627" xr:uid="{00000000-0005-0000-0000-0000AC050000}"/>
    <cellStyle name="_집행양식" xfId="1628" xr:uid="{00000000-0005-0000-0000-0000AD050000}"/>
    <cellStyle name="_착공계제출" xfId="1629" xr:uid="{00000000-0005-0000-0000-0000AE050000}"/>
    <cellStyle name="_착공계제출_6월기성" xfId="1630" xr:uid="{00000000-0005-0000-0000-0000AF050000}"/>
    <cellStyle name="_착공계제출_6월기성_원등수량" xfId="1631" xr:uid="{00000000-0005-0000-0000-0000B0050000}"/>
    <cellStyle name="_착공계제출_6월기성_원등수량_전남생물산업지원센터 야채전처리 및 퓨레가공설비(1224~)" xfId="1632" xr:uid="{00000000-0005-0000-0000-0000B1050000}"/>
    <cellStyle name="_착공계제출_6월기성_전남생물산업지원센터 야채전처리 및 퓨레가공설비(1224~)" xfId="1633" xr:uid="{00000000-0005-0000-0000-0000B2050000}"/>
    <cellStyle name="_착공계제출_원등수량" xfId="1634" xr:uid="{00000000-0005-0000-0000-0000B3050000}"/>
    <cellStyle name="_착공계제출_원등수량_전남생물산업지원센터 야채전처리 및 퓨레가공설비(1224~)" xfId="1635" xr:uid="{00000000-0005-0000-0000-0000B4050000}"/>
    <cellStyle name="_착공계제출_전남생물산업지원센터 야채전처리 및 퓨레가공설비(1224~)" xfId="1636" xr:uid="{00000000-0005-0000-0000-0000B5050000}"/>
    <cellStyle name="_천호동 베네시티 전력제어_0224" xfId="1637" xr:uid="{00000000-0005-0000-0000-0000B6050000}"/>
    <cellStyle name="_철골비교" xfId="1638" xr:uid="{00000000-0005-0000-0000-0000B7050000}"/>
    <cellStyle name="_첨단 방사선 내역(설비)" xfId="24" xr:uid="{00000000-0005-0000-0000-0000B8050000}"/>
    <cellStyle name="_첨단 방사선 내역(전력)" xfId="25" xr:uid="{00000000-0005-0000-0000-0000B9050000}"/>
    <cellStyle name="_초음파 유량계 구매" xfId="1639" xr:uid="{00000000-0005-0000-0000-0000BA050000}"/>
    <cellStyle name="_총괄공사대갑 " xfId="1640" xr:uid="{00000000-0005-0000-0000-0000BB050000}"/>
    <cellStyle name="_총괄내역서" xfId="1641" xr:uid="{00000000-0005-0000-0000-0000BC050000}"/>
    <cellStyle name="_총괄대갑내역서(0327)" xfId="1642" xr:uid="{00000000-0005-0000-0000-0000BD050000}"/>
    <cellStyle name="_추가견적서" xfId="1643" xr:uid="{00000000-0005-0000-0000-0000BE050000}"/>
    <cellStyle name="_추가내역서" xfId="1644" xr:uid="{00000000-0005-0000-0000-0000BF050000}"/>
    <cellStyle name="_추정손익계산서_03PB1769_R2" xfId="1645" xr:uid="{00000000-0005-0000-0000-0000C0050000}"/>
    <cellStyle name="_충주공용버스터미널" xfId="1646" xr:uid="{00000000-0005-0000-0000-0000C1050000}"/>
    <cellStyle name="_칠서도로2000-1225" xfId="1647" xr:uid="{00000000-0005-0000-0000-0000C2050000}"/>
    <cellStyle name="_칠서영산" xfId="1648" xr:uid="{00000000-0005-0000-0000-0000C3050000}"/>
    <cellStyle name="_칠서영산_공무정산양식(10월초)" xfId="1649" xr:uid="{00000000-0005-0000-0000-0000C4050000}"/>
    <cellStyle name="_칠서영산_공무정산양식(10월초)_기성내역서" xfId="1650" xr:uid="{00000000-0005-0000-0000-0000C5050000}"/>
    <cellStyle name="_칠서영산_공무정산양식(10월초)_기성내역서_전체계약변경(03)" xfId="1651" xr:uid="{00000000-0005-0000-0000-0000C6050000}"/>
    <cellStyle name="_칠서영산_공무정산양식(10월초)_전체계약변경(03)" xfId="1652" xr:uid="{00000000-0005-0000-0000-0000C7050000}"/>
    <cellStyle name="_칠서영산_공무정산양식(10월초)_포장외건(최종)" xfId="1653" xr:uid="{00000000-0005-0000-0000-0000C8050000}"/>
    <cellStyle name="_칠서영산_기성내역서" xfId="1654" xr:uid="{00000000-0005-0000-0000-0000C9050000}"/>
    <cellStyle name="_칠서영산_기성내역서_전체계약변경(03)" xfId="1655" xr:uid="{00000000-0005-0000-0000-0000CA050000}"/>
    <cellStyle name="_칠서영산_전체계약변경(03)" xfId="1656" xr:uid="{00000000-0005-0000-0000-0000CB050000}"/>
    <cellStyle name="_칠서영산_포장외건(최종)" xfId="1657" xr:uid="{00000000-0005-0000-0000-0000CC050000}"/>
    <cellStyle name="_태종대1차" xfId="1658" xr:uid="{00000000-0005-0000-0000-0000CD050000}"/>
    <cellStyle name="_태종대2차" xfId="1659" xr:uid="{00000000-0005-0000-0000-0000CE050000}"/>
    <cellStyle name="_터널부하계산서(최종본)" xfId="1660" xr:uid="{00000000-0005-0000-0000-0000CF050000}"/>
    <cellStyle name="_토공량" xfId="1661" xr:uid="{00000000-0005-0000-0000-0000D0050000}"/>
    <cellStyle name="_토공량_전남생물산업지원센터 야채전처리 및 퓨레가공설비(1224~)" xfId="1662" xr:uid="{00000000-0005-0000-0000-0000D1050000}"/>
    <cellStyle name="_통광 폐수처리장(2002.5.24)" xfId="1663" xr:uid="{00000000-0005-0000-0000-0000D2050000}"/>
    <cellStyle name="_통광정문공사(2002.5.22)" xfId="1664" xr:uid="{00000000-0005-0000-0000-0000D3050000}"/>
    <cellStyle name="_통합SI견적(양동재개발지구)_최종" xfId="1665" xr:uid="{00000000-0005-0000-0000-0000D4050000}"/>
    <cellStyle name="_통합si내역_코웰견적0809" xfId="1666" xr:uid="{00000000-0005-0000-0000-0000D5050000}"/>
    <cellStyle name="_통합견적서가로" xfId="1667" xr:uid="{00000000-0005-0000-0000-0000D6050000}"/>
    <cellStyle name="_통합배선시스템 예산서0830" xfId="1668" xr:uid="{00000000-0005-0000-0000-0000D7050000}"/>
    <cellStyle name="_통합시스템(부산APEC회의장)_050223" xfId="1669" xr:uid="{00000000-0005-0000-0000-0000D8050000}"/>
    <cellStyle name="_펌프장" xfId="1670" xr:uid="{00000000-0005-0000-0000-0000D9050000}"/>
    <cellStyle name="_페어견적" xfId="1671" xr:uid="{00000000-0005-0000-0000-0000DA050000}"/>
    <cellStyle name="_평창하이테크-제출" xfId="1672" xr:uid="{00000000-0005-0000-0000-0000DB050000}"/>
    <cellStyle name="_평택ZOECKLER STATION(그리마건설)사령부개보수견적서" xfId="1673" xr:uid="{00000000-0005-0000-0000-0000DC050000}"/>
    <cellStyle name="_평택이동" xfId="1674" xr:uid="{00000000-0005-0000-0000-0000DD050000}"/>
    <cellStyle name="_평화의댐내역서최종(OLD)" xfId="1675" xr:uid="{00000000-0005-0000-0000-0000DE050000}"/>
    <cellStyle name="_폐기물" xfId="1676" xr:uid="{00000000-0005-0000-0000-0000DF050000}"/>
    <cellStyle name="_포항점1공구변경내역서" xfId="1677" xr:uid="{00000000-0005-0000-0000-0000E0050000}"/>
    <cellStyle name="_품셈표 및 품셈계산" xfId="26" xr:uid="{00000000-0005-0000-0000-0000E1050000}"/>
    <cellStyle name="_하마1교-수량" xfId="1678" xr:uid="{00000000-0005-0000-0000-0000E2050000}"/>
    <cellStyle name="_하마1교-수량_전남생물산업지원센터 야채전처리 및 퓨레가공설비(1224~)" xfId="1679" xr:uid="{00000000-0005-0000-0000-0000E3050000}"/>
    <cellStyle name="_하마1교-수량_토공량" xfId="1680" xr:uid="{00000000-0005-0000-0000-0000E4050000}"/>
    <cellStyle name="_하마1교-수량_토공량_전남생물산업지원센터 야채전처리 및 퓨레가공설비(1224~)" xfId="1681" xr:uid="{00000000-0005-0000-0000-0000E5050000}"/>
    <cellStyle name="_하마2교-수량" xfId="1682" xr:uid="{00000000-0005-0000-0000-0000E6050000}"/>
    <cellStyle name="_하마2교-수량_전남생물산업지원센터 야채전처리 및 퓨레가공설비(1224~)" xfId="1683" xr:uid="{00000000-0005-0000-0000-0000E7050000}"/>
    <cellStyle name="_하마2교-수량_토공량" xfId="1684" xr:uid="{00000000-0005-0000-0000-0000E8050000}"/>
    <cellStyle name="_하마2교-수량_토공량_전남생물산업지원센터 야채전처리 및 퓨레가공설비(1224~)" xfId="1685" xr:uid="{00000000-0005-0000-0000-0000E9050000}"/>
    <cellStyle name="_하마읍3교대" xfId="1686" xr:uid="{00000000-0005-0000-0000-0000EA050000}"/>
    <cellStyle name="_하마읍3교대_전남생물산업지원센터 야채전처리 및 퓨레가공설비(1224~)" xfId="1687" xr:uid="{00000000-0005-0000-0000-0000EB050000}"/>
    <cellStyle name="_하마읍3교대_토공량" xfId="1688" xr:uid="{00000000-0005-0000-0000-0000EC050000}"/>
    <cellStyle name="_하마읍3교대_토공량_전남생물산업지원센터 야채전처리 및 퓨레가공설비(1224~)" xfId="1689" xr:uid="{00000000-0005-0000-0000-0000ED050000}"/>
    <cellStyle name="_하마읍3교토공" xfId="1690" xr:uid="{00000000-0005-0000-0000-0000EE050000}"/>
    <cellStyle name="_하마읍3교토공_전남생물산업지원센터 야채전처리 및 퓨레가공설비(1224~)" xfId="1691" xr:uid="{00000000-0005-0000-0000-0000EF050000}"/>
    <cellStyle name="_하마읍3교토공_토공량" xfId="1692" xr:uid="{00000000-0005-0000-0000-0000F0050000}"/>
    <cellStyle name="_하마읍3교토공_토공량_전남생물산업지원센터 야채전처리 및 퓨레가공설비(1224~)" xfId="1693" xr:uid="{00000000-0005-0000-0000-0000F1050000}"/>
    <cellStyle name="_하반기성과급인별LIST" xfId="1694" xr:uid="{00000000-0005-0000-0000-0000F2050000}"/>
    <cellStyle name="_한국오토넷_제출견적_070131" xfId="1695" xr:uid="{00000000-0005-0000-0000-0000F3050000}"/>
    <cellStyle name="_해운대좌동-(공내역작업)" xfId="1696" xr:uid="{00000000-0005-0000-0000-0000F4050000}"/>
    <cellStyle name="_현풍김천2부대품의" xfId="1697" xr:uid="{00000000-0005-0000-0000-0000F5050000}"/>
    <cellStyle name="_현풍김천2부대품의_6월기성" xfId="1698" xr:uid="{00000000-0005-0000-0000-0000F6050000}"/>
    <cellStyle name="_현풍김천2부대품의_6월기성_원등수량" xfId="1699" xr:uid="{00000000-0005-0000-0000-0000F7050000}"/>
    <cellStyle name="_현풍김천2부대품의_6월기성_원등수량_전남생물산업지원센터 야채전처리 및 퓨레가공설비(1224~)" xfId="1700" xr:uid="{00000000-0005-0000-0000-0000F8050000}"/>
    <cellStyle name="_현풍김천2부대품의_6월기성_전남생물산업지원센터 야채전처리 및 퓨레가공설비(1224~)" xfId="1701" xr:uid="{00000000-0005-0000-0000-0000F9050000}"/>
    <cellStyle name="_현풍김천2부대품의_원등수량" xfId="1702" xr:uid="{00000000-0005-0000-0000-0000FA050000}"/>
    <cellStyle name="_현풍김천2부대품의_원등수량_전남생물산업지원센터 야채전처리 및 퓨레가공설비(1224~)" xfId="1703" xr:uid="{00000000-0005-0000-0000-0000FB050000}"/>
    <cellStyle name="_현풍김천2부대품의_전남생물산업지원센터 야채전처리 및 퓨레가공설비(1224~)" xfId="1704" xr:uid="{00000000-0005-0000-0000-0000FC050000}"/>
    <cellStyle name="_현풍김천2부대현설" xfId="1705" xr:uid="{00000000-0005-0000-0000-0000FD050000}"/>
    <cellStyle name="_현풍김천2부대현설_6월기성" xfId="1706" xr:uid="{00000000-0005-0000-0000-0000FE050000}"/>
    <cellStyle name="_현풍김천2부대현설_6월기성_원등수량" xfId="1707" xr:uid="{00000000-0005-0000-0000-0000FF050000}"/>
    <cellStyle name="_현풍김천2부대현설_6월기성_원등수량_전남생물산업지원센터 야채전처리 및 퓨레가공설비(1224~)" xfId="1708" xr:uid="{00000000-0005-0000-0000-000000060000}"/>
    <cellStyle name="_현풍김천2부대현설_6월기성_전남생물산업지원센터 야채전처리 및 퓨레가공설비(1224~)" xfId="1709" xr:uid="{00000000-0005-0000-0000-000001060000}"/>
    <cellStyle name="_현풍김천2부대현설_원등수량" xfId="1710" xr:uid="{00000000-0005-0000-0000-000002060000}"/>
    <cellStyle name="_현풍김천2부대현설_원등수량_전남생물산업지원센터 야채전처리 및 퓨레가공설비(1224~)" xfId="1711" xr:uid="{00000000-0005-0000-0000-000003060000}"/>
    <cellStyle name="_현풍김천2부대현설_전남생물산업지원센터 야채전처리 및 퓨레가공설비(1224~)" xfId="1712" xr:uid="{00000000-0005-0000-0000-000004060000}"/>
    <cellStyle name="_호남선두계역외2개소연결통로" xfId="1713" xr:uid="{00000000-0005-0000-0000-000005060000}"/>
    <cellStyle name="_호텔약전전기공사(1공구)-발의" xfId="1714" xr:uid="{00000000-0005-0000-0000-000006060000}"/>
    <cellStyle name="_홍천(노천1지구)-1공구" xfId="1715" xr:uid="{00000000-0005-0000-0000-000007060000}"/>
    <cellStyle name="_홍천(노천1지구)-1공구_사본 - 하마2교-수량" xfId="1716" xr:uid="{00000000-0005-0000-0000-000008060000}"/>
    <cellStyle name="_홍천(노천1지구)-1공구_사본 - 하마2교-수량_전남생물산업지원센터 야채전처리 및 퓨레가공설비(1224~)" xfId="1717" xr:uid="{00000000-0005-0000-0000-000009060000}"/>
    <cellStyle name="_홍천(노천1지구)-1공구_사본 - 하마2교-수량_토공량" xfId="1718" xr:uid="{00000000-0005-0000-0000-00000A060000}"/>
    <cellStyle name="_홍천(노천1지구)-1공구_사본 - 하마2교-수량_토공량_전남생물산업지원센터 야채전처리 및 퓨레가공설비(1224~)" xfId="1719" xr:uid="{00000000-0005-0000-0000-00000B060000}"/>
    <cellStyle name="_홍천(노천1지구)-1공구_전남생물산업지원센터 야채전처리 및 퓨레가공설비(1224~)" xfId="1720" xr:uid="{00000000-0005-0000-0000-00000C060000}"/>
    <cellStyle name="_홍천(노천1지구)-1공구_토공량" xfId="1721" xr:uid="{00000000-0005-0000-0000-00000D060000}"/>
    <cellStyle name="_홍천(노천1지구)-1공구_토공량_전남생물산업지원센터 야채전처리 및 퓨레가공설비(1224~)" xfId="1722" xr:uid="{00000000-0005-0000-0000-00000E060000}"/>
    <cellStyle name="_홍천(노천1지구)-1공구_하마1교-수량" xfId="1723" xr:uid="{00000000-0005-0000-0000-00000F060000}"/>
    <cellStyle name="_홍천(노천1지구)-1공구_하마1교-수량_전남생물산업지원센터 야채전처리 및 퓨레가공설비(1224~)" xfId="1724" xr:uid="{00000000-0005-0000-0000-000010060000}"/>
    <cellStyle name="_홍천(노천1지구)-1공구_하마1교-수량_토공량" xfId="1725" xr:uid="{00000000-0005-0000-0000-000011060000}"/>
    <cellStyle name="_홍천(노천1지구)-1공구_하마1교-수량_토공량_전남생물산업지원센터 야채전처리 및 퓨레가공설비(1224~)" xfId="1726" xr:uid="{00000000-0005-0000-0000-000012060000}"/>
    <cellStyle name="_홍천(노천1지구)-1공구_하마2교-수량" xfId="1727" xr:uid="{00000000-0005-0000-0000-000013060000}"/>
    <cellStyle name="_홍천(노천1지구)-1공구_하마2교-수량_전남생물산업지원센터 야채전처리 및 퓨레가공설비(1224~)" xfId="1728" xr:uid="{00000000-0005-0000-0000-000014060000}"/>
    <cellStyle name="_홍천(노천1지구)-1공구_하마2교-수량_토공량" xfId="1729" xr:uid="{00000000-0005-0000-0000-000015060000}"/>
    <cellStyle name="_홍천(노천1지구)-1공구_하마2교-수량_토공량_전남생물산업지원센터 야채전처리 및 퓨레가공설비(1224~)" xfId="1730" xr:uid="{00000000-0005-0000-0000-000016060000}"/>
    <cellStyle name="_홍천(노천1지구)-1공구_하마읍3교대" xfId="1731" xr:uid="{00000000-0005-0000-0000-000017060000}"/>
    <cellStyle name="_홍천(노천1지구)-1공구_하마읍3교대_전남생물산업지원센터 야채전처리 및 퓨레가공설비(1224~)" xfId="1732" xr:uid="{00000000-0005-0000-0000-000018060000}"/>
    <cellStyle name="_홍천(노천1지구)-1공구_하마읍3교대_토공량" xfId="1733" xr:uid="{00000000-0005-0000-0000-000019060000}"/>
    <cellStyle name="_홍천(노천1지구)-1공구_하마읍3교대_토공량_전남생물산업지원센터 야채전처리 및 퓨레가공설비(1224~)" xfId="1734" xr:uid="{00000000-0005-0000-0000-00001A060000}"/>
    <cellStyle name="_홍천(노천1지구)-1공구_하마읍3교토공" xfId="1735" xr:uid="{00000000-0005-0000-0000-00001B060000}"/>
    <cellStyle name="_홍천(노천1지구)-1공구_하마읍3교토공_전남생물산업지원센터 야채전처리 및 퓨레가공설비(1224~)" xfId="1736" xr:uid="{00000000-0005-0000-0000-00001C060000}"/>
    <cellStyle name="_홍천(노천1지구)-1공구_하마읍3교토공_토공량" xfId="1737" xr:uid="{00000000-0005-0000-0000-00001D060000}"/>
    <cellStyle name="_홍천(노천1지구)-1공구_하마읍3교토공_토공량_전남생물산업지원센터 야채전처리 및 퓨레가공설비(1224~)" xfId="1738" xr:uid="{00000000-0005-0000-0000-00001E060000}"/>
    <cellStyle name="¡ " xfId="1739" xr:uid="{00000000-0005-0000-0000-00001F060000}"/>
    <cellStyle name="´Þ·?" xfId="1740" xr:uid="{00000000-0005-0000-0000-000020060000}"/>
    <cellStyle name="´Þ·¯" xfId="1741" xr:uid="{00000000-0005-0000-0000-000021060000}"/>
    <cellStyle name="’E‰Y [0.00]_laroux" xfId="1742" xr:uid="{00000000-0005-0000-0000-000022060000}"/>
    <cellStyle name="’E‰Y_laroux" xfId="1743" xr:uid="{00000000-0005-0000-0000-000023060000}"/>
    <cellStyle name="￠RERERERIiU￠RERERERE?￠RERERERER ￠RERERERE?A￠RERERERE￠RERERERIA CIAI￠RERERER¡ERERER￠RERER￠RERE?¡ERERERERU￠RERERERE￠RERERER¡ERER￠RER¡ER¡E?I￠RERER￠RER¡ER￠R￠?I￠RERERERIiA￠RERERER¡ERERER￠RERER￠RERE?I" xfId="1744" xr:uid="{00000000-0005-0000-0000-000024060000}"/>
    <cellStyle name="¤@?e_TEST-1 " xfId="27" xr:uid="{00000000-0005-0000-0000-000025060000}"/>
    <cellStyle name="+,-,0" xfId="1745" xr:uid="{00000000-0005-0000-0000-000026060000}"/>
    <cellStyle name="△ []" xfId="1746" xr:uid="{00000000-0005-0000-0000-000027060000}"/>
    <cellStyle name="△ [0]" xfId="1747" xr:uid="{00000000-0005-0000-0000-000028060000}"/>
    <cellStyle name="△백분율" xfId="1748" xr:uid="{00000000-0005-0000-0000-000029060000}"/>
    <cellStyle name="△콤마" xfId="1749" xr:uid="{00000000-0005-0000-0000-00002A060000}"/>
    <cellStyle name="°iA¤¼O¼yA¡" xfId="1750" xr:uid="{00000000-0005-0000-0000-00002B060000}"/>
    <cellStyle name="°íÁ¤¼Ò¼ýÁ¡" xfId="1751" xr:uid="{00000000-0005-0000-0000-00002C060000}"/>
    <cellStyle name="°iA¤¼O¼yA¡_조경내역" xfId="1752" xr:uid="{00000000-0005-0000-0000-00002D060000}"/>
    <cellStyle name="°iA¤Aa·A1" xfId="1753" xr:uid="{00000000-0005-0000-0000-00002E060000}"/>
    <cellStyle name="°íÁ¤Ãâ·Â1" xfId="1754" xr:uid="{00000000-0005-0000-0000-00002F060000}"/>
    <cellStyle name="°iA¤Aa·A2" xfId="1755" xr:uid="{00000000-0005-0000-0000-000030060000}"/>
    <cellStyle name="°íÁ¤Ãâ·Â2" xfId="1756" xr:uid="{00000000-0005-0000-0000-000031060000}"/>
    <cellStyle name="" xfId="1757" xr:uid="{00000000-0005-0000-0000-000032060000}"/>
    <cellStyle name="æØè [0.00]_Region Orders (2)" xfId="1758" xr:uid="{00000000-0005-0000-0000-000033060000}"/>
    <cellStyle name="æØè_Region Orders (2)" xfId="1759" xr:uid="{00000000-0005-0000-0000-000034060000}"/>
    <cellStyle name="ÊÝ [0.00]_Region Orders (2)" xfId="1760" xr:uid="{00000000-0005-0000-0000-000035060000}"/>
    <cellStyle name="ÊÝ_Region Orders (2)" xfId="1761" xr:uid="{00000000-0005-0000-0000-000036060000}"/>
    <cellStyle name="W_Pacific Region P&amp;L" xfId="1762" xr:uid="{00000000-0005-0000-0000-000037060000}"/>
    <cellStyle name="0" xfId="1763" xr:uid="{00000000-0005-0000-0000-000038060000}"/>
    <cellStyle name="0 Series" xfId="1764" xr:uid="{00000000-0005-0000-0000-000039060000}"/>
    <cellStyle name="0%" xfId="1765" xr:uid="{00000000-0005-0000-0000-00003A060000}"/>
    <cellStyle name="0,0_x000d__x000a_NA_x000d__x000a_" xfId="1766" xr:uid="{00000000-0005-0000-0000-00003B060000}"/>
    <cellStyle name="0.0" xfId="1767" xr:uid="{00000000-0005-0000-0000-00003C060000}"/>
    <cellStyle name="0.0%" xfId="1768" xr:uid="{00000000-0005-0000-0000-00003D060000}"/>
    <cellStyle name="0.00" xfId="1769" xr:uid="{00000000-0005-0000-0000-00003E060000}"/>
    <cellStyle name="0.00%" xfId="1770" xr:uid="{00000000-0005-0000-0000-00003F060000}"/>
    <cellStyle name="0.000%" xfId="1771" xr:uid="{00000000-0005-0000-0000-000040060000}"/>
    <cellStyle name="0.0000%" xfId="1772" xr:uid="{00000000-0005-0000-0000-000041060000}"/>
    <cellStyle name="00" xfId="1773" xr:uid="{00000000-0005-0000-0000-000042060000}"/>
    <cellStyle name="1" xfId="28" xr:uid="{00000000-0005-0000-0000-000043060000}"/>
    <cellStyle name="1 2" xfId="1774" xr:uid="{00000000-0005-0000-0000-000044060000}"/>
    <cellStyle name="1_071214 대신초 전기_소방_통신공사(한별)" xfId="1775" xr:uid="{00000000-0005-0000-0000-000045060000}"/>
    <cellStyle name="1_080430 전기-원가계산서_PSD13.5역-2" xfId="1776" xr:uid="{00000000-0005-0000-0000-000046060000}"/>
    <cellStyle name="1_JISU_New" xfId="1777" xr:uid="{00000000-0005-0000-0000-000047060000}"/>
    <cellStyle name="1_laroux" xfId="1778" xr:uid="{00000000-0005-0000-0000-000048060000}"/>
    <cellStyle name="1_laroux_ATC-YOON1" xfId="1779" xr:uid="{00000000-0005-0000-0000-000049060000}"/>
    <cellStyle name="1_MP추가_통신공사견적대체_20070130" xfId="1780" xr:uid="{00000000-0005-0000-0000-00004A060000}"/>
    <cellStyle name="1_견적서 양식(2010.10)" xfId="1781" xr:uid="{00000000-0005-0000-0000-00004B060000}"/>
    <cellStyle name="1_나주배창고_저온창고부분_070331_공사" xfId="1782" xr:uid="{00000000-0005-0000-0000-00004C060000}"/>
    <cellStyle name="1_단가조사표" xfId="1783" xr:uid="{00000000-0005-0000-0000-00004D060000}"/>
    <cellStyle name="1_단가조사표_1011소각" xfId="1784" xr:uid="{00000000-0005-0000-0000-00004E060000}"/>
    <cellStyle name="1_단가조사표_1113교~1" xfId="1785" xr:uid="{00000000-0005-0000-0000-00004F060000}"/>
    <cellStyle name="1_단가조사표_121내역" xfId="1786" xr:uid="{00000000-0005-0000-0000-000050060000}"/>
    <cellStyle name="1_단가조사표_객토량" xfId="1787" xr:uid="{00000000-0005-0000-0000-000051060000}"/>
    <cellStyle name="1_단가조사표_교통센~1" xfId="1788" xr:uid="{00000000-0005-0000-0000-000052060000}"/>
    <cellStyle name="1_단가조사표_교통센터412" xfId="1789" xr:uid="{00000000-0005-0000-0000-000053060000}"/>
    <cellStyle name="1_단가조사표_교통수" xfId="1790" xr:uid="{00000000-0005-0000-0000-000054060000}"/>
    <cellStyle name="1_단가조사표_교통수량산출서" xfId="1791" xr:uid="{00000000-0005-0000-0000-000055060000}"/>
    <cellStyle name="1_단가조사표_구조물대가 (2)" xfId="1792" xr:uid="{00000000-0005-0000-0000-000056060000}"/>
    <cellStyle name="1_단가조사표_내역서 (2)" xfId="1793" xr:uid="{00000000-0005-0000-0000-000057060000}"/>
    <cellStyle name="1_단가조사표_대전관저지구" xfId="1794" xr:uid="{00000000-0005-0000-0000-000058060000}"/>
    <cellStyle name="1_단가조사표_동측지~1" xfId="1795" xr:uid="{00000000-0005-0000-0000-000059060000}"/>
    <cellStyle name="1_단가조사표_동측지원422" xfId="1796" xr:uid="{00000000-0005-0000-0000-00005A060000}"/>
    <cellStyle name="1_단가조사표_동측지원512" xfId="1797" xr:uid="{00000000-0005-0000-0000-00005B060000}"/>
    <cellStyle name="1_단가조사표_동측지원524" xfId="1798" xr:uid="{00000000-0005-0000-0000-00005C060000}"/>
    <cellStyle name="1_단가조사표_부대422" xfId="1799" xr:uid="{00000000-0005-0000-0000-00005D060000}"/>
    <cellStyle name="1_단가조사표_부대시설" xfId="1800" xr:uid="{00000000-0005-0000-0000-00005E060000}"/>
    <cellStyle name="1_단가조사표_소각수~1" xfId="1801" xr:uid="{00000000-0005-0000-0000-00005F060000}"/>
    <cellStyle name="1_단가조사표_소각수내역서" xfId="1802" xr:uid="{00000000-0005-0000-0000-000060060000}"/>
    <cellStyle name="1_단가조사표_소각수목2" xfId="1803" xr:uid="{00000000-0005-0000-0000-000061060000}"/>
    <cellStyle name="1_단가조사표_수량산출서 (2)" xfId="1804" xr:uid="{00000000-0005-0000-0000-000062060000}"/>
    <cellStyle name="1_단가조사표_엑스포~1" xfId="1805" xr:uid="{00000000-0005-0000-0000-000063060000}"/>
    <cellStyle name="1_단가조사표_엑스포한빛1" xfId="1806" xr:uid="{00000000-0005-0000-0000-000064060000}"/>
    <cellStyle name="1_단가조사표_여객터미널331" xfId="1807" xr:uid="{00000000-0005-0000-0000-000065060000}"/>
    <cellStyle name="1_단가조사표_여객터미널513" xfId="1808" xr:uid="{00000000-0005-0000-0000-000066060000}"/>
    <cellStyle name="1_단가조사표_여객터미널629" xfId="1809" xr:uid="{00000000-0005-0000-0000-000067060000}"/>
    <cellStyle name="1_단가조사표_외곽도로616" xfId="1810" xr:uid="{00000000-0005-0000-0000-000068060000}"/>
    <cellStyle name="1_단가조사표_원가계~1" xfId="1811" xr:uid="{00000000-0005-0000-0000-000069060000}"/>
    <cellStyle name="1_단가조사표_유기질" xfId="1812" xr:uid="{00000000-0005-0000-0000-00006A060000}"/>
    <cellStyle name="1_단가조사표_자재조서 (2)" xfId="1813" xr:uid="{00000000-0005-0000-0000-00006B060000}"/>
    <cellStyle name="1_단가조사표_총괄내역" xfId="1814" xr:uid="{00000000-0005-0000-0000-00006C060000}"/>
    <cellStyle name="1_단가조사표_총괄내역 (2)" xfId="1815" xr:uid="{00000000-0005-0000-0000-00006D060000}"/>
    <cellStyle name="1_단가조사표_터미널도로403" xfId="1816" xr:uid="{00000000-0005-0000-0000-00006E060000}"/>
    <cellStyle name="1_단가조사표_터미널도로429" xfId="1817" xr:uid="{00000000-0005-0000-0000-00006F060000}"/>
    <cellStyle name="1_단가조사표_포장일위" xfId="1818" xr:uid="{00000000-0005-0000-0000-000070060000}"/>
    <cellStyle name="1_덕산스파케슬060307" xfId="1819" xr:uid="{00000000-0005-0000-0000-000071060000}"/>
    <cellStyle name="1_발송-080318 견적_충정로등22 (한별)" xfId="1820" xr:uid="{00000000-0005-0000-0000-000072060000}"/>
    <cellStyle name="1_순천APC내역서081105" xfId="1821" xr:uid="{00000000-0005-0000-0000-000073060000}"/>
    <cellStyle name="1_시민계략공사" xfId="1822" xr:uid="{00000000-0005-0000-0000-000074060000}"/>
    <cellStyle name="1_시민계략공사_2002년도각종계산서너릿제터널등7개소" xfId="1823" xr:uid="{00000000-0005-0000-0000-000075060000}"/>
    <cellStyle name="1_시민계략공사_2002년도각종계산서하반기원본" xfId="1824" xr:uid="{00000000-0005-0000-0000-000076060000}"/>
    <cellStyle name="1_시민계략공사_2002년도각종계산서하반기원본_전남생물산업지원센터 야채전처리 및 퓨레가공설비(1224~)" xfId="1825" xr:uid="{00000000-0005-0000-0000-000077060000}"/>
    <cellStyle name="1_시민계략공사_2003년 각종계산서(읽기전용)" xfId="1826" xr:uid="{00000000-0005-0000-0000-000078060000}"/>
    <cellStyle name="1_시민계략공사_2003년 각종계산서(읽기전용)_내역서" xfId="1827" xr:uid="{00000000-0005-0000-0000-000079060000}"/>
    <cellStyle name="1_시민계략공사_2003년 각종계산서(읽기전용)_내역서(전기)" xfId="1828" xr:uid="{00000000-0005-0000-0000-00007A060000}"/>
    <cellStyle name="1_시민계략공사_2003년 각종계산서(읽기전용)_내역서(전기)_내역서" xfId="1829" xr:uid="{00000000-0005-0000-0000-00007B060000}"/>
    <cellStyle name="1_시민계략공사_2003년 각종계산서(읽기전용)_내역서(전기)_내역서_전남생물산업지원센터 야채전처리 및 퓨레가공설비(1224~)" xfId="1830" xr:uid="{00000000-0005-0000-0000-00007C060000}"/>
    <cellStyle name="1_시민계략공사_2003년 각종계산서(읽기전용)_내역서(전기)_대자중(EMS)" xfId="1831" xr:uid="{00000000-0005-0000-0000-00007D060000}"/>
    <cellStyle name="1_시민계략공사_2003년 각종계산서(읽기전용)_내역서(전기)_대자중(EMS)_전남생물산업지원센터 야채전처리 및 퓨레가공설비(1224~)" xfId="1832" xr:uid="{00000000-0005-0000-0000-00007E060000}"/>
    <cellStyle name="1_시민계략공사_2003년 각종계산서(읽기전용)_내역서(전기)_전기내역서(타절내역)" xfId="1833" xr:uid="{00000000-0005-0000-0000-00007F060000}"/>
    <cellStyle name="1_시민계략공사_2003년 각종계산서(읽기전용)_내역서(전기)_전기내역서(타절내역)_내역서(전기실)" xfId="1834" xr:uid="{00000000-0005-0000-0000-000080060000}"/>
    <cellStyle name="1_시민계략공사_2003년 각종계산서(읽기전용)_내역서(전기)_전기내역서(타절내역)_내역서(전기실)_전남생물산업지원센터 야채전처리 및 퓨레가공설비(1224~)" xfId="1835" xr:uid="{00000000-0005-0000-0000-000081060000}"/>
    <cellStyle name="1_시민계략공사_2003년 각종계산서(읽기전용)_내역서(전기)_전기내역서(타절내역)_전남생물산업지원센터 야채전처리 및 퓨레가공설비(1224~)" xfId="1836" xr:uid="{00000000-0005-0000-0000-000082060000}"/>
    <cellStyle name="1_시민계략공사_2003년 각종계산서(읽기전용)_내역서(전기)_전남생물산업지원센터 야채전처리 및 퓨레가공설비(1224~)" xfId="1837" xr:uid="{00000000-0005-0000-0000-000083060000}"/>
    <cellStyle name="1_시민계략공사_2003년 각종계산서(읽기전용)_내역서_전남생물산업지원센터 야채전처리 및 퓨레가공설비(1224~)" xfId="1838" xr:uid="{00000000-0005-0000-0000-000084060000}"/>
    <cellStyle name="1_시민계략공사_2003년 각종계산서(읽기전용)_대자중(EMS)" xfId="1839" xr:uid="{00000000-0005-0000-0000-000085060000}"/>
    <cellStyle name="1_시민계략공사_2003년 각종계산서(읽기전용)_대자중(EMS)_전남생물산업지원센터 야채전처리 및 퓨레가공설비(1224~)" xfId="1840" xr:uid="{00000000-0005-0000-0000-000086060000}"/>
    <cellStyle name="1_시민계략공사_2003년 각종계산서(읽기전용)_전기내역서(타절내역)" xfId="1841" xr:uid="{00000000-0005-0000-0000-000087060000}"/>
    <cellStyle name="1_시민계략공사_2003년 각종계산서(읽기전용)_전기내역서(타절내역)_내역서(전기실)" xfId="1842" xr:uid="{00000000-0005-0000-0000-000088060000}"/>
    <cellStyle name="1_시민계략공사_2003년 각종계산서(읽기전용)_전기내역서(타절내역)_내역서(전기실)_전남생물산업지원센터 야채전처리 및 퓨레가공설비(1224~)" xfId="1843" xr:uid="{00000000-0005-0000-0000-000089060000}"/>
    <cellStyle name="1_시민계략공사_2003년 각종계산서(읽기전용)_전기내역서(타절내역)_전남생물산업지원센터 야채전처리 및 퓨레가공설비(1224~)" xfId="1844" xr:uid="{00000000-0005-0000-0000-00008A060000}"/>
    <cellStyle name="1_시민계략공사_2003년 각종계산서(읽기전용)_전남생물산업지원센터 야채전처리 및 퓨레가공설비(1224~)" xfId="1845" xr:uid="{00000000-0005-0000-0000-00008B060000}"/>
    <cellStyle name="1_시민계략공사_Book2" xfId="1846" xr:uid="{00000000-0005-0000-0000-00008C060000}"/>
    <cellStyle name="1_시민계략공사_계산서" xfId="1847" xr:uid="{00000000-0005-0000-0000-00008D060000}"/>
    <cellStyle name="1_시민계략공사_계산서_전남생물산업지원센터 야채전처리 및 퓨레가공설비(1224~)" xfId="1848" xr:uid="{00000000-0005-0000-0000-00008E060000}"/>
    <cellStyle name="1_시민계략공사_계산서및내역서5월15일변경" xfId="1849" xr:uid="{00000000-0005-0000-0000-00008F060000}"/>
    <cellStyle name="1_시민계략공사_계산서및내역서5월9일변경" xfId="1850" xr:uid="{00000000-0005-0000-0000-000090060000}"/>
    <cellStyle name="1_시민계략공사_광양중동중학교실증축공사(전기)-4월10일한번더" xfId="1851" xr:uid="{00000000-0005-0000-0000-000091060000}"/>
    <cellStyle name="1_시민계략공사_무안연꽃방죽(4월9일)한번더" xfId="1852" xr:uid="{00000000-0005-0000-0000-000092060000}"/>
    <cellStyle name="1_시민계략공사_보일약국~순국비간 도로개설 가로등설치공사" xfId="1853" xr:uid="{00000000-0005-0000-0000-000093060000}"/>
    <cellStyle name="1_시민계략공사_복지관 부하계산서" xfId="1854" xr:uid="{00000000-0005-0000-0000-000094060000}"/>
    <cellStyle name="1_시민계략공사_복지관 부하계산서_내역서" xfId="1855" xr:uid="{00000000-0005-0000-0000-000095060000}"/>
    <cellStyle name="1_시민계략공사_복지관 부하계산서_내역서(전기)" xfId="1856" xr:uid="{00000000-0005-0000-0000-000096060000}"/>
    <cellStyle name="1_시민계략공사_복지관 부하계산서_내역서(전기)_내역서" xfId="1857" xr:uid="{00000000-0005-0000-0000-000097060000}"/>
    <cellStyle name="1_시민계략공사_복지관 부하계산서_내역서(전기)_내역서_전남생물산업지원센터 야채전처리 및 퓨레가공설비(1224~)" xfId="1858" xr:uid="{00000000-0005-0000-0000-000098060000}"/>
    <cellStyle name="1_시민계략공사_복지관 부하계산서_내역서(전기)_대자중(EMS)" xfId="1859" xr:uid="{00000000-0005-0000-0000-000099060000}"/>
    <cellStyle name="1_시민계략공사_복지관 부하계산서_내역서(전기)_대자중(EMS)_전남생물산업지원센터 야채전처리 및 퓨레가공설비(1224~)" xfId="1860" xr:uid="{00000000-0005-0000-0000-00009A060000}"/>
    <cellStyle name="1_시민계략공사_복지관 부하계산서_내역서(전기)_전기내역서(타절내역)" xfId="1861" xr:uid="{00000000-0005-0000-0000-00009B060000}"/>
    <cellStyle name="1_시민계략공사_복지관 부하계산서_내역서(전기)_전기내역서(타절내역)_내역서(전기실)" xfId="1862" xr:uid="{00000000-0005-0000-0000-00009C060000}"/>
    <cellStyle name="1_시민계략공사_복지관 부하계산서_내역서(전기)_전기내역서(타절내역)_내역서(전기실)_전남생물산업지원센터 야채전처리 및 퓨레가공설비(1224~)" xfId="1863" xr:uid="{00000000-0005-0000-0000-00009D060000}"/>
    <cellStyle name="1_시민계략공사_복지관 부하계산서_내역서(전기)_전기내역서(타절내역)_전남생물산업지원센터 야채전처리 및 퓨레가공설비(1224~)" xfId="1864" xr:uid="{00000000-0005-0000-0000-00009E060000}"/>
    <cellStyle name="1_시민계략공사_복지관 부하계산서_내역서(전기)_전남생물산업지원센터 야채전처리 및 퓨레가공설비(1224~)" xfId="1865" xr:uid="{00000000-0005-0000-0000-00009F060000}"/>
    <cellStyle name="1_시민계략공사_복지관 부하계산서_내역서_전남생물산업지원센터 야채전처리 및 퓨레가공설비(1224~)" xfId="1866" xr:uid="{00000000-0005-0000-0000-0000A0060000}"/>
    <cellStyle name="1_시민계략공사_복지관 부하계산서_대자중(EMS)" xfId="1867" xr:uid="{00000000-0005-0000-0000-0000A1060000}"/>
    <cellStyle name="1_시민계략공사_복지관 부하계산서_대자중(EMS)_전남생물산업지원센터 야채전처리 및 퓨레가공설비(1224~)" xfId="1868" xr:uid="{00000000-0005-0000-0000-0000A2060000}"/>
    <cellStyle name="1_시민계략공사_복지관 부하계산서_전기내역서(타절내역)" xfId="1869" xr:uid="{00000000-0005-0000-0000-0000A3060000}"/>
    <cellStyle name="1_시민계략공사_복지관 부하계산서_전기내역서(타절내역)_내역서(전기실)" xfId="1870" xr:uid="{00000000-0005-0000-0000-0000A4060000}"/>
    <cellStyle name="1_시민계략공사_복지관 부하계산서_전기내역서(타절내역)_내역서(전기실)_전남생물산업지원센터 야채전처리 및 퓨레가공설비(1224~)" xfId="1871" xr:uid="{00000000-0005-0000-0000-0000A5060000}"/>
    <cellStyle name="1_시민계략공사_복지관 부하계산서_전기내역서(타절내역)_전남생물산업지원센터 야채전처리 및 퓨레가공설비(1224~)" xfId="1872" xr:uid="{00000000-0005-0000-0000-0000A6060000}"/>
    <cellStyle name="1_시민계략공사_복지관 부하계산서_전남생물산업지원센터 야채전처리 및 퓨레가공설비(1224~)" xfId="1873" xr:uid="{00000000-0005-0000-0000-0000A7060000}"/>
    <cellStyle name="1_시민계략공사_봉산면보건지소신축공사(전기)11월30일변경" xfId="1874" xr:uid="{00000000-0005-0000-0000-0000A8060000}"/>
    <cellStyle name="1_시민계략공사_북문로(팔마로)가로등설치공사(변경)3월11일" xfId="1875" xr:uid="{00000000-0005-0000-0000-0000A9060000}"/>
    <cellStyle name="1_시민계략공사_북문팔마로확포장공사가로등" xfId="1876" xr:uid="{00000000-0005-0000-0000-0000AA060000}"/>
    <cellStyle name="1_시민계략공사_비상부하,발전기용량 계산서" xfId="1877" xr:uid="{00000000-0005-0000-0000-0000AB060000}"/>
    <cellStyle name="1_시민계략공사_비상부하,발전기용량 계산서_내역서" xfId="1878" xr:uid="{00000000-0005-0000-0000-0000AC060000}"/>
    <cellStyle name="1_시민계략공사_비상부하,발전기용량 계산서_내역서(전기)" xfId="1879" xr:uid="{00000000-0005-0000-0000-0000AD060000}"/>
    <cellStyle name="1_시민계략공사_비상부하,발전기용량 계산서_내역서(전기)_내역서" xfId="1880" xr:uid="{00000000-0005-0000-0000-0000AE060000}"/>
    <cellStyle name="1_시민계략공사_비상부하,발전기용량 계산서_내역서(전기)_내역서_전남생물산업지원센터 야채전처리 및 퓨레가공설비(1224~)" xfId="1881" xr:uid="{00000000-0005-0000-0000-0000AF060000}"/>
    <cellStyle name="1_시민계략공사_비상부하,발전기용량 계산서_내역서(전기)_대자중(EMS)" xfId="1882" xr:uid="{00000000-0005-0000-0000-0000B0060000}"/>
    <cellStyle name="1_시민계략공사_비상부하,발전기용량 계산서_내역서(전기)_대자중(EMS)_전남생물산업지원센터 야채전처리 및 퓨레가공설비(1224~)" xfId="1883" xr:uid="{00000000-0005-0000-0000-0000B1060000}"/>
    <cellStyle name="1_시민계략공사_비상부하,발전기용량 계산서_내역서(전기)_전기내역서(타절내역)" xfId="1884" xr:uid="{00000000-0005-0000-0000-0000B2060000}"/>
    <cellStyle name="1_시민계략공사_비상부하,발전기용량 계산서_내역서(전기)_전기내역서(타절내역)_내역서(전기실)" xfId="1885" xr:uid="{00000000-0005-0000-0000-0000B3060000}"/>
    <cellStyle name="1_시민계략공사_비상부하,발전기용량 계산서_내역서(전기)_전기내역서(타절내역)_내역서(전기실)_전남생물산업지원센터 야채전처리 및 퓨레가공설비(1224~)" xfId="1886" xr:uid="{00000000-0005-0000-0000-0000B4060000}"/>
    <cellStyle name="1_시민계략공사_비상부하,발전기용량 계산서_내역서(전기)_전기내역서(타절내역)_전남생물산업지원센터 야채전처리 및 퓨레가공설비(1224~)" xfId="1887" xr:uid="{00000000-0005-0000-0000-0000B5060000}"/>
    <cellStyle name="1_시민계략공사_비상부하,발전기용량 계산서_내역서(전기)_전남생물산업지원센터 야채전처리 및 퓨레가공설비(1224~)" xfId="1888" xr:uid="{00000000-0005-0000-0000-0000B6060000}"/>
    <cellStyle name="1_시민계략공사_비상부하,발전기용량 계산서_내역서_전남생물산업지원센터 야채전처리 및 퓨레가공설비(1224~)" xfId="1889" xr:uid="{00000000-0005-0000-0000-0000B7060000}"/>
    <cellStyle name="1_시민계략공사_비상부하,발전기용량 계산서_대자중(EMS)" xfId="1890" xr:uid="{00000000-0005-0000-0000-0000B8060000}"/>
    <cellStyle name="1_시민계략공사_비상부하,발전기용량 계산서_대자중(EMS)_전남생물산업지원센터 야채전처리 및 퓨레가공설비(1224~)" xfId="1891" xr:uid="{00000000-0005-0000-0000-0000B9060000}"/>
    <cellStyle name="1_시민계략공사_비상부하,발전기용량 계산서_전기내역서(타절내역)" xfId="1892" xr:uid="{00000000-0005-0000-0000-0000BA060000}"/>
    <cellStyle name="1_시민계략공사_비상부하,발전기용량 계산서_전기내역서(타절내역)_내역서(전기실)" xfId="1893" xr:uid="{00000000-0005-0000-0000-0000BB060000}"/>
    <cellStyle name="1_시민계략공사_비상부하,발전기용량 계산서_전기내역서(타절내역)_내역서(전기실)_전남생물산업지원센터 야채전처리 및 퓨레가공설비(1224~)" xfId="1894" xr:uid="{00000000-0005-0000-0000-0000BC060000}"/>
    <cellStyle name="1_시민계략공사_비상부하,발전기용량 계산서_전기내역서(타절내역)_전남생물산업지원센터 야채전처리 및 퓨레가공설비(1224~)" xfId="1895" xr:uid="{00000000-0005-0000-0000-0000BD060000}"/>
    <cellStyle name="1_시민계략공사_비상부하,발전기용량 계산서_전남생물산업지원센터 야채전처리 및 퓨레가공설비(1224~)" xfId="1896" xr:uid="{00000000-0005-0000-0000-0000BE060000}"/>
    <cellStyle name="1_시민계략공사_율촌중학교심야전기" xfId="1897" xr:uid="{00000000-0005-0000-0000-0000BF060000}"/>
    <cellStyle name="1_시민계략공사_전기-한남" xfId="1898" xr:uid="{00000000-0005-0000-0000-0000C0060000}"/>
    <cellStyle name="1_시민계략공사_전기-한남_추가내역서" xfId="1899" xr:uid="{00000000-0005-0000-0000-0000C1060000}"/>
    <cellStyle name="1_시민계략공사_조도계산서" xfId="1900" xr:uid="{00000000-0005-0000-0000-0000C2060000}"/>
    <cellStyle name="1_시민계략공사_조도계산서_내역서" xfId="1901" xr:uid="{00000000-0005-0000-0000-0000C3060000}"/>
    <cellStyle name="1_시민계략공사_조도계산서_내역서(전기)" xfId="1902" xr:uid="{00000000-0005-0000-0000-0000C4060000}"/>
    <cellStyle name="1_시민계략공사_조도계산서_내역서(전기)_내역서" xfId="1903" xr:uid="{00000000-0005-0000-0000-0000C5060000}"/>
    <cellStyle name="1_시민계략공사_조도계산서_내역서(전기)_내역서_전남생물산업지원센터 야채전처리 및 퓨레가공설비(1224~)" xfId="1904" xr:uid="{00000000-0005-0000-0000-0000C6060000}"/>
    <cellStyle name="1_시민계략공사_조도계산서_내역서(전기)_대자중(EMS)" xfId="1905" xr:uid="{00000000-0005-0000-0000-0000C7060000}"/>
    <cellStyle name="1_시민계략공사_조도계산서_내역서(전기)_대자중(EMS)_전남생물산업지원센터 야채전처리 및 퓨레가공설비(1224~)" xfId="1906" xr:uid="{00000000-0005-0000-0000-0000C8060000}"/>
    <cellStyle name="1_시민계략공사_조도계산서_내역서(전기)_전기내역서(타절내역)" xfId="1907" xr:uid="{00000000-0005-0000-0000-0000C9060000}"/>
    <cellStyle name="1_시민계략공사_조도계산서_내역서(전기)_전기내역서(타절내역)_내역서(전기실)" xfId="1908" xr:uid="{00000000-0005-0000-0000-0000CA060000}"/>
    <cellStyle name="1_시민계략공사_조도계산서_내역서(전기)_전기내역서(타절내역)_내역서(전기실)_전남생물산업지원센터 야채전처리 및 퓨레가공설비(1224~)" xfId="1909" xr:uid="{00000000-0005-0000-0000-0000CB060000}"/>
    <cellStyle name="1_시민계략공사_조도계산서_내역서(전기)_전기내역서(타절내역)_전남생물산업지원센터 야채전처리 및 퓨레가공설비(1224~)" xfId="1910" xr:uid="{00000000-0005-0000-0000-0000CC060000}"/>
    <cellStyle name="1_시민계략공사_조도계산서_내역서(전기)_전남생물산업지원센터 야채전처리 및 퓨레가공설비(1224~)" xfId="1911" xr:uid="{00000000-0005-0000-0000-0000CD060000}"/>
    <cellStyle name="1_시민계략공사_조도계산서_내역서_전남생물산업지원센터 야채전처리 및 퓨레가공설비(1224~)" xfId="1912" xr:uid="{00000000-0005-0000-0000-0000CE060000}"/>
    <cellStyle name="1_시민계략공사_조도계산서_대자중(EMS)" xfId="1913" xr:uid="{00000000-0005-0000-0000-0000CF060000}"/>
    <cellStyle name="1_시민계략공사_조도계산서_대자중(EMS)_전남생물산업지원센터 야채전처리 및 퓨레가공설비(1224~)" xfId="1914" xr:uid="{00000000-0005-0000-0000-0000D0060000}"/>
    <cellStyle name="1_시민계략공사_조도계산서_전기내역서(타절내역)" xfId="1915" xr:uid="{00000000-0005-0000-0000-0000D1060000}"/>
    <cellStyle name="1_시민계략공사_조도계산서_전기내역서(타절내역)_내역서(전기실)" xfId="1916" xr:uid="{00000000-0005-0000-0000-0000D2060000}"/>
    <cellStyle name="1_시민계략공사_조도계산서_전기내역서(타절내역)_내역서(전기실)_전남생물산업지원센터 야채전처리 및 퓨레가공설비(1224~)" xfId="1917" xr:uid="{00000000-0005-0000-0000-0000D3060000}"/>
    <cellStyle name="1_시민계략공사_조도계산서_전기내역서(타절내역)_전남생물산업지원센터 야채전처리 및 퓨레가공설비(1224~)" xfId="1918" xr:uid="{00000000-0005-0000-0000-0000D4060000}"/>
    <cellStyle name="1_시민계략공사_조도계산서_전남생물산업지원센터 야채전처리 및 퓨레가공설비(1224~)" xfId="1919" xr:uid="{00000000-0005-0000-0000-0000D5060000}"/>
    <cellStyle name="1_시민계략공사_추가내역서" xfId="1920" xr:uid="{00000000-0005-0000-0000-0000D6060000}"/>
    <cellStyle name="1_양동빙축자동제어(세광)_060328-편신범상무님이 별도 수정한것이 최종임-이건아님" xfId="1921" xr:uid="{00000000-0005-0000-0000-0000D7060000}"/>
    <cellStyle name="1_예산신양공내역" xfId="1922" xr:uid="{00000000-0005-0000-0000-0000D8060000}"/>
    <cellStyle name="1_오토넷_신세계죽전_061114" xfId="1923" xr:uid="{00000000-0005-0000-0000-0000D9060000}"/>
    <cellStyle name="1_정산내역서1" xfId="1924" xr:uid="{00000000-0005-0000-0000-0000DA060000}"/>
    <cellStyle name="1_정산변경" xfId="1925" xr:uid="{00000000-0005-0000-0000-0000DB060000}"/>
    <cellStyle name="1_조사견적(디씨아이)-1" xfId="1926" xr:uid="{00000000-0005-0000-0000-0000DC060000}"/>
    <cellStyle name="1_추가내역서" xfId="1927" xr:uid="{00000000-0005-0000-0000-0000DD060000}"/>
    <cellStyle name="1_한국오토넷_제출견적_070131" xfId="1928" xr:uid="{00000000-0005-0000-0000-0000DE060000}"/>
    <cellStyle name="1_해보시장-수정최종" xfId="1929" xr:uid="{00000000-0005-0000-0000-0000DF060000}"/>
    <cellStyle name="10" xfId="1930" xr:uid="{00000000-0005-0000-0000-0000E0060000}"/>
    <cellStyle name="10000" xfId="1931" xr:uid="{00000000-0005-0000-0000-0000E1060000}"/>
    <cellStyle name="123" xfId="1932" xr:uid="{00000000-0005-0000-0000-0000E2060000}"/>
    <cellStyle name="19990216" xfId="1933" xr:uid="{00000000-0005-0000-0000-0000E3060000}"/>
    <cellStyle name="¹eº" xfId="1934" xr:uid="{00000000-0005-0000-0000-0000E4060000}"/>
    <cellStyle name="¹éº" xfId="1935" xr:uid="{00000000-0005-0000-0000-0000E5060000}"/>
    <cellStyle name="¹eº_내역서_STS_최종(구조물변경후)_22" xfId="1936" xr:uid="{00000000-0005-0000-0000-0000E6060000}"/>
    <cellStyle name="¹éº_내역서_STS_최종(구조물변경후)_22" xfId="1937" xr:uid="{00000000-0005-0000-0000-0000E7060000}"/>
    <cellStyle name="¹eº_마곡보완" xfId="1938" xr:uid="{00000000-0005-0000-0000-0000E8060000}"/>
    <cellStyle name="¹éº_마곡보완" xfId="1939" xr:uid="{00000000-0005-0000-0000-0000E9060000}"/>
    <cellStyle name="¹eº_마곡보완_내역서_STS_최종(구조물변경후)_22" xfId="1940" xr:uid="{00000000-0005-0000-0000-0000EA060000}"/>
    <cellStyle name="¹éº_마곡보완_내역서_STS_최종(구조물변경후)_22" xfId="1941" xr:uid="{00000000-0005-0000-0000-0000EB060000}"/>
    <cellStyle name="¹eºða²" xfId="1942" xr:uid="{00000000-0005-0000-0000-0000EC060000}"/>
    <cellStyle name="¹éºÐÀ²_¿îÀüÀÚ±Ý" xfId="1943" xr:uid="{00000000-0005-0000-0000-0000ED060000}"/>
    <cellStyle name="¹eºÐA²_AIAIC°AuCoE² " xfId="29" xr:uid="{00000000-0005-0000-0000-0000EE060000}"/>
    <cellStyle name="1월" xfId="1944" xr:uid="{00000000-0005-0000-0000-0000EF060000}"/>
    <cellStyle name="2" xfId="1945" xr:uid="{00000000-0005-0000-0000-0000F0060000}"/>
    <cellStyle name="²" xfId="1946" xr:uid="{00000000-0005-0000-0000-0000F1060000}"/>
    <cellStyle name="2)" xfId="1947" xr:uid="{00000000-0005-0000-0000-0000F2060000}"/>
    <cellStyle name="2_laroux" xfId="1948" xr:uid="{00000000-0005-0000-0000-0000F3060000}"/>
    <cellStyle name="2_laroux_ATC-YOON1" xfId="1949" xr:uid="{00000000-0005-0000-0000-0000F4060000}"/>
    <cellStyle name="2_단가조사표" xfId="1950" xr:uid="{00000000-0005-0000-0000-0000F5060000}"/>
    <cellStyle name="2_단가조사표_1011소각" xfId="1951" xr:uid="{00000000-0005-0000-0000-0000F6060000}"/>
    <cellStyle name="2_단가조사표_1113교~1" xfId="1952" xr:uid="{00000000-0005-0000-0000-0000F7060000}"/>
    <cellStyle name="2_단가조사표_121내역" xfId="1953" xr:uid="{00000000-0005-0000-0000-0000F8060000}"/>
    <cellStyle name="2_단가조사표_객토량" xfId="1954" xr:uid="{00000000-0005-0000-0000-0000F9060000}"/>
    <cellStyle name="2_단가조사표_교통센~1" xfId="1955" xr:uid="{00000000-0005-0000-0000-0000FA060000}"/>
    <cellStyle name="2_단가조사표_교통센터412" xfId="1956" xr:uid="{00000000-0005-0000-0000-0000FB060000}"/>
    <cellStyle name="2_단가조사표_교통수" xfId="1957" xr:uid="{00000000-0005-0000-0000-0000FC060000}"/>
    <cellStyle name="2_단가조사표_교통수량산출서" xfId="1958" xr:uid="{00000000-0005-0000-0000-0000FD060000}"/>
    <cellStyle name="2_단가조사표_구조물대가 (2)" xfId="1959" xr:uid="{00000000-0005-0000-0000-0000FE060000}"/>
    <cellStyle name="2_단가조사표_내역서 (2)" xfId="1960" xr:uid="{00000000-0005-0000-0000-0000FF060000}"/>
    <cellStyle name="2_단가조사표_대전관저지구" xfId="1961" xr:uid="{00000000-0005-0000-0000-000000070000}"/>
    <cellStyle name="2_단가조사표_동측지~1" xfId="1962" xr:uid="{00000000-0005-0000-0000-000001070000}"/>
    <cellStyle name="2_단가조사표_동측지원422" xfId="1963" xr:uid="{00000000-0005-0000-0000-000002070000}"/>
    <cellStyle name="2_단가조사표_동측지원512" xfId="1964" xr:uid="{00000000-0005-0000-0000-000003070000}"/>
    <cellStyle name="2_단가조사표_동측지원524" xfId="1965" xr:uid="{00000000-0005-0000-0000-000004070000}"/>
    <cellStyle name="2_단가조사표_부대422" xfId="1966" xr:uid="{00000000-0005-0000-0000-000005070000}"/>
    <cellStyle name="2_단가조사표_부대시설" xfId="1967" xr:uid="{00000000-0005-0000-0000-000006070000}"/>
    <cellStyle name="2_단가조사표_소각수~1" xfId="1968" xr:uid="{00000000-0005-0000-0000-000007070000}"/>
    <cellStyle name="2_단가조사표_소각수내역서" xfId="1969" xr:uid="{00000000-0005-0000-0000-000008070000}"/>
    <cellStyle name="2_단가조사표_소각수목2" xfId="1970" xr:uid="{00000000-0005-0000-0000-000009070000}"/>
    <cellStyle name="2_단가조사표_수량산출서 (2)" xfId="1971" xr:uid="{00000000-0005-0000-0000-00000A070000}"/>
    <cellStyle name="2_단가조사표_엑스포~1" xfId="1972" xr:uid="{00000000-0005-0000-0000-00000B070000}"/>
    <cellStyle name="2_단가조사표_엑스포한빛1" xfId="1973" xr:uid="{00000000-0005-0000-0000-00000C070000}"/>
    <cellStyle name="2_단가조사표_여객터미널331" xfId="1974" xr:uid="{00000000-0005-0000-0000-00000D070000}"/>
    <cellStyle name="2_단가조사표_여객터미널513" xfId="1975" xr:uid="{00000000-0005-0000-0000-00000E070000}"/>
    <cellStyle name="2_단가조사표_여객터미널629" xfId="1976" xr:uid="{00000000-0005-0000-0000-00000F070000}"/>
    <cellStyle name="2_단가조사표_외곽도로616" xfId="1977" xr:uid="{00000000-0005-0000-0000-000010070000}"/>
    <cellStyle name="2_단가조사표_원가계~1" xfId="1978" xr:uid="{00000000-0005-0000-0000-000011070000}"/>
    <cellStyle name="2_단가조사표_유기질" xfId="1979" xr:uid="{00000000-0005-0000-0000-000012070000}"/>
    <cellStyle name="2_단가조사표_자재조서 (2)" xfId="1980" xr:uid="{00000000-0005-0000-0000-000013070000}"/>
    <cellStyle name="2_단가조사표_총괄내역" xfId="1981" xr:uid="{00000000-0005-0000-0000-000014070000}"/>
    <cellStyle name="2_단가조사표_총괄내역 (2)" xfId="1982" xr:uid="{00000000-0005-0000-0000-000015070000}"/>
    <cellStyle name="2_단가조사표_터미널도로403" xfId="1983" xr:uid="{00000000-0005-0000-0000-000016070000}"/>
    <cellStyle name="2_단가조사표_터미널도로429" xfId="1984" xr:uid="{00000000-0005-0000-0000-000017070000}"/>
    <cellStyle name="2_단가조사표_포장일위" xfId="1985" xr:uid="{00000000-0005-0000-0000-000018070000}"/>
    <cellStyle name="20% - 강조색1 2" xfId="4354" xr:uid="{00000000-0005-0000-0000-000019070000}"/>
    <cellStyle name="20% - 강조색2 2" xfId="4355" xr:uid="{00000000-0005-0000-0000-00001A070000}"/>
    <cellStyle name="20% - 강조색3 2" xfId="4356" xr:uid="{00000000-0005-0000-0000-00001B070000}"/>
    <cellStyle name="20% - 강조색4 2" xfId="4357" xr:uid="{00000000-0005-0000-0000-00001C070000}"/>
    <cellStyle name="20% - 강조색5 2" xfId="4358" xr:uid="{00000000-0005-0000-0000-00001D070000}"/>
    <cellStyle name="20% - 강조색6 2" xfId="4359" xr:uid="{00000000-0005-0000-0000-00001E070000}"/>
    <cellStyle name="3" xfId="1986" xr:uid="{00000000-0005-0000-0000-00001F070000}"/>
    <cellStyle name="³?A￥" xfId="1987" xr:uid="{00000000-0005-0000-0000-000020070000}"/>
    <cellStyle name="3_2_040903_1WRM_계약상세내역_종합_REV1-1019" xfId="1988" xr:uid="{00000000-0005-0000-0000-000021070000}"/>
    <cellStyle name="3_2_전산견적" xfId="1989" xr:uid="{00000000-0005-0000-0000-000022070000}"/>
    <cellStyle name="3_2공사견적원가내역서_04PE0517_R1" xfId="1990" xr:uid="{00000000-0005-0000-0000-000023070000}"/>
    <cellStyle name="3_SC 재료비(040324)_VER0" xfId="1991" xr:uid="{00000000-0005-0000-0000-000024070000}"/>
    <cellStyle name="3_견적사양" xfId="1992" xr:uid="{00000000-0005-0000-0000-000025070000}"/>
    <cellStyle name="3_견적사양(10.25 추손)..." xfId="1993" xr:uid="{00000000-0005-0000-0000-000026070000}"/>
    <cellStyle name="3_견적사양-1" xfId="1994" xr:uid="{00000000-0005-0000-0000-000027070000}"/>
    <cellStyle name="3_견적사양3" xfId="1995" xr:uid="{00000000-0005-0000-0000-000028070000}"/>
    <cellStyle name="3_견적사양3(추손)" xfId="1996" xr:uid="{00000000-0005-0000-0000-000029070000}"/>
    <cellStyle name="3_견적서" xfId="1997" xr:uid="{00000000-0005-0000-0000-00002A070000}"/>
    <cellStyle name="3_견적서(POSCO제출용)" xfId="1998" xr:uid="{00000000-0005-0000-0000-00002B070000}"/>
    <cellStyle name="3_견적서(원가)" xfId="1999" xr:uid="{00000000-0005-0000-0000-00002C070000}"/>
    <cellStyle name="3_견적서구매팀020812" xfId="2000" xr:uid="{00000000-0005-0000-0000-00002D070000}"/>
    <cellStyle name="3_복사본 2_전산재료비(1제강탈린로-051020)" xfId="2001" xr:uid="{00000000-0005-0000-0000-00002E070000}"/>
    <cellStyle name="3_산#2-2설비별기본물량산출 집계 " xfId="2002" xr:uid="{00000000-0005-0000-0000-00002F070000}"/>
    <cellStyle name="3_산#2-2설비별기본물량산출 집계 _2_공사원가(1열연)(03.02.26)" xfId="2003" xr:uid="{00000000-0005-0000-0000-000030070000}"/>
    <cellStyle name="3_산#2-2설비별기본물량산출 집계 _20DECANT-A" xfId="2004" xr:uid="{00000000-0005-0000-0000-000031070000}"/>
    <cellStyle name="3_산#2-2설비별기본물량산출 집계 _20DECANT-A_열연설계설명서" xfId="2005" xr:uid="{00000000-0005-0000-0000-000032070000}"/>
    <cellStyle name="3_산#2-2설비별기본물량산출 집계 _20DECANT-A_열연설계설명서_03PH0402-공사견적내역서(030307)" xfId="2006" xr:uid="{00000000-0005-0000-0000-000033070000}"/>
    <cellStyle name="3_산#2-2설비별기본물량산출 집계 _20DECANT-A_열연설계설명서_03PH1502-공사견적내역서(030307)" xfId="2007" xr:uid="{00000000-0005-0000-0000-000034070000}"/>
    <cellStyle name="3_산#2-2설비별기본물량산출 집계 _20DECANT-A_열연설계설명서_공사견적내역서(BK 분COKE)" xfId="2008" xr:uid="{00000000-0005-0000-0000-000035070000}"/>
    <cellStyle name="3_산#2-2설비별기본물량산출 집계 _20DECANT-A_열연설계설명서_공사견적내역서(Sample)" xfId="2009" xr:uid="{00000000-0005-0000-0000-000036070000}"/>
    <cellStyle name="3_산#2-2설비별기본물량산출 집계 _20DECANT-A_열연설계설명서_공사견적내역서(고압안수 Pump)" xfId="2010" xr:uid="{00000000-0005-0000-0000-000037070000}"/>
    <cellStyle name="3_산#2-2설비별기본물량산출 집계 _20DECANT-A_열연설계설명서_공사견적내역서(고압안수 Pump)-1" xfId="2011" xr:uid="{00000000-0005-0000-0000-000038070000}"/>
    <cellStyle name="3_산#2-2설비별기본물량산출 집계 _20DECANT-A_열연설계설명서_공사견적내역서(고압안수 Pump)-수정" xfId="2012" xr:uid="{00000000-0005-0000-0000-000039070000}"/>
    <cellStyle name="3_산#2-2설비별기본물량산출 집계 _20DECANT-A_열연설계설명서_상세 견적내역(STS 냉연)" xfId="2013" xr:uid="{00000000-0005-0000-0000-00003A070000}"/>
    <cellStyle name="3_산#2-2설비별기본물량산출 집계 _20DECANT-A_열연설계설명서_상세 견적내역(STS 냉연)_03PH0402-공사견적내역서(030307)" xfId="2014" xr:uid="{00000000-0005-0000-0000-00003B070000}"/>
    <cellStyle name="3_산#2-2설비별기본물량산출 집계 _20DECANT-A_열연설계설명서_상세 견적내역(STS 냉연)_03PH1502-공사견적내역서(030307)" xfId="2015" xr:uid="{00000000-0005-0000-0000-00003C070000}"/>
    <cellStyle name="3_산#2-2설비별기본물량산출 집계 _20DECANT-A_열연설계설명서_상세 견적내역(STS 냉연)_1coke추손 (2)" xfId="2016" xr:uid="{00000000-0005-0000-0000-00003D070000}"/>
    <cellStyle name="3_산#2-2설비별기본물량산출 집계 _20DECANT-A_열연설계설명서_상세 견적내역(STS 냉연)_1coke추손 (2)_03PH0402-공사견적내역서(030307)" xfId="2017" xr:uid="{00000000-0005-0000-0000-00003E070000}"/>
    <cellStyle name="3_산#2-2설비별기본물량산출 집계 _20DECANT-A_열연설계설명서_상세 견적내역(STS 냉연)_1coke추손 (2)_03PH1502-공사견적내역서(030307)" xfId="2018" xr:uid="{00000000-0005-0000-0000-00003F070000}"/>
    <cellStyle name="3_산#2-2설비별기본물량산출 집계 _20DECANT-A_열연설계설명서_상세 견적내역(STS 냉연)_1coke추손 (2)_공사견적내역서(BK 분COKE)" xfId="2019" xr:uid="{00000000-0005-0000-0000-000040070000}"/>
    <cellStyle name="3_산#2-2설비별기본물량산출 집계 _20DECANT-A_열연설계설명서_상세 견적내역(STS 냉연)_1coke추손 (2)_공사견적내역서(Sample)" xfId="2020" xr:uid="{00000000-0005-0000-0000-000041070000}"/>
    <cellStyle name="3_산#2-2설비별기본물량산출 집계 _20DECANT-A_열연설계설명서_상세 견적내역(STS 냉연)_1coke추손 (2)_공사견적내역서(고압안수 Pump)" xfId="2021" xr:uid="{00000000-0005-0000-0000-000042070000}"/>
    <cellStyle name="3_산#2-2설비별기본물량산출 집계 _20DECANT-A_열연설계설명서_상세 견적내역(STS 냉연)_1coke추손 (2)_공사견적내역서(고압안수 Pump)-1" xfId="2022" xr:uid="{00000000-0005-0000-0000-000043070000}"/>
    <cellStyle name="3_산#2-2설비별기본물량산출 집계 _20DECANT-A_열연설계설명서_상세 견적내역(STS 냉연)_1coke추손 (2)_공사견적내역서(고압안수 Pump)-수정" xfId="2023" xr:uid="{00000000-0005-0000-0000-000044070000}"/>
    <cellStyle name="3_산#2-2설비별기본물량산출 집계 _20DECANT-A_열연설계설명서_상세 견적내역(STS 냉연)_FR 상세견적내역 (020803)" xfId="2024" xr:uid="{00000000-0005-0000-0000-000045070000}"/>
    <cellStyle name="3_산#2-2설비별기본물량산출 집계 _20DECANT-A_열연설계설명서_상세 견적내역(STS 냉연)_FR 상세견적내역 (020803)_03PH0402-공사견적내역서(030307)" xfId="2025" xr:uid="{00000000-0005-0000-0000-000046070000}"/>
    <cellStyle name="3_산#2-2설비별기본물량산출 집계 _20DECANT-A_열연설계설명서_상세 견적내역(STS 냉연)_FR 상세견적내역 (020803)_03PH1502-공사견적내역서(030307)" xfId="2026" xr:uid="{00000000-0005-0000-0000-000047070000}"/>
    <cellStyle name="3_산#2-2설비별기본물량산출 집계 _20DECANT-A_열연설계설명서_상세 견적내역(STS 냉연)_FR 상세견적내역 (020803)_공사견적내역서(BK 분COKE)" xfId="2027" xr:uid="{00000000-0005-0000-0000-000048070000}"/>
    <cellStyle name="3_산#2-2설비별기본물량산출 집계 _20DECANT-A_열연설계설명서_상세 견적내역(STS 냉연)_FR 상세견적내역 (020803)_공사견적내역서(Sample)" xfId="2028" xr:uid="{00000000-0005-0000-0000-000049070000}"/>
    <cellStyle name="3_산#2-2설비별기본물량산출 집계 _20DECANT-A_열연설계설명서_상세 견적내역(STS 냉연)_FR 상세견적내역 (020803)_공사견적내역서(고압안수 Pump)" xfId="2029" xr:uid="{00000000-0005-0000-0000-00004A070000}"/>
    <cellStyle name="3_산#2-2설비별기본물량산출 집계 _20DECANT-A_열연설계설명서_상세 견적내역(STS 냉연)_FR 상세견적내역 (020803)_공사견적내역서(고압안수 Pump)-1" xfId="2030" xr:uid="{00000000-0005-0000-0000-00004B070000}"/>
    <cellStyle name="3_산#2-2설비별기본물량산출 집계 _20DECANT-A_열연설계설명서_상세 견적내역(STS 냉연)_FR 상세견적내역 (020803)_공사견적내역서(고압안수 Pump)-수정" xfId="2031" xr:uid="{00000000-0005-0000-0000-00004C070000}"/>
    <cellStyle name="3_산#2-2설비별기본물량산출 집계 _20DECANT-A_열연설계설명서_상세 견적내역(STS 냉연)_POSCO구매견적(문종국)" xfId="2032" xr:uid="{00000000-0005-0000-0000-00004D070000}"/>
    <cellStyle name="3_산#2-2설비별기본물량산출 집계 _20DECANT-A_열연설계설명서_상세 견적내역(STS 냉연)_POSCO구매견적(문종국)_03PH0402-공사견적내역서(030307)" xfId="2033" xr:uid="{00000000-0005-0000-0000-00004E070000}"/>
    <cellStyle name="3_산#2-2설비별기본물량산출 집계 _20DECANT-A_열연설계설명서_상세 견적내역(STS 냉연)_POSCO구매견적(문종국)_03PH1502-공사견적내역서(030307)" xfId="2034" xr:uid="{00000000-0005-0000-0000-00004F070000}"/>
    <cellStyle name="3_산#2-2설비별기본물량산출 집계 _20DECANT-A_열연설계설명서_상세 견적내역(STS 냉연)_POSCO구매견적(문종국)_공사견적내역서(BK 분COKE)" xfId="2035" xr:uid="{00000000-0005-0000-0000-000050070000}"/>
    <cellStyle name="3_산#2-2설비별기본물량산출 집계 _20DECANT-A_열연설계설명서_상세 견적내역(STS 냉연)_POSCO구매견적(문종국)_공사견적내역서(Sample)" xfId="2036" xr:uid="{00000000-0005-0000-0000-000051070000}"/>
    <cellStyle name="3_산#2-2설비별기본물량산출 집계 _20DECANT-A_열연설계설명서_상세 견적내역(STS 냉연)_POSCO구매견적(문종국)_공사견적내역서(고압안수 Pump)" xfId="2037" xr:uid="{00000000-0005-0000-0000-000052070000}"/>
    <cellStyle name="3_산#2-2설비별기본물량산출 집계 _20DECANT-A_열연설계설명서_상세 견적내역(STS 냉연)_POSCO구매견적(문종국)_공사견적내역서(고압안수 Pump)-1" xfId="2038" xr:uid="{00000000-0005-0000-0000-000053070000}"/>
    <cellStyle name="3_산#2-2설비별기본물량산출 집계 _20DECANT-A_열연설계설명서_상세 견적내역(STS 냉연)_POSCO구매견적(문종국)_공사견적내역서(고압안수 Pump)-수정" xfId="2039" xr:uid="{00000000-0005-0000-0000-000054070000}"/>
    <cellStyle name="3_산#2-2설비별기본물량산출 집계 _20DECANT-A_열연설계설명서_상세 견적내역(STS 냉연)_견적" xfId="2040" xr:uid="{00000000-0005-0000-0000-000055070000}"/>
    <cellStyle name="3_산#2-2설비별기본물량산출 집계 _20DECANT-A_열연설계설명서_상세 견적내역(STS 냉연)_견적_03PH0402-공사견적내역서(030307)" xfId="2041" xr:uid="{00000000-0005-0000-0000-000056070000}"/>
    <cellStyle name="3_산#2-2설비별기본물량산출 집계 _20DECANT-A_열연설계설명서_상세 견적내역(STS 냉연)_견적_03PH1502-공사견적내역서(030307)" xfId="2042" xr:uid="{00000000-0005-0000-0000-000057070000}"/>
    <cellStyle name="3_산#2-2설비별기본물량산출 집계 _20DECANT-A_열연설계설명서_상세 견적내역(STS 냉연)_견적_공사견적내역서(BK 분COKE)" xfId="2043" xr:uid="{00000000-0005-0000-0000-000058070000}"/>
    <cellStyle name="3_산#2-2설비별기본물량산출 집계 _20DECANT-A_열연설계설명서_상세 견적내역(STS 냉연)_견적_공사견적내역서(Sample)" xfId="2044" xr:uid="{00000000-0005-0000-0000-000059070000}"/>
    <cellStyle name="3_산#2-2설비별기본물량산출 집계 _20DECANT-A_열연설계설명서_상세 견적내역(STS 냉연)_견적_공사견적내역서(고압안수 Pump)" xfId="2045" xr:uid="{00000000-0005-0000-0000-00005A070000}"/>
    <cellStyle name="3_산#2-2설비별기본물량산출 집계 _20DECANT-A_열연설계설명서_상세 견적내역(STS 냉연)_견적_공사견적내역서(고압안수 Pump)-1" xfId="2046" xr:uid="{00000000-0005-0000-0000-00005B070000}"/>
    <cellStyle name="3_산#2-2설비별기본물량산출 집계 _20DECANT-A_열연설계설명서_상세 견적내역(STS 냉연)_견적_공사견적내역서(고압안수 Pump)-수정" xfId="2047" xr:uid="{00000000-0005-0000-0000-00005C070000}"/>
    <cellStyle name="3_산#2-2설비별기본물량산출 집계 _20DECANT-A_열연설계설명서_상세 견적내역(STS 냉연)_견적서구매팀(020803)" xfId="2048" xr:uid="{00000000-0005-0000-0000-00005D070000}"/>
    <cellStyle name="3_산#2-2설비별기본물량산출 집계 _20DECANT-A_열연설계설명서_상세 견적내역(STS 냉연)_견적서구매팀(020803)_03PH0402-공사견적내역서(030307)" xfId="2049" xr:uid="{00000000-0005-0000-0000-00005E070000}"/>
    <cellStyle name="3_산#2-2설비별기본물량산출 집계 _20DECANT-A_열연설계설명서_상세 견적내역(STS 냉연)_견적서구매팀(020803)_03PH1502-공사견적내역서(030307)" xfId="2050" xr:uid="{00000000-0005-0000-0000-00005F070000}"/>
    <cellStyle name="3_산#2-2설비별기본물량산출 집계 _20DECANT-A_열연설계설명서_상세 견적내역(STS 냉연)_견적서구매팀(020803)_공사견적내역서(BK 분COKE)" xfId="2051" xr:uid="{00000000-0005-0000-0000-000060070000}"/>
    <cellStyle name="3_산#2-2설비별기본물량산출 집계 _20DECANT-A_열연설계설명서_상세 견적내역(STS 냉연)_견적서구매팀(020803)_공사견적내역서(Sample)" xfId="2052" xr:uid="{00000000-0005-0000-0000-000061070000}"/>
    <cellStyle name="3_산#2-2설비별기본물량산출 집계 _20DECANT-A_열연설계설명서_상세 견적내역(STS 냉연)_견적서구매팀(020803)_공사견적내역서(고압안수 Pump)" xfId="2053" xr:uid="{00000000-0005-0000-0000-000062070000}"/>
    <cellStyle name="3_산#2-2설비별기본물량산출 집계 _20DECANT-A_열연설계설명서_상세 견적내역(STS 냉연)_견적서구매팀(020803)_공사견적내역서(고압안수 Pump)-1" xfId="2054" xr:uid="{00000000-0005-0000-0000-000063070000}"/>
    <cellStyle name="3_산#2-2설비별기본물량산출 집계 _20DECANT-A_열연설계설명서_상세 견적내역(STS 냉연)_견적서구매팀(020803)_공사견적내역서(고압안수 Pump)-수정" xfId="2055" xr:uid="{00000000-0005-0000-0000-000064070000}"/>
    <cellStyle name="3_산#2-2설비별기본물량산출 집계 _20DECANT-A_열연설계설명서_상세 견적내역(STS 냉연)_견적서구매팀(020808)" xfId="2056" xr:uid="{00000000-0005-0000-0000-000065070000}"/>
    <cellStyle name="3_산#2-2설비별기본물량산출 집계 _20DECANT-A_열연설계설명서_상세 견적내역(STS 냉연)_견적원가 내역서 최종 ERP BOM (021227) " xfId="2057" xr:uid="{00000000-0005-0000-0000-000066070000}"/>
    <cellStyle name="3_산#2-2설비별기본물량산출 집계 _20DECANT-A_열연설계설명서_상세 견적내역(STS 냉연)_견적원가 내역서 최종 ERP BOM (021227) _03PH0402-공사견적내역서(030307)" xfId="2058" xr:uid="{00000000-0005-0000-0000-000067070000}"/>
    <cellStyle name="3_산#2-2설비별기본물량산출 집계 _20DECANT-A_열연설계설명서_상세 견적내역(STS 냉연)_견적원가 내역서 최종 ERP BOM (021227) _03PH1502-공사견적내역서(030307)" xfId="2059" xr:uid="{00000000-0005-0000-0000-000068070000}"/>
    <cellStyle name="3_산#2-2설비별기본물량산출 집계 _20DECANT-A_열연설계설명서_상세 견적내역(STS 냉연)_견적원가 내역서 최종 ERP BOM (021227) _공사견적내역서(BK 분COKE)" xfId="2060" xr:uid="{00000000-0005-0000-0000-000069070000}"/>
    <cellStyle name="3_산#2-2설비별기본물량산출 집계 _20DECANT-A_열연설계설명서_상세 견적내역(STS 냉연)_견적원가 내역서 최종 ERP BOM (021227) _공사견적내역서(Sample)" xfId="2061" xr:uid="{00000000-0005-0000-0000-00006A070000}"/>
    <cellStyle name="3_산#2-2설비별기본물량산출 집계 _20DECANT-A_열연설계설명서_상세 견적내역(STS 냉연)_견적원가 내역서 최종 ERP BOM (021227) _공사견적내역서(고압안수 Pump)" xfId="2062" xr:uid="{00000000-0005-0000-0000-00006B070000}"/>
    <cellStyle name="3_산#2-2설비별기본물량산출 집계 _20DECANT-A_열연설계설명서_상세 견적내역(STS 냉연)_견적원가 내역서 최종 ERP BOM (021227) _공사견적내역서(고압안수 Pump)-1" xfId="2063" xr:uid="{00000000-0005-0000-0000-00006C070000}"/>
    <cellStyle name="3_산#2-2설비별기본물량산출 집계 _20DECANT-A_열연설계설명서_상세 견적내역(STS 냉연)_견적원가 내역서 최종 ERP BOM (021227) _공사견적내역서(고압안수 Pump)-수정" xfId="2064" xr:uid="{00000000-0005-0000-0000-00006D070000}"/>
    <cellStyle name="3_산#2-2설비별기본물량산출 집계 _20DECANT-A_열연설계설명서_상세 견적내역(STS 냉연)_공사견적내역서(BK 분COKE)" xfId="2065" xr:uid="{00000000-0005-0000-0000-00006E070000}"/>
    <cellStyle name="3_산#2-2설비별기본물량산출 집계 _20DECANT-A_열연설계설명서_상세 견적내역(STS 냉연)_공사견적내역서(Sample)" xfId="2066" xr:uid="{00000000-0005-0000-0000-00006F070000}"/>
    <cellStyle name="3_산#2-2설비별기본물량산출 집계 _20DECANT-A_열연설계설명서_상세 견적내역(STS 냉연)_공사견적내역서(고압안수 Pump)" xfId="2067" xr:uid="{00000000-0005-0000-0000-000070070000}"/>
    <cellStyle name="3_산#2-2설비별기본물량산출 집계 _20DECANT-A_열연설계설명서_상세 견적내역(STS 냉연)_공사견적내역서(고압안수 Pump)-1" xfId="2068" xr:uid="{00000000-0005-0000-0000-000071070000}"/>
    <cellStyle name="3_산#2-2설비별기본물량산출 집계 _20DECANT-A_열연설계설명서_상세 견적내역(STS 냉연)_공사견적내역서(고압안수 Pump)-수정" xfId="2069" xr:uid="{00000000-0005-0000-0000-000072070000}"/>
    <cellStyle name="3_산#2-2설비별기본물량산출 집계 _20DECANT-A_열연설계설명서_상세 견적내역(STS 냉연)_상세 견적내역(STS 냉연020406)1" xfId="2070" xr:uid="{00000000-0005-0000-0000-000073070000}"/>
    <cellStyle name="3_산#2-2설비별기본물량산출 집계 _20DECANT-A_열연설계설명서_상세 견적내역(STS 냉연)_상세 견적내역(STS 냉연020406)1_03PH0402-공사견적내역서(030307)" xfId="2071" xr:uid="{00000000-0005-0000-0000-000074070000}"/>
    <cellStyle name="3_산#2-2설비별기본물량산출 집계 _20DECANT-A_열연설계설명서_상세 견적내역(STS 냉연)_상세 견적내역(STS 냉연020406)1_03PH1502-공사견적내역서(030307)" xfId="2072" xr:uid="{00000000-0005-0000-0000-000075070000}"/>
    <cellStyle name="3_산#2-2설비별기본물량산출 집계 _20DECANT-A_열연설계설명서_상세 견적내역(STS 냉연)_상세 견적내역(STS 냉연020406)1_공사견적내역서(BK 분COKE)" xfId="2073" xr:uid="{00000000-0005-0000-0000-000076070000}"/>
    <cellStyle name="3_산#2-2설비별기본물량산출 집계 _20DECANT-A_열연설계설명서_상세 견적내역(STS 냉연)_상세 견적내역(STS 냉연020406)1_공사견적내역서(Sample)" xfId="2074" xr:uid="{00000000-0005-0000-0000-000077070000}"/>
    <cellStyle name="3_산#2-2설비별기본물량산출 집계 _20DECANT-A_열연설계설명서_상세 견적내역(STS 냉연)_상세 견적내역(STS 냉연020406)1_공사견적내역서(고압안수 Pump)" xfId="2075" xr:uid="{00000000-0005-0000-0000-000078070000}"/>
    <cellStyle name="3_산#2-2설비별기본물량산출 집계 _20DECANT-A_열연설계설명서_상세 견적내역(STS 냉연)_상세 견적내역(STS 냉연020406)1_공사견적내역서(고압안수 Pump)-1" xfId="2076" xr:uid="{00000000-0005-0000-0000-000079070000}"/>
    <cellStyle name="3_산#2-2설비별기본물량산출 집계 _20DECANT-A_열연설계설명서_상세 견적내역(STS 냉연)_상세 견적내역(STS 냉연020406)1_공사견적내역서(고압안수 Pump)-수정" xfId="2077" xr:uid="{00000000-0005-0000-0000-00007A070000}"/>
    <cellStyle name="3_산#2-2설비별기본물량산출 집계 _20DECANT-A_열연설계설명서_상세 견적내역(STS 냉연)_상세견적내역 (흠탐상기)" xfId="2078" xr:uid="{00000000-0005-0000-0000-00007B070000}"/>
    <cellStyle name="3_산#2-2설비별기본물량산출 집계 _20DECANT-A_열연설계설명서_상세 견적내역(STS 냉연)_상세견적내역 (흠탐상기)_03PH0402-공사견적내역서(030307)" xfId="2079" xr:uid="{00000000-0005-0000-0000-00007C070000}"/>
    <cellStyle name="3_산#2-2설비별기본물량산출 집계 _20DECANT-A_열연설계설명서_상세 견적내역(STS 냉연)_상세견적내역 (흠탐상기)_03PH1502-공사견적내역서(030307)" xfId="2080" xr:uid="{00000000-0005-0000-0000-00007D070000}"/>
    <cellStyle name="3_산#2-2설비별기본물량산출 집계 _20DECANT-A_열연설계설명서_상세 견적내역(STS 냉연)_상세견적내역 (흠탐상기)_공사견적내역서(BK 분COKE)" xfId="2081" xr:uid="{00000000-0005-0000-0000-00007E070000}"/>
    <cellStyle name="3_산#2-2설비별기본물량산출 집계 _20DECANT-A_열연설계설명서_상세 견적내역(STS 냉연)_상세견적내역 (흠탐상기)_공사견적내역서(Sample)" xfId="2082" xr:uid="{00000000-0005-0000-0000-00007F070000}"/>
    <cellStyle name="3_산#2-2설비별기본물량산출 집계 _20DECANT-A_열연설계설명서_상세 견적내역(STS 냉연)_상세견적내역 (흠탐상기)_공사견적내역서(고압안수 Pump)" xfId="2083" xr:uid="{00000000-0005-0000-0000-000080070000}"/>
    <cellStyle name="3_산#2-2설비별기본물량산출 집계 _20DECANT-A_열연설계설명서_상세 견적내역(STS 냉연)_상세견적내역 (흠탐상기)_공사견적내역서(고압안수 Pump)-1" xfId="2084" xr:uid="{00000000-0005-0000-0000-000081070000}"/>
    <cellStyle name="3_산#2-2설비별기본물량산출 집계 _20DECANT-A_열연설계설명서_상세 견적내역(STS 냉연)_상세견적내역 (흠탐상기)_공사견적내역서(고압안수 Pump)-수정" xfId="2085" xr:uid="{00000000-0005-0000-0000-000082070000}"/>
    <cellStyle name="3_산#2-2설비별기본물량산출 집계 _20DECANT-A_열연설계설명서_상세 견적내역(STS 냉연)_수처리 상세 견적내역(020524)" xfId="2086" xr:uid="{00000000-0005-0000-0000-000083070000}"/>
    <cellStyle name="3_산#2-2설비별기본물량산출 집계 _20DECANT-A_열연설계설명서_상세 견적내역(STS 냉연)_수처리 상세 견적내역(020524)_03PH0402-공사견적내역서(030307)" xfId="2087" xr:uid="{00000000-0005-0000-0000-000084070000}"/>
    <cellStyle name="3_산#2-2설비별기본물량산출 집계 _20DECANT-A_열연설계설명서_상세 견적내역(STS 냉연)_수처리 상세 견적내역(020524)_03PH1502-공사견적내역서(030307)" xfId="2088" xr:uid="{00000000-0005-0000-0000-000085070000}"/>
    <cellStyle name="3_산#2-2설비별기본물량산출 집계 _20DECANT-A_열연설계설명서_상세 견적내역(STS 냉연)_수처리 상세 견적내역(020524)_공사견적내역서(BK 분COKE)" xfId="2089" xr:uid="{00000000-0005-0000-0000-000086070000}"/>
    <cellStyle name="3_산#2-2설비별기본물량산출 집계 _20DECANT-A_열연설계설명서_상세 견적내역(STS 냉연)_수처리 상세 견적내역(020524)_공사견적내역서(Sample)" xfId="2090" xr:uid="{00000000-0005-0000-0000-000087070000}"/>
    <cellStyle name="3_산#2-2설비별기본물량산출 집계 _20DECANT-A_열연설계설명서_상세 견적내역(STS 냉연)_수처리 상세 견적내역(020524)_공사견적내역서(고압안수 Pump)" xfId="2091" xr:uid="{00000000-0005-0000-0000-000088070000}"/>
    <cellStyle name="3_산#2-2설비별기본물량산출 집계 _20DECANT-A_열연설계설명서_상세 견적내역(STS 냉연)_수처리 상세 견적내역(020524)_공사견적내역서(고압안수 Pump)-1" xfId="2092" xr:uid="{00000000-0005-0000-0000-000089070000}"/>
    <cellStyle name="3_산#2-2설비별기본물량산출 집계 _20DECANT-A_열연설계설명서_상세 견적내역(STS 냉연)_수처리 상세 견적내역(020524)_공사견적내역서(고압안수 Pump)-수정" xfId="2093" xr:uid="{00000000-0005-0000-0000-00008A070000}"/>
    <cellStyle name="3_산#2-2설비별기본물량산출 집계 _20DECANT-A_열연설계설명서_상세 견적내역(STS 냉연)_총괄견적내역 2(포항강판 히다찌)" xfId="2094" xr:uid="{00000000-0005-0000-0000-00008B070000}"/>
    <cellStyle name="3_산#2-2설비별기본물량산출 집계 _20DECANT-A_열연설계설명서_상세 견적내역(STS 냉연)_총괄견적내역 2(포항강판 히다찌)_03PH0402-공사견적내역서(030307)" xfId="2095" xr:uid="{00000000-0005-0000-0000-00008C070000}"/>
    <cellStyle name="3_산#2-2설비별기본물량산출 집계 _20DECANT-A_열연설계설명서_상세 견적내역(STS 냉연)_총괄견적내역 2(포항강판 히다찌)_03PH1502-공사견적내역서(030307)" xfId="2096" xr:uid="{00000000-0005-0000-0000-00008D070000}"/>
    <cellStyle name="3_산#2-2설비별기본물량산출 집계 _20DECANT-A_열연설계설명서_상세 견적내역(STS 냉연)_총괄견적내역 2(포항강판 히다찌)_공사견적내역서(BK 분COKE)" xfId="2097" xr:uid="{00000000-0005-0000-0000-00008E070000}"/>
    <cellStyle name="3_산#2-2설비별기본물량산출 집계 _20DECANT-A_열연설계설명서_상세 견적내역(STS 냉연)_총괄견적내역 2(포항강판 히다찌)_공사견적내역서(Sample)" xfId="2098" xr:uid="{00000000-0005-0000-0000-00008F070000}"/>
    <cellStyle name="3_산#2-2설비별기본물량산출 집계 _20DECANT-A_열연설계설명서_상세 견적내역(STS 냉연)_총괄견적내역 2(포항강판 히다찌)_공사견적내역서(고압안수 Pump)" xfId="2099" xr:uid="{00000000-0005-0000-0000-000090070000}"/>
    <cellStyle name="3_산#2-2설비별기본물량산출 집계 _20DECANT-A_열연설계설명서_상세 견적내역(STS 냉연)_총괄견적내역 2(포항강판 히다찌)_공사견적내역서(고압안수 Pump)-1" xfId="2100" xr:uid="{00000000-0005-0000-0000-000091070000}"/>
    <cellStyle name="3_산#2-2설비별기본물량산출 집계 _20DECANT-A_열연설계설명서_상세 견적내역(STS 냉연)_총괄견적내역 2(포항강판 히다찌)_공사견적내역서(고압안수 Pump)-수정" xfId="2101" xr:uid="{00000000-0005-0000-0000-000092070000}"/>
    <cellStyle name="3_산#2-2설비별기본물량산출 집계 _20DECANT-A_열연설계설명서_상세 견적내역(STS 냉연)_총괄견적내역(STS 냉연020409)" xfId="2102" xr:uid="{00000000-0005-0000-0000-000093070000}"/>
    <cellStyle name="3_산#2-2설비별기본물량산출 집계 _20DECANT-A_열연설계설명서_상세 견적내역(STS 냉연)_총괄견적내역(STS 냉연020409)_03PH0402-공사견적내역서(030307)" xfId="2103" xr:uid="{00000000-0005-0000-0000-000094070000}"/>
    <cellStyle name="3_산#2-2설비별기본물량산출 집계 _20DECANT-A_열연설계설명서_상세 견적내역(STS 냉연)_총괄견적내역(STS 냉연020409)_03PH1502-공사견적내역서(030307)" xfId="2104" xr:uid="{00000000-0005-0000-0000-000095070000}"/>
    <cellStyle name="3_산#2-2설비별기본물량산출 집계 _20DECANT-A_열연설계설명서_상세 견적내역(STS 냉연)_총괄견적내역(STS 냉연020409)_공사견적내역서(BK 분COKE)" xfId="2105" xr:uid="{00000000-0005-0000-0000-000096070000}"/>
    <cellStyle name="3_산#2-2설비별기본물량산출 집계 _20DECANT-A_열연설계설명서_상세 견적내역(STS 냉연)_총괄견적내역(STS 냉연020409)_공사견적내역서(Sample)" xfId="2106" xr:uid="{00000000-0005-0000-0000-000097070000}"/>
    <cellStyle name="3_산#2-2설비별기본물량산출 집계 _20DECANT-A_열연설계설명서_상세 견적내역(STS 냉연)_총괄견적내역(STS 냉연020409)_공사견적내역서(고압안수 Pump)" xfId="2107" xr:uid="{00000000-0005-0000-0000-000098070000}"/>
    <cellStyle name="3_산#2-2설비별기본물량산출 집계 _20DECANT-A_열연설계설명서_상세 견적내역(STS 냉연)_총괄견적내역(STS 냉연020409)_공사견적내역서(고압안수 Pump)-1" xfId="2108" xr:uid="{00000000-0005-0000-0000-000099070000}"/>
    <cellStyle name="3_산#2-2설비별기본물량산출 집계 _20DECANT-A_열연설계설명서_상세 견적내역(STS 냉연)_총괄견적내역(STS 냉연020409)_공사견적내역서(고압안수 Pump)-수정" xfId="2109" xr:uid="{00000000-0005-0000-0000-00009A070000}"/>
    <cellStyle name="3_산#2-2설비별기본물량산출 집계 _20DECANT-A_열연설계설명서_상세 견적내역(STS 냉연)_총괄견적원가 내역서 BOM(021205)" xfId="2110" xr:uid="{00000000-0005-0000-0000-00009B070000}"/>
    <cellStyle name="3_산#2-2설비별기본물량산출 집계 _20DECANT-A_열연설계설명서_상세 견적내역(STS 냉연)_총괄견적원가 내역서 BOM(021205)_03PH0402-공사견적내역서(030307)" xfId="2111" xr:uid="{00000000-0005-0000-0000-00009C070000}"/>
    <cellStyle name="3_산#2-2설비별기본물량산출 집계 _20DECANT-A_열연설계설명서_상세 견적내역(STS 냉연)_총괄견적원가 내역서 BOM(021205)_03PH1502-공사견적내역서(030307)" xfId="2112" xr:uid="{00000000-0005-0000-0000-00009D070000}"/>
    <cellStyle name="3_산#2-2설비별기본물량산출 집계 _20DECANT-A_열연설계설명서_상세 견적내역(STS 냉연)_총괄견적원가 내역서 BOM(021205)_공사견적내역서(BK 분COKE)" xfId="2113" xr:uid="{00000000-0005-0000-0000-00009E070000}"/>
    <cellStyle name="3_산#2-2설비별기본물량산출 집계 _20DECANT-A_열연설계설명서_상세 견적내역(STS 냉연)_총괄견적원가 내역서 BOM(021205)_공사견적내역서(Sample)" xfId="2114" xr:uid="{00000000-0005-0000-0000-00009F070000}"/>
    <cellStyle name="3_산#2-2설비별기본물량산출 집계 _20DECANT-A_열연설계설명서_상세 견적내역(STS 냉연)_총괄견적원가 내역서 BOM(021205)_공사견적내역서(고압안수 Pump)" xfId="2115" xr:uid="{00000000-0005-0000-0000-0000A0070000}"/>
    <cellStyle name="3_산#2-2설비별기본물량산출 집계 _20DECANT-A_열연설계설명서_상세 견적내역(STS 냉연)_총괄견적원가 내역서 BOM(021205)_공사견적내역서(고압안수 Pump)-1" xfId="2116" xr:uid="{00000000-0005-0000-0000-0000A1070000}"/>
    <cellStyle name="3_산#2-2설비별기본물량산출 집계 _20DECANT-A_열연설계설명서_상세 견적내역(STS 냉연)_총괄견적원가 내역서 BOM(021205)_공사견적내역서(고압안수 Pump)-수정" xfId="2117" xr:uid="{00000000-0005-0000-0000-0000A2070000}"/>
    <cellStyle name="3_산#2-2설비별기본물량산출 집계 _20DECANT-A_열연설계설명서_상세 견적내역(STS 냉연)_총괄견적원가 내역서(021128)" xfId="2118" xr:uid="{00000000-0005-0000-0000-0000A3070000}"/>
    <cellStyle name="3_산#2-2설비별기본물량산출 집계 _20DECANT-A_열연설계설명서_상세 견적내역(STS 냉연)_총괄견적원가 내역서(021128)_03PH0402-공사견적내역서(030307)" xfId="2119" xr:uid="{00000000-0005-0000-0000-0000A4070000}"/>
    <cellStyle name="3_산#2-2설비별기본물량산출 집계 _20DECANT-A_열연설계설명서_상세 견적내역(STS 냉연)_총괄견적원가 내역서(021128)_03PH1502-공사견적내역서(030307)" xfId="2120" xr:uid="{00000000-0005-0000-0000-0000A5070000}"/>
    <cellStyle name="3_산#2-2설비별기본물량산출 집계 _20DECANT-A_열연설계설명서_상세 견적내역(STS 냉연)_총괄견적원가 내역서(021128)_공사견적내역서(BK 분COKE)" xfId="2121" xr:uid="{00000000-0005-0000-0000-0000A6070000}"/>
    <cellStyle name="3_산#2-2설비별기본물량산출 집계 _20DECANT-A_열연설계설명서_상세 견적내역(STS 냉연)_총괄견적원가 내역서(021128)_공사견적내역서(Sample)" xfId="2122" xr:uid="{00000000-0005-0000-0000-0000A7070000}"/>
    <cellStyle name="3_산#2-2설비별기본물량산출 집계 _20DECANT-A_열연설계설명서_상세 견적내역(STS 냉연)_총괄견적원가 내역서(021128)_공사견적내역서(고압안수 Pump)" xfId="2123" xr:uid="{00000000-0005-0000-0000-0000A8070000}"/>
    <cellStyle name="3_산#2-2설비별기본물량산출 집계 _20DECANT-A_열연설계설명서_상세 견적내역(STS 냉연)_총괄견적원가 내역서(021128)_공사견적내역서(고압안수 Pump)-1" xfId="2124" xr:uid="{00000000-0005-0000-0000-0000A9070000}"/>
    <cellStyle name="3_산#2-2설비별기본물량산출 집계 _20DECANT-A_열연설계설명서_상세 견적내역(STS 냉연)_총괄견적원가 내역서(021128)_공사견적내역서(고압안수 Pump)-수정" xfId="2125" xr:uid="{00000000-0005-0000-0000-0000AA070000}"/>
    <cellStyle name="3_산#2-2설비별기본물량산출 집계 _20DECANT-A_열연설계설명서_상세 견적내역(STS 냉연)_총괄견적원가 내역서(021205)" xfId="2126" xr:uid="{00000000-0005-0000-0000-0000AB070000}"/>
    <cellStyle name="3_산#2-2설비별기본물량산출 집계 _20DECANT-A_열연설계설명서_상세 견적내역(STS 냉연)_총괄견적원가 내역서(021205)_03PH0402-공사견적내역서(030307)" xfId="2127" xr:uid="{00000000-0005-0000-0000-0000AC070000}"/>
    <cellStyle name="3_산#2-2설비별기본물량산출 집계 _20DECANT-A_열연설계설명서_상세 견적내역(STS 냉연)_총괄견적원가 내역서(021205)_03PH1502-공사견적내역서(030307)" xfId="2128" xr:uid="{00000000-0005-0000-0000-0000AD070000}"/>
    <cellStyle name="3_산#2-2설비별기본물량산출 집계 _20DECANT-A_열연설계설명서_상세 견적내역(STS 냉연)_총괄견적원가 내역서(021205)_공사견적내역서(BK 분COKE)" xfId="2129" xr:uid="{00000000-0005-0000-0000-0000AE070000}"/>
    <cellStyle name="3_산#2-2설비별기본물량산출 집계 _20DECANT-A_열연설계설명서_상세 견적내역(STS 냉연)_총괄견적원가 내역서(021205)_공사견적내역서(Sample)" xfId="2130" xr:uid="{00000000-0005-0000-0000-0000AF070000}"/>
    <cellStyle name="3_산#2-2설비별기본물량산출 집계 _20DECANT-A_열연설계설명서_상세 견적내역(STS 냉연)_총괄견적원가 내역서(021205)_공사견적내역서(고압안수 Pump)" xfId="2131" xr:uid="{00000000-0005-0000-0000-0000B0070000}"/>
    <cellStyle name="3_산#2-2설비별기본물량산출 집계 _20DECANT-A_열연설계설명서_상세 견적내역(STS 냉연)_총괄견적원가 내역서(021205)_공사견적내역서(고압안수 Pump)-1" xfId="2132" xr:uid="{00000000-0005-0000-0000-0000B1070000}"/>
    <cellStyle name="3_산#2-2설비별기본물량산출 집계 _20DECANT-A_열연설계설명서_상세 견적내역(STS 냉연)_총괄견적원가 내역서(021205)_공사견적내역서(고압안수 Pump)-수정" xfId="2133" xr:uid="{00000000-0005-0000-0000-0000B2070000}"/>
    <cellStyle name="3_산#2-2설비별기본물량산출 집계 _20DECANT-A_열연설계설명서_상세 견적내역(STS 냉연)_총괄견적원가 내역서(영업 3차 021205)" xfId="2134" xr:uid="{00000000-0005-0000-0000-0000B3070000}"/>
    <cellStyle name="3_산#2-2설비별기본물량산출 집계 _20DECANT-A_열연설계설명서_상세 견적내역(STS 냉연)_총괄견적원가 내역서(영업 3차 021205)_03PH0402-공사견적내역서(030307)" xfId="2135" xr:uid="{00000000-0005-0000-0000-0000B4070000}"/>
    <cellStyle name="3_산#2-2설비별기본물량산출 집계 _20DECANT-A_열연설계설명서_상세 견적내역(STS 냉연)_총괄견적원가 내역서(영업 3차 021205)_03PH1502-공사견적내역서(030307)" xfId="2136" xr:uid="{00000000-0005-0000-0000-0000B5070000}"/>
    <cellStyle name="3_산#2-2설비별기본물량산출 집계 _20DECANT-A_열연설계설명서_상세 견적내역(STS 냉연)_총괄견적원가 내역서(영업 3차 021205)_공사견적내역서(BK 분COKE)" xfId="2137" xr:uid="{00000000-0005-0000-0000-0000B6070000}"/>
    <cellStyle name="3_산#2-2설비별기본물량산출 집계 _20DECANT-A_열연설계설명서_상세 견적내역(STS 냉연)_총괄견적원가 내역서(영업 3차 021205)_공사견적내역서(Sample)" xfId="2138" xr:uid="{00000000-0005-0000-0000-0000B7070000}"/>
    <cellStyle name="3_산#2-2설비별기본물량산출 집계 _20DECANT-A_열연설계설명서_상세 견적내역(STS 냉연)_총괄견적원가 내역서(영업 3차 021205)_공사견적내역서(고압안수 Pump)" xfId="2139" xr:uid="{00000000-0005-0000-0000-0000B8070000}"/>
    <cellStyle name="3_산#2-2설비별기본물량산출 집계 _20DECANT-A_열연설계설명서_상세 견적내역(STS 냉연)_총괄견적원가 내역서(영업 3차 021205)_공사견적내역서(고압안수 Pump)-1" xfId="2140" xr:uid="{00000000-0005-0000-0000-0000B9070000}"/>
    <cellStyle name="3_산#2-2설비별기본물량산출 집계 _20DECANT-A_열연설계설명서_상세 견적내역(STS 냉연)_총괄견적원가 내역서(영업 3차 021205)_공사견적내역서(고압안수 Pump)-수정" xfId="2141" xr:uid="{00000000-0005-0000-0000-0000BA070000}"/>
    <cellStyle name="3_산#2-2설비별기본물량산출 집계 _20DECANT-C" xfId="2142" xr:uid="{00000000-0005-0000-0000-0000BB070000}"/>
    <cellStyle name="3_산#2-2설비별기본물량산출 집계 _20DECANT-C_열연설계설명서" xfId="2143" xr:uid="{00000000-0005-0000-0000-0000BC070000}"/>
    <cellStyle name="3_산#2-2설비별기본물량산출 집계 _20DECANT-C_열연설계설명서_03PH0402-공사견적내역서(030307)" xfId="2144" xr:uid="{00000000-0005-0000-0000-0000BD070000}"/>
    <cellStyle name="3_산#2-2설비별기본물량산출 집계 _20DECANT-C_열연설계설명서_03PH1502-공사견적내역서(030307)" xfId="2145" xr:uid="{00000000-0005-0000-0000-0000BE070000}"/>
    <cellStyle name="3_산#2-2설비별기본물량산출 집계 _20DECANT-C_열연설계설명서_공사견적내역서(BK 분COKE)" xfId="2146" xr:uid="{00000000-0005-0000-0000-0000BF070000}"/>
    <cellStyle name="3_산#2-2설비별기본물량산출 집계 _20DECANT-C_열연설계설명서_공사견적내역서(Sample)" xfId="2147" xr:uid="{00000000-0005-0000-0000-0000C0070000}"/>
    <cellStyle name="3_산#2-2설비별기본물량산출 집계 _20DECANT-C_열연설계설명서_공사견적내역서(고압안수 Pump)" xfId="2148" xr:uid="{00000000-0005-0000-0000-0000C1070000}"/>
    <cellStyle name="3_산#2-2설비별기본물량산출 집계 _20DECANT-C_열연설계설명서_공사견적내역서(고압안수 Pump)-1" xfId="2149" xr:uid="{00000000-0005-0000-0000-0000C2070000}"/>
    <cellStyle name="3_산#2-2설비별기본물량산출 집계 _20DECANT-C_열연설계설명서_공사견적내역서(고압안수 Pump)-수정" xfId="2150" xr:uid="{00000000-0005-0000-0000-0000C3070000}"/>
    <cellStyle name="3_산#2-2설비별기본물량산출 집계 _20DECANT-C_열연설계설명서_상세 견적내역(STS 냉연)" xfId="2151" xr:uid="{00000000-0005-0000-0000-0000C4070000}"/>
    <cellStyle name="3_산#2-2설비별기본물량산출 집계 _20DECANT-C_열연설계설명서_상세 견적내역(STS 냉연)_03PH0402-공사견적내역서(030307)" xfId="2152" xr:uid="{00000000-0005-0000-0000-0000C5070000}"/>
    <cellStyle name="3_산#2-2설비별기본물량산출 집계 _20DECANT-C_열연설계설명서_상세 견적내역(STS 냉연)_03PH1502-공사견적내역서(030307)" xfId="2153" xr:uid="{00000000-0005-0000-0000-0000C6070000}"/>
    <cellStyle name="3_산#2-2설비별기본물량산출 집계 _20DECANT-C_열연설계설명서_상세 견적내역(STS 냉연)_1coke추손 (2)" xfId="2154" xr:uid="{00000000-0005-0000-0000-0000C7070000}"/>
    <cellStyle name="3_산#2-2설비별기본물량산출 집계 _20DECANT-C_열연설계설명서_상세 견적내역(STS 냉연)_1coke추손 (2)_03PH0402-공사견적내역서(030307)" xfId="2155" xr:uid="{00000000-0005-0000-0000-0000C8070000}"/>
    <cellStyle name="3_산#2-2설비별기본물량산출 집계 _20DECANT-C_열연설계설명서_상세 견적내역(STS 냉연)_1coke추손 (2)_03PH1502-공사견적내역서(030307)" xfId="2156" xr:uid="{00000000-0005-0000-0000-0000C9070000}"/>
    <cellStyle name="3_산#2-2설비별기본물량산출 집계 _20DECANT-C_열연설계설명서_상세 견적내역(STS 냉연)_1coke추손 (2)_공사견적내역서(BK 분COKE)" xfId="2157" xr:uid="{00000000-0005-0000-0000-0000CA070000}"/>
    <cellStyle name="3_산#2-2설비별기본물량산출 집계 _20DECANT-C_열연설계설명서_상세 견적내역(STS 냉연)_1coke추손 (2)_공사견적내역서(Sample)" xfId="2158" xr:uid="{00000000-0005-0000-0000-0000CB070000}"/>
    <cellStyle name="3_산#2-2설비별기본물량산출 집계 _20DECANT-C_열연설계설명서_상세 견적내역(STS 냉연)_1coke추손 (2)_공사견적내역서(고압안수 Pump)" xfId="2159" xr:uid="{00000000-0005-0000-0000-0000CC070000}"/>
    <cellStyle name="3_산#2-2설비별기본물량산출 집계 _20DECANT-C_열연설계설명서_상세 견적내역(STS 냉연)_1coke추손 (2)_공사견적내역서(고압안수 Pump)-1" xfId="2160" xr:uid="{00000000-0005-0000-0000-0000CD070000}"/>
    <cellStyle name="3_산#2-2설비별기본물량산출 집계 _20DECANT-C_열연설계설명서_상세 견적내역(STS 냉연)_1coke추손 (2)_공사견적내역서(고압안수 Pump)-수정" xfId="2161" xr:uid="{00000000-0005-0000-0000-0000CE070000}"/>
    <cellStyle name="3_산#2-2설비별기본물량산출 집계 _20DECANT-C_열연설계설명서_상세 견적내역(STS 냉연)_FR 상세견적내역 (020803)" xfId="2162" xr:uid="{00000000-0005-0000-0000-0000CF070000}"/>
    <cellStyle name="3_산#2-2설비별기본물량산출 집계 _20DECANT-C_열연설계설명서_상세 견적내역(STS 냉연)_FR 상세견적내역 (020803)_03PH0402-공사견적내역서(030307)" xfId="2163" xr:uid="{00000000-0005-0000-0000-0000D0070000}"/>
    <cellStyle name="3_산#2-2설비별기본물량산출 집계 _20DECANT-C_열연설계설명서_상세 견적내역(STS 냉연)_FR 상세견적내역 (020803)_03PH1502-공사견적내역서(030307)" xfId="2164" xr:uid="{00000000-0005-0000-0000-0000D1070000}"/>
    <cellStyle name="3_산#2-2설비별기본물량산출 집계 _20DECANT-C_열연설계설명서_상세 견적내역(STS 냉연)_FR 상세견적내역 (020803)_공사견적내역서(BK 분COKE)" xfId="2165" xr:uid="{00000000-0005-0000-0000-0000D2070000}"/>
    <cellStyle name="3_산#2-2설비별기본물량산출 집계 _20DECANT-C_열연설계설명서_상세 견적내역(STS 냉연)_FR 상세견적내역 (020803)_공사견적내역서(Sample)" xfId="2166" xr:uid="{00000000-0005-0000-0000-0000D3070000}"/>
    <cellStyle name="3_산#2-2설비별기본물량산출 집계 _20DECANT-C_열연설계설명서_상세 견적내역(STS 냉연)_FR 상세견적내역 (020803)_공사견적내역서(고압안수 Pump)" xfId="2167" xr:uid="{00000000-0005-0000-0000-0000D4070000}"/>
    <cellStyle name="3_산#2-2설비별기본물량산출 집계 _20DECANT-C_열연설계설명서_상세 견적내역(STS 냉연)_FR 상세견적내역 (020803)_공사견적내역서(고압안수 Pump)-1" xfId="2168" xr:uid="{00000000-0005-0000-0000-0000D5070000}"/>
    <cellStyle name="3_산#2-2설비별기본물량산출 집계 _20DECANT-C_열연설계설명서_상세 견적내역(STS 냉연)_FR 상세견적내역 (020803)_공사견적내역서(고압안수 Pump)-수정" xfId="2169" xr:uid="{00000000-0005-0000-0000-0000D6070000}"/>
    <cellStyle name="3_산#2-2설비별기본물량산출 집계 _20DECANT-C_열연설계설명서_상세 견적내역(STS 냉연)_POSCO구매견적(문종국)" xfId="2170" xr:uid="{00000000-0005-0000-0000-0000D7070000}"/>
    <cellStyle name="3_산#2-2설비별기본물량산출 집계 _20DECANT-C_열연설계설명서_상세 견적내역(STS 냉연)_POSCO구매견적(문종국)_03PH0402-공사견적내역서(030307)" xfId="2171" xr:uid="{00000000-0005-0000-0000-0000D8070000}"/>
    <cellStyle name="3_산#2-2설비별기본물량산출 집계 _20DECANT-C_열연설계설명서_상세 견적내역(STS 냉연)_POSCO구매견적(문종국)_03PH1502-공사견적내역서(030307)" xfId="2172" xr:uid="{00000000-0005-0000-0000-0000D9070000}"/>
    <cellStyle name="3_산#2-2설비별기본물량산출 집계 _20DECANT-C_열연설계설명서_상세 견적내역(STS 냉연)_POSCO구매견적(문종국)_공사견적내역서(BK 분COKE)" xfId="2173" xr:uid="{00000000-0005-0000-0000-0000DA070000}"/>
    <cellStyle name="3_산#2-2설비별기본물량산출 집계 _20DECANT-C_열연설계설명서_상세 견적내역(STS 냉연)_POSCO구매견적(문종국)_공사견적내역서(Sample)" xfId="2174" xr:uid="{00000000-0005-0000-0000-0000DB070000}"/>
    <cellStyle name="3_산#2-2설비별기본물량산출 집계 _20DECANT-C_열연설계설명서_상세 견적내역(STS 냉연)_POSCO구매견적(문종국)_공사견적내역서(고압안수 Pump)" xfId="2175" xr:uid="{00000000-0005-0000-0000-0000DC070000}"/>
    <cellStyle name="3_산#2-2설비별기본물량산출 집계 _20DECANT-C_열연설계설명서_상세 견적내역(STS 냉연)_POSCO구매견적(문종국)_공사견적내역서(고압안수 Pump)-1" xfId="2176" xr:uid="{00000000-0005-0000-0000-0000DD070000}"/>
    <cellStyle name="3_산#2-2설비별기본물량산출 집계 _20DECANT-C_열연설계설명서_상세 견적내역(STS 냉연)_POSCO구매견적(문종국)_공사견적내역서(고압안수 Pump)-수정" xfId="2177" xr:uid="{00000000-0005-0000-0000-0000DE070000}"/>
    <cellStyle name="3_산#2-2설비별기본물량산출 집계 _20DECANT-C_열연설계설명서_상세 견적내역(STS 냉연)_견적" xfId="2178" xr:uid="{00000000-0005-0000-0000-0000DF070000}"/>
    <cellStyle name="3_산#2-2설비별기본물량산출 집계 _20DECANT-C_열연설계설명서_상세 견적내역(STS 냉연)_견적_03PH0402-공사견적내역서(030307)" xfId="2179" xr:uid="{00000000-0005-0000-0000-0000E0070000}"/>
    <cellStyle name="3_산#2-2설비별기본물량산출 집계 _20DECANT-C_열연설계설명서_상세 견적내역(STS 냉연)_견적_03PH1502-공사견적내역서(030307)" xfId="2180" xr:uid="{00000000-0005-0000-0000-0000E1070000}"/>
    <cellStyle name="3_산#2-2설비별기본물량산출 집계 _20DECANT-C_열연설계설명서_상세 견적내역(STS 냉연)_견적_공사견적내역서(BK 분COKE)" xfId="2181" xr:uid="{00000000-0005-0000-0000-0000E2070000}"/>
    <cellStyle name="3_산#2-2설비별기본물량산출 집계 _20DECANT-C_열연설계설명서_상세 견적내역(STS 냉연)_견적_공사견적내역서(Sample)" xfId="2182" xr:uid="{00000000-0005-0000-0000-0000E3070000}"/>
    <cellStyle name="3_산#2-2설비별기본물량산출 집계 _20DECANT-C_열연설계설명서_상세 견적내역(STS 냉연)_견적_공사견적내역서(고압안수 Pump)" xfId="2183" xr:uid="{00000000-0005-0000-0000-0000E4070000}"/>
    <cellStyle name="3_산#2-2설비별기본물량산출 집계 _20DECANT-C_열연설계설명서_상세 견적내역(STS 냉연)_견적_공사견적내역서(고압안수 Pump)-1" xfId="2184" xr:uid="{00000000-0005-0000-0000-0000E5070000}"/>
    <cellStyle name="3_산#2-2설비별기본물량산출 집계 _20DECANT-C_열연설계설명서_상세 견적내역(STS 냉연)_견적_공사견적내역서(고압안수 Pump)-수정" xfId="2185" xr:uid="{00000000-0005-0000-0000-0000E6070000}"/>
    <cellStyle name="3_산#2-2설비별기본물량산출 집계 _20DECANT-C_열연설계설명서_상세 견적내역(STS 냉연)_견적서구매팀(020803)" xfId="2186" xr:uid="{00000000-0005-0000-0000-0000E7070000}"/>
    <cellStyle name="3_산#2-2설비별기본물량산출 집계 _20DECANT-C_열연설계설명서_상세 견적내역(STS 냉연)_견적서구매팀(020803)_03PH0402-공사견적내역서(030307)" xfId="2187" xr:uid="{00000000-0005-0000-0000-0000E8070000}"/>
    <cellStyle name="3_산#2-2설비별기본물량산출 집계 _20DECANT-C_열연설계설명서_상세 견적내역(STS 냉연)_견적서구매팀(020803)_03PH1502-공사견적내역서(030307)" xfId="2188" xr:uid="{00000000-0005-0000-0000-0000E9070000}"/>
    <cellStyle name="3_산#2-2설비별기본물량산출 집계 _20DECANT-C_열연설계설명서_상세 견적내역(STS 냉연)_견적서구매팀(020803)_공사견적내역서(BK 분COKE)" xfId="2189" xr:uid="{00000000-0005-0000-0000-0000EA070000}"/>
    <cellStyle name="3_산#2-2설비별기본물량산출 집계 _20DECANT-C_열연설계설명서_상세 견적내역(STS 냉연)_견적서구매팀(020803)_공사견적내역서(Sample)" xfId="2190" xr:uid="{00000000-0005-0000-0000-0000EB070000}"/>
    <cellStyle name="3_산#2-2설비별기본물량산출 집계 _20DECANT-C_열연설계설명서_상세 견적내역(STS 냉연)_견적서구매팀(020803)_공사견적내역서(고압안수 Pump)" xfId="2191" xr:uid="{00000000-0005-0000-0000-0000EC070000}"/>
    <cellStyle name="3_산#2-2설비별기본물량산출 집계 _20DECANT-C_열연설계설명서_상세 견적내역(STS 냉연)_견적서구매팀(020803)_공사견적내역서(고압안수 Pump)-1" xfId="2192" xr:uid="{00000000-0005-0000-0000-0000ED070000}"/>
    <cellStyle name="3_산#2-2설비별기본물량산출 집계 _20DECANT-C_열연설계설명서_상세 견적내역(STS 냉연)_견적서구매팀(020803)_공사견적내역서(고압안수 Pump)-수정" xfId="2193" xr:uid="{00000000-0005-0000-0000-0000EE070000}"/>
    <cellStyle name="3_산#2-2설비별기본물량산출 집계 _20DECANT-C_열연설계설명서_상세 견적내역(STS 냉연)_견적서구매팀(020808)" xfId="2194" xr:uid="{00000000-0005-0000-0000-0000EF070000}"/>
    <cellStyle name="3_산#2-2설비별기본물량산출 집계 _20DECANT-C_열연설계설명서_상세 견적내역(STS 냉연)_견적원가 내역서 최종 ERP BOM (021227) " xfId="2195" xr:uid="{00000000-0005-0000-0000-0000F0070000}"/>
    <cellStyle name="3_산#2-2설비별기본물량산출 집계 _20DECANT-C_열연설계설명서_상세 견적내역(STS 냉연)_견적원가 내역서 최종 ERP BOM (021227) _03PH0402-공사견적내역서(030307)" xfId="2196" xr:uid="{00000000-0005-0000-0000-0000F1070000}"/>
    <cellStyle name="3_산#2-2설비별기본물량산출 집계 _20DECANT-C_열연설계설명서_상세 견적내역(STS 냉연)_견적원가 내역서 최종 ERP BOM (021227) _03PH1502-공사견적내역서(030307)" xfId="2197" xr:uid="{00000000-0005-0000-0000-0000F2070000}"/>
    <cellStyle name="3_산#2-2설비별기본물량산출 집계 _20DECANT-C_열연설계설명서_상세 견적내역(STS 냉연)_견적원가 내역서 최종 ERP BOM (021227) _공사견적내역서(BK 분COKE)" xfId="2198" xr:uid="{00000000-0005-0000-0000-0000F3070000}"/>
    <cellStyle name="3_산#2-2설비별기본물량산출 집계 _20DECANT-C_열연설계설명서_상세 견적내역(STS 냉연)_견적원가 내역서 최종 ERP BOM (021227) _공사견적내역서(Sample)" xfId="2199" xr:uid="{00000000-0005-0000-0000-0000F4070000}"/>
    <cellStyle name="3_산#2-2설비별기본물량산출 집계 _20DECANT-C_열연설계설명서_상세 견적내역(STS 냉연)_견적원가 내역서 최종 ERP BOM (021227) _공사견적내역서(고압안수 Pump)" xfId="2200" xr:uid="{00000000-0005-0000-0000-0000F5070000}"/>
    <cellStyle name="3_산#2-2설비별기본물량산출 집계 _20DECANT-C_열연설계설명서_상세 견적내역(STS 냉연)_견적원가 내역서 최종 ERP BOM (021227) _공사견적내역서(고압안수 Pump)-1" xfId="2201" xr:uid="{00000000-0005-0000-0000-0000F6070000}"/>
    <cellStyle name="3_산#2-2설비별기본물량산출 집계 _20DECANT-C_열연설계설명서_상세 견적내역(STS 냉연)_견적원가 내역서 최종 ERP BOM (021227) _공사견적내역서(고압안수 Pump)-수정" xfId="2202" xr:uid="{00000000-0005-0000-0000-0000F7070000}"/>
    <cellStyle name="3_산#2-2설비별기본물량산출 집계 _20DECANT-C_열연설계설명서_상세 견적내역(STS 냉연)_공사견적내역서(BK 분COKE)" xfId="2203" xr:uid="{00000000-0005-0000-0000-0000F8070000}"/>
    <cellStyle name="3_산#2-2설비별기본물량산출 집계 _20DECANT-C_열연설계설명서_상세 견적내역(STS 냉연)_공사견적내역서(Sample)" xfId="2204" xr:uid="{00000000-0005-0000-0000-0000F9070000}"/>
    <cellStyle name="3_산#2-2설비별기본물량산출 집계 _20DECANT-C_열연설계설명서_상세 견적내역(STS 냉연)_공사견적내역서(고압안수 Pump)" xfId="2205" xr:uid="{00000000-0005-0000-0000-0000FA070000}"/>
    <cellStyle name="3_산#2-2설비별기본물량산출 집계 _20DECANT-C_열연설계설명서_상세 견적내역(STS 냉연)_공사견적내역서(고압안수 Pump)-1" xfId="2206" xr:uid="{00000000-0005-0000-0000-0000FB070000}"/>
    <cellStyle name="3_산#2-2설비별기본물량산출 집계 _20DECANT-C_열연설계설명서_상세 견적내역(STS 냉연)_공사견적내역서(고압안수 Pump)-수정" xfId="2207" xr:uid="{00000000-0005-0000-0000-0000FC070000}"/>
    <cellStyle name="3_산#2-2설비별기본물량산출 집계 _20DECANT-C_열연설계설명서_상세 견적내역(STS 냉연)_상세 견적내역(STS 냉연020406)1" xfId="2208" xr:uid="{00000000-0005-0000-0000-0000FD070000}"/>
    <cellStyle name="3_산#2-2설비별기본물량산출 집계 _20DECANT-C_열연설계설명서_상세 견적내역(STS 냉연)_상세 견적내역(STS 냉연020406)1_03PH0402-공사견적내역서(030307)" xfId="2209" xr:uid="{00000000-0005-0000-0000-0000FE070000}"/>
    <cellStyle name="3_산#2-2설비별기본물량산출 집계 _20DECANT-C_열연설계설명서_상세 견적내역(STS 냉연)_상세 견적내역(STS 냉연020406)1_03PH1502-공사견적내역서(030307)" xfId="2210" xr:uid="{00000000-0005-0000-0000-0000FF070000}"/>
    <cellStyle name="3_산#2-2설비별기본물량산출 집계 _20DECANT-C_열연설계설명서_상세 견적내역(STS 냉연)_상세 견적내역(STS 냉연020406)1_공사견적내역서(BK 분COKE)" xfId="2211" xr:uid="{00000000-0005-0000-0000-000000080000}"/>
    <cellStyle name="3_산#2-2설비별기본물량산출 집계 _20DECANT-C_열연설계설명서_상세 견적내역(STS 냉연)_상세 견적내역(STS 냉연020406)1_공사견적내역서(Sample)" xfId="2212" xr:uid="{00000000-0005-0000-0000-000001080000}"/>
    <cellStyle name="3_산#2-2설비별기본물량산출 집계 _20DECANT-C_열연설계설명서_상세 견적내역(STS 냉연)_상세 견적내역(STS 냉연020406)1_공사견적내역서(고압안수 Pump)" xfId="2213" xr:uid="{00000000-0005-0000-0000-000002080000}"/>
    <cellStyle name="3_산#2-2설비별기본물량산출 집계 _20DECANT-C_열연설계설명서_상세 견적내역(STS 냉연)_상세 견적내역(STS 냉연020406)1_공사견적내역서(고압안수 Pump)-1" xfId="2214" xr:uid="{00000000-0005-0000-0000-000003080000}"/>
    <cellStyle name="3_산#2-2설비별기본물량산출 집계 _20DECANT-C_열연설계설명서_상세 견적내역(STS 냉연)_상세 견적내역(STS 냉연020406)1_공사견적내역서(고압안수 Pump)-수정" xfId="2215" xr:uid="{00000000-0005-0000-0000-000004080000}"/>
    <cellStyle name="3_산#2-2설비별기본물량산출 집계 _20DECANT-C_열연설계설명서_상세 견적내역(STS 냉연)_상세견적내역 (흠탐상기)" xfId="2216" xr:uid="{00000000-0005-0000-0000-000005080000}"/>
    <cellStyle name="3_산#2-2설비별기본물량산출 집계 _20DECANT-C_열연설계설명서_상세 견적내역(STS 냉연)_상세견적내역 (흠탐상기)_03PH0402-공사견적내역서(030307)" xfId="2217" xr:uid="{00000000-0005-0000-0000-000006080000}"/>
    <cellStyle name="3_산#2-2설비별기본물량산출 집계 _20DECANT-C_열연설계설명서_상세 견적내역(STS 냉연)_상세견적내역 (흠탐상기)_03PH1502-공사견적내역서(030307)" xfId="2218" xr:uid="{00000000-0005-0000-0000-000007080000}"/>
    <cellStyle name="3_산#2-2설비별기본물량산출 집계 _20DECANT-C_열연설계설명서_상세 견적내역(STS 냉연)_상세견적내역 (흠탐상기)_공사견적내역서(BK 분COKE)" xfId="2219" xr:uid="{00000000-0005-0000-0000-000008080000}"/>
    <cellStyle name="3_산#2-2설비별기본물량산출 집계 _20DECANT-C_열연설계설명서_상세 견적내역(STS 냉연)_상세견적내역 (흠탐상기)_공사견적내역서(Sample)" xfId="2220" xr:uid="{00000000-0005-0000-0000-000009080000}"/>
    <cellStyle name="3_산#2-2설비별기본물량산출 집계 _20DECANT-C_열연설계설명서_상세 견적내역(STS 냉연)_상세견적내역 (흠탐상기)_공사견적내역서(고압안수 Pump)" xfId="2221" xr:uid="{00000000-0005-0000-0000-00000A080000}"/>
    <cellStyle name="3_산#2-2설비별기본물량산출 집계 _20DECANT-C_열연설계설명서_상세 견적내역(STS 냉연)_상세견적내역 (흠탐상기)_공사견적내역서(고압안수 Pump)-1" xfId="2222" xr:uid="{00000000-0005-0000-0000-00000B080000}"/>
    <cellStyle name="3_산#2-2설비별기본물량산출 집계 _20DECANT-C_열연설계설명서_상세 견적내역(STS 냉연)_상세견적내역 (흠탐상기)_공사견적내역서(고압안수 Pump)-수정" xfId="2223" xr:uid="{00000000-0005-0000-0000-00000C080000}"/>
    <cellStyle name="3_산#2-2설비별기본물량산출 집계 _20DECANT-C_열연설계설명서_상세 견적내역(STS 냉연)_수처리 상세 견적내역(020524)" xfId="2224" xr:uid="{00000000-0005-0000-0000-00000D080000}"/>
    <cellStyle name="3_산#2-2설비별기본물량산출 집계 _20DECANT-C_열연설계설명서_상세 견적내역(STS 냉연)_수처리 상세 견적내역(020524)_03PH0402-공사견적내역서(030307)" xfId="2225" xr:uid="{00000000-0005-0000-0000-00000E080000}"/>
    <cellStyle name="3_산#2-2설비별기본물량산출 집계 _20DECANT-C_열연설계설명서_상세 견적내역(STS 냉연)_수처리 상세 견적내역(020524)_03PH1502-공사견적내역서(030307)" xfId="2226" xr:uid="{00000000-0005-0000-0000-00000F080000}"/>
    <cellStyle name="3_산#2-2설비별기본물량산출 집계 _20DECANT-C_열연설계설명서_상세 견적내역(STS 냉연)_수처리 상세 견적내역(020524)_공사견적내역서(BK 분COKE)" xfId="2227" xr:uid="{00000000-0005-0000-0000-000010080000}"/>
    <cellStyle name="3_산#2-2설비별기본물량산출 집계 _20DECANT-C_열연설계설명서_상세 견적내역(STS 냉연)_수처리 상세 견적내역(020524)_공사견적내역서(Sample)" xfId="2228" xr:uid="{00000000-0005-0000-0000-000011080000}"/>
    <cellStyle name="3_산#2-2설비별기본물량산출 집계 _20DECANT-C_열연설계설명서_상세 견적내역(STS 냉연)_수처리 상세 견적내역(020524)_공사견적내역서(고압안수 Pump)" xfId="2229" xr:uid="{00000000-0005-0000-0000-000012080000}"/>
    <cellStyle name="3_산#2-2설비별기본물량산출 집계 _20DECANT-C_열연설계설명서_상세 견적내역(STS 냉연)_수처리 상세 견적내역(020524)_공사견적내역서(고압안수 Pump)-1" xfId="2230" xr:uid="{00000000-0005-0000-0000-000013080000}"/>
    <cellStyle name="3_산#2-2설비별기본물량산출 집계 _20DECANT-C_열연설계설명서_상세 견적내역(STS 냉연)_수처리 상세 견적내역(020524)_공사견적내역서(고압안수 Pump)-수정" xfId="2231" xr:uid="{00000000-0005-0000-0000-000014080000}"/>
    <cellStyle name="3_산#2-2설비별기본물량산출 집계 _20DECANT-C_열연설계설명서_상세 견적내역(STS 냉연)_총괄견적내역 2(포항강판 히다찌)" xfId="2232" xr:uid="{00000000-0005-0000-0000-000015080000}"/>
    <cellStyle name="3_산#2-2설비별기본물량산출 집계 _20DECANT-C_열연설계설명서_상세 견적내역(STS 냉연)_총괄견적내역 2(포항강판 히다찌)_03PH0402-공사견적내역서(030307)" xfId="2233" xr:uid="{00000000-0005-0000-0000-000016080000}"/>
    <cellStyle name="3_산#2-2설비별기본물량산출 집계 _20DECANT-C_열연설계설명서_상세 견적내역(STS 냉연)_총괄견적내역 2(포항강판 히다찌)_03PH1502-공사견적내역서(030307)" xfId="2234" xr:uid="{00000000-0005-0000-0000-000017080000}"/>
    <cellStyle name="3_산#2-2설비별기본물량산출 집계 _20DECANT-C_열연설계설명서_상세 견적내역(STS 냉연)_총괄견적내역 2(포항강판 히다찌)_공사견적내역서(BK 분COKE)" xfId="2235" xr:uid="{00000000-0005-0000-0000-000018080000}"/>
    <cellStyle name="3_산#2-2설비별기본물량산출 집계 _20DECANT-C_열연설계설명서_상세 견적내역(STS 냉연)_총괄견적내역 2(포항강판 히다찌)_공사견적내역서(Sample)" xfId="2236" xr:uid="{00000000-0005-0000-0000-000019080000}"/>
    <cellStyle name="3_산#2-2설비별기본물량산출 집계 _20DECANT-C_열연설계설명서_상세 견적내역(STS 냉연)_총괄견적내역 2(포항강판 히다찌)_공사견적내역서(고압안수 Pump)" xfId="2237" xr:uid="{00000000-0005-0000-0000-00001A080000}"/>
    <cellStyle name="3_산#2-2설비별기본물량산출 집계 _20DECANT-C_열연설계설명서_상세 견적내역(STS 냉연)_총괄견적내역 2(포항강판 히다찌)_공사견적내역서(고압안수 Pump)-1" xfId="2238" xr:uid="{00000000-0005-0000-0000-00001B080000}"/>
    <cellStyle name="3_산#2-2설비별기본물량산출 집계 _20DECANT-C_열연설계설명서_상세 견적내역(STS 냉연)_총괄견적내역 2(포항강판 히다찌)_공사견적내역서(고압안수 Pump)-수정" xfId="2239" xr:uid="{00000000-0005-0000-0000-00001C080000}"/>
    <cellStyle name="3_산#2-2설비별기본물량산출 집계 _20DECANT-C_열연설계설명서_상세 견적내역(STS 냉연)_총괄견적내역(STS 냉연020409)" xfId="2240" xr:uid="{00000000-0005-0000-0000-00001D080000}"/>
    <cellStyle name="3_산#2-2설비별기본물량산출 집계 _20DECANT-C_열연설계설명서_상세 견적내역(STS 냉연)_총괄견적내역(STS 냉연020409)_03PH0402-공사견적내역서(030307)" xfId="2241" xr:uid="{00000000-0005-0000-0000-00001E080000}"/>
    <cellStyle name="3_산#2-2설비별기본물량산출 집계 _20DECANT-C_열연설계설명서_상세 견적내역(STS 냉연)_총괄견적내역(STS 냉연020409)_03PH1502-공사견적내역서(030307)" xfId="2242" xr:uid="{00000000-0005-0000-0000-00001F080000}"/>
    <cellStyle name="3_산#2-2설비별기본물량산출 집계 _20DECANT-C_열연설계설명서_상세 견적내역(STS 냉연)_총괄견적내역(STS 냉연020409)_공사견적내역서(BK 분COKE)" xfId="2243" xr:uid="{00000000-0005-0000-0000-000020080000}"/>
    <cellStyle name="3_산#2-2설비별기본물량산출 집계 _20DECANT-C_열연설계설명서_상세 견적내역(STS 냉연)_총괄견적내역(STS 냉연020409)_공사견적내역서(Sample)" xfId="2244" xr:uid="{00000000-0005-0000-0000-000021080000}"/>
    <cellStyle name="3_산#2-2설비별기본물량산출 집계 _20DECANT-C_열연설계설명서_상세 견적내역(STS 냉연)_총괄견적내역(STS 냉연020409)_공사견적내역서(고압안수 Pump)" xfId="2245" xr:uid="{00000000-0005-0000-0000-000022080000}"/>
    <cellStyle name="3_산#2-2설비별기본물량산출 집계 _20DECANT-C_열연설계설명서_상세 견적내역(STS 냉연)_총괄견적내역(STS 냉연020409)_공사견적내역서(고압안수 Pump)-1" xfId="2246" xr:uid="{00000000-0005-0000-0000-000023080000}"/>
    <cellStyle name="3_산#2-2설비별기본물량산출 집계 _20DECANT-C_열연설계설명서_상세 견적내역(STS 냉연)_총괄견적내역(STS 냉연020409)_공사견적내역서(고압안수 Pump)-수정" xfId="2247" xr:uid="{00000000-0005-0000-0000-000024080000}"/>
    <cellStyle name="3_산#2-2설비별기본물량산출 집계 _20DECANT-C_열연설계설명서_상세 견적내역(STS 냉연)_총괄견적원가 내역서 BOM(021205)" xfId="2248" xr:uid="{00000000-0005-0000-0000-000025080000}"/>
    <cellStyle name="3_산#2-2설비별기본물량산출 집계 _20DECANT-C_열연설계설명서_상세 견적내역(STS 냉연)_총괄견적원가 내역서 BOM(021205)_03PH0402-공사견적내역서(030307)" xfId="2249" xr:uid="{00000000-0005-0000-0000-000026080000}"/>
    <cellStyle name="3_산#2-2설비별기본물량산출 집계 _20DECANT-C_열연설계설명서_상세 견적내역(STS 냉연)_총괄견적원가 내역서 BOM(021205)_03PH1502-공사견적내역서(030307)" xfId="2250" xr:uid="{00000000-0005-0000-0000-000027080000}"/>
    <cellStyle name="3_산#2-2설비별기본물량산출 집계 _20DECANT-C_열연설계설명서_상세 견적내역(STS 냉연)_총괄견적원가 내역서 BOM(021205)_공사견적내역서(BK 분COKE)" xfId="2251" xr:uid="{00000000-0005-0000-0000-000028080000}"/>
    <cellStyle name="3_산#2-2설비별기본물량산출 집계 _20DECANT-C_열연설계설명서_상세 견적내역(STS 냉연)_총괄견적원가 내역서 BOM(021205)_공사견적내역서(Sample)" xfId="2252" xr:uid="{00000000-0005-0000-0000-000029080000}"/>
    <cellStyle name="3_산#2-2설비별기본물량산출 집계 _20DECANT-C_열연설계설명서_상세 견적내역(STS 냉연)_총괄견적원가 내역서 BOM(021205)_공사견적내역서(고압안수 Pump)" xfId="2253" xr:uid="{00000000-0005-0000-0000-00002A080000}"/>
    <cellStyle name="3_산#2-2설비별기본물량산출 집계 _20DECANT-C_열연설계설명서_상세 견적내역(STS 냉연)_총괄견적원가 내역서 BOM(021205)_공사견적내역서(고압안수 Pump)-1" xfId="2254" xr:uid="{00000000-0005-0000-0000-00002B080000}"/>
    <cellStyle name="3_산#2-2설비별기본물량산출 집계 _20DECANT-C_열연설계설명서_상세 견적내역(STS 냉연)_총괄견적원가 내역서 BOM(021205)_공사견적내역서(고압안수 Pump)-수정" xfId="2255" xr:uid="{00000000-0005-0000-0000-00002C080000}"/>
    <cellStyle name="3_산#2-2설비별기본물량산출 집계 _20DECANT-C_열연설계설명서_상세 견적내역(STS 냉연)_총괄견적원가 내역서(021128)" xfId="2256" xr:uid="{00000000-0005-0000-0000-00002D080000}"/>
    <cellStyle name="3_산#2-2설비별기본물량산출 집계 _20DECANT-C_열연설계설명서_상세 견적내역(STS 냉연)_총괄견적원가 내역서(021128)_03PH0402-공사견적내역서(030307)" xfId="2257" xr:uid="{00000000-0005-0000-0000-00002E080000}"/>
    <cellStyle name="3_산#2-2설비별기본물량산출 집계 _20DECANT-C_열연설계설명서_상세 견적내역(STS 냉연)_총괄견적원가 내역서(021128)_03PH1502-공사견적내역서(030307)" xfId="2258" xr:uid="{00000000-0005-0000-0000-00002F080000}"/>
    <cellStyle name="3_산#2-2설비별기본물량산출 집계 _20DECANT-C_열연설계설명서_상세 견적내역(STS 냉연)_총괄견적원가 내역서(021128)_공사견적내역서(BK 분COKE)" xfId="2259" xr:uid="{00000000-0005-0000-0000-000030080000}"/>
    <cellStyle name="3_산#2-2설비별기본물량산출 집계 _20DECANT-C_열연설계설명서_상세 견적내역(STS 냉연)_총괄견적원가 내역서(021128)_공사견적내역서(Sample)" xfId="2260" xr:uid="{00000000-0005-0000-0000-000031080000}"/>
    <cellStyle name="3_산#2-2설비별기본물량산출 집계 _20DECANT-C_열연설계설명서_상세 견적내역(STS 냉연)_총괄견적원가 내역서(021128)_공사견적내역서(고압안수 Pump)" xfId="2261" xr:uid="{00000000-0005-0000-0000-000032080000}"/>
    <cellStyle name="3_산#2-2설비별기본물량산출 집계 _20DECANT-C_열연설계설명서_상세 견적내역(STS 냉연)_총괄견적원가 내역서(021128)_공사견적내역서(고압안수 Pump)-1" xfId="2262" xr:uid="{00000000-0005-0000-0000-000033080000}"/>
    <cellStyle name="3_산#2-2설비별기본물량산출 집계 _20DECANT-C_열연설계설명서_상세 견적내역(STS 냉연)_총괄견적원가 내역서(021128)_공사견적내역서(고압안수 Pump)-수정" xfId="2263" xr:uid="{00000000-0005-0000-0000-000034080000}"/>
    <cellStyle name="3_산#2-2설비별기본물량산출 집계 _20DECANT-C_열연설계설명서_상세 견적내역(STS 냉연)_총괄견적원가 내역서(021205)" xfId="2264" xr:uid="{00000000-0005-0000-0000-000035080000}"/>
    <cellStyle name="3_산#2-2설비별기본물량산출 집계 _20DECANT-C_열연설계설명서_상세 견적내역(STS 냉연)_총괄견적원가 내역서(021205)_03PH0402-공사견적내역서(030307)" xfId="2265" xr:uid="{00000000-0005-0000-0000-000036080000}"/>
    <cellStyle name="3_산#2-2설비별기본물량산출 집계 _20DECANT-C_열연설계설명서_상세 견적내역(STS 냉연)_총괄견적원가 내역서(021205)_03PH1502-공사견적내역서(030307)" xfId="2266" xr:uid="{00000000-0005-0000-0000-000037080000}"/>
    <cellStyle name="3_산#2-2설비별기본물량산출 집계 _20DECANT-C_열연설계설명서_상세 견적내역(STS 냉연)_총괄견적원가 내역서(021205)_공사견적내역서(BK 분COKE)" xfId="2267" xr:uid="{00000000-0005-0000-0000-000038080000}"/>
    <cellStyle name="3_산#2-2설비별기본물량산출 집계 _20DECANT-C_열연설계설명서_상세 견적내역(STS 냉연)_총괄견적원가 내역서(021205)_공사견적내역서(Sample)" xfId="2268" xr:uid="{00000000-0005-0000-0000-000039080000}"/>
    <cellStyle name="3_산#2-2설비별기본물량산출 집계 _20DECANT-C_열연설계설명서_상세 견적내역(STS 냉연)_총괄견적원가 내역서(021205)_공사견적내역서(고압안수 Pump)" xfId="2269" xr:uid="{00000000-0005-0000-0000-00003A080000}"/>
    <cellStyle name="3_산#2-2설비별기본물량산출 집계 _20DECANT-C_열연설계설명서_상세 견적내역(STS 냉연)_총괄견적원가 내역서(021205)_공사견적내역서(고압안수 Pump)-1" xfId="2270" xr:uid="{00000000-0005-0000-0000-00003B080000}"/>
    <cellStyle name="3_산#2-2설비별기본물량산출 집계 _20DECANT-C_열연설계설명서_상세 견적내역(STS 냉연)_총괄견적원가 내역서(021205)_공사견적내역서(고압안수 Pump)-수정" xfId="2271" xr:uid="{00000000-0005-0000-0000-00003C080000}"/>
    <cellStyle name="3_산#2-2설비별기본물량산출 집계 _20DECANT-C_열연설계설명서_상세 견적내역(STS 냉연)_총괄견적원가 내역서(영업 3차 021205)" xfId="2272" xr:uid="{00000000-0005-0000-0000-00003D080000}"/>
    <cellStyle name="3_산#2-2설비별기본물량산출 집계 _20DECANT-C_열연설계설명서_상세 견적내역(STS 냉연)_총괄견적원가 내역서(영업 3차 021205)_03PH0402-공사견적내역서(030307)" xfId="2273" xr:uid="{00000000-0005-0000-0000-00003E080000}"/>
    <cellStyle name="3_산#2-2설비별기본물량산출 집계 _20DECANT-C_열연설계설명서_상세 견적내역(STS 냉연)_총괄견적원가 내역서(영업 3차 021205)_03PH1502-공사견적내역서(030307)" xfId="2274" xr:uid="{00000000-0005-0000-0000-00003F080000}"/>
    <cellStyle name="3_산#2-2설비별기본물량산출 집계 _20DECANT-C_열연설계설명서_상세 견적내역(STS 냉연)_총괄견적원가 내역서(영업 3차 021205)_공사견적내역서(BK 분COKE)" xfId="2275" xr:uid="{00000000-0005-0000-0000-000040080000}"/>
    <cellStyle name="3_산#2-2설비별기본물량산출 집계 _20DECANT-C_열연설계설명서_상세 견적내역(STS 냉연)_총괄견적원가 내역서(영업 3차 021205)_공사견적내역서(Sample)" xfId="2276" xr:uid="{00000000-0005-0000-0000-000041080000}"/>
    <cellStyle name="3_산#2-2설비별기본물량산출 집계 _20DECANT-C_열연설계설명서_상세 견적내역(STS 냉연)_총괄견적원가 내역서(영업 3차 021205)_공사견적내역서(고압안수 Pump)" xfId="2277" xr:uid="{00000000-0005-0000-0000-000042080000}"/>
    <cellStyle name="3_산#2-2설비별기본물량산출 집계 _20DECANT-C_열연설계설명서_상세 견적내역(STS 냉연)_총괄견적원가 내역서(영업 3차 021205)_공사견적내역서(고압안수 Pump)-1" xfId="2278" xr:uid="{00000000-0005-0000-0000-000043080000}"/>
    <cellStyle name="3_산#2-2설비별기본물량산출 집계 _20DECANT-C_열연설계설명서_상세 견적내역(STS 냉연)_총괄견적원가 내역서(영업 3차 021205)_공사견적내역서(고압안수 Pump)-수정" xfId="2279" xr:uid="{00000000-0005-0000-0000-000044080000}"/>
    <cellStyle name="3_산#2-2설비별기본물량산출 집계 _20DECANT-사양서" xfId="2280" xr:uid="{00000000-0005-0000-0000-000045080000}"/>
    <cellStyle name="3_산#2-2설비별기본물량산출 집계 _3선재 흠탐상기 공사원가 1차수정(021118)" xfId="2281" xr:uid="{00000000-0005-0000-0000-000046080000}"/>
    <cellStyle name="3_산#2-2설비별기본물량산출 집계 _b" xfId="2282" xr:uid="{00000000-0005-0000-0000-000047080000}"/>
    <cellStyle name="3_산#2-2설비별기본물량산출 집계 _b_열연설계설명서" xfId="2283" xr:uid="{00000000-0005-0000-0000-000048080000}"/>
    <cellStyle name="3_산#2-2설비별기본물량산출 집계 _b_열연설계설명서_03PH0402-공사견적내역서(030307)" xfId="2284" xr:uid="{00000000-0005-0000-0000-000049080000}"/>
    <cellStyle name="3_산#2-2설비별기본물량산출 집계 _b_열연설계설명서_03PH1502-공사견적내역서(030307)" xfId="2285" xr:uid="{00000000-0005-0000-0000-00004A080000}"/>
    <cellStyle name="3_산#2-2설비별기본물량산출 집계 _b_열연설계설명서_공사견적내역서(BK 분COKE)" xfId="2286" xr:uid="{00000000-0005-0000-0000-00004B080000}"/>
    <cellStyle name="3_산#2-2설비별기본물량산출 집계 _b_열연설계설명서_공사견적내역서(Sample)" xfId="2287" xr:uid="{00000000-0005-0000-0000-00004C080000}"/>
    <cellStyle name="3_산#2-2설비별기본물량산출 집계 _b_열연설계설명서_공사견적내역서(고압안수 Pump)" xfId="2288" xr:uid="{00000000-0005-0000-0000-00004D080000}"/>
    <cellStyle name="3_산#2-2설비별기본물량산출 집계 _b_열연설계설명서_공사견적내역서(고압안수 Pump)-1" xfId="2289" xr:uid="{00000000-0005-0000-0000-00004E080000}"/>
    <cellStyle name="3_산#2-2설비별기본물량산출 집계 _b_열연설계설명서_공사견적내역서(고압안수 Pump)-수정" xfId="2290" xr:uid="{00000000-0005-0000-0000-00004F080000}"/>
    <cellStyle name="3_산#2-2설비별기본물량산출 집계 _b_열연설계설명서_상세 견적내역(STS 냉연)" xfId="2291" xr:uid="{00000000-0005-0000-0000-000050080000}"/>
    <cellStyle name="3_산#2-2설비별기본물량산출 집계 _b_열연설계설명서_상세 견적내역(STS 냉연)_03PH0402-공사견적내역서(030307)" xfId="2292" xr:uid="{00000000-0005-0000-0000-000051080000}"/>
    <cellStyle name="3_산#2-2설비별기본물량산출 집계 _b_열연설계설명서_상세 견적내역(STS 냉연)_03PH1502-공사견적내역서(030307)" xfId="2293" xr:uid="{00000000-0005-0000-0000-000052080000}"/>
    <cellStyle name="3_산#2-2설비별기본물량산출 집계 _b_열연설계설명서_상세 견적내역(STS 냉연)_1coke추손 (2)" xfId="2294" xr:uid="{00000000-0005-0000-0000-000053080000}"/>
    <cellStyle name="3_산#2-2설비별기본물량산출 집계 _b_열연설계설명서_상세 견적내역(STS 냉연)_1coke추손 (2)_03PH0402-공사견적내역서(030307)" xfId="2295" xr:uid="{00000000-0005-0000-0000-000054080000}"/>
    <cellStyle name="3_산#2-2설비별기본물량산출 집계 _b_열연설계설명서_상세 견적내역(STS 냉연)_1coke추손 (2)_03PH1502-공사견적내역서(030307)" xfId="2296" xr:uid="{00000000-0005-0000-0000-000055080000}"/>
    <cellStyle name="3_산#2-2설비별기본물량산출 집계 _b_열연설계설명서_상세 견적내역(STS 냉연)_1coke추손 (2)_공사견적내역서(BK 분COKE)" xfId="2297" xr:uid="{00000000-0005-0000-0000-000056080000}"/>
    <cellStyle name="3_산#2-2설비별기본물량산출 집계 _b_열연설계설명서_상세 견적내역(STS 냉연)_1coke추손 (2)_공사견적내역서(Sample)" xfId="2298" xr:uid="{00000000-0005-0000-0000-000057080000}"/>
    <cellStyle name="3_산#2-2설비별기본물량산출 집계 _b_열연설계설명서_상세 견적내역(STS 냉연)_1coke추손 (2)_공사견적내역서(고압안수 Pump)" xfId="2299" xr:uid="{00000000-0005-0000-0000-000058080000}"/>
    <cellStyle name="3_산#2-2설비별기본물량산출 집계 _b_열연설계설명서_상세 견적내역(STS 냉연)_1coke추손 (2)_공사견적내역서(고압안수 Pump)-1" xfId="2300" xr:uid="{00000000-0005-0000-0000-000059080000}"/>
    <cellStyle name="3_산#2-2설비별기본물량산출 집계 _b_열연설계설명서_상세 견적내역(STS 냉연)_1coke추손 (2)_공사견적내역서(고압안수 Pump)-수정" xfId="2301" xr:uid="{00000000-0005-0000-0000-00005A080000}"/>
    <cellStyle name="3_산#2-2설비별기본물량산출 집계 _b_열연설계설명서_상세 견적내역(STS 냉연)_FR 상세견적내역 (020803)" xfId="2302" xr:uid="{00000000-0005-0000-0000-00005B080000}"/>
    <cellStyle name="3_산#2-2설비별기본물량산출 집계 _b_열연설계설명서_상세 견적내역(STS 냉연)_FR 상세견적내역 (020803)_03PH0402-공사견적내역서(030307)" xfId="2303" xr:uid="{00000000-0005-0000-0000-00005C080000}"/>
    <cellStyle name="3_산#2-2설비별기본물량산출 집계 _b_열연설계설명서_상세 견적내역(STS 냉연)_FR 상세견적내역 (020803)_03PH1502-공사견적내역서(030307)" xfId="2304" xr:uid="{00000000-0005-0000-0000-00005D080000}"/>
    <cellStyle name="3_산#2-2설비별기본물량산출 집계 _b_열연설계설명서_상세 견적내역(STS 냉연)_FR 상세견적내역 (020803)_공사견적내역서(BK 분COKE)" xfId="2305" xr:uid="{00000000-0005-0000-0000-00005E080000}"/>
    <cellStyle name="3_산#2-2설비별기본물량산출 집계 _b_열연설계설명서_상세 견적내역(STS 냉연)_FR 상세견적내역 (020803)_공사견적내역서(Sample)" xfId="2306" xr:uid="{00000000-0005-0000-0000-00005F080000}"/>
    <cellStyle name="3_산#2-2설비별기본물량산출 집계 _b_열연설계설명서_상세 견적내역(STS 냉연)_FR 상세견적내역 (020803)_공사견적내역서(고압안수 Pump)" xfId="2307" xr:uid="{00000000-0005-0000-0000-000060080000}"/>
    <cellStyle name="3_산#2-2설비별기본물량산출 집계 _b_열연설계설명서_상세 견적내역(STS 냉연)_FR 상세견적내역 (020803)_공사견적내역서(고압안수 Pump)-1" xfId="2308" xr:uid="{00000000-0005-0000-0000-000061080000}"/>
    <cellStyle name="3_산#2-2설비별기본물량산출 집계 _b_열연설계설명서_상세 견적내역(STS 냉연)_FR 상세견적내역 (020803)_공사견적내역서(고압안수 Pump)-수정" xfId="2309" xr:uid="{00000000-0005-0000-0000-000062080000}"/>
    <cellStyle name="3_산#2-2설비별기본물량산출 집계 _b_열연설계설명서_상세 견적내역(STS 냉연)_POSCO구매견적(문종국)" xfId="2310" xr:uid="{00000000-0005-0000-0000-000063080000}"/>
    <cellStyle name="3_산#2-2설비별기본물량산출 집계 _b_열연설계설명서_상세 견적내역(STS 냉연)_POSCO구매견적(문종국)_03PH0402-공사견적내역서(030307)" xfId="2311" xr:uid="{00000000-0005-0000-0000-000064080000}"/>
    <cellStyle name="3_산#2-2설비별기본물량산출 집계 _b_열연설계설명서_상세 견적내역(STS 냉연)_POSCO구매견적(문종국)_03PH1502-공사견적내역서(030307)" xfId="2312" xr:uid="{00000000-0005-0000-0000-000065080000}"/>
    <cellStyle name="3_산#2-2설비별기본물량산출 집계 _b_열연설계설명서_상세 견적내역(STS 냉연)_POSCO구매견적(문종국)_공사견적내역서(BK 분COKE)" xfId="2313" xr:uid="{00000000-0005-0000-0000-000066080000}"/>
    <cellStyle name="3_산#2-2설비별기본물량산출 집계 _b_열연설계설명서_상세 견적내역(STS 냉연)_POSCO구매견적(문종국)_공사견적내역서(Sample)" xfId="2314" xr:uid="{00000000-0005-0000-0000-000067080000}"/>
    <cellStyle name="3_산#2-2설비별기본물량산출 집계 _b_열연설계설명서_상세 견적내역(STS 냉연)_POSCO구매견적(문종국)_공사견적내역서(고압안수 Pump)" xfId="2315" xr:uid="{00000000-0005-0000-0000-000068080000}"/>
    <cellStyle name="3_산#2-2설비별기본물량산출 집계 _b_열연설계설명서_상세 견적내역(STS 냉연)_POSCO구매견적(문종국)_공사견적내역서(고압안수 Pump)-1" xfId="2316" xr:uid="{00000000-0005-0000-0000-000069080000}"/>
    <cellStyle name="3_산#2-2설비별기본물량산출 집계 _b_열연설계설명서_상세 견적내역(STS 냉연)_POSCO구매견적(문종국)_공사견적내역서(고압안수 Pump)-수정" xfId="2317" xr:uid="{00000000-0005-0000-0000-00006A080000}"/>
    <cellStyle name="3_산#2-2설비별기본물량산출 집계 _b_열연설계설명서_상세 견적내역(STS 냉연)_견적" xfId="2318" xr:uid="{00000000-0005-0000-0000-00006B080000}"/>
    <cellStyle name="3_산#2-2설비별기본물량산출 집계 _b_열연설계설명서_상세 견적내역(STS 냉연)_견적_03PH0402-공사견적내역서(030307)" xfId="2319" xr:uid="{00000000-0005-0000-0000-00006C080000}"/>
    <cellStyle name="3_산#2-2설비별기본물량산출 집계 _b_열연설계설명서_상세 견적내역(STS 냉연)_견적_03PH1502-공사견적내역서(030307)" xfId="2320" xr:uid="{00000000-0005-0000-0000-00006D080000}"/>
    <cellStyle name="3_산#2-2설비별기본물량산출 집계 _b_열연설계설명서_상세 견적내역(STS 냉연)_견적_공사견적내역서(BK 분COKE)" xfId="2321" xr:uid="{00000000-0005-0000-0000-00006E080000}"/>
    <cellStyle name="3_산#2-2설비별기본물량산출 집계 _b_열연설계설명서_상세 견적내역(STS 냉연)_견적_공사견적내역서(Sample)" xfId="2322" xr:uid="{00000000-0005-0000-0000-00006F080000}"/>
    <cellStyle name="3_산#2-2설비별기본물량산출 집계 _b_열연설계설명서_상세 견적내역(STS 냉연)_견적_공사견적내역서(고압안수 Pump)" xfId="2323" xr:uid="{00000000-0005-0000-0000-000070080000}"/>
    <cellStyle name="3_산#2-2설비별기본물량산출 집계 _b_열연설계설명서_상세 견적내역(STS 냉연)_견적_공사견적내역서(고압안수 Pump)-1" xfId="2324" xr:uid="{00000000-0005-0000-0000-000071080000}"/>
    <cellStyle name="3_산#2-2설비별기본물량산출 집계 _b_열연설계설명서_상세 견적내역(STS 냉연)_견적_공사견적내역서(고압안수 Pump)-수정" xfId="2325" xr:uid="{00000000-0005-0000-0000-000072080000}"/>
    <cellStyle name="3_산#2-2설비별기본물량산출 집계 _b_열연설계설명서_상세 견적내역(STS 냉연)_견적서구매팀(020803)" xfId="2326" xr:uid="{00000000-0005-0000-0000-000073080000}"/>
    <cellStyle name="3_산#2-2설비별기본물량산출 집계 _b_열연설계설명서_상세 견적내역(STS 냉연)_견적서구매팀(020803)_03PH0402-공사견적내역서(030307)" xfId="2327" xr:uid="{00000000-0005-0000-0000-000074080000}"/>
    <cellStyle name="3_산#2-2설비별기본물량산출 집계 _b_열연설계설명서_상세 견적내역(STS 냉연)_견적서구매팀(020803)_03PH1502-공사견적내역서(030307)" xfId="2328" xr:uid="{00000000-0005-0000-0000-000075080000}"/>
    <cellStyle name="3_산#2-2설비별기본물량산출 집계 _b_열연설계설명서_상세 견적내역(STS 냉연)_견적서구매팀(020803)_공사견적내역서(BK 분COKE)" xfId="2329" xr:uid="{00000000-0005-0000-0000-000076080000}"/>
    <cellStyle name="3_산#2-2설비별기본물량산출 집계 _b_열연설계설명서_상세 견적내역(STS 냉연)_견적서구매팀(020803)_공사견적내역서(Sample)" xfId="2330" xr:uid="{00000000-0005-0000-0000-000077080000}"/>
    <cellStyle name="3_산#2-2설비별기본물량산출 집계 _b_열연설계설명서_상세 견적내역(STS 냉연)_견적서구매팀(020803)_공사견적내역서(고압안수 Pump)" xfId="2331" xr:uid="{00000000-0005-0000-0000-000078080000}"/>
    <cellStyle name="3_산#2-2설비별기본물량산출 집계 _b_열연설계설명서_상세 견적내역(STS 냉연)_견적서구매팀(020803)_공사견적내역서(고압안수 Pump)-1" xfId="2332" xr:uid="{00000000-0005-0000-0000-000079080000}"/>
    <cellStyle name="3_산#2-2설비별기본물량산출 집계 _b_열연설계설명서_상세 견적내역(STS 냉연)_견적서구매팀(020803)_공사견적내역서(고압안수 Pump)-수정" xfId="2333" xr:uid="{00000000-0005-0000-0000-00007A080000}"/>
    <cellStyle name="3_산#2-2설비별기본물량산출 집계 _b_열연설계설명서_상세 견적내역(STS 냉연)_견적서구매팀(020808)" xfId="2334" xr:uid="{00000000-0005-0000-0000-00007B080000}"/>
    <cellStyle name="3_산#2-2설비별기본물량산출 집계 _b_열연설계설명서_상세 견적내역(STS 냉연)_견적원가 내역서 최종 ERP BOM (021227) " xfId="2335" xr:uid="{00000000-0005-0000-0000-00007C080000}"/>
    <cellStyle name="3_산#2-2설비별기본물량산출 집계 _b_열연설계설명서_상세 견적내역(STS 냉연)_견적원가 내역서 최종 ERP BOM (021227) _03PH0402-공사견적내역서(030307)" xfId="2336" xr:uid="{00000000-0005-0000-0000-00007D080000}"/>
    <cellStyle name="3_산#2-2설비별기본물량산출 집계 _b_열연설계설명서_상세 견적내역(STS 냉연)_견적원가 내역서 최종 ERP BOM (021227) _03PH1502-공사견적내역서(030307)" xfId="2337" xr:uid="{00000000-0005-0000-0000-00007E080000}"/>
    <cellStyle name="3_산#2-2설비별기본물량산출 집계 _b_열연설계설명서_상세 견적내역(STS 냉연)_견적원가 내역서 최종 ERP BOM (021227) _공사견적내역서(BK 분COKE)" xfId="2338" xr:uid="{00000000-0005-0000-0000-00007F080000}"/>
    <cellStyle name="3_산#2-2설비별기본물량산출 집계 _b_열연설계설명서_상세 견적내역(STS 냉연)_견적원가 내역서 최종 ERP BOM (021227) _공사견적내역서(Sample)" xfId="2339" xr:uid="{00000000-0005-0000-0000-000080080000}"/>
    <cellStyle name="3_산#2-2설비별기본물량산출 집계 _b_열연설계설명서_상세 견적내역(STS 냉연)_견적원가 내역서 최종 ERP BOM (021227) _공사견적내역서(고압안수 Pump)" xfId="2340" xr:uid="{00000000-0005-0000-0000-000081080000}"/>
    <cellStyle name="3_산#2-2설비별기본물량산출 집계 _b_열연설계설명서_상세 견적내역(STS 냉연)_견적원가 내역서 최종 ERP BOM (021227) _공사견적내역서(고압안수 Pump)-1" xfId="2341" xr:uid="{00000000-0005-0000-0000-000082080000}"/>
    <cellStyle name="3_산#2-2설비별기본물량산출 집계 _b_열연설계설명서_상세 견적내역(STS 냉연)_견적원가 내역서 최종 ERP BOM (021227) _공사견적내역서(고압안수 Pump)-수정" xfId="2342" xr:uid="{00000000-0005-0000-0000-000083080000}"/>
    <cellStyle name="3_산#2-2설비별기본물량산출 집계 _b_열연설계설명서_상세 견적내역(STS 냉연)_공사견적내역서(BK 분COKE)" xfId="2343" xr:uid="{00000000-0005-0000-0000-000084080000}"/>
    <cellStyle name="3_산#2-2설비별기본물량산출 집계 _b_열연설계설명서_상세 견적내역(STS 냉연)_공사견적내역서(Sample)" xfId="2344" xr:uid="{00000000-0005-0000-0000-000085080000}"/>
    <cellStyle name="3_산#2-2설비별기본물량산출 집계 _b_열연설계설명서_상세 견적내역(STS 냉연)_공사견적내역서(고압안수 Pump)" xfId="2345" xr:uid="{00000000-0005-0000-0000-000086080000}"/>
    <cellStyle name="3_산#2-2설비별기본물량산출 집계 _b_열연설계설명서_상세 견적내역(STS 냉연)_공사견적내역서(고압안수 Pump)-1" xfId="2346" xr:uid="{00000000-0005-0000-0000-000087080000}"/>
    <cellStyle name="3_산#2-2설비별기본물량산출 집계 _b_열연설계설명서_상세 견적내역(STS 냉연)_공사견적내역서(고압안수 Pump)-수정" xfId="2347" xr:uid="{00000000-0005-0000-0000-000088080000}"/>
    <cellStyle name="3_산#2-2설비별기본물량산출 집계 _b_열연설계설명서_상세 견적내역(STS 냉연)_상세 견적내역(STS 냉연020406)1" xfId="2348" xr:uid="{00000000-0005-0000-0000-000089080000}"/>
    <cellStyle name="3_산#2-2설비별기본물량산출 집계 _b_열연설계설명서_상세 견적내역(STS 냉연)_상세 견적내역(STS 냉연020406)1_03PH0402-공사견적내역서(030307)" xfId="2349" xr:uid="{00000000-0005-0000-0000-00008A080000}"/>
    <cellStyle name="3_산#2-2설비별기본물량산출 집계 _b_열연설계설명서_상세 견적내역(STS 냉연)_상세 견적내역(STS 냉연020406)1_03PH1502-공사견적내역서(030307)" xfId="2350" xr:uid="{00000000-0005-0000-0000-00008B080000}"/>
    <cellStyle name="3_산#2-2설비별기본물량산출 집계 _b_열연설계설명서_상세 견적내역(STS 냉연)_상세 견적내역(STS 냉연020406)1_공사견적내역서(BK 분COKE)" xfId="2351" xr:uid="{00000000-0005-0000-0000-00008C080000}"/>
    <cellStyle name="3_산#2-2설비별기본물량산출 집계 _b_열연설계설명서_상세 견적내역(STS 냉연)_상세 견적내역(STS 냉연020406)1_공사견적내역서(Sample)" xfId="2352" xr:uid="{00000000-0005-0000-0000-00008D080000}"/>
    <cellStyle name="3_산#2-2설비별기본물량산출 집계 _b_열연설계설명서_상세 견적내역(STS 냉연)_상세 견적내역(STS 냉연020406)1_공사견적내역서(고압안수 Pump)" xfId="2353" xr:uid="{00000000-0005-0000-0000-00008E080000}"/>
    <cellStyle name="3_산#2-2설비별기본물량산출 집계 _b_열연설계설명서_상세 견적내역(STS 냉연)_상세 견적내역(STS 냉연020406)1_공사견적내역서(고압안수 Pump)-1" xfId="2354" xr:uid="{00000000-0005-0000-0000-00008F080000}"/>
    <cellStyle name="3_산#2-2설비별기본물량산출 집계 _b_열연설계설명서_상세 견적내역(STS 냉연)_상세 견적내역(STS 냉연020406)1_공사견적내역서(고압안수 Pump)-수정" xfId="2355" xr:uid="{00000000-0005-0000-0000-000090080000}"/>
    <cellStyle name="3_산#2-2설비별기본물량산출 집계 _b_열연설계설명서_상세 견적내역(STS 냉연)_상세견적내역 (흠탐상기)" xfId="2356" xr:uid="{00000000-0005-0000-0000-000091080000}"/>
    <cellStyle name="3_산#2-2설비별기본물량산출 집계 _b_열연설계설명서_상세 견적내역(STS 냉연)_상세견적내역 (흠탐상기)_03PH0402-공사견적내역서(030307)" xfId="2357" xr:uid="{00000000-0005-0000-0000-000092080000}"/>
    <cellStyle name="3_산#2-2설비별기본물량산출 집계 _b_열연설계설명서_상세 견적내역(STS 냉연)_상세견적내역 (흠탐상기)_03PH1502-공사견적내역서(030307)" xfId="2358" xr:uid="{00000000-0005-0000-0000-000093080000}"/>
    <cellStyle name="3_산#2-2설비별기본물량산출 집계 _b_열연설계설명서_상세 견적내역(STS 냉연)_상세견적내역 (흠탐상기)_공사견적내역서(BK 분COKE)" xfId="2359" xr:uid="{00000000-0005-0000-0000-000094080000}"/>
    <cellStyle name="3_산#2-2설비별기본물량산출 집계 _b_열연설계설명서_상세 견적내역(STS 냉연)_상세견적내역 (흠탐상기)_공사견적내역서(Sample)" xfId="2360" xr:uid="{00000000-0005-0000-0000-000095080000}"/>
    <cellStyle name="3_산#2-2설비별기본물량산출 집계 _b_열연설계설명서_상세 견적내역(STS 냉연)_상세견적내역 (흠탐상기)_공사견적내역서(고압안수 Pump)" xfId="2361" xr:uid="{00000000-0005-0000-0000-000096080000}"/>
    <cellStyle name="3_산#2-2설비별기본물량산출 집계 _b_열연설계설명서_상세 견적내역(STS 냉연)_상세견적내역 (흠탐상기)_공사견적내역서(고압안수 Pump)-1" xfId="2362" xr:uid="{00000000-0005-0000-0000-000097080000}"/>
    <cellStyle name="3_산#2-2설비별기본물량산출 집계 _b_열연설계설명서_상세 견적내역(STS 냉연)_상세견적내역 (흠탐상기)_공사견적내역서(고압안수 Pump)-수정" xfId="2363" xr:uid="{00000000-0005-0000-0000-000098080000}"/>
    <cellStyle name="3_산#2-2설비별기본물량산출 집계 _b_열연설계설명서_상세 견적내역(STS 냉연)_수처리 상세 견적내역(020524)" xfId="2364" xr:uid="{00000000-0005-0000-0000-000099080000}"/>
    <cellStyle name="3_산#2-2설비별기본물량산출 집계 _b_열연설계설명서_상세 견적내역(STS 냉연)_수처리 상세 견적내역(020524)_03PH0402-공사견적내역서(030307)" xfId="2365" xr:uid="{00000000-0005-0000-0000-00009A080000}"/>
    <cellStyle name="3_산#2-2설비별기본물량산출 집계 _b_열연설계설명서_상세 견적내역(STS 냉연)_수처리 상세 견적내역(020524)_03PH1502-공사견적내역서(030307)" xfId="2366" xr:uid="{00000000-0005-0000-0000-00009B080000}"/>
    <cellStyle name="3_산#2-2설비별기본물량산출 집계 _b_열연설계설명서_상세 견적내역(STS 냉연)_수처리 상세 견적내역(020524)_공사견적내역서(BK 분COKE)" xfId="2367" xr:uid="{00000000-0005-0000-0000-00009C080000}"/>
    <cellStyle name="3_산#2-2설비별기본물량산출 집계 _b_열연설계설명서_상세 견적내역(STS 냉연)_수처리 상세 견적내역(020524)_공사견적내역서(Sample)" xfId="2368" xr:uid="{00000000-0005-0000-0000-00009D080000}"/>
    <cellStyle name="3_산#2-2설비별기본물량산출 집계 _b_열연설계설명서_상세 견적내역(STS 냉연)_수처리 상세 견적내역(020524)_공사견적내역서(고압안수 Pump)" xfId="2369" xr:uid="{00000000-0005-0000-0000-00009E080000}"/>
    <cellStyle name="3_산#2-2설비별기본물량산출 집계 _b_열연설계설명서_상세 견적내역(STS 냉연)_수처리 상세 견적내역(020524)_공사견적내역서(고압안수 Pump)-1" xfId="2370" xr:uid="{00000000-0005-0000-0000-00009F080000}"/>
    <cellStyle name="3_산#2-2설비별기본물량산출 집계 _b_열연설계설명서_상세 견적내역(STS 냉연)_수처리 상세 견적내역(020524)_공사견적내역서(고압안수 Pump)-수정" xfId="2371" xr:uid="{00000000-0005-0000-0000-0000A0080000}"/>
    <cellStyle name="3_산#2-2설비별기본물량산출 집계 _b_열연설계설명서_상세 견적내역(STS 냉연)_총괄견적내역 2(포항강판 히다찌)" xfId="2372" xr:uid="{00000000-0005-0000-0000-0000A1080000}"/>
    <cellStyle name="3_산#2-2설비별기본물량산출 집계 _b_열연설계설명서_상세 견적내역(STS 냉연)_총괄견적내역 2(포항강판 히다찌)_03PH0402-공사견적내역서(030307)" xfId="2373" xr:uid="{00000000-0005-0000-0000-0000A2080000}"/>
    <cellStyle name="3_산#2-2설비별기본물량산출 집계 _b_열연설계설명서_상세 견적내역(STS 냉연)_총괄견적내역 2(포항강판 히다찌)_03PH1502-공사견적내역서(030307)" xfId="2374" xr:uid="{00000000-0005-0000-0000-0000A3080000}"/>
    <cellStyle name="3_산#2-2설비별기본물량산출 집계 _b_열연설계설명서_상세 견적내역(STS 냉연)_총괄견적내역 2(포항강판 히다찌)_공사견적내역서(BK 분COKE)" xfId="2375" xr:uid="{00000000-0005-0000-0000-0000A4080000}"/>
    <cellStyle name="3_산#2-2설비별기본물량산출 집계 _b_열연설계설명서_상세 견적내역(STS 냉연)_총괄견적내역 2(포항강판 히다찌)_공사견적내역서(Sample)" xfId="2376" xr:uid="{00000000-0005-0000-0000-0000A5080000}"/>
    <cellStyle name="3_산#2-2설비별기본물량산출 집계 _b_열연설계설명서_상세 견적내역(STS 냉연)_총괄견적내역 2(포항강판 히다찌)_공사견적내역서(고압안수 Pump)" xfId="2377" xr:uid="{00000000-0005-0000-0000-0000A6080000}"/>
    <cellStyle name="3_산#2-2설비별기본물량산출 집계 _b_열연설계설명서_상세 견적내역(STS 냉연)_총괄견적내역 2(포항강판 히다찌)_공사견적내역서(고압안수 Pump)-1" xfId="2378" xr:uid="{00000000-0005-0000-0000-0000A7080000}"/>
    <cellStyle name="3_산#2-2설비별기본물량산출 집계 _b_열연설계설명서_상세 견적내역(STS 냉연)_총괄견적내역 2(포항강판 히다찌)_공사견적내역서(고압안수 Pump)-수정" xfId="2379" xr:uid="{00000000-0005-0000-0000-0000A8080000}"/>
    <cellStyle name="3_산#2-2설비별기본물량산출 집계 _b_열연설계설명서_상세 견적내역(STS 냉연)_총괄견적내역(STS 냉연020409)" xfId="2380" xr:uid="{00000000-0005-0000-0000-0000A9080000}"/>
    <cellStyle name="3_산#2-2설비별기본물량산출 집계 _b_열연설계설명서_상세 견적내역(STS 냉연)_총괄견적내역(STS 냉연020409)_03PH0402-공사견적내역서(030307)" xfId="2381" xr:uid="{00000000-0005-0000-0000-0000AA080000}"/>
    <cellStyle name="3_산#2-2설비별기본물량산출 집계 _b_열연설계설명서_상세 견적내역(STS 냉연)_총괄견적내역(STS 냉연020409)_03PH1502-공사견적내역서(030307)" xfId="2382" xr:uid="{00000000-0005-0000-0000-0000AB080000}"/>
    <cellStyle name="3_산#2-2설비별기본물량산출 집계 _b_열연설계설명서_상세 견적내역(STS 냉연)_총괄견적내역(STS 냉연020409)_공사견적내역서(BK 분COKE)" xfId="2383" xr:uid="{00000000-0005-0000-0000-0000AC080000}"/>
    <cellStyle name="3_산#2-2설비별기본물량산출 집계 _b_열연설계설명서_상세 견적내역(STS 냉연)_총괄견적내역(STS 냉연020409)_공사견적내역서(Sample)" xfId="2384" xr:uid="{00000000-0005-0000-0000-0000AD080000}"/>
    <cellStyle name="3_산#2-2설비별기본물량산출 집계 _b_열연설계설명서_상세 견적내역(STS 냉연)_총괄견적내역(STS 냉연020409)_공사견적내역서(고압안수 Pump)" xfId="2385" xr:uid="{00000000-0005-0000-0000-0000AE080000}"/>
    <cellStyle name="3_산#2-2설비별기본물량산출 집계 _b_열연설계설명서_상세 견적내역(STS 냉연)_총괄견적내역(STS 냉연020409)_공사견적내역서(고압안수 Pump)-1" xfId="2386" xr:uid="{00000000-0005-0000-0000-0000AF080000}"/>
    <cellStyle name="3_산#2-2설비별기본물량산출 집계 _b_열연설계설명서_상세 견적내역(STS 냉연)_총괄견적내역(STS 냉연020409)_공사견적내역서(고압안수 Pump)-수정" xfId="2387" xr:uid="{00000000-0005-0000-0000-0000B0080000}"/>
    <cellStyle name="3_산#2-2설비별기본물량산출 집계 _b_열연설계설명서_상세 견적내역(STS 냉연)_총괄견적원가 내역서 BOM(021205)" xfId="2388" xr:uid="{00000000-0005-0000-0000-0000B1080000}"/>
    <cellStyle name="3_산#2-2설비별기본물량산출 집계 _b_열연설계설명서_상세 견적내역(STS 냉연)_총괄견적원가 내역서 BOM(021205)_03PH0402-공사견적내역서(030307)" xfId="2389" xr:uid="{00000000-0005-0000-0000-0000B2080000}"/>
    <cellStyle name="3_산#2-2설비별기본물량산출 집계 _b_열연설계설명서_상세 견적내역(STS 냉연)_총괄견적원가 내역서 BOM(021205)_03PH1502-공사견적내역서(030307)" xfId="2390" xr:uid="{00000000-0005-0000-0000-0000B3080000}"/>
    <cellStyle name="3_산#2-2설비별기본물량산출 집계 _b_열연설계설명서_상세 견적내역(STS 냉연)_총괄견적원가 내역서 BOM(021205)_공사견적내역서(BK 분COKE)" xfId="2391" xr:uid="{00000000-0005-0000-0000-0000B4080000}"/>
    <cellStyle name="3_산#2-2설비별기본물량산출 집계 _b_열연설계설명서_상세 견적내역(STS 냉연)_총괄견적원가 내역서 BOM(021205)_공사견적내역서(Sample)" xfId="2392" xr:uid="{00000000-0005-0000-0000-0000B5080000}"/>
    <cellStyle name="3_산#2-2설비별기본물량산출 집계 _b_열연설계설명서_상세 견적내역(STS 냉연)_총괄견적원가 내역서 BOM(021205)_공사견적내역서(고압안수 Pump)" xfId="2393" xr:uid="{00000000-0005-0000-0000-0000B6080000}"/>
    <cellStyle name="3_산#2-2설비별기본물량산출 집계 _b_열연설계설명서_상세 견적내역(STS 냉연)_총괄견적원가 내역서 BOM(021205)_공사견적내역서(고압안수 Pump)-1" xfId="2394" xr:uid="{00000000-0005-0000-0000-0000B7080000}"/>
    <cellStyle name="3_산#2-2설비별기본물량산출 집계 _b_열연설계설명서_상세 견적내역(STS 냉연)_총괄견적원가 내역서 BOM(021205)_공사견적내역서(고압안수 Pump)-수정" xfId="2395" xr:uid="{00000000-0005-0000-0000-0000B8080000}"/>
    <cellStyle name="3_산#2-2설비별기본물량산출 집계 _b_열연설계설명서_상세 견적내역(STS 냉연)_총괄견적원가 내역서(021128)" xfId="2396" xr:uid="{00000000-0005-0000-0000-0000B9080000}"/>
    <cellStyle name="3_산#2-2설비별기본물량산출 집계 _b_열연설계설명서_상세 견적내역(STS 냉연)_총괄견적원가 내역서(021128)_03PH0402-공사견적내역서(030307)" xfId="2397" xr:uid="{00000000-0005-0000-0000-0000BA080000}"/>
    <cellStyle name="3_산#2-2설비별기본물량산출 집계 _b_열연설계설명서_상세 견적내역(STS 냉연)_총괄견적원가 내역서(021128)_03PH1502-공사견적내역서(030307)" xfId="2398" xr:uid="{00000000-0005-0000-0000-0000BB080000}"/>
    <cellStyle name="3_산#2-2설비별기본물량산출 집계 _b_열연설계설명서_상세 견적내역(STS 냉연)_총괄견적원가 내역서(021128)_공사견적내역서(BK 분COKE)" xfId="2399" xr:uid="{00000000-0005-0000-0000-0000BC080000}"/>
    <cellStyle name="3_산#2-2설비별기본물량산출 집계 _b_열연설계설명서_상세 견적내역(STS 냉연)_총괄견적원가 내역서(021128)_공사견적내역서(Sample)" xfId="2400" xr:uid="{00000000-0005-0000-0000-0000BD080000}"/>
    <cellStyle name="3_산#2-2설비별기본물량산출 집계 _b_열연설계설명서_상세 견적내역(STS 냉연)_총괄견적원가 내역서(021128)_공사견적내역서(고압안수 Pump)" xfId="2401" xr:uid="{00000000-0005-0000-0000-0000BE080000}"/>
    <cellStyle name="3_산#2-2설비별기본물량산출 집계 _b_열연설계설명서_상세 견적내역(STS 냉연)_총괄견적원가 내역서(021128)_공사견적내역서(고압안수 Pump)-1" xfId="2402" xr:uid="{00000000-0005-0000-0000-0000BF080000}"/>
    <cellStyle name="3_산#2-2설비별기본물량산출 집계 _b_열연설계설명서_상세 견적내역(STS 냉연)_총괄견적원가 내역서(021128)_공사견적내역서(고압안수 Pump)-수정" xfId="2403" xr:uid="{00000000-0005-0000-0000-0000C0080000}"/>
    <cellStyle name="3_산#2-2설비별기본물량산출 집계 _b_열연설계설명서_상세 견적내역(STS 냉연)_총괄견적원가 내역서(021205)" xfId="2404" xr:uid="{00000000-0005-0000-0000-0000C1080000}"/>
    <cellStyle name="3_산#2-2설비별기본물량산출 집계 _b_열연설계설명서_상세 견적내역(STS 냉연)_총괄견적원가 내역서(021205)_03PH0402-공사견적내역서(030307)" xfId="2405" xr:uid="{00000000-0005-0000-0000-0000C2080000}"/>
    <cellStyle name="3_산#2-2설비별기본물량산출 집계 _b_열연설계설명서_상세 견적내역(STS 냉연)_총괄견적원가 내역서(021205)_03PH1502-공사견적내역서(030307)" xfId="2406" xr:uid="{00000000-0005-0000-0000-0000C3080000}"/>
    <cellStyle name="3_산#2-2설비별기본물량산출 집계 _b_열연설계설명서_상세 견적내역(STS 냉연)_총괄견적원가 내역서(021205)_공사견적내역서(BK 분COKE)" xfId="2407" xr:uid="{00000000-0005-0000-0000-0000C4080000}"/>
    <cellStyle name="3_산#2-2설비별기본물량산출 집계 _b_열연설계설명서_상세 견적내역(STS 냉연)_총괄견적원가 내역서(021205)_공사견적내역서(Sample)" xfId="2408" xr:uid="{00000000-0005-0000-0000-0000C5080000}"/>
    <cellStyle name="3_산#2-2설비별기본물량산출 집계 _b_열연설계설명서_상세 견적내역(STS 냉연)_총괄견적원가 내역서(021205)_공사견적내역서(고압안수 Pump)" xfId="2409" xr:uid="{00000000-0005-0000-0000-0000C6080000}"/>
    <cellStyle name="3_산#2-2설비별기본물량산출 집계 _b_열연설계설명서_상세 견적내역(STS 냉연)_총괄견적원가 내역서(021205)_공사견적내역서(고압안수 Pump)-1" xfId="2410" xr:uid="{00000000-0005-0000-0000-0000C7080000}"/>
    <cellStyle name="3_산#2-2설비별기본물량산출 집계 _b_열연설계설명서_상세 견적내역(STS 냉연)_총괄견적원가 내역서(021205)_공사견적내역서(고압안수 Pump)-수정" xfId="2411" xr:uid="{00000000-0005-0000-0000-0000C8080000}"/>
    <cellStyle name="3_산#2-2설비별기본물량산출 집계 _b_열연설계설명서_상세 견적내역(STS 냉연)_총괄견적원가 내역서(영업 3차 021205)" xfId="2412" xr:uid="{00000000-0005-0000-0000-0000C9080000}"/>
    <cellStyle name="3_산#2-2설비별기본물량산출 집계 _b_열연설계설명서_상세 견적내역(STS 냉연)_총괄견적원가 내역서(영업 3차 021205)_03PH0402-공사견적내역서(030307)" xfId="2413" xr:uid="{00000000-0005-0000-0000-0000CA080000}"/>
    <cellStyle name="3_산#2-2설비별기본물량산출 집계 _b_열연설계설명서_상세 견적내역(STS 냉연)_총괄견적원가 내역서(영업 3차 021205)_03PH1502-공사견적내역서(030307)" xfId="2414" xr:uid="{00000000-0005-0000-0000-0000CB080000}"/>
    <cellStyle name="3_산#2-2설비별기본물량산출 집계 _b_열연설계설명서_상세 견적내역(STS 냉연)_총괄견적원가 내역서(영업 3차 021205)_공사견적내역서(BK 분COKE)" xfId="2415" xr:uid="{00000000-0005-0000-0000-0000CC080000}"/>
    <cellStyle name="3_산#2-2설비별기본물량산출 집계 _b_열연설계설명서_상세 견적내역(STS 냉연)_총괄견적원가 내역서(영업 3차 021205)_공사견적내역서(Sample)" xfId="2416" xr:uid="{00000000-0005-0000-0000-0000CD080000}"/>
    <cellStyle name="3_산#2-2설비별기본물량산출 집계 _b_열연설계설명서_상세 견적내역(STS 냉연)_총괄견적원가 내역서(영업 3차 021205)_공사견적내역서(고압안수 Pump)" xfId="2417" xr:uid="{00000000-0005-0000-0000-0000CE080000}"/>
    <cellStyle name="3_산#2-2설비별기본물량산출 집계 _b_열연설계설명서_상세 견적내역(STS 냉연)_총괄견적원가 내역서(영업 3차 021205)_공사견적내역서(고압안수 Pump)-1" xfId="2418" xr:uid="{00000000-0005-0000-0000-0000CF080000}"/>
    <cellStyle name="3_산#2-2설비별기본물량산출 집계 _b_열연설계설명서_상세 견적내역(STS 냉연)_총괄견적원가 내역서(영업 3차 021205)_공사견적내역서(고압안수 Pump)-수정" xfId="2419" xr:uid="{00000000-0005-0000-0000-0000D0080000}"/>
    <cellStyle name="3_산#2-2설비별기본물량산출 집계 _SC CRANE견적서(040311)" xfId="2420" xr:uid="{00000000-0005-0000-0000-0000D1080000}"/>
    <cellStyle name="3_산#2-2설비별기본물량산출 집계 _SPM기계" xfId="2421" xr:uid="{00000000-0005-0000-0000-0000D2080000}"/>
    <cellStyle name="3_산#2-2설비별기본물량산출 집계 _sts냉연spm" xfId="2422" xr:uid="{00000000-0005-0000-0000-0000D3080000}"/>
    <cellStyle name="3_산#2-2설비별기본물량산출 집계 _견적서(20030418)" xfId="2423" xr:uid="{00000000-0005-0000-0000-0000D4080000}"/>
    <cellStyle name="3_산#2-2설비별기본물량산출 집계 _견적추손&amp;상환계획_06NB0432_R0" xfId="2424" xr:uid="{00000000-0005-0000-0000-0000D5080000}"/>
    <cellStyle name="3_산#2-2설비별기본물량산출 집계 _공사비상세내역서1" xfId="2425" xr:uid="{00000000-0005-0000-0000-0000D6080000}"/>
    <cellStyle name="3_산#2-2설비별기본물량산출 집계 _공사원가내역서(040126)_Laminar" xfId="2426" xr:uid="{00000000-0005-0000-0000-0000D7080000}"/>
    <cellStyle name="3_산#2-2설비별기본물량산출 집계 _열연설계설명서" xfId="2427" xr:uid="{00000000-0005-0000-0000-0000D8080000}"/>
    <cellStyle name="3_산#2-2설비별기본물량산출 집계 _열연설계설명서_03PH0402-공사견적내역서(030307)" xfId="2428" xr:uid="{00000000-0005-0000-0000-0000D9080000}"/>
    <cellStyle name="3_산#2-2설비별기본물량산출 집계 _열연설계설명서_03PH1502-공사견적내역서(030307)" xfId="2429" xr:uid="{00000000-0005-0000-0000-0000DA080000}"/>
    <cellStyle name="3_산#2-2설비별기본물량산출 집계 _열연설계설명서_공사견적내역서(BK 분COKE)" xfId="2430" xr:uid="{00000000-0005-0000-0000-0000DB080000}"/>
    <cellStyle name="3_산#2-2설비별기본물량산출 집계 _열연설계설명서_공사견적내역서(Sample)" xfId="2431" xr:uid="{00000000-0005-0000-0000-0000DC080000}"/>
    <cellStyle name="3_산#2-2설비별기본물량산출 집계 _열연설계설명서_공사견적내역서(고압안수 Pump)" xfId="2432" xr:uid="{00000000-0005-0000-0000-0000DD080000}"/>
    <cellStyle name="3_산#2-2설비별기본물량산출 집계 _열연설계설명서_공사견적내역서(고압안수 Pump)-1" xfId="2433" xr:uid="{00000000-0005-0000-0000-0000DE080000}"/>
    <cellStyle name="3_산#2-2설비별기본물량산출 집계 _열연설계설명서_공사견적내역서(고압안수 Pump)-수정" xfId="2434" xr:uid="{00000000-0005-0000-0000-0000DF080000}"/>
    <cellStyle name="3_산#2-2설비별기본물량산출 집계 _열연설계설명서_상세 견적내역(STS 냉연)" xfId="2435" xr:uid="{00000000-0005-0000-0000-0000E0080000}"/>
    <cellStyle name="3_산#2-2설비별기본물량산출 집계 _열연설계설명서_상세 견적내역(STS 냉연)_03PH0402-공사견적내역서(030307)" xfId="2436" xr:uid="{00000000-0005-0000-0000-0000E1080000}"/>
    <cellStyle name="3_산#2-2설비별기본물량산출 집계 _열연설계설명서_상세 견적내역(STS 냉연)_03PH1502-공사견적내역서(030307)" xfId="2437" xr:uid="{00000000-0005-0000-0000-0000E2080000}"/>
    <cellStyle name="3_산#2-2설비별기본물량산출 집계 _열연설계설명서_상세 견적내역(STS 냉연)_1coke추손 (2)" xfId="2438" xr:uid="{00000000-0005-0000-0000-0000E3080000}"/>
    <cellStyle name="3_산#2-2설비별기본물량산출 집계 _열연설계설명서_상세 견적내역(STS 냉연)_1coke추손 (2)_03PH0402-공사견적내역서(030307)" xfId="2439" xr:uid="{00000000-0005-0000-0000-0000E4080000}"/>
    <cellStyle name="3_산#2-2설비별기본물량산출 집계 _열연설계설명서_상세 견적내역(STS 냉연)_1coke추손 (2)_03PH1502-공사견적내역서(030307)" xfId="2440" xr:uid="{00000000-0005-0000-0000-0000E5080000}"/>
    <cellStyle name="3_산#2-2설비별기본물량산출 집계 _열연설계설명서_상세 견적내역(STS 냉연)_1coke추손 (2)_공사견적내역서(BK 분COKE)" xfId="2441" xr:uid="{00000000-0005-0000-0000-0000E6080000}"/>
    <cellStyle name="3_산#2-2설비별기본물량산출 집계 _열연설계설명서_상세 견적내역(STS 냉연)_1coke추손 (2)_공사견적내역서(Sample)" xfId="2442" xr:uid="{00000000-0005-0000-0000-0000E7080000}"/>
    <cellStyle name="3_산#2-2설비별기본물량산출 집계 _열연설계설명서_상세 견적내역(STS 냉연)_1coke추손 (2)_공사견적내역서(고압안수 Pump)" xfId="2443" xr:uid="{00000000-0005-0000-0000-0000E8080000}"/>
    <cellStyle name="3_산#2-2설비별기본물량산출 집계 _열연설계설명서_상세 견적내역(STS 냉연)_1coke추손 (2)_공사견적내역서(고압안수 Pump)-1" xfId="2444" xr:uid="{00000000-0005-0000-0000-0000E9080000}"/>
    <cellStyle name="3_산#2-2설비별기본물량산출 집계 _열연설계설명서_상세 견적내역(STS 냉연)_1coke추손 (2)_공사견적내역서(고압안수 Pump)-수정" xfId="2445" xr:uid="{00000000-0005-0000-0000-0000EA080000}"/>
    <cellStyle name="3_산#2-2설비별기본물량산출 집계 _열연설계설명서_상세 견적내역(STS 냉연)_FR 상세견적내역 (020803)" xfId="2446" xr:uid="{00000000-0005-0000-0000-0000EB080000}"/>
    <cellStyle name="3_산#2-2설비별기본물량산출 집계 _열연설계설명서_상세 견적내역(STS 냉연)_FR 상세견적내역 (020803)_03PH0402-공사견적내역서(030307)" xfId="2447" xr:uid="{00000000-0005-0000-0000-0000EC080000}"/>
    <cellStyle name="3_산#2-2설비별기본물량산출 집계 _열연설계설명서_상세 견적내역(STS 냉연)_FR 상세견적내역 (020803)_03PH1502-공사견적내역서(030307)" xfId="2448" xr:uid="{00000000-0005-0000-0000-0000ED080000}"/>
    <cellStyle name="3_산#2-2설비별기본물량산출 집계 _열연설계설명서_상세 견적내역(STS 냉연)_FR 상세견적내역 (020803)_공사견적내역서(BK 분COKE)" xfId="2449" xr:uid="{00000000-0005-0000-0000-0000EE080000}"/>
    <cellStyle name="3_산#2-2설비별기본물량산출 집계 _열연설계설명서_상세 견적내역(STS 냉연)_FR 상세견적내역 (020803)_공사견적내역서(Sample)" xfId="2450" xr:uid="{00000000-0005-0000-0000-0000EF080000}"/>
    <cellStyle name="3_산#2-2설비별기본물량산출 집계 _열연설계설명서_상세 견적내역(STS 냉연)_FR 상세견적내역 (020803)_공사견적내역서(고압안수 Pump)" xfId="2451" xr:uid="{00000000-0005-0000-0000-0000F0080000}"/>
    <cellStyle name="3_산#2-2설비별기본물량산출 집계 _열연설계설명서_상세 견적내역(STS 냉연)_FR 상세견적내역 (020803)_공사견적내역서(고압안수 Pump)-1" xfId="2452" xr:uid="{00000000-0005-0000-0000-0000F1080000}"/>
    <cellStyle name="3_산#2-2설비별기본물량산출 집계 _열연설계설명서_상세 견적내역(STS 냉연)_FR 상세견적내역 (020803)_공사견적내역서(고압안수 Pump)-수정" xfId="2453" xr:uid="{00000000-0005-0000-0000-0000F2080000}"/>
    <cellStyle name="3_산#2-2설비별기본물량산출 집계 _열연설계설명서_상세 견적내역(STS 냉연)_POSCO구매견적(문종국)" xfId="2454" xr:uid="{00000000-0005-0000-0000-0000F3080000}"/>
    <cellStyle name="3_산#2-2설비별기본물량산출 집계 _열연설계설명서_상세 견적내역(STS 냉연)_POSCO구매견적(문종국)_03PH0402-공사견적내역서(030307)" xfId="2455" xr:uid="{00000000-0005-0000-0000-0000F4080000}"/>
    <cellStyle name="3_산#2-2설비별기본물량산출 집계 _열연설계설명서_상세 견적내역(STS 냉연)_POSCO구매견적(문종국)_03PH1502-공사견적내역서(030307)" xfId="2456" xr:uid="{00000000-0005-0000-0000-0000F5080000}"/>
    <cellStyle name="3_산#2-2설비별기본물량산출 집계 _열연설계설명서_상세 견적내역(STS 냉연)_POSCO구매견적(문종국)_공사견적내역서(BK 분COKE)" xfId="2457" xr:uid="{00000000-0005-0000-0000-0000F6080000}"/>
    <cellStyle name="3_산#2-2설비별기본물량산출 집계 _열연설계설명서_상세 견적내역(STS 냉연)_POSCO구매견적(문종국)_공사견적내역서(Sample)" xfId="2458" xr:uid="{00000000-0005-0000-0000-0000F7080000}"/>
    <cellStyle name="3_산#2-2설비별기본물량산출 집계 _열연설계설명서_상세 견적내역(STS 냉연)_POSCO구매견적(문종국)_공사견적내역서(고압안수 Pump)" xfId="2459" xr:uid="{00000000-0005-0000-0000-0000F8080000}"/>
    <cellStyle name="3_산#2-2설비별기본물량산출 집계 _열연설계설명서_상세 견적내역(STS 냉연)_POSCO구매견적(문종국)_공사견적내역서(고압안수 Pump)-1" xfId="2460" xr:uid="{00000000-0005-0000-0000-0000F9080000}"/>
    <cellStyle name="3_산#2-2설비별기본물량산출 집계 _열연설계설명서_상세 견적내역(STS 냉연)_POSCO구매견적(문종국)_공사견적내역서(고압안수 Pump)-수정" xfId="2461" xr:uid="{00000000-0005-0000-0000-0000FA080000}"/>
    <cellStyle name="3_산#2-2설비별기본물량산출 집계 _열연설계설명서_상세 견적내역(STS 냉연)_견적" xfId="2462" xr:uid="{00000000-0005-0000-0000-0000FB080000}"/>
    <cellStyle name="3_산#2-2설비별기본물량산출 집계 _열연설계설명서_상세 견적내역(STS 냉연)_견적_03PH0402-공사견적내역서(030307)" xfId="2463" xr:uid="{00000000-0005-0000-0000-0000FC080000}"/>
    <cellStyle name="3_산#2-2설비별기본물량산출 집계 _열연설계설명서_상세 견적내역(STS 냉연)_견적_03PH1502-공사견적내역서(030307)" xfId="2464" xr:uid="{00000000-0005-0000-0000-0000FD080000}"/>
    <cellStyle name="3_산#2-2설비별기본물량산출 집계 _열연설계설명서_상세 견적내역(STS 냉연)_견적_공사견적내역서(BK 분COKE)" xfId="2465" xr:uid="{00000000-0005-0000-0000-0000FE080000}"/>
    <cellStyle name="3_산#2-2설비별기본물량산출 집계 _열연설계설명서_상세 견적내역(STS 냉연)_견적_공사견적내역서(Sample)" xfId="2466" xr:uid="{00000000-0005-0000-0000-0000FF080000}"/>
    <cellStyle name="3_산#2-2설비별기본물량산출 집계 _열연설계설명서_상세 견적내역(STS 냉연)_견적_공사견적내역서(고압안수 Pump)" xfId="2467" xr:uid="{00000000-0005-0000-0000-000000090000}"/>
    <cellStyle name="3_산#2-2설비별기본물량산출 집계 _열연설계설명서_상세 견적내역(STS 냉연)_견적_공사견적내역서(고압안수 Pump)-1" xfId="2468" xr:uid="{00000000-0005-0000-0000-000001090000}"/>
    <cellStyle name="3_산#2-2설비별기본물량산출 집계 _열연설계설명서_상세 견적내역(STS 냉연)_견적_공사견적내역서(고압안수 Pump)-수정" xfId="2469" xr:uid="{00000000-0005-0000-0000-000002090000}"/>
    <cellStyle name="3_산#2-2설비별기본물량산출 집계 _열연설계설명서_상세 견적내역(STS 냉연)_견적서구매팀(020803)" xfId="2470" xr:uid="{00000000-0005-0000-0000-000003090000}"/>
    <cellStyle name="3_산#2-2설비별기본물량산출 집계 _열연설계설명서_상세 견적내역(STS 냉연)_견적서구매팀(020803)_03PH0402-공사견적내역서(030307)" xfId="2471" xr:uid="{00000000-0005-0000-0000-000004090000}"/>
    <cellStyle name="3_산#2-2설비별기본물량산출 집계 _열연설계설명서_상세 견적내역(STS 냉연)_견적서구매팀(020803)_03PH1502-공사견적내역서(030307)" xfId="2472" xr:uid="{00000000-0005-0000-0000-000005090000}"/>
    <cellStyle name="3_산#2-2설비별기본물량산출 집계 _열연설계설명서_상세 견적내역(STS 냉연)_견적서구매팀(020803)_공사견적내역서(BK 분COKE)" xfId="2473" xr:uid="{00000000-0005-0000-0000-000006090000}"/>
    <cellStyle name="3_산#2-2설비별기본물량산출 집계 _열연설계설명서_상세 견적내역(STS 냉연)_견적서구매팀(020803)_공사견적내역서(Sample)" xfId="2474" xr:uid="{00000000-0005-0000-0000-000007090000}"/>
    <cellStyle name="3_산#2-2설비별기본물량산출 집계 _열연설계설명서_상세 견적내역(STS 냉연)_견적서구매팀(020803)_공사견적내역서(고압안수 Pump)" xfId="2475" xr:uid="{00000000-0005-0000-0000-000008090000}"/>
    <cellStyle name="3_산#2-2설비별기본물량산출 집계 _열연설계설명서_상세 견적내역(STS 냉연)_견적서구매팀(020803)_공사견적내역서(고압안수 Pump)-1" xfId="2476" xr:uid="{00000000-0005-0000-0000-000009090000}"/>
    <cellStyle name="3_산#2-2설비별기본물량산출 집계 _열연설계설명서_상세 견적내역(STS 냉연)_견적서구매팀(020803)_공사견적내역서(고압안수 Pump)-수정" xfId="2477" xr:uid="{00000000-0005-0000-0000-00000A090000}"/>
    <cellStyle name="3_산#2-2설비별기본물량산출 집계 _열연설계설명서_상세 견적내역(STS 냉연)_견적서구매팀(020808)" xfId="2478" xr:uid="{00000000-0005-0000-0000-00000B090000}"/>
    <cellStyle name="3_산#2-2설비별기본물량산출 집계 _열연설계설명서_상세 견적내역(STS 냉연)_견적원가 내역서 최종 ERP BOM (021227) " xfId="2479" xr:uid="{00000000-0005-0000-0000-00000C090000}"/>
    <cellStyle name="3_산#2-2설비별기본물량산출 집계 _열연설계설명서_상세 견적내역(STS 냉연)_견적원가 내역서 최종 ERP BOM (021227) _03PH0402-공사견적내역서(030307)" xfId="2480" xr:uid="{00000000-0005-0000-0000-00000D090000}"/>
    <cellStyle name="3_산#2-2설비별기본물량산출 집계 _열연설계설명서_상세 견적내역(STS 냉연)_견적원가 내역서 최종 ERP BOM (021227) _03PH1502-공사견적내역서(030307)" xfId="2481" xr:uid="{00000000-0005-0000-0000-00000E090000}"/>
    <cellStyle name="3_산#2-2설비별기본물량산출 집계 _열연설계설명서_상세 견적내역(STS 냉연)_견적원가 내역서 최종 ERP BOM (021227) _공사견적내역서(BK 분COKE)" xfId="2482" xr:uid="{00000000-0005-0000-0000-00000F090000}"/>
    <cellStyle name="3_산#2-2설비별기본물량산출 집계 _열연설계설명서_상세 견적내역(STS 냉연)_견적원가 내역서 최종 ERP BOM (021227) _공사견적내역서(Sample)" xfId="2483" xr:uid="{00000000-0005-0000-0000-000010090000}"/>
    <cellStyle name="3_산#2-2설비별기본물량산출 집계 _열연설계설명서_상세 견적내역(STS 냉연)_견적원가 내역서 최종 ERP BOM (021227) _공사견적내역서(고압안수 Pump)" xfId="2484" xr:uid="{00000000-0005-0000-0000-000011090000}"/>
    <cellStyle name="3_산#2-2설비별기본물량산출 집계 _열연설계설명서_상세 견적내역(STS 냉연)_견적원가 내역서 최종 ERP BOM (021227) _공사견적내역서(고압안수 Pump)-1" xfId="2485" xr:uid="{00000000-0005-0000-0000-000012090000}"/>
    <cellStyle name="3_산#2-2설비별기본물량산출 집계 _열연설계설명서_상세 견적내역(STS 냉연)_견적원가 내역서 최종 ERP BOM (021227) _공사견적내역서(고압안수 Pump)-수정" xfId="2486" xr:uid="{00000000-0005-0000-0000-000013090000}"/>
    <cellStyle name="3_산#2-2설비별기본물량산출 집계 _열연설계설명서_상세 견적내역(STS 냉연)_공사견적내역서(BK 분COKE)" xfId="2487" xr:uid="{00000000-0005-0000-0000-000014090000}"/>
    <cellStyle name="3_산#2-2설비별기본물량산출 집계 _열연설계설명서_상세 견적내역(STS 냉연)_공사견적내역서(Sample)" xfId="2488" xr:uid="{00000000-0005-0000-0000-000015090000}"/>
    <cellStyle name="3_산#2-2설비별기본물량산출 집계 _열연설계설명서_상세 견적내역(STS 냉연)_공사견적내역서(고압안수 Pump)" xfId="2489" xr:uid="{00000000-0005-0000-0000-000016090000}"/>
    <cellStyle name="3_산#2-2설비별기본물량산출 집계 _열연설계설명서_상세 견적내역(STS 냉연)_공사견적내역서(고압안수 Pump)-1" xfId="2490" xr:uid="{00000000-0005-0000-0000-000017090000}"/>
    <cellStyle name="3_산#2-2설비별기본물량산출 집계 _열연설계설명서_상세 견적내역(STS 냉연)_공사견적내역서(고압안수 Pump)-수정" xfId="2491" xr:uid="{00000000-0005-0000-0000-000018090000}"/>
    <cellStyle name="3_산#2-2설비별기본물량산출 집계 _열연설계설명서_상세 견적내역(STS 냉연)_상세 견적내역(STS 냉연020406)1" xfId="2492" xr:uid="{00000000-0005-0000-0000-000019090000}"/>
    <cellStyle name="3_산#2-2설비별기본물량산출 집계 _열연설계설명서_상세 견적내역(STS 냉연)_상세 견적내역(STS 냉연020406)1_03PH0402-공사견적내역서(030307)" xfId="2493" xr:uid="{00000000-0005-0000-0000-00001A090000}"/>
    <cellStyle name="3_산#2-2설비별기본물량산출 집계 _열연설계설명서_상세 견적내역(STS 냉연)_상세 견적내역(STS 냉연020406)1_03PH1502-공사견적내역서(030307)" xfId="2494" xr:uid="{00000000-0005-0000-0000-00001B090000}"/>
    <cellStyle name="3_산#2-2설비별기본물량산출 집계 _열연설계설명서_상세 견적내역(STS 냉연)_상세 견적내역(STS 냉연020406)1_공사견적내역서(BK 분COKE)" xfId="2495" xr:uid="{00000000-0005-0000-0000-00001C090000}"/>
    <cellStyle name="3_산#2-2설비별기본물량산출 집계 _열연설계설명서_상세 견적내역(STS 냉연)_상세 견적내역(STS 냉연020406)1_공사견적내역서(Sample)" xfId="2496" xr:uid="{00000000-0005-0000-0000-00001D090000}"/>
    <cellStyle name="3_산#2-2설비별기본물량산출 집계 _열연설계설명서_상세 견적내역(STS 냉연)_상세 견적내역(STS 냉연020406)1_공사견적내역서(고압안수 Pump)" xfId="2497" xr:uid="{00000000-0005-0000-0000-00001E090000}"/>
    <cellStyle name="3_산#2-2설비별기본물량산출 집계 _열연설계설명서_상세 견적내역(STS 냉연)_상세 견적내역(STS 냉연020406)1_공사견적내역서(고압안수 Pump)-1" xfId="2498" xr:uid="{00000000-0005-0000-0000-00001F090000}"/>
    <cellStyle name="3_산#2-2설비별기본물량산출 집계 _열연설계설명서_상세 견적내역(STS 냉연)_상세 견적내역(STS 냉연020406)1_공사견적내역서(고압안수 Pump)-수정" xfId="2499" xr:uid="{00000000-0005-0000-0000-000020090000}"/>
    <cellStyle name="3_산#2-2설비별기본물량산출 집계 _열연설계설명서_상세 견적내역(STS 냉연)_상세견적내역 (흠탐상기)" xfId="2500" xr:uid="{00000000-0005-0000-0000-000021090000}"/>
    <cellStyle name="3_산#2-2설비별기본물량산출 집계 _열연설계설명서_상세 견적내역(STS 냉연)_상세견적내역 (흠탐상기)_03PH0402-공사견적내역서(030307)" xfId="2501" xr:uid="{00000000-0005-0000-0000-000022090000}"/>
    <cellStyle name="3_산#2-2설비별기본물량산출 집계 _열연설계설명서_상세 견적내역(STS 냉연)_상세견적내역 (흠탐상기)_03PH1502-공사견적내역서(030307)" xfId="2502" xr:uid="{00000000-0005-0000-0000-000023090000}"/>
    <cellStyle name="3_산#2-2설비별기본물량산출 집계 _열연설계설명서_상세 견적내역(STS 냉연)_상세견적내역 (흠탐상기)_공사견적내역서(BK 분COKE)" xfId="2503" xr:uid="{00000000-0005-0000-0000-000024090000}"/>
    <cellStyle name="3_산#2-2설비별기본물량산출 집계 _열연설계설명서_상세 견적내역(STS 냉연)_상세견적내역 (흠탐상기)_공사견적내역서(Sample)" xfId="2504" xr:uid="{00000000-0005-0000-0000-000025090000}"/>
    <cellStyle name="3_산#2-2설비별기본물량산출 집계 _열연설계설명서_상세 견적내역(STS 냉연)_상세견적내역 (흠탐상기)_공사견적내역서(고압안수 Pump)" xfId="2505" xr:uid="{00000000-0005-0000-0000-000026090000}"/>
    <cellStyle name="3_산#2-2설비별기본물량산출 집계 _열연설계설명서_상세 견적내역(STS 냉연)_상세견적내역 (흠탐상기)_공사견적내역서(고압안수 Pump)-1" xfId="2506" xr:uid="{00000000-0005-0000-0000-000027090000}"/>
    <cellStyle name="3_산#2-2설비별기본물량산출 집계 _열연설계설명서_상세 견적내역(STS 냉연)_상세견적내역 (흠탐상기)_공사견적내역서(고압안수 Pump)-수정" xfId="2507" xr:uid="{00000000-0005-0000-0000-000028090000}"/>
    <cellStyle name="3_산#2-2설비별기본물량산출 집계 _열연설계설명서_상세 견적내역(STS 냉연)_수처리 상세 견적내역(020524)" xfId="2508" xr:uid="{00000000-0005-0000-0000-000029090000}"/>
    <cellStyle name="3_산#2-2설비별기본물량산출 집계 _열연설계설명서_상세 견적내역(STS 냉연)_수처리 상세 견적내역(020524)_03PH0402-공사견적내역서(030307)" xfId="2509" xr:uid="{00000000-0005-0000-0000-00002A090000}"/>
    <cellStyle name="3_산#2-2설비별기본물량산출 집계 _열연설계설명서_상세 견적내역(STS 냉연)_수처리 상세 견적내역(020524)_03PH1502-공사견적내역서(030307)" xfId="2510" xr:uid="{00000000-0005-0000-0000-00002B090000}"/>
    <cellStyle name="3_산#2-2설비별기본물량산출 집계 _열연설계설명서_상세 견적내역(STS 냉연)_수처리 상세 견적내역(020524)_공사견적내역서(BK 분COKE)" xfId="2511" xr:uid="{00000000-0005-0000-0000-00002C090000}"/>
    <cellStyle name="3_산#2-2설비별기본물량산출 집계 _열연설계설명서_상세 견적내역(STS 냉연)_수처리 상세 견적내역(020524)_공사견적내역서(Sample)" xfId="2512" xr:uid="{00000000-0005-0000-0000-00002D090000}"/>
    <cellStyle name="3_산#2-2설비별기본물량산출 집계 _열연설계설명서_상세 견적내역(STS 냉연)_수처리 상세 견적내역(020524)_공사견적내역서(고압안수 Pump)" xfId="2513" xr:uid="{00000000-0005-0000-0000-00002E090000}"/>
    <cellStyle name="3_산#2-2설비별기본물량산출 집계 _열연설계설명서_상세 견적내역(STS 냉연)_수처리 상세 견적내역(020524)_공사견적내역서(고압안수 Pump)-1" xfId="2514" xr:uid="{00000000-0005-0000-0000-00002F090000}"/>
    <cellStyle name="3_산#2-2설비별기본물량산출 집계 _열연설계설명서_상세 견적내역(STS 냉연)_수처리 상세 견적내역(020524)_공사견적내역서(고압안수 Pump)-수정" xfId="2515" xr:uid="{00000000-0005-0000-0000-000030090000}"/>
    <cellStyle name="3_산#2-2설비별기본물량산출 집계 _열연설계설명서_상세 견적내역(STS 냉연)_총괄견적내역 2(포항강판 히다찌)" xfId="2516" xr:uid="{00000000-0005-0000-0000-000031090000}"/>
    <cellStyle name="3_산#2-2설비별기본물량산출 집계 _열연설계설명서_상세 견적내역(STS 냉연)_총괄견적내역 2(포항강판 히다찌)_03PH0402-공사견적내역서(030307)" xfId="2517" xr:uid="{00000000-0005-0000-0000-000032090000}"/>
    <cellStyle name="3_산#2-2설비별기본물량산출 집계 _열연설계설명서_상세 견적내역(STS 냉연)_총괄견적내역 2(포항강판 히다찌)_03PH1502-공사견적내역서(030307)" xfId="2518" xr:uid="{00000000-0005-0000-0000-000033090000}"/>
    <cellStyle name="3_산#2-2설비별기본물량산출 집계 _열연설계설명서_상세 견적내역(STS 냉연)_총괄견적내역 2(포항강판 히다찌)_공사견적내역서(BK 분COKE)" xfId="2519" xr:uid="{00000000-0005-0000-0000-000034090000}"/>
    <cellStyle name="3_산#2-2설비별기본물량산출 집계 _열연설계설명서_상세 견적내역(STS 냉연)_총괄견적내역 2(포항강판 히다찌)_공사견적내역서(Sample)" xfId="2520" xr:uid="{00000000-0005-0000-0000-000035090000}"/>
    <cellStyle name="3_산#2-2설비별기본물량산출 집계 _열연설계설명서_상세 견적내역(STS 냉연)_총괄견적내역 2(포항강판 히다찌)_공사견적내역서(고압안수 Pump)" xfId="2521" xr:uid="{00000000-0005-0000-0000-000036090000}"/>
    <cellStyle name="3_산#2-2설비별기본물량산출 집계 _열연설계설명서_상세 견적내역(STS 냉연)_총괄견적내역 2(포항강판 히다찌)_공사견적내역서(고압안수 Pump)-1" xfId="2522" xr:uid="{00000000-0005-0000-0000-000037090000}"/>
    <cellStyle name="3_산#2-2설비별기본물량산출 집계 _열연설계설명서_상세 견적내역(STS 냉연)_총괄견적내역 2(포항강판 히다찌)_공사견적내역서(고압안수 Pump)-수정" xfId="2523" xr:uid="{00000000-0005-0000-0000-000038090000}"/>
    <cellStyle name="3_산#2-2설비별기본물량산출 집계 _열연설계설명서_상세 견적내역(STS 냉연)_총괄견적내역(STS 냉연020409)" xfId="2524" xr:uid="{00000000-0005-0000-0000-000039090000}"/>
    <cellStyle name="3_산#2-2설비별기본물량산출 집계 _열연설계설명서_상세 견적내역(STS 냉연)_총괄견적내역(STS 냉연020409)_03PH0402-공사견적내역서(030307)" xfId="2525" xr:uid="{00000000-0005-0000-0000-00003A090000}"/>
    <cellStyle name="3_산#2-2설비별기본물량산출 집계 _열연설계설명서_상세 견적내역(STS 냉연)_총괄견적내역(STS 냉연020409)_03PH1502-공사견적내역서(030307)" xfId="2526" xr:uid="{00000000-0005-0000-0000-00003B090000}"/>
    <cellStyle name="3_산#2-2설비별기본물량산출 집계 _열연설계설명서_상세 견적내역(STS 냉연)_총괄견적내역(STS 냉연020409)_공사견적내역서(BK 분COKE)" xfId="2527" xr:uid="{00000000-0005-0000-0000-00003C090000}"/>
    <cellStyle name="3_산#2-2설비별기본물량산출 집계 _열연설계설명서_상세 견적내역(STS 냉연)_총괄견적내역(STS 냉연020409)_공사견적내역서(Sample)" xfId="2528" xr:uid="{00000000-0005-0000-0000-00003D090000}"/>
    <cellStyle name="3_산#2-2설비별기본물량산출 집계 _열연설계설명서_상세 견적내역(STS 냉연)_총괄견적내역(STS 냉연020409)_공사견적내역서(고압안수 Pump)" xfId="2529" xr:uid="{00000000-0005-0000-0000-00003E090000}"/>
    <cellStyle name="3_산#2-2설비별기본물량산출 집계 _열연설계설명서_상세 견적내역(STS 냉연)_총괄견적내역(STS 냉연020409)_공사견적내역서(고압안수 Pump)-1" xfId="2530" xr:uid="{00000000-0005-0000-0000-00003F090000}"/>
    <cellStyle name="3_산#2-2설비별기본물량산출 집계 _열연설계설명서_상세 견적내역(STS 냉연)_총괄견적내역(STS 냉연020409)_공사견적내역서(고압안수 Pump)-수정" xfId="2531" xr:uid="{00000000-0005-0000-0000-000040090000}"/>
    <cellStyle name="3_산#2-2설비별기본물량산출 집계 _열연설계설명서_상세 견적내역(STS 냉연)_총괄견적원가 내역서 BOM(021205)" xfId="2532" xr:uid="{00000000-0005-0000-0000-000041090000}"/>
    <cellStyle name="3_산#2-2설비별기본물량산출 집계 _열연설계설명서_상세 견적내역(STS 냉연)_총괄견적원가 내역서 BOM(021205)_03PH0402-공사견적내역서(030307)" xfId="2533" xr:uid="{00000000-0005-0000-0000-000042090000}"/>
    <cellStyle name="3_산#2-2설비별기본물량산출 집계 _열연설계설명서_상세 견적내역(STS 냉연)_총괄견적원가 내역서 BOM(021205)_03PH1502-공사견적내역서(030307)" xfId="2534" xr:uid="{00000000-0005-0000-0000-000043090000}"/>
    <cellStyle name="3_산#2-2설비별기본물량산출 집계 _열연설계설명서_상세 견적내역(STS 냉연)_총괄견적원가 내역서 BOM(021205)_공사견적내역서(BK 분COKE)" xfId="2535" xr:uid="{00000000-0005-0000-0000-000044090000}"/>
    <cellStyle name="3_산#2-2설비별기본물량산출 집계 _열연설계설명서_상세 견적내역(STS 냉연)_총괄견적원가 내역서 BOM(021205)_공사견적내역서(Sample)" xfId="2536" xr:uid="{00000000-0005-0000-0000-000045090000}"/>
    <cellStyle name="3_산#2-2설비별기본물량산출 집계 _열연설계설명서_상세 견적내역(STS 냉연)_총괄견적원가 내역서 BOM(021205)_공사견적내역서(고압안수 Pump)" xfId="2537" xr:uid="{00000000-0005-0000-0000-000046090000}"/>
    <cellStyle name="3_산#2-2설비별기본물량산출 집계 _열연설계설명서_상세 견적내역(STS 냉연)_총괄견적원가 내역서 BOM(021205)_공사견적내역서(고압안수 Pump)-1" xfId="2538" xr:uid="{00000000-0005-0000-0000-000047090000}"/>
    <cellStyle name="3_산#2-2설비별기본물량산출 집계 _열연설계설명서_상세 견적내역(STS 냉연)_총괄견적원가 내역서 BOM(021205)_공사견적내역서(고압안수 Pump)-수정" xfId="2539" xr:uid="{00000000-0005-0000-0000-000048090000}"/>
    <cellStyle name="3_산#2-2설비별기본물량산출 집계 _열연설계설명서_상세 견적내역(STS 냉연)_총괄견적원가 내역서(021128)" xfId="2540" xr:uid="{00000000-0005-0000-0000-000049090000}"/>
    <cellStyle name="3_산#2-2설비별기본물량산출 집계 _열연설계설명서_상세 견적내역(STS 냉연)_총괄견적원가 내역서(021128)_03PH0402-공사견적내역서(030307)" xfId="2541" xr:uid="{00000000-0005-0000-0000-00004A090000}"/>
    <cellStyle name="3_산#2-2설비별기본물량산출 집계 _열연설계설명서_상세 견적내역(STS 냉연)_총괄견적원가 내역서(021128)_03PH1502-공사견적내역서(030307)" xfId="2542" xr:uid="{00000000-0005-0000-0000-00004B090000}"/>
    <cellStyle name="3_산#2-2설비별기본물량산출 집계 _열연설계설명서_상세 견적내역(STS 냉연)_총괄견적원가 내역서(021128)_공사견적내역서(BK 분COKE)" xfId="2543" xr:uid="{00000000-0005-0000-0000-00004C090000}"/>
    <cellStyle name="3_산#2-2설비별기본물량산출 집계 _열연설계설명서_상세 견적내역(STS 냉연)_총괄견적원가 내역서(021128)_공사견적내역서(Sample)" xfId="2544" xr:uid="{00000000-0005-0000-0000-00004D090000}"/>
    <cellStyle name="3_산#2-2설비별기본물량산출 집계 _열연설계설명서_상세 견적내역(STS 냉연)_총괄견적원가 내역서(021128)_공사견적내역서(고압안수 Pump)" xfId="2545" xr:uid="{00000000-0005-0000-0000-00004E090000}"/>
    <cellStyle name="3_산#2-2설비별기본물량산출 집계 _열연설계설명서_상세 견적내역(STS 냉연)_총괄견적원가 내역서(021128)_공사견적내역서(고압안수 Pump)-1" xfId="2546" xr:uid="{00000000-0005-0000-0000-00004F090000}"/>
    <cellStyle name="3_산#2-2설비별기본물량산출 집계 _열연설계설명서_상세 견적내역(STS 냉연)_총괄견적원가 내역서(021128)_공사견적내역서(고압안수 Pump)-수정" xfId="2547" xr:uid="{00000000-0005-0000-0000-000050090000}"/>
    <cellStyle name="3_산#2-2설비별기본물량산출 집계 _열연설계설명서_상세 견적내역(STS 냉연)_총괄견적원가 내역서(021205)" xfId="2548" xr:uid="{00000000-0005-0000-0000-000051090000}"/>
    <cellStyle name="3_산#2-2설비별기본물량산출 집계 _열연설계설명서_상세 견적내역(STS 냉연)_총괄견적원가 내역서(021205)_03PH0402-공사견적내역서(030307)" xfId="2549" xr:uid="{00000000-0005-0000-0000-000052090000}"/>
    <cellStyle name="3_산#2-2설비별기본물량산출 집계 _열연설계설명서_상세 견적내역(STS 냉연)_총괄견적원가 내역서(021205)_03PH1502-공사견적내역서(030307)" xfId="2550" xr:uid="{00000000-0005-0000-0000-000053090000}"/>
    <cellStyle name="3_산#2-2설비별기본물량산출 집계 _열연설계설명서_상세 견적내역(STS 냉연)_총괄견적원가 내역서(021205)_공사견적내역서(BK 분COKE)" xfId="2551" xr:uid="{00000000-0005-0000-0000-000054090000}"/>
    <cellStyle name="3_산#2-2설비별기본물량산출 집계 _열연설계설명서_상세 견적내역(STS 냉연)_총괄견적원가 내역서(021205)_공사견적내역서(Sample)" xfId="2552" xr:uid="{00000000-0005-0000-0000-000055090000}"/>
    <cellStyle name="3_산#2-2설비별기본물량산출 집계 _열연설계설명서_상세 견적내역(STS 냉연)_총괄견적원가 내역서(021205)_공사견적내역서(고압안수 Pump)" xfId="2553" xr:uid="{00000000-0005-0000-0000-000056090000}"/>
    <cellStyle name="3_산#2-2설비별기본물량산출 집계 _열연설계설명서_상세 견적내역(STS 냉연)_총괄견적원가 내역서(021205)_공사견적내역서(고압안수 Pump)-1" xfId="2554" xr:uid="{00000000-0005-0000-0000-000057090000}"/>
    <cellStyle name="3_산#2-2설비별기본물량산출 집계 _열연설계설명서_상세 견적내역(STS 냉연)_총괄견적원가 내역서(021205)_공사견적내역서(고압안수 Pump)-수정" xfId="2555" xr:uid="{00000000-0005-0000-0000-000058090000}"/>
    <cellStyle name="3_산#2-2설비별기본물량산출 집계 _열연설계설명서_상세 견적내역(STS 냉연)_총괄견적원가 내역서(영업 3차 021205)" xfId="2556" xr:uid="{00000000-0005-0000-0000-000059090000}"/>
    <cellStyle name="3_산#2-2설비별기본물량산출 집계 _열연설계설명서_상세 견적내역(STS 냉연)_총괄견적원가 내역서(영업 3차 021205)_03PH0402-공사견적내역서(030307)" xfId="2557" xr:uid="{00000000-0005-0000-0000-00005A090000}"/>
    <cellStyle name="3_산#2-2설비별기본물량산출 집계 _열연설계설명서_상세 견적내역(STS 냉연)_총괄견적원가 내역서(영업 3차 021205)_03PH1502-공사견적내역서(030307)" xfId="2558" xr:uid="{00000000-0005-0000-0000-00005B090000}"/>
    <cellStyle name="3_산#2-2설비별기본물량산출 집계 _열연설계설명서_상세 견적내역(STS 냉연)_총괄견적원가 내역서(영업 3차 021205)_공사견적내역서(BK 분COKE)" xfId="2559" xr:uid="{00000000-0005-0000-0000-00005C090000}"/>
    <cellStyle name="3_산#2-2설비별기본물량산출 집계 _열연설계설명서_상세 견적내역(STS 냉연)_총괄견적원가 내역서(영업 3차 021205)_공사견적내역서(Sample)" xfId="2560" xr:uid="{00000000-0005-0000-0000-00005D090000}"/>
    <cellStyle name="3_산#2-2설비별기본물량산출 집계 _열연설계설명서_상세 견적내역(STS 냉연)_총괄견적원가 내역서(영업 3차 021205)_공사견적내역서(고압안수 Pump)" xfId="2561" xr:uid="{00000000-0005-0000-0000-00005E090000}"/>
    <cellStyle name="3_산#2-2설비별기본물량산출 집계 _열연설계설명서_상세 견적내역(STS 냉연)_총괄견적원가 내역서(영업 3차 021205)_공사견적내역서(고압안수 Pump)-1" xfId="2562" xr:uid="{00000000-0005-0000-0000-00005F090000}"/>
    <cellStyle name="3_산#2-2설비별기본물량산출 집계 _열연설계설명서_상세 견적내역(STS 냉연)_총괄견적원가 내역서(영업 3차 021205)_공사견적내역서(고압안수 Pump)-수정" xfId="2563" xr:uid="{00000000-0005-0000-0000-000060090000}"/>
    <cellStyle name="3_산#2-2설비별기본물량산출 집계 _원가내역(20040128)" xfId="2564" xr:uid="{00000000-0005-0000-0000-000061090000}"/>
    <cellStyle name="3_산#2-2설비별기본물량산출 집계 _원가내역서" xfId="2565" xr:uid="{00000000-0005-0000-0000-000062090000}"/>
    <cellStyle name="3_산#2-2설비별기본물량산출 집계 _원가내역서(040409)" xfId="2566" xr:uid="{00000000-0005-0000-0000-000063090000}"/>
    <cellStyle name="3_산#2-2설비별기본물량산출 집계 _재료비20040715" xfId="2567" xr:uid="{00000000-0005-0000-0000-000064090000}"/>
    <cellStyle name="3_산#2-2설비별기본물량산출 집계 _재료비20040824" xfId="2568" xr:uid="{00000000-0005-0000-0000-000065090000}"/>
    <cellStyle name="3_산#2-2설비별기본물량산출 집계 _재료비내역서" xfId="2569" xr:uid="{00000000-0005-0000-0000-000066090000}"/>
    <cellStyle name="3_산#2-2설비별기본물량산출 집계 _재료비내역서(040324)" xfId="2570" xr:uid="{00000000-0005-0000-0000-000067090000}"/>
    <cellStyle name="3_산#2-2설비별기본물량산출 집계 _재료비내역서(040603)" xfId="2571" xr:uid="{00000000-0005-0000-0000-000068090000}"/>
    <cellStyle name="3_산#2-2설비별기본물량산출 집계 _재료비내역서(04712)" xfId="2572" xr:uid="{00000000-0005-0000-0000-000069090000}"/>
    <cellStyle name="3_산#2-2설비별기본물량산출 집계 _재료비내역서(20040720)" xfId="2573" xr:uid="{00000000-0005-0000-0000-00006A090000}"/>
    <cellStyle name="3_산#2-2설비별기본물량산출 집계 _재료비내역서(20040825)" xfId="2574" xr:uid="{00000000-0005-0000-0000-00006B090000}"/>
    <cellStyle name="3_산#2-2설비별기본물량산출 집계 _재료비내역서(20041007)" xfId="2575" xr:uid="{00000000-0005-0000-0000-00006C090000}"/>
    <cellStyle name="3_산#2-2설비별기본물량산출 집계 _재료비내역서(설계)" xfId="2576" xr:uid="{00000000-0005-0000-0000-00006D090000}"/>
    <cellStyle name="3_산#2-2설비별기본물량산출 집계 _재료비내역서_04PH0257_RO" xfId="2577" xr:uid="{00000000-0005-0000-0000-00006E090000}"/>
    <cellStyle name="3_산#2-2설비별기본물량산출 집계 _재료비내역서200400917" xfId="2578" xr:uid="{00000000-0005-0000-0000-00006F090000}"/>
    <cellStyle name="3_산#2-2설비별기본물량산출 집계 _제작사양서" xfId="2579" xr:uid="{00000000-0005-0000-0000-000070090000}"/>
    <cellStyle name="3_산#2-2설비별기본물량산출 집계 _총괄견적원가 내역서 BOM(021205)" xfId="2580" xr:uid="{00000000-0005-0000-0000-000071090000}"/>
    <cellStyle name="3_산#2-2설비별기본물량산출 집계 _화4-2기" xfId="2581" xr:uid="{00000000-0005-0000-0000-000072090000}"/>
    <cellStyle name="3_산#2-2설비별기본물량산출 집계 _화4기" xfId="2582" xr:uid="{00000000-0005-0000-0000-000073090000}"/>
    <cellStyle name="3_산#7-5 비파괴검사(RT) " xfId="2583" xr:uid="{00000000-0005-0000-0000-000074090000}"/>
    <cellStyle name="3_산세약품소요량 " xfId="2584" xr:uid="{00000000-0005-0000-0000-000075090000}"/>
    <cellStyle name="3_산세약품소요량 _2_공사원가(1열연)(03.02.26)" xfId="2585" xr:uid="{00000000-0005-0000-0000-000076090000}"/>
    <cellStyle name="3_산세약품소요량 _20DECANT-A" xfId="2586" xr:uid="{00000000-0005-0000-0000-000077090000}"/>
    <cellStyle name="3_산세약품소요량 _20DECANT-A_열연설계설명서" xfId="2587" xr:uid="{00000000-0005-0000-0000-000078090000}"/>
    <cellStyle name="3_산세약품소요량 _20DECANT-A_열연설계설명서_03PH0402-공사견적내역서(030307)" xfId="2588" xr:uid="{00000000-0005-0000-0000-000079090000}"/>
    <cellStyle name="3_산세약품소요량 _20DECANT-A_열연설계설명서_03PH1502-공사견적내역서(030307)" xfId="2589" xr:uid="{00000000-0005-0000-0000-00007A090000}"/>
    <cellStyle name="3_산세약품소요량 _20DECANT-A_열연설계설명서_공사견적내역서(BK 분COKE)" xfId="2590" xr:uid="{00000000-0005-0000-0000-00007B090000}"/>
    <cellStyle name="3_산세약품소요량 _20DECANT-A_열연설계설명서_공사견적내역서(Sample)" xfId="2591" xr:uid="{00000000-0005-0000-0000-00007C090000}"/>
    <cellStyle name="3_산세약품소요량 _20DECANT-A_열연설계설명서_공사견적내역서(고압안수 Pump)" xfId="2592" xr:uid="{00000000-0005-0000-0000-00007D090000}"/>
    <cellStyle name="3_산세약품소요량 _20DECANT-A_열연설계설명서_공사견적내역서(고압안수 Pump)-1" xfId="2593" xr:uid="{00000000-0005-0000-0000-00007E090000}"/>
    <cellStyle name="3_산세약품소요량 _20DECANT-A_열연설계설명서_공사견적내역서(고압안수 Pump)-수정" xfId="2594" xr:uid="{00000000-0005-0000-0000-00007F090000}"/>
    <cellStyle name="3_산세약품소요량 _20DECANT-A_열연설계설명서_상세 견적내역(STS 냉연)" xfId="2595" xr:uid="{00000000-0005-0000-0000-000080090000}"/>
    <cellStyle name="3_산세약품소요량 _20DECANT-A_열연설계설명서_상세 견적내역(STS 냉연)_03PH0402-공사견적내역서(030307)" xfId="2596" xr:uid="{00000000-0005-0000-0000-000081090000}"/>
    <cellStyle name="3_산세약품소요량 _20DECANT-A_열연설계설명서_상세 견적내역(STS 냉연)_03PH1502-공사견적내역서(030307)" xfId="2597" xr:uid="{00000000-0005-0000-0000-000082090000}"/>
    <cellStyle name="3_산세약품소요량 _20DECANT-A_열연설계설명서_상세 견적내역(STS 냉연)_1coke추손 (2)" xfId="2598" xr:uid="{00000000-0005-0000-0000-000083090000}"/>
    <cellStyle name="3_산세약품소요량 _20DECANT-A_열연설계설명서_상세 견적내역(STS 냉연)_1coke추손 (2)_03PH0402-공사견적내역서(030307)" xfId="2599" xr:uid="{00000000-0005-0000-0000-000084090000}"/>
    <cellStyle name="3_산세약품소요량 _20DECANT-A_열연설계설명서_상세 견적내역(STS 냉연)_1coke추손 (2)_03PH1502-공사견적내역서(030307)" xfId="2600" xr:uid="{00000000-0005-0000-0000-000085090000}"/>
    <cellStyle name="3_산세약품소요량 _20DECANT-A_열연설계설명서_상세 견적내역(STS 냉연)_1coke추손 (2)_공사견적내역서(BK 분COKE)" xfId="2601" xr:uid="{00000000-0005-0000-0000-000086090000}"/>
    <cellStyle name="3_산세약품소요량 _20DECANT-A_열연설계설명서_상세 견적내역(STS 냉연)_1coke추손 (2)_공사견적내역서(Sample)" xfId="2602" xr:uid="{00000000-0005-0000-0000-000087090000}"/>
    <cellStyle name="3_산세약품소요량 _20DECANT-A_열연설계설명서_상세 견적내역(STS 냉연)_1coke추손 (2)_공사견적내역서(고압안수 Pump)" xfId="2603" xr:uid="{00000000-0005-0000-0000-000088090000}"/>
    <cellStyle name="3_산세약품소요량 _20DECANT-A_열연설계설명서_상세 견적내역(STS 냉연)_1coke추손 (2)_공사견적내역서(고압안수 Pump)-1" xfId="2604" xr:uid="{00000000-0005-0000-0000-000089090000}"/>
    <cellStyle name="3_산세약품소요량 _20DECANT-A_열연설계설명서_상세 견적내역(STS 냉연)_1coke추손 (2)_공사견적내역서(고압안수 Pump)-수정" xfId="2605" xr:uid="{00000000-0005-0000-0000-00008A090000}"/>
    <cellStyle name="3_산세약품소요량 _20DECANT-A_열연설계설명서_상세 견적내역(STS 냉연)_FR 상세견적내역 (020803)" xfId="2606" xr:uid="{00000000-0005-0000-0000-00008B090000}"/>
    <cellStyle name="3_산세약품소요량 _20DECANT-A_열연설계설명서_상세 견적내역(STS 냉연)_FR 상세견적내역 (020803)_03PH0402-공사견적내역서(030307)" xfId="2607" xr:uid="{00000000-0005-0000-0000-00008C090000}"/>
    <cellStyle name="3_산세약품소요량 _20DECANT-A_열연설계설명서_상세 견적내역(STS 냉연)_FR 상세견적내역 (020803)_03PH1502-공사견적내역서(030307)" xfId="2608" xr:uid="{00000000-0005-0000-0000-00008D090000}"/>
    <cellStyle name="3_산세약품소요량 _20DECANT-A_열연설계설명서_상세 견적내역(STS 냉연)_FR 상세견적내역 (020803)_공사견적내역서(BK 분COKE)" xfId="2609" xr:uid="{00000000-0005-0000-0000-00008E090000}"/>
    <cellStyle name="3_산세약품소요량 _20DECANT-A_열연설계설명서_상세 견적내역(STS 냉연)_FR 상세견적내역 (020803)_공사견적내역서(Sample)" xfId="2610" xr:uid="{00000000-0005-0000-0000-00008F090000}"/>
    <cellStyle name="3_산세약품소요량 _20DECANT-A_열연설계설명서_상세 견적내역(STS 냉연)_FR 상세견적내역 (020803)_공사견적내역서(고압안수 Pump)" xfId="2611" xr:uid="{00000000-0005-0000-0000-000090090000}"/>
    <cellStyle name="3_산세약품소요량 _20DECANT-A_열연설계설명서_상세 견적내역(STS 냉연)_FR 상세견적내역 (020803)_공사견적내역서(고압안수 Pump)-1" xfId="2612" xr:uid="{00000000-0005-0000-0000-000091090000}"/>
    <cellStyle name="3_산세약품소요량 _20DECANT-A_열연설계설명서_상세 견적내역(STS 냉연)_FR 상세견적내역 (020803)_공사견적내역서(고압안수 Pump)-수정" xfId="2613" xr:uid="{00000000-0005-0000-0000-000092090000}"/>
    <cellStyle name="3_산세약품소요량 _20DECANT-A_열연설계설명서_상세 견적내역(STS 냉연)_POSCO구매견적(문종국)" xfId="2614" xr:uid="{00000000-0005-0000-0000-000093090000}"/>
    <cellStyle name="3_산세약품소요량 _20DECANT-A_열연설계설명서_상세 견적내역(STS 냉연)_POSCO구매견적(문종국)_03PH0402-공사견적내역서(030307)" xfId="2615" xr:uid="{00000000-0005-0000-0000-000094090000}"/>
    <cellStyle name="3_산세약품소요량 _20DECANT-A_열연설계설명서_상세 견적내역(STS 냉연)_POSCO구매견적(문종국)_03PH1502-공사견적내역서(030307)" xfId="2616" xr:uid="{00000000-0005-0000-0000-000095090000}"/>
    <cellStyle name="3_산세약품소요량 _20DECANT-A_열연설계설명서_상세 견적내역(STS 냉연)_POSCO구매견적(문종국)_공사견적내역서(BK 분COKE)" xfId="2617" xr:uid="{00000000-0005-0000-0000-000096090000}"/>
    <cellStyle name="3_산세약품소요량 _20DECANT-A_열연설계설명서_상세 견적내역(STS 냉연)_POSCO구매견적(문종국)_공사견적내역서(Sample)" xfId="2618" xr:uid="{00000000-0005-0000-0000-000097090000}"/>
    <cellStyle name="3_산세약품소요량 _20DECANT-A_열연설계설명서_상세 견적내역(STS 냉연)_POSCO구매견적(문종국)_공사견적내역서(고압안수 Pump)" xfId="2619" xr:uid="{00000000-0005-0000-0000-000098090000}"/>
    <cellStyle name="3_산세약품소요량 _20DECANT-A_열연설계설명서_상세 견적내역(STS 냉연)_POSCO구매견적(문종국)_공사견적내역서(고압안수 Pump)-1" xfId="2620" xr:uid="{00000000-0005-0000-0000-000099090000}"/>
    <cellStyle name="3_산세약품소요량 _20DECANT-A_열연설계설명서_상세 견적내역(STS 냉연)_POSCO구매견적(문종국)_공사견적내역서(고압안수 Pump)-수정" xfId="2621" xr:uid="{00000000-0005-0000-0000-00009A090000}"/>
    <cellStyle name="3_산세약품소요량 _20DECANT-A_열연설계설명서_상세 견적내역(STS 냉연)_견적" xfId="2622" xr:uid="{00000000-0005-0000-0000-00009B090000}"/>
    <cellStyle name="3_산세약품소요량 _20DECANT-A_열연설계설명서_상세 견적내역(STS 냉연)_견적_03PH0402-공사견적내역서(030307)" xfId="2623" xr:uid="{00000000-0005-0000-0000-00009C090000}"/>
    <cellStyle name="3_산세약품소요량 _20DECANT-A_열연설계설명서_상세 견적내역(STS 냉연)_견적_03PH1502-공사견적내역서(030307)" xfId="2624" xr:uid="{00000000-0005-0000-0000-00009D090000}"/>
    <cellStyle name="3_산세약품소요량 _20DECANT-A_열연설계설명서_상세 견적내역(STS 냉연)_견적_공사견적내역서(BK 분COKE)" xfId="2625" xr:uid="{00000000-0005-0000-0000-00009E090000}"/>
    <cellStyle name="3_산세약품소요량 _20DECANT-A_열연설계설명서_상세 견적내역(STS 냉연)_견적_공사견적내역서(Sample)" xfId="2626" xr:uid="{00000000-0005-0000-0000-00009F090000}"/>
    <cellStyle name="3_산세약품소요량 _20DECANT-A_열연설계설명서_상세 견적내역(STS 냉연)_견적_공사견적내역서(고압안수 Pump)" xfId="2627" xr:uid="{00000000-0005-0000-0000-0000A0090000}"/>
    <cellStyle name="3_산세약품소요량 _20DECANT-A_열연설계설명서_상세 견적내역(STS 냉연)_견적_공사견적내역서(고압안수 Pump)-1" xfId="2628" xr:uid="{00000000-0005-0000-0000-0000A1090000}"/>
    <cellStyle name="3_산세약품소요량 _20DECANT-A_열연설계설명서_상세 견적내역(STS 냉연)_견적_공사견적내역서(고압안수 Pump)-수정" xfId="2629" xr:uid="{00000000-0005-0000-0000-0000A2090000}"/>
    <cellStyle name="3_산세약품소요량 _20DECANT-A_열연설계설명서_상세 견적내역(STS 냉연)_견적서구매팀(020803)" xfId="2630" xr:uid="{00000000-0005-0000-0000-0000A3090000}"/>
    <cellStyle name="3_산세약품소요량 _20DECANT-A_열연설계설명서_상세 견적내역(STS 냉연)_견적서구매팀(020803)_03PH0402-공사견적내역서(030307)" xfId="2631" xr:uid="{00000000-0005-0000-0000-0000A4090000}"/>
    <cellStyle name="3_산세약품소요량 _20DECANT-A_열연설계설명서_상세 견적내역(STS 냉연)_견적서구매팀(020803)_03PH1502-공사견적내역서(030307)" xfId="2632" xr:uid="{00000000-0005-0000-0000-0000A5090000}"/>
    <cellStyle name="3_산세약품소요량 _20DECANT-A_열연설계설명서_상세 견적내역(STS 냉연)_견적서구매팀(020803)_공사견적내역서(BK 분COKE)" xfId="2633" xr:uid="{00000000-0005-0000-0000-0000A6090000}"/>
    <cellStyle name="3_산세약품소요량 _20DECANT-A_열연설계설명서_상세 견적내역(STS 냉연)_견적서구매팀(020803)_공사견적내역서(Sample)" xfId="2634" xr:uid="{00000000-0005-0000-0000-0000A7090000}"/>
    <cellStyle name="3_산세약품소요량 _20DECANT-A_열연설계설명서_상세 견적내역(STS 냉연)_견적서구매팀(020803)_공사견적내역서(고압안수 Pump)" xfId="2635" xr:uid="{00000000-0005-0000-0000-0000A8090000}"/>
    <cellStyle name="3_산세약품소요량 _20DECANT-A_열연설계설명서_상세 견적내역(STS 냉연)_견적서구매팀(020803)_공사견적내역서(고압안수 Pump)-1" xfId="2636" xr:uid="{00000000-0005-0000-0000-0000A9090000}"/>
    <cellStyle name="3_산세약품소요량 _20DECANT-A_열연설계설명서_상세 견적내역(STS 냉연)_견적서구매팀(020803)_공사견적내역서(고압안수 Pump)-수정" xfId="2637" xr:uid="{00000000-0005-0000-0000-0000AA090000}"/>
    <cellStyle name="3_산세약품소요량 _20DECANT-A_열연설계설명서_상세 견적내역(STS 냉연)_견적서구매팀(020808)" xfId="2638" xr:uid="{00000000-0005-0000-0000-0000AB090000}"/>
    <cellStyle name="3_산세약품소요량 _20DECANT-A_열연설계설명서_상세 견적내역(STS 냉연)_견적원가 내역서 최종 ERP BOM (021227) " xfId="2639" xr:uid="{00000000-0005-0000-0000-0000AC090000}"/>
    <cellStyle name="3_산세약품소요량 _20DECANT-A_열연설계설명서_상세 견적내역(STS 냉연)_견적원가 내역서 최종 ERP BOM (021227) _03PH0402-공사견적내역서(030307)" xfId="2640" xr:uid="{00000000-0005-0000-0000-0000AD090000}"/>
    <cellStyle name="3_산세약품소요량 _20DECANT-A_열연설계설명서_상세 견적내역(STS 냉연)_견적원가 내역서 최종 ERP BOM (021227) _03PH1502-공사견적내역서(030307)" xfId="2641" xr:uid="{00000000-0005-0000-0000-0000AE090000}"/>
    <cellStyle name="3_산세약품소요량 _20DECANT-A_열연설계설명서_상세 견적내역(STS 냉연)_견적원가 내역서 최종 ERP BOM (021227) _공사견적내역서(BK 분COKE)" xfId="2642" xr:uid="{00000000-0005-0000-0000-0000AF090000}"/>
    <cellStyle name="3_산세약품소요량 _20DECANT-A_열연설계설명서_상세 견적내역(STS 냉연)_견적원가 내역서 최종 ERP BOM (021227) _공사견적내역서(Sample)" xfId="2643" xr:uid="{00000000-0005-0000-0000-0000B0090000}"/>
    <cellStyle name="3_산세약품소요량 _20DECANT-A_열연설계설명서_상세 견적내역(STS 냉연)_견적원가 내역서 최종 ERP BOM (021227) _공사견적내역서(고압안수 Pump)" xfId="2644" xr:uid="{00000000-0005-0000-0000-0000B1090000}"/>
    <cellStyle name="3_산세약품소요량 _20DECANT-A_열연설계설명서_상세 견적내역(STS 냉연)_견적원가 내역서 최종 ERP BOM (021227) _공사견적내역서(고압안수 Pump)-1" xfId="2645" xr:uid="{00000000-0005-0000-0000-0000B2090000}"/>
    <cellStyle name="3_산세약품소요량 _20DECANT-A_열연설계설명서_상세 견적내역(STS 냉연)_견적원가 내역서 최종 ERP BOM (021227) _공사견적내역서(고압안수 Pump)-수정" xfId="2646" xr:uid="{00000000-0005-0000-0000-0000B3090000}"/>
    <cellStyle name="3_산세약품소요량 _20DECANT-A_열연설계설명서_상세 견적내역(STS 냉연)_공사견적내역서(BK 분COKE)" xfId="2647" xr:uid="{00000000-0005-0000-0000-0000B4090000}"/>
    <cellStyle name="3_산세약품소요량 _20DECANT-A_열연설계설명서_상세 견적내역(STS 냉연)_공사견적내역서(Sample)" xfId="2648" xr:uid="{00000000-0005-0000-0000-0000B5090000}"/>
    <cellStyle name="3_산세약품소요량 _20DECANT-A_열연설계설명서_상세 견적내역(STS 냉연)_공사견적내역서(고압안수 Pump)" xfId="2649" xr:uid="{00000000-0005-0000-0000-0000B6090000}"/>
    <cellStyle name="3_산세약품소요량 _20DECANT-A_열연설계설명서_상세 견적내역(STS 냉연)_공사견적내역서(고압안수 Pump)-1" xfId="2650" xr:uid="{00000000-0005-0000-0000-0000B7090000}"/>
    <cellStyle name="3_산세약품소요량 _20DECANT-A_열연설계설명서_상세 견적내역(STS 냉연)_공사견적내역서(고압안수 Pump)-수정" xfId="2651" xr:uid="{00000000-0005-0000-0000-0000B8090000}"/>
    <cellStyle name="3_산세약품소요량 _20DECANT-A_열연설계설명서_상세 견적내역(STS 냉연)_상세 견적내역(STS 냉연020406)1" xfId="2652" xr:uid="{00000000-0005-0000-0000-0000B9090000}"/>
    <cellStyle name="3_산세약품소요량 _20DECANT-A_열연설계설명서_상세 견적내역(STS 냉연)_상세 견적내역(STS 냉연020406)1_03PH0402-공사견적내역서(030307)" xfId="2653" xr:uid="{00000000-0005-0000-0000-0000BA090000}"/>
    <cellStyle name="3_산세약품소요량 _20DECANT-A_열연설계설명서_상세 견적내역(STS 냉연)_상세 견적내역(STS 냉연020406)1_03PH1502-공사견적내역서(030307)" xfId="2654" xr:uid="{00000000-0005-0000-0000-0000BB090000}"/>
    <cellStyle name="3_산세약품소요량 _20DECANT-A_열연설계설명서_상세 견적내역(STS 냉연)_상세 견적내역(STS 냉연020406)1_공사견적내역서(BK 분COKE)" xfId="2655" xr:uid="{00000000-0005-0000-0000-0000BC090000}"/>
    <cellStyle name="3_산세약품소요량 _20DECANT-A_열연설계설명서_상세 견적내역(STS 냉연)_상세 견적내역(STS 냉연020406)1_공사견적내역서(Sample)" xfId="2656" xr:uid="{00000000-0005-0000-0000-0000BD090000}"/>
    <cellStyle name="3_산세약품소요량 _20DECANT-A_열연설계설명서_상세 견적내역(STS 냉연)_상세 견적내역(STS 냉연020406)1_공사견적내역서(고압안수 Pump)" xfId="2657" xr:uid="{00000000-0005-0000-0000-0000BE090000}"/>
    <cellStyle name="3_산세약품소요량 _20DECANT-A_열연설계설명서_상세 견적내역(STS 냉연)_상세 견적내역(STS 냉연020406)1_공사견적내역서(고압안수 Pump)-1" xfId="2658" xr:uid="{00000000-0005-0000-0000-0000BF090000}"/>
    <cellStyle name="3_산세약품소요량 _20DECANT-A_열연설계설명서_상세 견적내역(STS 냉연)_상세 견적내역(STS 냉연020406)1_공사견적내역서(고압안수 Pump)-수정" xfId="2659" xr:uid="{00000000-0005-0000-0000-0000C0090000}"/>
    <cellStyle name="3_산세약품소요량 _20DECANT-A_열연설계설명서_상세 견적내역(STS 냉연)_상세견적내역 (흠탐상기)" xfId="2660" xr:uid="{00000000-0005-0000-0000-0000C1090000}"/>
    <cellStyle name="3_산세약품소요량 _20DECANT-A_열연설계설명서_상세 견적내역(STS 냉연)_상세견적내역 (흠탐상기)_03PH0402-공사견적내역서(030307)" xfId="2661" xr:uid="{00000000-0005-0000-0000-0000C2090000}"/>
    <cellStyle name="3_산세약품소요량 _20DECANT-A_열연설계설명서_상세 견적내역(STS 냉연)_상세견적내역 (흠탐상기)_03PH1502-공사견적내역서(030307)" xfId="2662" xr:uid="{00000000-0005-0000-0000-0000C3090000}"/>
    <cellStyle name="3_산세약품소요량 _20DECANT-A_열연설계설명서_상세 견적내역(STS 냉연)_상세견적내역 (흠탐상기)_공사견적내역서(BK 분COKE)" xfId="2663" xr:uid="{00000000-0005-0000-0000-0000C4090000}"/>
    <cellStyle name="3_산세약품소요량 _20DECANT-A_열연설계설명서_상세 견적내역(STS 냉연)_상세견적내역 (흠탐상기)_공사견적내역서(Sample)" xfId="2664" xr:uid="{00000000-0005-0000-0000-0000C5090000}"/>
    <cellStyle name="3_산세약품소요량 _20DECANT-A_열연설계설명서_상세 견적내역(STS 냉연)_상세견적내역 (흠탐상기)_공사견적내역서(고압안수 Pump)" xfId="2665" xr:uid="{00000000-0005-0000-0000-0000C6090000}"/>
    <cellStyle name="3_산세약품소요량 _20DECANT-A_열연설계설명서_상세 견적내역(STS 냉연)_상세견적내역 (흠탐상기)_공사견적내역서(고압안수 Pump)-1" xfId="2666" xr:uid="{00000000-0005-0000-0000-0000C7090000}"/>
    <cellStyle name="3_산세약품소요량 _20DECANT-A_열연설계설명서_상세 견적내역(STS 냉연)_상세견적내역 (흠탐상기)_공사견적내역서(고압안수 Pump)-수정" xfId="2667" xr:uid="{00000000-0005-0000-0000-0000C8090000}"/>
    <cellStyle name="3_산세약품소요량 _20DECANT-A_열연설계설명서_상세 견적내역(STS 냉연)_수처리 상세 견적내역(020524)" xfId="2668" xr:uid="{00000000-0005-0000-0000-0000C9090000}"/>
    <cellStyle name="3_산세약품소요량 _20DECANT-A_열연설계설명서_상세 견적내역(STS 냉연)_수처리 상세 견적내역(020524)_03PH0402-공사견적내역서(030307)" xfId="2669" xr:uid="{00000000-0005-0000-0000-0000CA090000}"/>
    <cellStyle name="3_산세약품소요량 _20DECANT-A_열연설계설명서_상세 견적내역(STS 냉연)_수처리 상세 견적내역(020524)_03PH1502-공사견적내역서(030307)" xfId="2670" xr:uid="{00000000-0005-0000-0000-0000CB090000}"/>
    <cellStyle name="3_산세약품소요량 _20DECANT-A_열연설계설명서_상세 견적내역(STS 냉연)_수처리 상세 견적내역(020524)_공사견적내역서(BK 분COKE)" xfId="2671" xr:uid="{00000000-0005-0000-0000-0000CC090000}"/>
    <cellStyle name="3_산세약품소요량 _20DECANT-A_열연설계설명서_상세 견적내역(STS 냉연)_수처리 상세 견적내역(020524)_공사견적내역서(Sample)" xfId="2672" xr:uid="{00000000-0005-0000-0000-0000CD090000}"/>
    <cellStyle name="3_산세약품소요량 _20DECANT-A_열연설계설명서_상세 견적내역(STS 냉연)_수처리 상세 견적내역(020524)_공사견적내역서(고압안수 Pump)" xfId="2673" xr:uid="{00000000-0005-0000-0000-0000CE090000}"/>
    <cellStyle name="3_산세약품소요량 _20DECANT-A_열연설계설명서_상세 견적내역(STS 냉연)_수처리 상세 견적내역(020524)_공사견적내역서(고압안수 Pump)-1" xfId="2674" xr:uid="{00000000-0005-0000-0000-0000CF090000}"/>
    <cellStyle name="3_산세약품소요량 _20DECANT-A_열연설계설명서_상세 견적내역(STS 냉연)_수처리 상세 견적내역(020524)_공사견적내역서(고압안수 Pump)-수정" xfId="2675" xr:uid="{00000000-0005-0000-0000-0000D0090000}"/>
    <cellStyle name="3_산세약품소요량 _20DECANT-A_열연설계설명서_상세 견적내역(STS 냉연)_총괄견적내역 2(포항강판 히다찌)" xfId="2676" xr:uid="{00000000-0005-0000-0000-0000D1090000}"/>
    <cellStyle name="3_산세약품소요량 _20DECANT-A_열연설계설명서_상세 견적내역(STS 냉연)_총괄견적내역 2(포항강판 히다찌)_03PH0402-공사견적내역서(030307)" xfId="2677" xr:uid="{00000000-0005-0000-0000-0000D2090000}"/>
    <cellStyle name="3_산세약품소요량 _20DECANT-A_열연설계설명서_상세 견적내역(STS 냉연)_총괄견적내역 2(포항강판 히다찌)_03PH1502-공사견적내역서(030307)" xfId="2678" xr:uid="{00000000-0005-0000-0000-0000D3090000}"/>
    <cellStyle name="3_산세약품소요량 _20DECANT-A_열연설계설명서_상세 견적내역(STS 냉연)_총괄견적내역 2(포항강판 히다찌)_공사견적내역서(BK 분COKE)" xfId="2679" xr:uid="{00000000-0005-0000-0000-0000D4090000}"/>
    <cellStyle name="3_산세약품소요량 _20DECANT-A_열연설계설명서_상세 견적내역(STS 냉연)_총괄견적내역 2(포항강판 히다찌)_공사견적내역서(Sample)" xfId="2680" xr:uid="{00000000-0005-0000-0000-0000D5090000}"/>
    <cellStyle name="3_산세약품소요량 _20DECANT-A_열연설계설명서_상세 견적내역(STS 냉연)_총괄견적내역 2(포항강판 히다찌)_공사견적내역서(고압안수 Pump)" xfId="2681" xr:uid="{00000000-0005-0000-0000-0000D6090000}"/>
    <cellStyle name="3_산세약품소요량 _20DECANT-A_열연설계설명서_상세 견적내역(STS 냉연)_총괄견적내역 2(포항강판 히다찌)_공사견적내역서(고압안수 Pump)-1" xfId="2682" xr:uid="{00000000-0005-0000-0000-0000D7090000}"/>
    <cellStyle name="3_산세약품소요량 _20DECANT-A_열연설계설명서_상세 견적내역(STS 냉연)_총괄견적내역 2(포항강판 히다찌)_공사견적내역서(고압안수 Pump)-수정" xfId="2683" xr:uid="{00000000-0005-0000-0000-0000D8090000}"/>
    <cellStyle name="3_산세약품소요량 _20DECANT-A_열연설계설명서_상세 견적내역(STS 냉연)_총괄견적내역(STS 냉연020409)" xfId="2684" xr:uid="{00000000-0005-0000-0000-0000D9090000}"/>
    <cellStyle name="3_산세약품소요량 _20DECANT-A_열연설계설명서_상세 견적내역(STS 냉연)_총괄견적내역(STS 냉연020409)_03PH0402-공사견적내역서(030307)" xfId="2685" xr:uid="{00000000-0005-0000-0000-0000DA090000}"/>
    <cellStyle name="3_산세약품소요량 _20DECANT-A_열연설계설명서_상세 견적내역(STS 냉연)_총괄견적내역(STS 냉연020409)_03PH1502-공사견적내역서(030307)" xfId="2686" xr:uid="{00000000-0005-0000-0000-0000DB090000}"/>
    <cellStyle name="3_산세약품소요량 _20DECANT-A_열연설계설명서_상세 견적내역(STS 냉연)_총괄견적내역(STS 냉연020409)_공사견적내역서(BK 분COKE)" xfId="2687" xr:uid="{00000000-0005-0000-0000-0000DC090000}"/>
    <cellStyle name="3_산세약품소요량 _20DECANT-A_열연설계설명서_상세 견적내역(STS 냉연)_총괄견적내역(STS 냉연020409)_공사견적내역서(Sample)" xfId="2688" xr:uid="{00000000-0005-0000-0000-0000DD090000}"/>
    <cellStyle name="3_산세약품소요량 _20DECANT-A_열연설계설명서_상세 견적내역(STS 냉연)_총괄견적내역(STS 냉연020409)_공사견적내역서(고압안수 Pump)" xfId="2689" xr:uid="{00000000-0005-0000-0000-0000DE090000}"/>
    <cellStyle name="3_산세약품소요량 _20DECANT-A_열연설계설명서_상세 견적내역(STS 냉연)_총괄견적내역(STS 냉연020409)_공사견적내역서(고압안수 Pump)-1" xfId="2690" xr:uid="{00000000-0005-0000-0000-0000DF090000}"/>
    <cellStyle name="3_산세약품소요량 _20DECANT-A_열연설계설명서_상세 견적내역(STS 냉연)_총괄견적내역(STS 냉연020409)_공사견적내역서(고압안수 Pump)-수정" xfId="2691" xr:uid="{00000000-0005-0000-0000-0000E0090000}"/>
    <cellStyle name="3_산세약품소요량 _20DECANT-A_열연설계설명서_상세 견적내역(STS 냉연)_총괄견적원가 내역서 BOM(021205)" xfId="2692" xr:uid="{00000000-0005-0000-0000-0000E1090000}"/>
    <cellStyle name="3_산세약품소요량 _20DECANT-A_열연설계설명서_상세 견적내역(STS 냉연)_총괄견적원가 내역서 BOM(021205)_03PH0402-공사견적내역서(030307)" xfId="2693" xr:uid="{00000000-0005-0000-0000-0000E2090000}"/>
    <cellStyle name="3_산세약품소요량 _20DECANT-A_열연설계설명서_상세 견적내역(STS 냉연)_총괄견적원가 내역서 BOM(021205)_03PH1502-공사견적내역서(030307)" xfId="2694" xr:uid="{00000000-0005-0000-0000-0000E3090000}"/>
    <cellStyle name="3_산세약품소요량 _20DECANT-A_열연설계설명서_상세 견적내역(STS 냉연)_총괄견적원가 내역서 BOM(021205)_공사견적내역서(BK 분COKE)" xfId="2695" xr:uid="{00000000-0005-0000-0000-0000E4090000}"/>
    <cellStyle name="3_산세약품소요량 _20DECANT-A_열연설계설명서_상세 견적내역(STS 냉연)_총괄견적원가 내역서 BOM(021205)_공사견적내역서(Sample)" xfId="2696" xr:uid="{00000000-0005-0000-0000-0000E5090000}"/>
    <cellStyle name="3_산세약품소요량 _20DECANT-A_열연설계설명서_상세 견적내역(STS 냉연)_총괄견적원가 내역서 BOM(021205)_공사견적내역서(고압안수 Pump)" xfId="2697" xr:uid="{00000000-0005-0000-0000-0000E6090000}"/>
    <cellStyle name="3_산세약품소요량 _20DECANT-A_열연설계설명서_상세 견적내역(STS 냉연)_총괄견적원가 내역서 BOM(021205)_공사견적내역서(고압안수 Pump)-1" xfId="2698" xr:uid="{00000000-0005-0000-0000-0000E7090000}"/>
    <cellStyle name="3_산세약품소요량 _20DECANT-A_열연설계설명서_상세 견적내역(STS 냉연)_총괄견적원가 내역서 BOM(021205)_공사견적내역서(고압안수 Pump)-수정" xfId="2699" xr:uid="{00000000-0005-0000-0000-0000E8090000}"/>
    <cellStyle name="3_산세약품소요량 _20DECANT-A_열연설계설명서_상세 견적내역(STS 냉연)_총괄견적원가 내역서(021128)" xfId="2700" xr:uid="{00000000-0005-0000-0000-0000E9090000}"/>
    <cellStyle name="3_산세약품소요량 _20DECANT-A_열연설계설명서_상세 견적내역(STS 냉연)_총괄견적원가 내역서(021128)_03PH0402-공사견적내역서(030307)" xfId="2701" xr:uid="{00000000-0005-0000-0000-0000EA090000}"/>
    <cellStyle name="3_산세약품소요량 _20DECANT-A_열연설계설명서_상세 견적내역(STS 냉연)_총괄견적원가 내역서(021128)_03PH1502-공사견적내역서(030307)" xfId="2702" xr:uid="{00000000-0005-0000-0000-0000EB090000}"/>
    <cellStyle name="3_산세약품소요량 _20DECANT-A_열연설계설명서_상세 견적내역(STS 냉연)_총괄견적원가 내역서(021128)_공사견적내역서(BK 분COKE)" xfId="2703" xr:uid="{00000000-0005-0000-0000-0000EC090000}"/>
    <cellStyle name="3_산세약품소요량 _20DECANT-A_열연설계설명서_상세 견적내역(STS 냉연)_총괄견적원가 내역서(021128)_공사견적내역서(Sample)" xfId="2704" xr:uid="{00000000-0005-0000-0000-0000ED090000}"/>
    <cellStyle name="3_산세약품소요량 _20DECANT-A_열연설계설명서_상세 견적내역(STS 냉연)_총괄견적원가 내역서(021128)_공사견적내역서(고압안수 Pump)" xfId="2705" xr:uid="{00000000-0005-0000-0000-0000EE090000}"/>
    <cellStyle name="3_산세약품소요량 _20DECANT-A_열연설계설명서_상세 견적내역(STS 냉연)_총괄견적원가 내역서(021128)_공사견적내역서(고압안수 Pump)-1" xfId="2706" xr:uid="{00000000-0005-0000-0000-0000EF090000}"/>
    <cellStyle name="3_산세약품소요량 _20DECANT-A_열연설계설명서_상세 견적내역(STS 냉연)_총괄견적원가 내역서(021128)_공사견적내역서(고압안수 Pump)-수정" xfId="2707" xr:uid="{00000000-0005-0000-0000-0000F0090000}"/>
    <cellStyle name="3_산세약품소요량 _20DECANT-A_열연설계설명서_상세 견적내역(STS 냉연)_총괄견적원가 내역서(021205)" xfId="2708" xr:uid="{00000000-0005-0000-0000-0000F1090000}"/>
    <cellStyle name="3_산세약품소요량 _20DECANT-A_열연설계설명서_상세 견적내역(STS 냉연)_총괄견적원가 내역서(021205)_03PH0402-공사견적내역서(030307)" xfId="2709" xr:uid="{00000000-0005-0000-0000-0000F2090000}"/>
    <cellStyle name="3_산세약품소요량 _20DECANT-A_열연설계설명서_상세 견적내역(STS 냉연)_총괄견적원가 내역서(021205)_03PH1502-공사견적내역서(030307)" xfId="2710" xr:uid="{00000000-0005-0000-0000-0000F3090000}"/>
    <cellStyle name="3_산세약품소요량 _20DECANT-A_열연설계설명서_상세 견적내역(STS 냉연)_총괄견적원가 내역서(021205)_공사견적내역서(BK 분COKE)" xfId="2711" xr:uid="{00000000-0005-0000-0000-0000F4090000}"/>
    <cellStyle name="3_산세약품소요량 _20DECANT-A_열연설계설명서_상세 견적내역(STS 냉연)_총괄견적원가 내역서(021205)_공사견적내역서(Sample)" xfId="2712" xr:uid="{00000000-0005-0000-0000-0000F5090000}"/>
    <cellStyle name="3_산세약품소요량 _20DECANT-A_열연설계설명서_상세 견적내역(STS 냉연)_총괄견적원가 내역서(021205)_공사견적내역서(고압안수 Pump)" xfId="2713" xr:uid="{00000000-0005-0000-0000-0000F6090000}"/>
    <cellStyle name="3_산세약품소요량 _20DECANT-A_열연설계설명서_상세 견적내역(STS 냉연)_총괄견적원가 내역서(021205)_공사견적내역서(고압안수 Pump)-1" xfId="2714" xr:uid="{00000000-0005-0000-0000-0000F7090000}"/>
    <cellStyle name="3_산세약품소요량 _20DECANT-A_열연설계설명서_상세 견적내역(STS 냉연)_총괄견적원가 내역서(021205)_공사견적내역서(고압안수 Pump)-수정" xfId="2715" xr:uid="{00000000-0005-0000-0000-0000F8090000}"/>
    <cellStyle name="3_산세약품소요량 _20DECANT-A_열연설계설명서_상세 견적내역(STS 냉연)_총괄견적원가 내역서(영업 3차 021205)" xfId="2716" xr:uid="{00000000-0005-0000-0000-0000F9090000}"/>
    <cellStyle name="3_산세약품소요량 _20DECANT-A_열연설계설명서_상세 견적내역(STS 냉연)_총괄견적원가 내역서(영업 3차 021205)_03PH0402-공사견적내역서(030307)" xfId="2717" xr:uid="{00000000-0005-0000-0000-0000FA090000}"/>
    <cellStyle name="3_산세약품소요량 _20DECANT-A_열연설계설명서_상세 견적내역(STS 냉연)_총괄견적원가 내역서(영업 3차 021205)_03PH1502-공사견적내역서(030307)" xfId="2718" xr:uid="{00000000-0005-0000-0000-0000FB090000}"/>
    <cellStyle name="3_산세약품소요량 _20DECANT-A_열연설계설명서_상세 견적내역(STS 냉연)_총괄견적원가 내역서(영업 3차 021205)_공사견적내역서(BK 분COKE)" xfId="2719" xr:uid="{00000000-0005-0000-0000-0000FC090000}"/>
    <cellStyle name="3_산세약품소요량 _20DECANT-A_열연설계설명서_상세 견적내역(STS 냉연)_총괄견적원가 내역서(영업 3차 021205)_공사견적내역서(Sample)" xfId="2720" xr:uid="{00000000-0005-0000-0000-0000FD090000}"/>
    <cellStyle name="3_산세약품소요량 _20DECANT-A_열연설계설명서_상세 견적내역(STS 냉연)_총괄견적원가 내역서(영업 3차 021205)_공사견적내역서(고압안수 Pump)" xfId="2721" xr:uid="{00000000-0005-0000-0000-0000FE090000}"/>
    <cellStyle name="3_산세약품소요량 _20DECANT-A_열연설계설명서_상세 견적내역(STS 냉연)_총괄견적원가 내역서(영업 3차 021205)_공사견적내역서(고압안수 Pump)-1" xfId="2722" xr:uid="{00000000-0005-0000-0000-0000FF090000}"/>
    <cellStyle name="3_산세약품소요량 _20DECANT-A_열연설계설명서_상세 견적내역(STS 냉연)_총괄견적원가 내역서(영업 3차 021205)_공사견적내역서(고압안수 Pump)-수정" xfId="2723" xr:uid="{00000000-0005-0000-0000-0000000A0000}"/>
    <cellStyle name="3_산세약품소요량 _20DECANT-C" xfId="2724" xr:uid="{00000000-0005-0000-0000-0000010A0000}"/>
    <cellStyle name="3_산세약품소요량 _20DECANT-C_열연설계설명서" xfId="2725" xr:uid="{00000000-0005-0000-0000-0000020A0000}"/>
    <cellStyle name="3_산세약품소요량 _20DECANT-C_열연설계설명서_03PH0402-공사견적내역서(030307)" xfId="2726" xr:uid="{00000000-0005-0000-0000-0000030A0000}"/>
    <cellStyle name="3_산세약품소요량 _20DECANT-C_열연설계설명서_03PH1502-공사견적내역서(030307)" xfId="2727" xr:uid="{00000000-0005-0000-0000-0000040A0000}"/>
    <cellStyle name="3_산세약품소요량 _20DECANT-C_열연설계설명서_공사견적내역서(BK 분COKE)" xfId="2728" xr:uid="{00000000-0005-0000-0000-0000050A0000}"/>
    <cellStyle name="3_산세약품소요량 _20DECANT-C_열연설계설명서_공사견적내역서(Sample)" xfId="2729" xr:uid="{00000000-0005-0000-0000-0000060A0000}"/>
    <cellStyle name="3_산세약품소요량 _20DECANT-C_열연설계설명서_공사견적내역서(고압안수 Pump)" xfId="2730" xr:uid="{00000000-0005-0000-0000-0000070A0000}"/>
    <cellStyle name="3_산세약품소요량 _20DECANT-C_열연설계설명서_공사견적내역서(고압안수 Pump)-1" xfId="2731" xr:uid="{00000000-0005-0000-0000-0000080A0000}"/>
    <cellStyle name="3_산세약품소요량 _20DECANT-C_열연설계설명서_공사견적내역서(고압안수 Pump)-수정" xfId="2732" xr:uid="{00000000-0005-0000-0000-0000090A0000}"/>
    <cellStyle name="3_산세약품소요량 _20DECANT-C_열연설계설명서_상세 견적내역(STS 냉연)" xfId="2733" xr:uid="{00000000-0005-0000-0000-00000A0A0000}"/>
    <cellStyle name="3_산세약품소요량 _20DECANT-C_열연설계설명서_상세 견적내역(STS 냉연)_03PH0402-공사견적내역서(030307)" xfId="2734" xr:uid="{00000000-0005-0000-0000-00000B0A0000}"/>
    <cellStyle name="3_산세약품소요량 _20DECANT-C_열연설계설명서_상세 견적내역(STS 냉연)_03PH1502-공사견적내역서(030307)" xfId="2735" xr:uid="{00000000-0005-0000-0000-00000C0A0000}"/>
    <cellStyle name="3_산세약품소요량 _20DECANT-C_열연설계설명서_상세 견적내역(STS 냉연)_1coke추손 (2)" xfId="2736" xr:uid="{00000000-0005-0000-0000-00000D0A0000}"/>
    <cellStyle name="3_산세약품소요량 _20DECANT-C_열연설계설명서_상세 견적내역(STS 냉연)_1coke추손 (2)_03PH0402-공사견적내역서(030307)" xfId="2737" xr:uid="{00000000-0005-0000-0000-00000E0A0000}"/>
    <cellStyle name="3_산세약품소요량 _20DECANT-C_열연설계설명서_상세 견적내역(STS 냉연)_1coke추손 (2)_03PH1502-공사견적내역서(030307)" xfId="2738" xr:uid="{00000000-0005-0000-0000-00000F0A0000}"/>
    <cellStyle name="3_산세약품소요량 _20DECANT-C_열연설계설명서_상세 견적내역(STS 냉연)_1coke추손 (2)_공사견적내역서(BK 분COKE)" xfId="2739" xr:uid="{00000000-0005-0000-0000-0000100A0000}"/>
    <cellStyle name="3_산세약품소요량 _20DECANT-C_열연설계설명서_상세 견적내역(STS 냉연)_1coke추손 (2)_공사견적내역서(Sample)" xfId="2740" xr:uid="{00000000-0005-0000-0000-0000110A0000}"/>
    <cellStyle name="3_산세약품소요량 _20DECANT-C_열연설계설명서_상세 견적내역(STS 냉연)_1coke추손 (2)_공사견적내역서(고압안수 Pump)" xfId="2741" xr:uid="{00000000-0005-0000-0000-0000120A0000}"/>
    <cellStyle name="3_산세약품소요량 _20DECANT-C_열연설계설명서_상세 견적내역(STS 냉연)_1coke추손 (2)_공사견적내역서(고압안수 Pump)-1" xfId="2742" xr:uid="{00000000-0005-0000-0000-0000130A0000}"/>
    <cellStyle name="3_산세약품소요량 _20DECANT-C_열연설계설명서_상세 견적내역(STS 냉연)_1coke추손 (2)_공사견적내역서(고압안수 Pump)-수정" xfId="2743" xr:uid="{00000000-0005-0000-0000-0000140A0000}"/>
    <cellStyle name="3_산세약품소요량 _20DECANT-C_열연설계설명서_상세 견적내역(STS 냉연)_FR 상세견적내역 (020803)" xfId="2744" xr:uid="{00000000-0005-0000-0000-0000150A0000}"/>
    <cellStyle name="3_산세약품소요량 _20DECANT-C_열연설계설명서_상세 견적내역(STS 냉연)_FR 상세견적내역 (020803)_03PH0402-공사견적내역서(030307)" xfId="2745" xr:uid="{00000000-0005-0000-0000-0000160A0000}"/>
    <cellStyle name="3_산세약품소요량 _20DECANT-C_열연설계설명서_상세 견적내역(STS 냉연)_FR 상세견적내역 (020803)_03PH1502-공사견적내역서(030307)" xfId="2746" xr:uid="{00000000-0005-0000-0000-0000170A0000}"/>
    <cellStyle name="3_산세약품소요량 _20DECANT-C_열연설계설명서_상세 견적내역(STS 냉연)_FR 상세견적내역 (020803)_공사견적내역서(BK 분COKE)" xfId="2747" xr:uid="{00000000-0005-0000-0000-0000180A0000}"/>
    <cellStyle name="3_산세약품소요량 _20DECANT-C_열연설계설명서_상세 견적내역(STS 냉연)_FR 상세견적내역 (020803)_공사견적내역서(Sample)" xfId="2748" xr:uid="{00000000-0005-0000-0000-0000190A0000}"/>
    <cellStyle name="3_산세약품소요량 _20DECANT-C_열연설계설명서_상세 견적내역(STS 냉연)_FR 상세견적내역 (020803)_공사견적내역서(고압안수 Pump)" xfId="2749" xr:uid="{00000000-0005-0000-0000-00001A0A0000}"/>
    <cellStyle name="3_산세약품소요량 _20DECANT-C_열연설계설명서_상세 견적내역(STS 냉연)_FR 상세견적내역 (020803)_공사견적내역서(고압안수 Pump)-1" xfId="2750" xr:uid="{00000000-0005-0000-0000-00001B0A0000}"/>
    <cellStyle name="3_산세약품소요량 _20DECANT-C_열연설계설명서_상세 견적내역(STS 냉연)_FR 상세견적내역 (020803)_공사견적내역서(고압안수 Pump)-수정" xfId="2751" xr:uid="{00000000-0005-0000-0000-00001C0A0000}"/>
    <cellStyle name="3_산세약품소요량 _20DECANT-C_열연설계설명서_상세 견적내역(STS 냉연)_POSCO구매견적(문종국)" xfId="2752" xr:uid="{00000000-0005-0000-0000-00001D0A0000}"/>
    <cellStyle name="3_산세약품소요량 _20DECANT-C_열연설계설명서_상세 견적내역(STS 냉연)_POSCO구매견적(문종국)_03PH0402-공사견적내역서(030307)" xfId="2753" xr:uid="{00000000-0005-0000-0000-00001E0A0000}"/>
    <cellStyle name="3_산세약품소요량 _20DECANT-C_열연설계설명서_상세 견적내역(STS 냉연)_POSCO구매견적(문종국)_03PH1502-공사견적내역서(030307)" xfId="2754" xr:uid="{00000000-0005-0000-0000-00001F0A0000}"/>
    <cellStyle name="3_산세약품소요량 _20DECANT-C_열연설계설명서_상세 견적내역(STS 냉연)_POSCO구매견적(문종국)_공사견적내역서(BK 분COKE)" xfId="2755" xr:uid="{00000000-0005-0000-0000-0000200A0000}"/>
    <cellStyle name="3_산세약품소요량 _20DECANT-C_열연설계설명서_상세 견적내역(STS 냉연)_POSCO구매견적(문종국)_공사견적내역서(Sample)" xfId="2756" xr:uid="{00000000-0005-0000-0000-0000210A0000}"/>
    <cellStyle name="3_산세약품소요량 _20DECANT-C_열연설계설명서_상세 견적내역(STS 냉연)_POSCO구매견적(문종국)_공사견적내역서(고압안수 Pump)" xfId="2757" xr:uid="{00000000-0005-0000-0000-0000220A0000}"/>
    <cellStyle name="3_산세약품소요량 _20DECANT-C_열연설계설명서_상세 견적내역(STS 냉연)_POSCO구매견적(문종국)_공사견적내역서(고압안수 Pump)-1" xfId="2758" xr:uid="{00000000-0005-0000-0000-0000230A0000}"/>
    <cellStyle name="3_산세약품소요량 _20DECANT-C_열연설계설명서_상세 견적내역(STS 냉연)_POSCO구매견적(문종국)_공사견적내역서(고압안수 Pump)-수정" xfId="2759" xr:uid="{00000000-0005-0000-0000-0000240A0000}"/>
    <cellStyle name="3_산세약품소요량 _20DECANT-C_열연설계설명서_상세 견적내역(STS 냉연)_견적" xfId="2760" xr:uid="{00000000-0005-0000-0000-0000250A0000}"/>
    <cellStyle name="3_산세약품소요량 _20DECANT-C_열연설계설명서_상세 견적내역(STS 냉연)_견적_03PH0402-공사견적내역서(030307)" xfId="2761" xr:uid="{00000000-0005-0000-0000-0000260A0000}"/>
    <cellStyle name="3_산세약품소요량 _20DECANT-C_열연설계설명서_상세 견적내역(STS 냉연)_견적_03PH1502-공사견적내역서(030307)" xfId="2762" xr:uid="{00000000-0005-0000-0000-0000270A0000}"/>
    <cellStyle name="3_산세약품소요량 _20DECANT-C_열연설계설명서_상세 견적내역(STS 냉연)_견적_공사견적내역서(BK 분COKE)" xfId="2763" xr:uid="{00000000-0005-0000-0000-0000280A0000}"/>
    <cellStyle name="3_산세약품소요량 _20DECANT-C_열연설계설명서_상세 견적내역(STS 냉연)_견적_공사견적내역서(Sample)" xfId="2764" xr:uid="{00000000-0005-0000-0000-0000290A0000}"/>
    <cellStyle name="3_산세약품소요량 _20DECANT-C_열연설계설명서_상세 견적내역(STS 냉연)_견적_공사견적내역서(고압안수 Pump)" xfId="2765" xr:uid="{00000000-0005-0000-0000-00002A0A0000}"/>
    <cellStyle name="3_산세약품소요량 _20DECANT-C_열연설계설명서_상세 견적내역(STS 냉연)_견적_공사견적내역서(고압안수 Pump)-1" xfId="2766" xr:uid="{00000000-0005-0000-0000-00002B0A0000}"/>
    <cellStyle name="3_산세약품소요량 _20DECANT-C_열연설계설명서_상세 견적내역(STS 냉연)_견적_공사견적내역서(고압안수 Pump)-수정" xfId="2767" xr:uid="{00000000-0005-0000-0000-00002C0A0000}"/>
    <cellStyle name="3_산세약품소요량 _20DECANT-C_열연설계설명서_상세 견적내역(STS 냉연)_견적서구매팀(020803)" xfId="2768" xr:uid="{00000000-0005-0000-0000-00002D0A0000}"/>
    <cellStyle name="3_산세약품소요량 _20DECANT-C_열연설계설명서_상세 견적내역(STS 냉연)_견적서구매팀(020803)_03PH0402-공사견적내역서(030307)" xfId="2769" xr:uid="{00000000-0005-0000-0000-00002E0A0000}"/>
    <cellStyle name="3_산세약품소요량 _20DECANT-C_열연설계설명서_상세 견적내역(STS 냉연)_견적서구매팀(020803)_03PH1502-공사견적내역서(030307)" xfId="2770" xr:uid="{00000000-0005-0000-0000-00002F0A0000}"/>
    <cellStyle name="3_산세약품소요량 _20DECANT-C_열연설계설명서_상세 견적내역(STS 냉연)_견적서구매팀(020803)_공사견적내역서(BK 분COKE)" xfId="2771" xr:uid="{00000000-0005-0000-0000-0000300A0000}"/>
    <cellStyle name="3_산세약품소요량 _20DECANT-C_열연설계설명서_상세 견적내역(STS 냉연)_견적서구매팀(020803)_공사견적내역서(Sample)" xfId="2772" xr:uid="{00000000-0005-0000-0000-0000310A0000}"/>
    <cellStyle name="3_산세약품소요량 _20DECANT-C_열연설계설명서_상세 견적내역(STS 냉연)_견적서구매팀(020803)_공사견적내역서(고압안수 Pump)" xfId="2773" xr:uid="{00000000-0005-0000-0000-0000320A0000}"/>
    <cellStyle name="3_산세약품소요량 _20DECANT-C_열연설계설명서_상세 견적내역(STS 냉연)_견적서구매팀(020803)_공사견적내역서(고압안수 Pump)-1" xfId="2774" xr:uid="{00000000-0005-0000-0000-0000330A0000}"/>
    <cellStyle name="3_산세약품소요량 _20DECANT-C_열연설계설명서_상세 견적내역(STS 냉연)_견적서구매팀(020803)_공사견적내역서(고압안수 Pump)-수정" xfId="2775" xr:uid="{00000000-0005-0000-0000-0000340A0000}"/>
    <cellStyle name="3_산세약품소요량 _20DECANT-C_열연설계설명서_상세 견적내역(STS 냉연)_견적서구매팀(020808)" xfId="2776" xr:uid="{00000000-0005-0000-0000-0000350A0000}"/>
    <cellStyle name="3_산세약품소요량 _20DECANT-C_열연설계설명서_상세 견적내역(STS 냉연)_견적원가 내역서 최종 ERP BOM (021227) " xfId="2777" xr:uid="{00000000-0005-0000-0000-0000360A0000}"/>
    <cellStyle name="3_산세약품소요량 _20DECANT-C_열연설계설명서_상세 견적내역(STS 냉연)_견적원가 내역서 최종 ERP BOM (021227) _03PH0402-공사견적내역서(030307)" xfId="2778" xr:uid="{00000000-0005-0000-0000-0000370A0000}"/>
    <cellStyle name="3_산세약품소요량 _20DECANT-C_열연설계설명서_상세 견적내역(STS 냉연)_견적원가 내역서 최종 ERP BOM (021227) _03PH1502-공사견적내역서(030307)" xfId="2779" xr:uid="{00000000-0005-0000-0000-0000380A0000}"/>
    <cellStyle name="3_산세약품소요량 _20DECANT-C_열연설계설명서_상세 견적내역(STS 냉연)_견적원가 내역서 최종 ERP BOM (021227) _공사견적내역서(BK 분COKE)" xfId="2780" xr:uid="{00000000-0005-0000-0000-0000390A0000}"/>
    <cellStyle name="3_산세약품소요량 _20DECANT-C_열연설계설명서_상세 견적내역(STS 냉연)_견적원가 내역서 최종 ERP BOM (021227) _공사견적내역서(Sample)" xfId="2781" xr:uid="{00000000-0005-0000-0000-00003A0A0000}"/>
    <cellStyle name="3_산세약품소요량 _20DECANT-C_열연설계설명서_상세 견적내역(STS 냉연)_견적원가 내역서 최종 ERP BOM (021227) _공사견적내역서(고압안수 Pump)" xfId="2782" xr:uid="{00000000-0005-0000-0000-00003B0A0000}"/>
    <cellStyle name="3_산세약품소요량 _20DECANT-C_열연설계설명서_상세 견적내역(STS 냉연)_견적원가 내역서 최종 ERP BOM (021227) _공사견적내역서(고압안수 Pump)-1" xfId="2783" xr:uid="{00000000-0005-0000-0000-00003C0A0000}"/>
    <cellStyle name="3_산세약품소요량 _20DECANT-C_열연설계설명서_상세 견적내역(STS 냉연)_견적원가 내역서 최종 ERP BOM (021227) _공사견적내역서(고압안수 Pump)-수정" xfId="2784" xr:uid="{00000000-0005-0000-0000-00003D0A0000}"/>
    <cellStyle name="3_산세약품소요량 _20DECANT-C_열연설계설명서_상세 견적내역(STS 냉연)_공사견적내역서(BK 분COKE)" xfId="2785" xr:uid="{00000000-0005-0000-0000-00003E0A0000}"/>
    <cellStyle name="3_산세약품소요량 _20DECANT-C_열연설계설명서_상세 견적내역(STS 냉연)_공사견적내역서(Sample)" xfId="2786" xr:uid="{00000000-0005-0000-0000-00003F0A0000}"/>
    <cellStyle name="3_산세약품소요량 _20DECANT-C_열연설계설명서_상세 견적내역(STS 냉연)_공사견적내역서(고압안수 Pump)" xfId="2787" xr:uid="{00000000-0005-0000-0000-0000400A0000}"/>
    <cellStyle name="3_산세약품소요량 _20DECANT-C_열연설계설명서_상세 견적내역(STS 냉연)_공사견적내역서(고압안수 Pump)-1" xfId="2788" xr:uid="{00000000-0005-0000-0000-0000410A0000}"/>
    <cellStyle name="3_산세약품소요량 _20DECANT-C_열연설계설명서_상세 견적내역(STS 냉연)_공사견적내역서(고압안수 Pump)-수정" xfId="2789" xr:uid="{00000000-0005-0000-0000-0000420A0000}"/>
    <cellStyle name="3_산세약품소요량 _20DECANT-C_열연설계설명서_상세 견적내역(STS 냉연)_상세 견적내역(STS 냉연020406)1" xfId="2790" xr:uid="{00000000-0005-0000-0000-0000430A0000}"/>
    <cellStyle name="3_산세약품소요량 _20DECANT-C_열연설계설명서_상세 견적내역(STS 냉연)_상세 견적내역(STS 냉연020406)1_03PH0402-공사견적내역서(030307)" xfId="2791" xr:uid="{00000000-0005-0000-0000-0000440A0000}"/>
    <cellStyle name="3_산세약품소요량 _20DECANT-C_열연설계설명서_상세 견적내역(STS 냉연)_상세 견적내역(STS 냉연020406)1_03PH1502-공사견적내역서(030307)" xfId="2792" xr:uid="{00000000-0005-0000-0000-0000450A0000}"/>
    <cellStyle name="3_산세약품소요량 _20DECANT-C_열연설계설명서_상세 견적내역(STS 냉연)_상세 견적내역(STS 냉연020406)1_공사견적내역서(BK 분COKE)" xfId="2793" xr:uid="{00000000-0005-0000-0000-0000460A0000}"/>
    <cellStyle name="3_산세약품소요량 _20DECANT-C_열연설계설명서_상세 견적내역(STS 냉연)_상세 견적내역(STS 냉연020406)1_공사견적내역서(Sample)" xfId="2794" xr:uid="{00000000-0005-0000-0000-0000470A0000}"/>
    <cellStyle name="3_산세약품소요량 _20DECANT-C_열연설계설명서_상세 견적내역(STS 냉연)_상세 견적내역(STS 냉연020406)1_공사견적내역서(고압안수 Pump)" xfId="2795" xr:uid="{00000000-0005-0000-0000-0000480A0000}"/>
    <cellStyle name="3_산세약품소요량 _20DECANT-C_열연설계설명서_상세 견적내역(STS 냉연)_상세 견적내역(STS 냉연020406)1_공사견적내역서(고압안수 Pump)-1" xfId="2796" xr:uid="{00000000-0005-0000-0000-0000490A0000}"/>
    <cellStyle name="3_산세약품소요량 _20DECANT-C_열연설계설명서_상세 견적내역(STS 냉연)_상세 견적내역(STS 냉연020406)1_공사견적내역서(고압안수 Pump)-수정" xfId="2797" xr:uid="{00000000-0005-0000-0000-00004A0A0000}"/>
    <cellStyle name="3_산세약품소요량 _20DECANT-C_열연설계설명서_상세 견적내역(STS 냉연)_상세견적내역 (흠탐상기)" xfId="2798" xr:uid="{00000000-0005-0000-0000-00004B0A0000}"/>
    <cellStyle name="3_산세약품소요량 _20DECANT-C_열연설계설명서_상세 견적내역(STS 냉연)_상세견적내역 (흠탐상기)_03PH0402-공사견적내역서(030307)" xfId="2799" xr:uid="{00000000-0005-0000-0000-00004C0A0000}"/>
    <cellStyle name="3_산세약품소요량 _20DECANT-C_열연설계설명서_상세 견적내역(STS 냉연)_상세견적내역 (흠탐상기)_03PH1502-공사견적내역서(030307)" xfId="2800" xr:uid="{00000000-0005-0000-0000-00004D0A0000}"/>
    <cellStyle name="3_산세약품소요량 _20DECANT-C_열연설계설명서_상세 견적내역(STS 냉연)_상세견적내역 (흠탐상기)_공사견적내역서(BK 분COKE)" xfId="2801" xr:uid="{00000000-0005-0000-0000-00004E0A0000}"/>
    <cellStyle name="3_산세약품소요량 _20DECANT-C_열연설계설명서_상세 견적내역(STS 냉연)_상세견적내역 (흠탐상기)_공사견적내역서(Sample)" xfId="2802" xr:uid="{00000000-0005-0000-0000-00004F0A0000}"/>
    <cellStyle name="3_산세약품소요량 _20DECANT-C_열연설계설명서_상세 견적내역(STS 냉연)_상세견적내역 (흠탐상기)_공사견적내역서(고압안수 Pump)" xfId="2803" xr:uid="{00000000-0005-0000-0000-0000500A0000}"/>
    <cellStyle name="3_산세약품소요량 _20DECANT-C_열연설계설명서_상세 견적내역(STS 냉연)_상세견적내역 (흠탐상기)_공사견적내역서(고압안수 Pump)-1" xfId="2804" xr:uid="{00000000-0005-0000-0000-0000510A0000}"/>
    <cellStyle name="3_산세약품소요량 _20DECANT-C_열연설계설명서_상세 견적내역(STS 냉연)_상세견적내역 (흠탐상기)_공사견적내역서(고압안수 Pump)-수정" xfId="2805" xr:uid="{00000000-0005-0000-0000-0000520A0000}"/>
    <cellStyle name="3_산세약품소요량 _20DECANT-C_열연설계설명서_상세 견적내역(STS 냉연)_수처리 상세 견적내역(020524)" xfId="2806" xr:uid="{00000000-0005-0000-0000-0000530A0000}"/>
    <cellStyle name="3_산세약품소요량 _20DECANT-C_열연설계설명서_상세 견적내역(STS 냉연)_수처리 상세 견적내역(020524)_03PH0402-공사견적내역서(030307)" xfId="2807" xr:uid="{00000000-0005-0000-0000-0000540A0000}"/>
    <cellStyle name="3_산세약품소요량 _20DECANT-C_열연설계설명서_상세 견적내역(STS 냉연)_수처리 상세 견적내역(020524)_03PH1502-공사견적내역서(030307)" xfId="2808" xr:uid="{00000000-0005-0000-0000-0000550A0000}"/>
    <cellStyle name="3_산세약품소요량 _20DECANT-C_열연설계설명서_상세 견적내역(STS 냉연)_수처리 상세 견적내역(020524)_공사견적내역서(BK 분COKE)" xfId="2809" xr:uid="{00000000-0005-0000-0000-0000560A0000}"/>
    <cellStyle name="3_산세약품소요량 _20DECANT-C_열연설계설명서_상세 견적내역(STS 냉연)_수처리 상세 견적내역(020524)_공사견적내역서(Sample)" xfId="2810" xr:uid="{00000000-0005-0000-0000-0000570A0000}"/>
    <cellStyle name="3_산세약품소요량 _20DECANT-C_열연설계설명서_상세 견적내역(STS 냉연)_수처리 상세 견적내역(020524)_공사견적내역서(고압안수 Pump)" xfId="2811" xr:uid="{00000000-0005-0000-0000-0000580A0000}"/>
    <cellStyle name="3_산세약품소요량 _20DECANT-C_열연설계설명서_상세 견적내역(STS 냉연)_수처리 상세 견적내역(020524)_공사견적내역서(고압안수 Pump)-1" xfId="2812" xr:uid="{00000000-0005-0000-0000-0000590A0000}"/>
    <cellStyle name="3_산세약품소요량 _20DECANT-C_열연설계설명서_상세 견적내역(STS 냉연)_수처리 상세 견적내역(020524)_공사견적내역서(고압안수 Pump)-수정" xfId="2813" xr:uid="{00000000-0005-0000-0000-00005A0A0000}"/>
    <cellStyle name="3_산세약품소요량 _20DECANT-C_열연설계설명서_상세 견적내역(STS 냉연)_총괄견적내역 2(포항강판 히다찌)" xfId="2814" xr:uid="{00000000-0005-0000-0000-00005B0A0000}"/>
    <cellStyle name="3_산세약품소요량 _20DECANT-C_열연설계설명서_상세 견적내역(STS 냉연)_총괄견적내역 2(포항강판 히다찌)_03PH0402-공사견적내역서(030307)" xfId="2815" xr:uid="{00000000-0005-0000-0000-00005C0A0000}"/>
    <cellStyle name="3_산세약품소요량 _20DECANT-C_열연설계설명서_상세 견적내역(STS 냉연)_총괄견적내역 2(포항강판 히다찌)_03PH1502-공사견적내역서(030307)" xfId="2816" xr:uid="{00000000-0005-0000-0000-00005D0A0000}"/>
    <cellStyle name="3_산세약품소요량 _20DECANT-C_열연설계설명서_상세 견적내역(STS 냉연)_총괄견적내역 2(포항강판 히다찌)_공사견적내역서(BK 분COKE)" xfId="2817" xr:uid="{00000000-0005-0000-0000-00005E0A0000}"/>
    <cellStyle name="3_산세약품소요량 _20DECANT-C_열연설계설명서_상세 견적내역(STS 냉연)_총괄견적내역 2(포항강판 히다찌)_공사견적내역서(Sample)" xfId="2818" xr:uid="{00000000-0005-0000-0000-00005F0A0000}"/>
    <cellStyle name="3_산세약품소요량 _20DECANT-C_열연설계설명서_상세 견적내역(STS 냉연)_총괄견적내역 2(포항강판 히다찌)_공사견적내역서(고압안수 Pump)" xfId="2819" xr:uid="{00000000-0005-0000-0000-0000600A0000}"/>
    <cellStyle name="3_산세약품소요량 _20DECANT-C_열연설계설명서_상세 견적내역(STS 냉연)_총괄견적내역 2(포항강판 히다찌)_공사견적내역서(고압안수 Pump)-1" xfId="2820" xr:uid="{00000000-0005-0000-0000-0000610A0000}"/>
    <cellStyle name="3_산세약품소요량 _20DECANT-C_열연설계설명서_상세 견적내역(STS 냉연)_총괄견적내역 2(포항강판 히다찌)_공사견적내역서(고압안수 Pump)-수정" xfId="2821" xr:uid="{00000000-0005-0000-0000-0000620A0000}"/>
    <cellStyle name="3_산세약품소요량 _20DECANT-C_열연설계설명서_상세 견적내역(STS 냉연)_총괄견적내역(STS 냉연020409)" xfId="2822" xr:uid="{00000000-0005-0000-0000-0000630A0000}"/>
    <cellStyle name="3_산세약품소요량 _20DECANT-C_열연설계설명서_상세 견적내역(STS 냉연)_총괄견적내역(STS 냉연020409)_03PH0402-공사견적내역서(030307)" xfId="2823" xr:uid="{00000000-0005-0000-0000-0000640A0000}"/>
    <cellStyle name="3_산세약품소요량 _20DECANT-C_열연설계설명서_상세 견적내역(STS 냉연)_총괄견적내역(STS 냉연020409)_03PH1502-공사견적내역서(030307)" xfId="2824" xr:uid="{00000000-0005-0000-0000-0000650A0000}"/>
    <cellStyle name="3_산세약품소요량 _20DECANT-C_열연설계설명서_상세 견적내역(STS 냉연)_총괄견적내역(STS 냉연020409)_공사견적내역서(BK 분COKE)" xfId="2825" xr:uid="{00000000-0005-0000-0000-0000660A0000}"/>
    <cellStyle name="3_산세약품소요량 _20DECANT-C_열연설계설명서_상세 견적내역(STS 냉연)_총괄견적내역(STS 냉연020409)_공사견적내역서(Sample)" xfId="2826" xr:uid="{00000000-0005-0000-0000-0000670A0000}"/>
    <cellStyle name="3_산세약품소요량 _20DECANT-C_열연설계설명서_상세 견적내역(STS 냉연)_총괄견적내역(STS 냉연020409)_공사견적내역서(고압안수 Pump)" xfId="2827" xr:uid="{00000000-0005-0000-0000-0000680A0000}"/>
    <cellStyle name="3_산세약품소요량 _20DECANT-C_열연설계설명서_상세 견적내역(STS 냉연)_총괄견적내역(STS 냉연020409)_공사견적내역서(고압안수 Pump)-1" xfId="2828" xr:uid="{00000000-0005-0000-0000-0000690A0000}"/>
    <cellStyle name="3_산세약품소요량 _20DECANT-C_열연설계설명서_상세 견적내역(STS 냉연)_총괄견적내역(STS 냉연020409)_공사견적내역서(고압안수 Pump)-수정" xfId="2829" xr:uid="{00000000-0005-0000-0000-00006A0A0000}"/>
    <cellStyle name="3_산세약품소요량 _20DECANT-C_열연설계설명서_상세 견적내역(STS 냉연)_총괄견적원가 내역서 BOM(021205)" xfId="2830" xr:uid="{00000000-0005-0000-0000-00006B0A0000}"/>
    <cellStyle name="3_산세약품소요량 _20DECANT-C_열연설계설명서_상세 견적내역(STS 냉연)_총괄견적원가 내역서 BOM(021205)_03PH0402-공사견적내역서(030307)" xfId="2831" xr:uid="{00000000-0005-0000-0000-00006C0A0000}"/>
    <cellStyle name="3_산세약품소요량 _20DECANT-C_열연설계설명서_상세 견적내역(STS 냉연)_총괄견적원가 내역서 BOM(021205)_03PH1502-공사견적내역서(030307)" xfId="2832" xr:uid="{00000000-0005-0000-0000-00006D0A0000}"/>
    <cellStyle name="3_산세약품소요량 _20DECANT-C_열연설계설명서_상세 견적내역(STS 냉연)_총괄견적원가 내역서 BOM(021205)_공사견적내역서(BK 분COKE)" xfId="2833" xr:uid="{00000000-0005-0000-0000-00006E0A0000}"/>
    <cellStyle name="3_산세약품소요량 _20DECANT-C_열연설계설명서_상세 견적내역(STS 냉연)_총괄견적원가 내역서 BOM(021205)_공사견적내역서(Sample)" xfId="2834" xr:uid="{00000000-0005-0000-0000-00006F0A0000}"/>
    <cellStyle name="3_산세약품소요량 _20DECANT-C_열연설계설명서_상세 견적내역(STS 냉연)_총괄견적원가 내역서 BOM(021205)_공사견적내역서(고압안수 Pump)" xfId="2835" xr:uid="{00000000-0005-0000-0000-0000700A0000}"/>
    <cellStyle name="3_산세약품소요량 _20DECANT-C_열연설계설명서_상세 견적내역(STS 냉연)_총괄견적원가 내역서 BOM(021205)_공사견적내역서(고압안수 Pump)-1" xfId="2836" xr:uid="{00000000-0005-0000-0000-0000710A0000}"/>
    <cellStyle name="3_산세약품소요량 _20DECANT-C_열연설계설명서_상세 견적내역(STS 냉연)_총괄견적원가 내역서 BOM(021205)_공사견적내역서(고압안수 Pump)-수정" xfId="2837" xr:uid="{00000000-0005-0000-0000-0000720A0000}"/>
    <cellStyle name="3_산세약품소요량 _20DECANT-C_열연설계설명서_상세 견적내역(STS 냉연)_총괄견적원가 내역서(021128)" xfId="2838" xr:uid="{00000000-0005-0000-0000-0000730A0000}"/>
    <cellStyle name="3_산세약품소요량 _20DECANT-C_열연설계설명서_상세 견적내역(STS 냉연)_총괄견적원가 내역서(021128)_03PH0402-공사견적내역서(030307)" xfId="2839" xr:uid="{00000000-0005-0000-0000-0000740A0000}"/>
    <cellStyle name="3_산세약품소요량 _20DECANT-C_열연설계설명서_상세 견적내역(STS 냉연)_총괄견적원가 내역서(021128)_03PH1502-공사견적내역서(030307)" xfId="2840" xr:uid="{00000000-0005-0000-0000-0000750A0000}"/>
    <cellStyle name="3_산세약품소요량 _20DECANT-C_열연설계설명서_상세 견적내역(STS 냉연)_총괄견적원가 내역서(021128)_공사견적내역서(BK 분COKE)" xfId="2841" xr:uid="{00000000-0005-0000-0000-0000760A0000}"/>
    <cellStyle name="3_산세약품소요량 _20DECANT-C_열연설계설명서_상세 견적내역(STS 냉연)_총괄견적원가 내역서(021128)_공사견적내역서(Sample)" xfId="2842" xr:uid="{00000000-0005-0000-0000-0000770A0000}"/>
    <cellStyle name="3_산세약품소요량 _20DECANT-C_열연설계설명서_상세 견적내역(STS 냉연)_총괄견적원가 내역서(021128)_공사견적내역서(고압안수 Pump)" xfId="2843" xr:uid="{00000000-0005-0000-0000-0000780A0000}"/>
    <cellStyle name="3_산세약품소요량 _20DECANT-C_열연설계설명서_상세 견적내역(STS 냉연)_총괄견적원가 내역서(021128)_공사견적내역서(고압안수 Pump)-1" xfId="2844" xr:uid="{00000000-0005-0000-0000-0000790A0000}"/>
    <cellStyle name="3_산세약품소요량 _20DECANT-C_열연설계설명서_상세 견적내역(STS 냉연)_총괄견적원가 내역서(021128)_공사견적내역서(고압안수 Pump)-수정" xfId="2845" xr:uid="{00000000-0005-0000-0000-00007A0A0000}"/>
    <cellStyle name="3_산세약품소요량 _20DECANT-C_열연설계설명서_상세 견적내역(STS 냉연)_총괄견적원가 내역서(021205)" xfId="2846" xr:uid="{00000000-0005-0000-0000-00007B0A0000}"/>
    <cellStyle name="3_산세약품소요량 _20DECANT-C_열연설계설명서_상세 견적내역(STS 냉연)_총괄견적원가 내역서(021205)_03PH0402-공사견적내역서(030307)" xfId="2847" xr:uid="{00000000-0005-0000-0000-00007C0A0000}"/>
    <cellStyle name="3_산세약품소요량 _20DECANT-C_열연설계설명서_상세 견적내역(STS 냉연)_총괄견적원가 내역서(021205)_03PH1502-공사견적내역서(030307)" xfId="2848" xr:uid="{00000000-0005-0000-0000-00007D0A0000}"/>
    <cellStyle name="3_산세약품소요량 _20DECANT-C_열연설계설명서_상세 견적내역(STS 냉연)_총괄견적원가 내역서(021205)_공사견적내역서(BK 분COKE)" xfId="2849" xr:uid="{00000000-0005-0000-0000-00007E0A0000}"/>
    <cellStyle name="3_산세약품소요량 _20DECANT-C_열연설계설명서_상세 견적내역(STS 냉연)_총괄견적원가 내역서(021205)_공사견적내역서(Sample)" xfId="2850" xr:uid="{00000000-0005-0000-0000-00007F0A0000}"/>
    <cellStyle name="3_산세약품소요량 _20DECANT-C_열연설계설명서_상세 견적내역(STS 냉연)_총괄견적원가 내역서(021205)_공사견적내역서(고압안수 Pump)" xfId="2851" xr:uid="{00000000-0005-0000-0000-0000800A0000}"/>
    <cellStyle name="3_산세약품소요량 _20DECANT-C_열연설계설명서_상세 견적내역(STS 냉연)_총괄견적원가 내역서(021205)_공사견적내역서(고압안수 Pump)-1" xfId="2852" xr:uid="{00000000-0005-0000-0000-0000810A0000}"/>
    <cellStyle name="3_산세약품소요량 _20DECANT-C_열연설계설명서_상세 견적내역(STS 냉연)_총괄견적원가 내역서(021205)_공사견적내역서(고압안수 Pump)-수정" xfId="2853" xr:uid="{00000000-0005-0000-0000-0000820A0000}"/>
    <cellStyle name="3_산세약품소요량 _20DECANT-C_열연설계설명서_상세 견적내역(STS 냉연)_총괄견적원가 내역서(영업 3차 021205)" xfId="2854" xr:uid="{00000000-0005-0000-0000-0000830A0000}"/>
    <cellStyle name="3_산세약품소요량 _20DECANT-C_열연설계설명서_상세 견적내역(STS 냉연)_총괄견적원가 내역서(영업 3차 021205)_03PH0402-공사견적내역서(030307)" xfId="2855" xr:uid="{00000000-0005-0000-0000-0000840A0000}"/>
    <cellStyle name="3_산세약품소요량 _20DECANT-C_열연설계설명서_상세 견적내역(STS 냉연)_총괄견적원가 내역서(영업 3차 021205)_03PH1502-공사견적내역서(030307)" xfId="2856" xr:uid="{00000000-0005-0000-0000-0000850A0000}"/>
    <cellStyle name="3_산세약품소요량 _20DECANT-C_열연설계설명서_상세 견적내역(STS 냉연)_총괄견적원가 내역서(영업 3차 021205)_공사견적내역서(BK 분COKE)" xfId="2857" xr:uid="{00000000-0005-0000-0000-0000860A0000}"/>
    <cellStyle name="3_산세약품소요량 _20DECANT-C_열연설계설명서_상세 견적내역(STS 냉연)_총괄견적원가 내역서(영업 3차 021205)_공사견적내역서(Sample)" xfId="2858" xr:uid="{00000000-0005-0000-0000-0000870A0000}"/>
    <cellStyle name="3_산세약품소요량 _20DECANT-C_열연설계설명서_상세 견적내역(STS 냉연)_총괄견적원가 내역서(영업 3차 021205)_공사견적내역서(고압안수 Pump)" xfId="2859" xr:uid="{00000000-0005-0000-0000-0000880A0000}"/>
    <cellStyle name="3_산세약품소요량 _20DECANT-C_열연설계설명서_상세 견적내역(STS 냉연)_총괄견적원가 내역서(영업 3차 021205)_공사견적내역서(고압안수 Pump)-1" xfId="2860" xr:uid="{00000000-0005-0000-0000-0000890A0000}"/>
    <cellStyle name="3_산세약품소요량 _20DECANT-C_열연설계설명서_상세 견적내역(STS 냉연)_총괄견적원가 내역서(영업 3차 021205)_공사견적내역서(고압안수 Pump)-수정" xfId="2861" xr:uid="{00000000-0005-0000-0000-00008A0A0000}"/>
    <cellStyle name="3_산세약품소요량 _20DECANT-사양서" xfId="2862" xr:uid="{00000000-0005-0000-0000-00008B0A0000}"/>
    <cellStyle name="3_산세약품소요량 _3선재 흠탐상기 공사원가 1차수정(021118)" xfId="2863" xr:uid="{00000000-0005-0000-0000-00008C0A0000}"/>
    <cellStyle name="3_산세약품소요량 _b" xfId="2864" xr:uid="{00000000-0005-0000-0000-00008D0A0000}"/>
    <cellStyle name="3_산세약품소요량 _b_열연설계설명서" xfId="2865" xr:uid="{00000000-0005-0000-0000-00008E0A0000}"/>
    <cellStyle name="3_산세약품소요량 _b_열연설계설명서_03PH0402-공사견적내역서(030307)" xfId="2866" xr:uid="{00000000-0005-0000-0000-00008F0A0000}"/>
    <cellStyle name="3_산세약품소요량 _b_열연설계설명서_03PH1502-공사견적내역서(030307)" xfId="2867" xr:uid="{00000000-0005-0000-0000-0000900A0000}"/>
    <cellStyle name="3_산세약품소요량 _b_열연설계설명서_공사견적내역서(BK 분COKE)" xfId="2868" xr:uid="{00000000-0005-0000-0000-0000910A0000}"/>
    <cellStyle name="3_산세약품소요량 _b_열연설계설명서_공사견적내역서(Sample)" xfId="2869" xr:uid="{00000000-0005-0000-0000-0000920A0000}"/>
    <cellStyle name="3_산세약품소요량 _b_열연설계설명서_공사견적내역서(고압안수 Pump)" xfId="2870" xr:uid="{00000000-0005-0000-0000-0000930A0000}"/>
    <cellStyle name="3_산세약품소요량 _b_열연설계설명서_공사견적내역서(고압안수 Pump)-1" xfId="2871" xr:uid="{00000000-0005-0000-0000-0000940A0000}"/>
    <cellStyle name="3_산세약품소요량 _b_열연설계설명서_공사견적내역서(고압안수 Pump)-수정" xfId="2872" xr:uid="{00000000-0005-0000-0000-0000950A0000}"/>
    <cellStyle name="3_산세약품소요량 _b_열연설계설명서_상세 견적내역(STS 냉연)" xfId="2873" xr:uid="{00000000-0005-0000-0000-0000960A0000}"/>
    <cellStyle name="3_산세약품소요량 _b_열연설계설명서_상세 견적내역(STS 냉연)_03PH0402-공사견적내역서(030307)" xfId="2874" xr:uid="{00000000-0005-0000-0000-0000970A0000}"/>
    <cellStyle name="3_산세약품소요량 _b_열연설계설명서_상세 견적내역(STS 냉연)_03PH1502-공사견적내역서(030307)" xfId="2875" xr:uid="{00000000-0005-0000-0000-0000980A0000}"/>
    <cellStyle name="3_산세약품소요량 _b_열연설계설명서_상세 견적내역(STS 냉연)_1coke추손 (2)" xfId="2876" xr:uid="{00000000-0005-0000-0000-0000990A0000}"/>
    <cellStyle name="3_산세약품소요량 _b_열연설계설명서_상세 견적내역(STS 냉연)_1coke추손 (2)_03PH0402-공사견적내역서(030307)" xfId="2877" xr:uid="{00000000-0005-0000-0000-00009A0A0000}"/>
    <cellStyle name="3_산세약품소요량 _b_열연설계설명서_상세 견적내역(STS 냉연)_1coke추손 (2)_03PH1502-공사견적내역서(030307)" xfId="2878" xr:uid="{00000000-0005-0000-0000-00009B0A0000}"/>
    <cellStyle name="3_산세약품소요량 _b_열연설계설명서_상세 견적내역(STS 냉연)_1coke추손 (2)_공사견적내역서(BK 분COKE)" xfId="2879" xr:uid="{00000000-0005-0000-0000-00009C0A0000}"/>
    <cellStyle name="3_산세약품소요량 _b_열연설계설명서_상세 견적내역(STS 냉연)_1coke추손 (2)_공사견적내역서(Sample)" xfId="2880" xr:uid="{00000000-0005-0000-0000-00009D0A0000}"/>
    <cellStyle name="3_산세약품소요량 _b_열연설계설명서_상세 견적내역(STS 냉연)_1coke추손 (2)_공사견적내역서(고압안수 Pump)" xfId="2881" xr:uid="{00000000-0005-0000-0000-00009E0A0000}"/>
    <cellStyle name="3_산세약품소요량 _b_열연설계설명서_상세 견적내역(STS 냉연)_1coke추손 (2)_공사견적내역서(고압안수 Pump)-1" xfId="2882" xr:uid="{00000000-0005-0000-0000-00009F0A0000}"/>
    <cellStyle name="3_산세약품소요량 _b_열연설계설명서_상세 견적내역(STS 냉연)_1coke추손 (2)_공사견적내역서(고압안수 Pump)-수정" xfId="2883" xr:uid="{00000000-0005-0000-0000-0000A00A0000}"/>
    <cellStyle name="3_산세약품소요량 _b_열연설계설명서_상세 견적내역(STS 냉연)_FR 상세견적내역 (020803)" xfId="2884" xr:uid="{00000000-0005-0000-0000-0000A10A0000}"/>
    <cellStyle name="3_산세약품소요량 _b_열연설계설명서_상세 견적내역(STS 냉연)_FR 상세견적내역 (020803)_03PH0402-공사견적내역서(030307)" xfId="2885" xr:uid="{00000000-0005-0000-0000-0000A20A0000}"/>
    <cellStyle name="3_산세약품소요량 _b_열연설계설명서_상세 견적내역(STS 냉연)_FR 상세견적내역 (020803)_03PH1502-공사견적내역서(030307)" xfId="2886" xr:uid="{00000000-0005-0000-0000-0000A30A0000}"/>
    <cellStyle name="3_산세약품소요량 _b_열연설계설명서_상세 견적내역(STS 냉연)_FR 상세견적내역 (020803)_공사견적내역서(BK 분COKE)" xfId="2887" xr:uid="{00000000-0005-0000-0000-0000A40A0000}"/>
    <cellStyle name="3_산세약품소요량 _b_열연설계설명서_상세 견적내역(STS 냉연)_FR 상세견적내역 (020803)_공사견적내역서(Sample)" xfId="2888" xr:uid="{00000000-0005-0000-0000-0000A50A0000}"/>
    <cellStyle name="3_산세약품소요량 _b_열연설계설명서_상세 견적내역(STS 냉연)_FR 상세견적내역 (020803)_공사견적내역서(고압안수 Pump)" xfId="2889" xr:uid="{00000000-0005-0000-0000-0000A60A0000}"/>
    <cellStyle name="3_산세약품소요량 _b_열연설계설명서_상세 견적내역(STS 냉연)_FR 상세견적내역 (020803)_공사견적내역서(고압안수 Pump)-1" xfId="2890" xr:uid="{00000000-0005-0000-0000-0000A70A0000}"/>
    <cellStyle name="3_산세약품소요량 _b_열연설계설명서_상세 견적내역(STS 냉연)_FR 상세견적내역 (020803)_공사견적내역서(고압안수 Pump)-수정" xfId="2891" xr:uid="{00000000-0005-0000-0000-0000A80A0000}"/>
    <cellStyle name="3_산세약품소요량 _b_열연설계설명서_상세 견적내역(STS 냉연)_POSCO구매견적(문종국)" xfId="2892" xr:uid="{00000000-0005-0000-0000-0000A90A0000}"/>
    <cellStyle name="3_산세약품소요량 _b_열연설계설명서_상세 견적내역(STS 냉연)_POSCO구매견적(문종국)_03PH0402-공사견적내역서(030307)" xfId="2893" xr:uid="{00000000-0005-0000-0000-0000AA0A0000}"/>
    <cellStyle name="3_산세약품소요량 _b_열연설계설명서_상세 견적내역(STS 냉연)_POSCO구매견적(문종국)_03PH1502-공사견적내역서(030307)" xfId="2894" xr:uid="{00000000-0005-0000-0000-0000AB0A0000}"/>
    <cellStyle name="3_산세약품소요량 _b_열연설계설명서_상세 견적내역(STS 냉연)_POSCO구매견적(문종국)_공사견적내역서(BK 분COKE)" xfId="2895" xr:uid="{00000000-0005-0000-0000-0000AC0A0000}"/>
    <cellStyle name="3_산세약품소요량 _b_열연설계설명서_상세 견적내역(STS 냉연)_POSCO구매견적(문종국)_공사견적내역서(Sample)" xfId="2896" xr:uid="{00000000-0005-0000-0000-0000AD0A0000}"/>
    <cellStyle name="3_산세약품소요량 _b_열연설계설명서_상세 견적내역(STS 냉연)_POSCO구매견적(문종국)_공사견적내역서(고압안수 Pump)" xfId="2897" xr:uid="{00000000-0005-0000-0000-0000AE0A0000}"/>
    <cellStyle name="3_산세약품소요량 _b_열연설계설명서_상세 견적내역(STS 냉연)_POSCO구매견적(문종국)_공사견적내역서(고압안수 Pump)-1" xfId="2898" xr:uid="{00000000-0005-0000-0000-0000AF0A0000}"/>
    <cellStyle name="3_산세약품소요량 _b_열연설계설명서_상세 견적내역(STS 냉연)_POSCO구매견적(문종국)_공사견적내역서(고압안수 Pump)-수정" xfId="2899" xr:uid="{00000000-0005-0000-0000-0000B00A0000}"/>
    <cellStyle name="3_산세약품소요량 _b_열연설계설명서_상세 견적내역(STS 냉연)_견적" xfId="2900" xr:uid="{00000000-0005-0000-0000-0000B10A0000}"/>
    <cellStyle name="3_산세약품소요량 _b_열연설계설명서_상세 견적내역(STS 냉연)_견적_03PH0402-공사견적내역서(030307)" xfId="2901" xr:uid="{00000000-0005-0000-0000-0000B20A0000}"/>
    <cellStyle name="3_산세약품소요량 _b_열연설계설명서_상세 견적내역(STS 냉연)_견적_03PH1502-공사견적내역서(030307)" xfId="2902" xr:uid="{00000000-0005-0000-0000-0000B30A0000}"/>
    <cellStyle name="3_산세약품소요량 _b_열연설계설명서_상세 견적내역(STS 냉연)_견적_공사견적내역서(BK 분COKE)" xfId="2903" xr:uid="{00000000-0005-0000-0000-0000B40A0000}"/>
    <cellStyle name="3_산세약품소요량 _b_열연설계설명서_상세 견적내역(STS 냉연)_견적_공사견적내역서(Sample)" xfId="2904" xr:uid="{00000000-0005-0000-0000-0000B50A0000}"/>
    <cellStyle name="3_산세약품소요량 _b_열연설계설명서_상세 견적내역(STS 냉연)_견적_공사견적내역서(고압안수 Pump)" xfId="2905" xr:uid="{00000000-0005-0000-0000-0000B60A0000}"/>
    <cellStyle name="3_산세약품소요량 _b_열연설계설명서_상세 견적내역(STS 냉연)_견적_공사견적내역서(고압안수 Pump)-1" xfId="2906" xr:uid="{00000000-0005-0000-0000-0000B70A0000}"/>
    <cellStyle name="3_산세약품소요량 _b_열연설계설명서_상세 견적내역(STS 냉연)_견적_공사견적내역서(고압안수 Pump)-수정" xfId="2907" xr:uid="{00000000-0005-0000-0000-0000B80A0000}"/>
    <cellStyle name="3_산세약품소요량 _b_열연설계설명서_상세 견적내역(STS 냉연)_견적서구매팀(020803)" xfId="2908" xr:uid="{00000000-0005-0000-0000-0000B90A0000}"/>
    <cellStyle name="3_산세약품소요량 _b_열연설계설명서_상세 견적내역(STS 냉연)_견적서구매팀(020803)_03PH0402-공사견적내역서(030307)" xfId="2909" xr:uid="{00000000-0005-0000-0000-0000BA0A0000}"/>
    <cellStyle name="3_산세약품소요량 _b_열연설계설명서_상세 견적내역(STS 냉연)_견적서구매팀(020803)_03PH1502-공사견적내역서(030307)" xfId="2910" xr:uid="{00000000-0005-0000-0000-0000BB0A0000}"/>
    <cellStyle name="3_산세약품소요량 _b_열연설계설명서_상세 견적내역(STS 냉연)_견적서구매팀(020803)_공사견적내역서(BK 분COKE)" xfId="2911" xr:uid="{00000000-0005-0000-0000-0000BC0A0000}"/>
    <cellStyle name="3_산세약품소요량 _b_열연설계설명서_상세 견적내역(STS 냉연)_견적서구매팀(020803)_공사견적내역서(Sample)" xfId="2912" xr:uid="{00000000-0005-0000-0000-0000BD0A0000}"/>
    <cellStyle name="3_산세약품소요량 _b_열연설계설명서_상세 견적내역(STS 냉연)_견적서구매팀(020803)_공사견적내역서(고압안수 Pump)" xfId="2913" xr:uid="{00000000-0005-0000-0000-0000BE0A0000}"/>
    <cellStyle name="3_산세약품소요량 _b_열연설계설명서_상세 견적내역(STS 냉연)_견적서구매팀(020803)_공사견적내역서(고압안수 Pump)-1" xfId="2914" xr:uid="{00000000-0005-0000-0000-0000BF0A0000}"/>
    <cellStyle name="3_산세약품소요량 _b_열연설계설명서_상세 견적내역(STS 냉연)_견적서구매팀(020803)_공사견적내역서(고압안수 Pump)-수정" xfId="2915" xr:uid="{00000000-0005-0000-0000-0000C00A0000}"/>
    <cellStyle name="3_산세약품소요량 _b_열연설계설명서_상세 견적내역(STS 냉연)_견적서구매팀(020808)" xfId="2916" xr:uid="{00000000-0005-0000-0000-0000C10A0000}"/>
    <cellStyle name="3_산세약품소요량 _b_열연설계설명서_상세 견적내역(STS 냉연)_견적원가 내역서 최종 ERP BOM (021227) " xfId="2917" xr:uid="{00000000-0005-0000-0000-0000C20A0000}"/>
    <cellStyle name="3_산세약품소요량 _b_열연설계설명서_상세 견적내역(STS 냉연)_견적원가 내역서 최종 ERP BOM (021227) _03PH0402-공사견적내역서(030307)" xfId="2918" xr:uid="{00000000-0005-0000-0000-0000C30A0000}"/>
    <cellStyle name="3_산세약품소요량 _b_열연설계설명서_상세 견적내역(STS 냉연)_견적원가 내역서 최종 ERP BOM (021227) _03PH1502-공사견적내역서(030307)" xfId="2919" xr:uid="{00000000-0005-0000-0000-0000C40A0000}"/>
    <cellStyle name="3_산세약품소요량 _b_열연설계설명서_상세 견적내역(STS 냉연)_견적원가 내역서 최종 ERP BOM (021227) _공사견적내역서(BK 분COKE)" xfId="2920" xr:uid="{00000000-0005-0000-0000-0000C50A0000}"/>
    <cellStyle name="3_산세약품소요량 _b_열연설계설명서_상세 견적내역(STS 냉연)_견적원가 내역서 최종 ERP BOM (021227) _공사견적내역서(Sample)" xfId="2921" xr:uid="{00000000-0005-0000-0000-0000C60A0000}"/>
    <cellStyle name="3_산세약품소요량 _b_열연설계설명서_상세 견적내역(STS 냉연)_견적원가 내역서 최종 ERP BOM (021227) _공사견적내역서(고압안수 Pump)" xfId="2922" xr:uid="{00000000-0005-0000-0000-0000C70A0000}"/>
    <cellStyle name="3_산세약품소요량 _b_열연설계설명서_상세 견적내역(STS 냉연)_견적원가 내역서 최종 ERP BOM (021227) _공사견적내역서(고압안수 Pump)-1" xfId="2923" xr:uid="{00000000-0005-0000-0000-0000C80A0000}"/>
    <cellStyle name="3_산세약품소요량 _b_열연설계설명서_상세 견적내역(STS 냉연)_견적원가 내역서 최종 ERP BOM (021227) _공사견적내역서(고압안수 Pump)-수정" xfId="2924" xr:uid="{00000000-0005-0000-0000-0000C90A0000}"/>
    <cellStyle name="3_산세약품소요량 _b_열연설계설명서_상세 견적내역(STS 냉연)_공사견적내역서(BK 분COKE)" xfId="2925" xr:uid="{00000000-0005-0000-0000-0000CA0A0000}"/>
    <cellStyle name="3_산세약품소요량 _b_열연설계설명서_상세 견적내역(STS 냉연)_공사견적내역서(Sample)" xfId="2926" xr:uid="{00000000-0005-0000-0000-0000CB0A0000}"/>
    <cellStyle name="3_산세약품소요량 _b_열연설계설명서_상세 견적내역(STS 냉연)_공사견적내역서(고압안수 Pump)" xfId="2927" xr:uid="{00000000-0005-0000-0000-0000CC0A0000}"/>
    <cellStyle name="3_산세약품소요량 _b_열연설계설명서_상세 견적내역(STS 냉연)_공사견적내역서(고압안수 Pump)-1" xfId="2928" xr:uid="{00000000-0005-0000-0000-0000CD0A0000}"/>
    <cellStyle name="3_산세약품소요량 _b_열연설계설명서_상세 견적내역(STS 냉연)_공사견적내역서(고압안수 Pump)-수정" xfId="2929" xr:uid="{00000000-0005-0000-0000-0000CE0A0000}"/>
    <cellStyle name="3_산세약품소요량 _b_열연설계설명서_상세 견적내역(STS 냉연)_상세 견적내역(STS 냉연020406)1" xfId="2930" xr:uid="{00000000-0005-0000-0000-0000CF0A0000}"/>
    <cellStyle name="3_산세약품소요량 _b_열연설계설명서_상세 견적내역(STS 냉연)_상세 견적내역(STS 냉연020406)1_03PH0402-공사견적내역서(030307)" xfId="2931" xr:uid="{00000000-0005-0000-0000-0000D00A0000}"/>
    <cellStyle name="3_산세약품소요량 _b_열연설계설명서_상세 견적내역(STS 냉연)_상세 견적내역(STS 냉연020406)1_03PH1502-공사견적내역서(030307)" xfId="2932" xr:uid="{00000000-0005-0000-0000-0000D10A0000}"/>
    <cellStyle name="3_산세약품소요량 _b_열연설계설명서_상세 견적내역(STS 냉연)_상세 견적내역(STS 냉연020406)1_공사견적내역서(BK 분COKE)" xfId="2933" xr:uid="{00000000-0005-0000-0000-0000D20A0000}"/>
    <cellStyle name="3_산세약품소요량 _b_열연설계설명서_상세 견적내역(STS 냉연)_상세 견적내역(STS 냉연020406)1_공사견적내역서(Sample)" xfId="2934" xr:uid="{00000000-0005-0000-0000-0000D30A0000}"/>
    <cellStyle name="3_산세약품소요량 _b_열연설계설명서_상세 견적내역(STS 냉연)_상세 견적내역(STS 냉연020406)1_공사견적내역서(고압안수 Pump)" xfId="2935" xr:uid="{00000000-0005-0000-0000-0000D40A0000}"/>
    <cellStyle name="3_산세약품소요량 _b_열연설계설명서_상세 견적내역(STS 냉연)_상세 견적내역(STS 냉연020406)1_공사견적내역서(고압안수 Pump)-1" xfId="2936" xr:uid="{00000000-0005-0000-0000-0000D50A0000}"/>
    <cellStyle name="3_산세약품소요량 _b_열연설계설명서_상세 견적내역(STS 냉연)_상세 견적내역(STS 냉연020406)1_공사견적내역서(고압안수 Pump)-수정" xfId="2937" xr:uid="{00000000-0005-0000-0000-0000D60A0000}"/>
    <cellStyle name="3_산세약품소요량 _b_열연설계설명서_상세 견적내역(STS 냉연)_상세견적내역 (흠탐상기)" xfId="2938" xr:uid="{00000000-0005-0000-0000-0000D70A0000}"/>
    <cellStyle name="3_산세약품소요량 _b_열연설계설명서_상세 견적내역(STS 냉연)_상세견적내역 (흠탐상기)_03PH0402-공사견적내역서(030307)" xfId="2939" xr:uid="{00000000-0005-0000-0000-0000D80A0000}"/>
    <cellStyle name="3_산세약품소요량 _b_열연설계설명서_상세 견적내역(STS 냉연)_상세견적내역 (흠탐상기)_03PH1502-공사견적내역서(030307)" xfId="2940" xr:uid="{00000000-0005-0000-0000-0000D90A0000}"/>
    <cellStyle name="3_산세약품소요량 _b_열연설계설명서_상세 견적내역(STS 냉연)_상세견적내역 (흠탐상기)_공사견적내역서(BK 분COKE)" xfId="2941" xr:uid="{00000000-0005-0000-0000-0000DA0A0000}"/>
    <cellStyle name="3_산세약품소요량 _b_열연설계설명서_상세 견적내역(STS 냉연)_상세견적내역 (흠탐상기)_공사견적내역서(Sample)" xfId="2942" xr:uid="{00000000-0005-0000-0000-0000DB0A0000}"/>
    <cellStyle name="3_산세약품소요량 _b_열연설계설명서_상세 견적내역(STS 냉연)_상세견적내역 (흠탐상기)_공사견적내역서(고압안수 Pump)" xfId="2943" xr:uid="{00000000-0005-0000-0000-0000DC0A0000}"/>
    <cellStyle name="3_산세약품소요량 _b_열연설계설명서_상세 견적내역(STS 냉연)_상세견적내역 (흠탐상기)_공사견적내역서(고압안수 Pump)-1" xfId="2944" xr:uid="{00000000-0005-0000-0000-0000DD0A0000}"/>
    <cellStyle name="3_산세약품소요량 _b_열연설계설명서_상세 견적내역(STS 냉연)_상세견적내역 (흠탐상기)_공사견적내역서(고압안수 Pump)-수정" xfId="2945" xr:uid="{00000000-0005-0000-0000-0000DE0A0000}"/>
    <cellStyle name="3_산세약품소요량 _b_열연설계설명서_상세 견적내역(STS 냉연)_수처리 상세 견적내역(020524)" xfId="2946" xr:uid="{00000000-0005-0000-0000-0000DF0A0000}"/>
    <cellStyle name="3_산세약품소요량 _b_열연설계설명서_상세 견적내역(STS 냉연)_수처리 상세 견적내역(020524)_03PH0402-공사견적내역서(030307)" xfId="2947" xr:uid="{00000000-0005-0000-0000-0000E00A0000}"/>
    <cellStyle name="3_산세약품소요량 _b_열연설계설명서_상세 견적내역(STS 냉연)_수처리 상세 견적내역(020524)_03PH1502-공사견적내역서(030307)" xfId="2948" xr:uid="{00000000-0005-0000-0000-0000E10A0000}"/>
    <cellStyle name="3_산세약품소요량 _b_열연설계설명서_상세 견적내역(STS 냉연)_수처리 상세 견적내역(020524)_공사견적내역서(BK 분COKE)" xfId="2949" xr:uid="{00000000-0005-0000-0000-0000E20A0000}"/>
    <cellStyle name="3_산세약품소요량 _b_열연설계설명서_상세 견적내역(STS 냉연)_수처리 상세 견적내역(020524)_공사견적내역서(Sample)" xfId="2950" xr:uid="{00000000-0005-0000-0000-0000E30A0000}"/>
    <cellStyle name="3_산세약품소요량 _b_열연설계설명서_상세 견적내역(STS 냉연)_수처리 상세 견적내역(020524)_공사견적내역서(고압안수 Pump)" xfId="2951" xr:uid="{00000000-0005-0000-0000-0000E40A0000}"/>
    <cellStyle name="3_산세약품소요량 _b_열연설계설명서_상세 견적내역(STS 냉연)_수처리 상세 견적내역(020524)_공사견적내역서(고압안수 Pump)-1" xfId="2952" xr:uid="{00000000-0005-0000-0000-0000E50A0000}"/>
    <cellStyle name="3_산세약품소요량 _b_열연설계설명서_상세 견적내역(STS 냉연)_수처리 상세 견적내역(020524)_공사견적내역서(고압안수 Pump)-수정" xfId="2953" xr:uid="{00000000-0005-0000-0000-0000E60A0000}"/>
    <cellStyle name="3_산세약품소요량 _b_열연설계설명서_상세 견적내역(STS 냉연)_총괄견적내역 2(포항강판 히다찌)" xfId="2954" xr:uid="{00000000-0005-0000-0000-0000E70A0000}"/>
    <cellStyle name="3_산세약품소요량 _b_열연설계설명서_상세 견적내역(STS 냉연)_총괄견적내역 2(포항강판 히다찌)_03PH0402-공사견적내역서(030307)" xfId="2955" xr:uid="{00000000-0005-0000-0000-0000E80A0000}"/>
    <cellStyle name="3_산세약품소요량 _b_열연설계설명서_상세 견적내역(STS 냉연)_총괄견적내역 2(포항강판 히다찌)_03PH1502-공사견적내역서(030307)" xfId="2956" xr:uid="{00000000-0005-0000-0000-0000E90A0000}"/>
    <cellStyle name="3_산세약품소요량 _b_열연설계설명서_상세 견적내역(STS 냉연)_총괄견적내역 2(포항강판 히다찌)_공사견적내역서(BK 분COKE)" xfId="2957" xr:uid="{00000000-0005-0000-0000-0000EA0A0000}"/>
    <cellStyle name="3_산세약품소요량 _b_열연설계설명서_상세 견적내역(STS 냉연)_총괄견적내역 2(포항강판 히다찌)_공사견적내역서(Sample)" xfId="2958" xr:uid="{00000000-0005-0000-0000-0000EB0A0000}"/>
    <cellStyle name="3_산세약품소요량 _b_열연설계설명서_상세 견적내역(STS 냉연)_총괄견적내역 2(포항강판 히다찌)_공사견적내역서(고압안수 Pump)" xfId="2959" xr:uid="{00000000-0005-0000-0000-0000EC0A0000}"/>
    <cellStyle name="3_산세약품소요량 _b_열연설계설명서_상세 견적내역(STS 냉연)_총괄견적내역 2(포항강판 히다찌)_공사견적내역서(고압안수 Pump)-1" xfId="2960" xr:uid="{00000000-0005-0000-0000-0000ED0A0000}"/>
    <cellStyle name="3_산세약품소요량 _b_열연설계설명서_상세 견적내역(STS 냉연)_총괄견적내역 2(포항강판 히다찌)_공사견적내역서(고압안수 Pump)-수정" xfId="2961" xr:uid="{00000000-0005-0000-0000-0000EE0A0000}"/>
    <cellStyle name="3_산세약품소요량 _b_열연설계설명서_상세 견적내역(STS 냉연)_총괄견적내역(STS 냉연020409)" xfId="2962" xr:uid="{00000000-0005-0000-0000-0000EF0A0000}"/>
    <cellStyle name="3_산세약품소요량 _b_열연설계설명서_상세 견적내역(STS 냉연)_총괄견적내역(STS 냉연020409)_03PH0402-공사견적내역서(030307)" xfId="2963" xr:uid="{00000000-0005-0000-0000-0000F00A0000}"/>
    <cellStyle name="3_산세약품소요량 _b_열연설계설명서_상세 견적내역(STS 냉연)_총괄견적내역(STS 냉연020409)_03PH1502-공사견적내역서(030307)" xfId="2964" xr:uid="{00000000-0005-0000-0000-0000F10A0000}"/>
    <cellStyle name="3_산세약품소요량 _b_열연설계설명서_상세 견적내역(STS 냉연)_총괄견적내역(STS 냉연020409)_공사견적내역서(BK 분COKE)" xfId="2965" xr:uid="{00000000-0005-0000-0000-0000F20A0000}"/>
    <cellStyle name="3_산세약품소요량 _b_열연설계설명서_상세 견적내역(STS 냉연)_총괄견적내역(STS 냉연020409)_공사견적내역서(Sample)" xfId="2966" xr:uid="{00000000-0005-0000-0000-0000F30A0000}"/>
    <cellStyle name="3_산세약품소요량 _b_열연설계설명서_상세 견적내역(STS 냉연)_총괄견적내역(STS 냉연020409)_공사견적내역서(고압안수 Pump)" xfId="2967" xr:uid="{00000000-0005-0000-0000-0000F40A0000}"/>
    <cellStyle name="3_산세약품소요량 _b_열연설계설명서_상세 견적내역(STS 냉연)_총괄견적내역(STS 냉연020409)_공사견적내역서(고압안수 Pump)-1" xfId="2968" xr:uid="{00000000-0005-0000-0000-0000F50A0000}"/>
    <cellStyle name="3_산세약품소요량 _b_열연설계설명서_상세 견적내역(STS 냉연)_총괄견적내역(STS 냉연020409)_공사견적내역서(고압안수 Pump)-수정" xfId="2969" xr:uid="{00000000-0005-0000-0000-0000F60A0000}"/>
    <cellStyle name="3_산세약품소요량 _b_열연설계설명서_상세 견적내역(STS 냉연)_총괄견적원가 내역서 BOM(021205)" xfId="2970" xr:uid="{00000000-0005-0000-0000-0000F70A0000}"/>
    <cellStyle name="3_산세약품소요량 _b_열연설계설명서_상세 견적내역(STS 냉연)_총괄견적원가 내역서 BOM(021205)_03PH0402-공사견적내역서(030307)" xfId="2971" xr:uid="{00000000-0005-0000-0000-0000F80A0000}"/>
    <cellStyle name="3_산세약품소요량 _b_열연설계설명서_상세 견적내역(STS 냉연)_총괄견적원가 내역서 BOM(021205)_03PH1502-공사견적내역서(030307)" xfId="2972" xr:uid="{00000000-0005-0000-0000-0000F90A0000}"/>
    <cellStyle name="3_산세약품소요량 _b_열연설계설명서_상세 견적내역(STS 냉연)_총괄견적원가 내역서 BOM(021205)_공사견적내역서(BK 분COKE)" xfId="2973" xr:uid="{00000000-0005-0000-0000-0000FA0A0000}"/>
    <cellStyle name="3_산세약품소요량 _b_열연설계설명서_상세 견적내역(STS 냉연)_총괄견적원가 내역서 BOM(021205)_공사견적내역서(Sample)" xfId="2974" xr:uid="{00000000-0005-0000-0000-0000FB0A0000}"/>
    <cellStyle name="3_산세약품소요량 _b_열연설계설명서_상세 견적내역(STS 냉연)_총괄견적원가 내역서 BOM(021205)_공사견적내역서(고압안수 Pump)" xfId="2975" xr:uid="{00000000-0005-0000-0000-0000FC0A0000}"/>
    <cellStyle name="3_산세약품소요량 _b_열연설계설명서_상세 견적내역(STS 냉연)_총괄견적원가 내역서 BOM(021205)_공사견적내역서(고압안수 Pump)-1" xfId="2976" xr:uid="{00000000-0005-0000-0000-0000FD0A0000}"/>
    <cellStyle name="3_산세약품소요량 _b_열연설계설명서_상세 견적내역(STS 냉연)_총괄견적원가 내역서 BOM(021205)_공사견적내역서(고압안수 Pump)-수정" xfId="2977" xr:uid="{00000000-0005-0000-0000-0000FE0A0000}"/>
    <cellStyle name="3_산세약품소요량 _b_열연설계설명서_상세 견적내역(STS 냉연)_총괄견적원가 내역서(021128)" xfId="2978" xr:uid="{00000000-0005-0000-0000-0000FF0A0000}"/>
    <cellStyle name="3_산세약품소요량 _b_열연설계설명서_상세 견적내역(STS 냉연)_총괄견적원가 내역서(021128)_03PH0402-공사견적내역서(030307)" xfId="2979" xr:uid="{00000000-0005-0000-0000-0000000B0000}"/>
    <cellStyle name="3_산세약품소요량 _b_열연설계설명서_상세 견적내역(STS 냉연)_총괄견적원가 내역서(021128)_03PH1502-공사견적내역서(030307)" xfId="2980" xr:uid="{00000000-0005-0000-0000-0000010B0000}"/>
    <cellStyle name="3_산세약품소요량 _b_열연설계설명서_상세 견적내역(STS 냉연)_총괄견적원가 내역서(021128)_공사견적내역서(BK 분COKE)" xfId="2981" xr:uid="{00000000-0005-0000-0000-0000020B0000}"/>
    <cellStyle name="3_산세약품소요량 _b_열연설계설명서_상세 견적내역(STS 냉연)_총괄견적원가 내역서(021128)_공사견적내역서(Sample)" xfId="2982" xr:uid="{00000000-0005-0000-0000-0000030B0000}"/>
    <cellStyle name="3_산세약품소요량 _b_열연설계설명서_상세 견적내역(STS 냉연)_총괄견적원가 내역서(021128)_공사견적내역서(고압안수 Pump)" xfId="2983" xr:uid="{00000000-0005-0000-0000-0000040B0000}"/>
    <cellStyle name="3_산세약품소요량 _b_열연설계설명서_상세 견적내역(STS 냉연)_총괄견적원가 내역서(021128)_공사견적내역서(고압안수 Pump)-1" xfId="2984" xr:uid="{00000000-0005-0000-0000-0000050B0000}"/>
    <cellStyle name="3_산세약품소요량 _b_열연설계설명서_상세 견적내역(STS 냉연)_총괄견적원가 내역서(021128)_공사견적내역서(고압안수 Pump)-수정" xfId="2985" xr:uid="{00000000-0005-0000-0000-0000060B0000}"/>
    <cellStyle name="3_산세약품소요량 _b_열연설계설명서_상세 견적내역(STS 냉연)_총괄견적원가 내역서(021205)" xfId="2986" xr:uid="{00000000-0005-0000-0000-0000070B0000}"/>
    <cellStyle name="3_산세약품소요량 _b_열연설계설명서_상세 견적내역(STS 냉연)_총괄견적원가 내역서(021205)_03PH0402-공사견적내역서(030307)" xfId="2987" xr:uid="{00000000-0005-0000-0000-0000080B0000}"/>
    <cellStyle name="3_산세약품소요량 _b_열연설계설명서_상세 견적내역(STS 냉연)_총괄견적원가 내역서(021205)_03PH1502-공사견적내역서(030307)" xfId="2988" xr:uid="{00000000-0005-0000-0000-0000090B0000}"/>
    <cellStyle name="3_산세약품소요량 _b_열연설계설명서_상세 견적내역(STS 냉연)_총괄견적원가 내역서(021205)_공사견적내역서(BK 분COKE)" xfId="2989" xr:uid="{00000000-0005-0000-0000-00000A0B0000}"/>
    <cellStyle name="3_산세약품소요량 _b_열연설계설명서_상세 견적내역(STS 냉연)_총괄견적원가 내역서(021205)_공사견적내역서(Sample)" xfId="2990" xr:uid="{00000000-0005-0000-0000-00000B0B0000}"/>
    <cellStyle name="3_산세약품소요량 _b_열연설계설명서_상세 견적내역(STS 냉연)_총괄견적원가 내역서(021205)_공사견적내역서(고압안수 Pump)" xfId="2991" xr:uid="{00000000-0005-0000-0000-00000C0B0000}"/>
    <cellStyle name="3_산세약품소요량 _b_열연설계설명서_상세 견적내역(STS 냉연)_총괄견적원가 내역서(021205)_공사견적내역서(고압안수 Pump)-1" xfId="2992" xr:uid="{00000000-0005-0000-0000-00000D0B0000}"/>
    <cellStyle name="3_산세약품소요량 _b_열연설계설명서_상세 견적내역(STS 냉연)_총괄견적원가 내역서(021205)_공사견적내역서(고압안수 Pump)-수정" xfId="2993" xr:uid="{00000000-0005-0000-0000-00000E0B0000}"/>
    <cellStyle name="3_산세약품소요량 _b_열연설계설명서_상세 견적내역(STS 냉연)_총괄견적원가 내역서(영업 3차 021205)" xfId="2994" xr:uid="{00000000-0005-0000-0000-00000F0B0000}"/>
    <cellStyle name="3_산세약품소요량 _b_열연설계설명서_상세 견적내역(STS 냉연)_총괄견적원가 내역서(영업 3차 021205)_03PH0402-공사견적내역서(030307)" xfId="2995" xr:uid="{00000000-0005-0000-0000-0000100B0000}"/>
    <cellStyle name="3_산세약품소요량 _b_열연설계설명서_상세 견적내역(STS 냉연)_총괄견적원가 내역서(영업 3차 021205)_03PH1502-공사견적내역서(030307)" xfId="2996" xr:uid="{00000000-0005-0000-0000-0000110B0000}"/>
    <cellStyle name="3_산세약품소요량 _b_열연설계설명서_상세 견적내역(STS 냉연)_총괄견적원가 내역서(영업 3차 021205)_공사견적내역서(BK 분COKE)" xfId="2997" xr:uid="{00000000-0005-0000-0000-0000120B0000}"/>
    <cellStyle name="3_산세약품소요량 _b_열연설계설명서_상세 견적내역(STS 냉연)_총괄견적원가 내역서(영업 3차 021205)_공사견적내역서(Sample)" xfId="2998" xr:uid="{00000000-0005-0000-0000-0000130B0000}"/>
    <cellStyle name="3_산세약품소요량 _b_열연설계설명서_상세 견적내역(STS 냉연)_총괄견적원가 내역서(영업 3차 021205)_공사견적내역서(고압안수 Pump)" xfId="2999" xr:uid="{00000000-0005-0000-0000-0000140B0000}"/>
    <cellStyle name="3_산세약품소요량 _b_열연설계설명서_상세 견적내역(STS 냉연)_총괄견적원가 내역서(영업 3차 021205)_공사견적내역서(고압안수 Pump)-1" xfId="3000" xr:uid="{00000000-0005-0000-0000-0000150B0000}"/>
    <cellStyle name="3_산세약품소요량 _b_열연설계설명서_상세 견적내역(STS 냉연)_총괄견적원가 내역서(영업 3차 021205)_공사견적내역서(고압안수 Pump)-수정" xfId="3001" xr:uid="{00000000-0005-0000-0000-0000160B0000}"/>
    <cellStyle name="3_산세약품소요량 _SC CRANE견적서(040311)" xfId="3002" xr:uid="{00000000-0005-0000-0000-0000170B0000}"/>
    <cellStyle name="3_산세약품소요량 _SPM기계" xfId="3003" xr:uid="{00000000-0005-0000-0000-0000180B0000}"/>
    <cellStyle name="3_산세약품소요량 _sts냉연spm" xfId="3004" xr:uid="{00000000-0005-0000-0000-0000190B0000}"/>
    <cellStyle name="3_산세약품소요량 _견적서(20030418)" xfId="3005" xr:uid="{00000000-0005-0000-0000-00001A0B0000}"/>
    <cellStyle name="3_산세약품소요량 _견적추손&amp;상환계획_06NB0432_R0" xfId="3006" xr:uid="{00000000-0005-0000-0000-00001B0B0000}"/>
    <cellStyle name="3_산세약품소요량 _공사비상세내역서1" xfId="3007" xr:uid="{00000000-0005-0000-0000-00001C0B0000}"/>
    <cellStyle name="3_산세약품소요량 _공사원가내역서(040126)_Laminar" xfId="3008" xr:uid="{00000000-0005-0000-0000-00001D0B0000}"/>
    <cellStyle name="3_산세약품소요량 _열연설계설명서" xfId="3009" xr:uid="{00000000-0005-0000-0000-00001E0B0000}"/>
    <cellStyle name="3_산세약품소요량 _열연설계설명서_03PH0402-공사견적내역서(030307)" xfId="3010" xr:uid="{00000000-0005-0000-0000-00001F0B0000}"/>
    <cellStyle name="3_산세약품소요량 _열연설계설명서_03PH1502-공사견적내역서(030307)" xfId="3011" xr:uid="{00000000-0005-0000-0000-0000200B0000}"/>
    <cellStyle name="3_산세약품소요량 _열연설계설명서_공사견적내역서(BK 분COKE)" xfId="3012" xr:uid="{00000000-0005-0000-0000-0000210B0000}"/>
    <cellStyle name="3_산세약품소요량 _열연설계설명서_공사견적내역서(Sample)" xfId="3013" xr:uid="{00000000-0005-0000-0000-0000220B0000}"/>
    <cellStyle name="3_산세약품소요량 _열연설계설명서_공사견적내역서(고압안수 Pump)" xfId="3014" xr:uid="{00000000-0005-0000-0000-0000230B0000}"/>
    <cellStyle name="3_산세약품소요량 _열연설계설명서_공사견적내역서(고압안수 Pump)-1" xfId="3015" xr:uid="{00000000-0005-0000-0000-0000240B0000}"/>
    <cellStyle name="3_산세약품소요량 _열연설계설명서_공사견적내역서(고압안수 Pump)-수정" xfId="3016" xr:uid="{00000000-0005-0000-0000-0000250B0000}"/>
    <cellStyle name="3_산세약품소요량 _열연설계설명서_상세 견적내역(STS 냉연)" xfId="3017" xr:uid="{00000000-0005-0000-0000-0000260B0000}"/>
    <cellStyle name="3_산세약품소요량 _열연설계설명서_상세 견적내역(STS 냉연)_03PH0402-공사견적내역서(030307)" xfId="3018" xr:uid="{00000000-0005-0000-0000-0000270B0000}"/>
    <cellStyle name="3_산세약품소요량 _열연설계설명서_상세 견적내역(STS 냉연)_03PH1502-공사견적내역서(030307)" xfId="3019" xr:uid="{00000000-0005-0000-0000-0000280B0000}"/>
    <cellStyle name="3_산세약품소요량 _열연설계설명서_상세 견적내역(STS 냉연)_1coke추손 (2)" xfId="3020" xr:uid="{00000000-0005-0000-0000-0000290B0000}"/>
    <cellStyle name="3_산세약품소요량 _열연설계설명서_상세 견적내역(STS 냉연)_1coke추손 (2)_03PH0402-공사견적내역서(030307)" xfId="3021" xr:uid="{00000000-0005-0000-0000-00002A0B0000}"/>
    <cellStyle name="3_산세약품소요량 _열연설계설명서_상세 견적내역(STS 냉연)_1coke추손 (2)_03PH1502-공사견적내역서(030307)" xfId="3022" xr:uid="{00000000-0005-0000-0000-00002B0B0000}"/>
    <cellStyle name="3_산세약품소요량 _열연설계설명서_상세 견적내역(STS 냉연)_1coke추손 (2)_공사견적내역서(BK 분COKE)" xfId="3023" xr:uid="{00000000-0005-0000-0000-00002C0B0000}"/>
    <cellStyle name="3_산세약품소요량 _열연설계설명서_상세 견적내역(STS 냉연)_1coke추손 (2)_공사견적내역서(Sample)" xfId="3024" xr:uid="{00000000-0005-0000-0000-00002D0B0000}"/>
    <cellStyle name="3_산세약품소요량 _열연설계설명서_상세 견적내역(STS 냉연)_1coke추손 (2)_공사견적내역서(고압안수 Pump)" xfId="3025" xr:uid="{00000000-0005-0000-0000-00002E0B0000}"/>
    <cellStyle name="3_산세약품소요량 _열연설계설명서_상세 견적내역(STS 냉연)_1coke추손 (2)_공사견적내역서(고압안수 Pump)-1" xfId="3026" xr:uid="{00000000-0005-0000-0000-00002F0B0000}"/>
    <cellStyle name="3_산세약품소요량 _열연설계설명서_상세 견적내역(STS 냉연)_1coke추손 (2)_공사견적내역서(고압안수 Pump)-수정" xfId="3027" xr:uid="{00000000-0005-0000-0000-0000300B0000}"/>
    <cellStyle name="3_산세약품소요량 _열연설계설명서_상세 견적내역(STS 냉연)_FR 상세견적내역 (020803)" xfId="3028" xr:uid="{00000000-0005-0000-0000-0000310B0000}"/>
    <cellStyle name="3_산세약품소요량 _열연설계설명서_상세 견적내역(STS 냉연)_FR 상세견적내역 (020803)_03PH0402-공사견적내역서(030307)" xfId="3029" xr:uid="{00000000-0005-0000-0000-0000320B0000}"/>
    <cellStyle name="3_산세약품소요량 _열연설계설명서_상세 견적내역(STS 냉연)_FR 상세견적내역 (020803)_03PH1502-공사견적내역서(030307)" xfId="3030" xr:uid="{00000000-0005-0000-0000-0000330B0000}"/>
    <cellStyle name="3_산세약품소요량 _열연설계설명서_상세 견적내역(STS 냉연)_FR 상세견적내역 (020803)_공사견적내역서(BK 분COKE)" xfId="3031" xr:uid="{00000000-0005-0000-0000-0000340B0000}"/>
    <cellStyle name="3_산세약품소요량 _열연설계설명서_상세 견적내역(STS 냉연)_FR 상세견적내역 (020803)_공사견적내역서(Sample)" xfId="3032" xr:uid="{00000000-0005-0000-0000-0000350B0000}"/>
    <cellStyle name="3_산세약품소요량 _열연설계설명서_상세 견적내역(STS 냉연)_FR 상세견적내역 (020803)_공사견적내역서(고압안수 Pump)" xfId="3033" xr:uid="{00000000-0005-0000-0000-0000360B0000}"/>
    <cellStyle name="3_산세약품소요량 _열연설계설명서_상세 견적내역(STS 냉연)_FR 상세견적내역 (020803)_공사견적내역서(고압안수 Pump)-1" xfId="3034" xr:uid="{00000000-0005-0000-0000-0000370B0000}"/>
    <cellStyle name="3_산세약품소요량 _열연설계설명서_상세 견적내역(STS 냉연)_FR 상세견적내역 (020803)_공사견적내역서(고압안수 Pump)-수정" xfId="3035" xr:uid="{00000000-0005-0000-0000-0000380B0000}"/>
    <cellStyle name="3_산세약품소요량 _열연설계설명서_상세 견적내역(STS 냉연)_POSCO구매견적(문종국)" xfId="3036" xr:uid="{00000000-0005-0000-0000-0000390B0000}"/>
    <cellStyle name="3_산세약품소요량 _열연설계설명서_상세 견적내역(STS 냉연)_POSCO구매견적(문종국)_03PH0402-공사견적내역서(030307)" xfId="3037" xr:uid="{00000000-0005-0000-0000-00003A0B0000}"/>
    <cellStyle name="3_산세약품소요량 _열연설계설명서_상세 견적내역(STS 냉연)_POSCO구매견적(문종국)_03PH1502-공사견적내역서(030307)" xfId="3038" xr:uid="{00000000-0005-0000-0000-00003B0B0000}"/>
    <cellStyle name="3_산세약품소요량 _열연설계설명서_상세 견적내역(STS 냉연)_POSCO구매견적(문종국)_공사견적내역서(BK 분COKE)" xfId="3039" xr:uid="{00000000-0005-0000-0000-00003C0B0000}"/>
    <cellStyle name="3_산세약품소요량 _열연설계설명서_상세 견적내역(STS 냉연)_POSCO구매견적(문종국)_공사견적내역서(Sample)" xfId="3040" xr:uid="{00000000-0005-0000-0000-00003D0B0000}"/>
    <cellStyle name="3_산세약품소요량 _열연설계설명서_상세 견적내역(STS 냉연)_POSCO구매견적(문종국)_공사견적내역서(고압안수 Pump)" xfId="3041" xr:uid="{00000000-0005-0000-0000-00003E0B0000}"/>
    <cellStyle name="3_산세약품소요량 _열연설계설명서_상세 견적내역(STS 냉연)_POSCO구매견적(문종국)_공사견적내역서(고압안수 Pump)-1" xfId="3042" xr:uid="{00000000-0005-0000-0000-00003F0B0000}"/>
    <cellStyle name="3_산세약품소요량 _열연설계설명서_상세 견적내역(STS 냉연)_POSCO구매견적(문종국)_공사견적내역서(고압안수 Pump)-수정" xfId="3043" xr:uid="{00000000-0005-0000-0000-0000400B0000}"/>
    <cellStyle name="3_산세약품소요량 _열연설계설명서_상세 견적내역(STS 냉연)_견적" xfId="3044" xr:uid="{00000000-0005-0000-0000-0000410B0000}"/>
    <cellStyle name="3_산세약품소요량 _열연설계설명서_상세 견적내역(STS 냉연)_견적_03PH0402-공사견적내역서(030307)" xfId="3045" xr:uid="{00000000-0005-0000-0000-0000420B0000}"/>
    <cellStyle name="3_산세약품소요량 _열연설계설명서_상세 견적내역(STS 냉연)_견적_03PH1502-공사견적내역서(030307)" xfId="3046" xr:uid="{00000000-0005-0000-0000-0000430B0000}"/>
    <cellStyle name="3_산세약품소요량 _열연설계설명서_상세 견적내역(STS 냉연)_견적_공사견적내역서(BK 분COKE)" xfId="3047" xr:uid="{00000000-0005-0000-0000-0000440B0000}"/>
    <cellStyle name="3_산세약품소요량 _열연설계설명서_상세 견적내역(STS 냉연)_견적_공사견적내역서(Sample)" xfId="3048" xr:uid="{00000000-0005-0000-0000-0000450B0000}"/>
    <cellStyle name="3_산세약품소요량 _열연설계설명서_상세 견적내역(STS 냉연)_견적_공사견적내역서(고압안수 Pump)" xfId="3049" xr:uid="{00000000-0005-0000-0000-0000460B0000}"/>
    <cellStyle name="3_산세약품소요량 _열연설계설명서_상세 견적내역(STS 냉연)_견적_공사견적내역서(고압안수 Pump)-1" xfId="3050" xr:uid="{00000000-0005-0000-0000-0000470B0000}"/>
    <cellStyle name="3_산세약품소요량 _열연설계설명서_상세 견적내역(STS 냉연)_견적_공사견적내역서(고압안수 Pump)-수정" xfId="3051" xr:uid="{00000000-0005-0000-0000-0000480B0000}"/>
    <cellStyle name="3_산세약품소요량 _열연설계설명서_상세 견적내역(STS 냉연)_견적서구매팀(020803)" xfId="3052" xr:uid="{00000000-0005-0000-0000-0000490B0000}"/>
    <cellStyle name="3_산세약품소요량 _열연설계설명서_상세 견적내역(STS 냉연)_견적서구매팀(020803)_03PH0402-공사견적내역서(030307)" xfId="3053" xr:uid="{00000000-0005-0000-0000-00004A0B0000}"/>
    <cellStyle name="3_산세약품소요량 _열연설계설명서_상세 견적내역(STS 냉연)_견적서구매팀(020803)_03PH1502-공사견적내역서(030307)" xfId="3054" xr:uid="{00000000-0005-0000-0000-00004B0B0000}"/>
    <cellStyle name="3_산세약품소요량 _열연설계설명서_상세 견적내역(STS 냉연)_견적서구매팀(020803)_공사견적내역서(BK 분COKE)" xfId="3055" xr:uid="{00000000-0005-0000-0000-00004C0B0000}"/>
    <cellStyle name="3_산세약품소요량 _열연설계설명서_상세 견적내역(STS 냉연)_견적서구매팀(020803)_공사견적내역서(Sample)" xfId="3056" xr:uid="{00000000-0005-0000-0000-00004D0B0000}"/>
    <cellStyle name="3_산세약품소요량 _열연설계설명서_상세 견적내역(STS 냉연)_견적서구매팀(020803)_공사견적내역서(고압안수 Pump)" xfId="3057" xr:uid="{00000000-0005-0000-0000-00004E0B0000}"/>
    <cellStyle name="3_산세약품소요량 _열연설계설명서_상세 견적내역(STS 냉연)_견적서구매팀(020803)_공사견적내역서(고압안수 Pump)-1" xfId="3058" xr:uid="{00000000-0005-0000-0000-00004F0B0000}"/>
    <cellStyle name="3_산세약품소요량 _열연설계설명서_상세 견적내역(STS 냉연)_견적서구매팀(020803)_공사견적내역서(고압안수 Pump)-수정" xfId="3059" xr:uid="{00000000-0005-0000-0000-0000500B0000}"/>
    <cellStyle name="3_산세약품소요량 _열연설계설명서_상세 견적내역(STS 냉연)_견적서구매팀(020808)" xfId="3060" xr:uid="{00000000-0005-0000-0000-0000510B0000}"/>
    <cellStyle name="3_산세약품소요량 _열연설계설명서_상세 견적내역(STS 냉연)_견적원가 내역서 최종 ERP BOM (021227) " xfId="3061" xr:uid="{00000000-0005-0000-0000-0000520B0000}"/>
    <cellStyle name="3_산세약품소요량 _열연설계설명서_상세 견적내역(STS 냉연)_견적원가 내역서 최종 ERP BOM (021227) _03PH0402-공사견적내역서(030307)" xfId="3062" xr:uid="{00000000-0005-0000-0000-0000530B0000}"/>
    <cellStyle name="3_산세약품소요량 _열연설계설명서_상세 견적내역(STS 냉연)_견적원가 내역서 최종 ERP BOM (021227) _03PH1502-공사견적내역서(030307)" xfId="3063" xr:uid="{00000000-0005-0000-0000-0000540B0000}"/>
    <cellStyle name="3_산세약품소요량 _열연설계설명서_상세 견적내역(STS 냉연)_견적원가 내역서 최종 ERP BOM (021227) _공사견적내역서(BK 분COKE)" xfId="3064" xr:uid="{00000000-0005-0000-0000-0000550B0000}"/>
    <cellStyle name="3_산세약품소요량 _열연설계설명서_상세 견적내역(STS 냉연)_견적원가 내역서 최종 ERP BOM (021227) _공사견적내역서(Sample)" xfId="3065" xr:uid="{00000000-0005-0000-0000-0000560B0000}"/>
    <cellStyle name="3_산세약품소요량 _열연설계설명서_상세 견적내역(STS 냉연)_견적원가 내역서 최종 ERP BOM (021227) _공사견적내역서(고압안수 Pump)" xfId="3066" xr:uid="{00000000-0005-0000-0000-0000570B0000}"/>
    <cellStyle name="3_산세약품소요량 _열연설계설명서_상세 견적내역(STS 냉연)_견적원가 내역서 최종 ERP BOM (021227) _공사견적내역서(고압안수 Pump)-1" xfId="3067" xr:uid="{00000000-0005-0000-0000-0000580B0000}"/>
    <cellStyle name="3_산세약품소요량 _열연설계설명서_상세 견적내역(STS 냉연)_견적원가 내역서 최종 ERP BOM (021227) _공사견적내역서(고압안수 Pump)-수정" xfId="3068" xr:uid="{00000000-0005-0000-0000-0000590B0000}"/>
    <cellStyle name="3_산세약품소요량 _열연설계설명서_상세 견적내역(STS 냉연)_공사견적내역서(BK 분COKE)" xfId="3069" xr:uid="{00000000-0005-0000-0000-00005A0B0000}"/>
    <cellStyle name="3_산세약품소요량 _열연설계설명서_상세 견적내역(STS 냉연)_공사견적내역서(Sample)" xfId="3070" xr:uid="{00000000-0005-0000-0000-00005B0B0000}"/>
    <cellStyle name="3_산세약품소요량 _열연설계설명서_상세 견적내역(STS 냉연)_공사견적내역서(고압안수 Pump)" xfId="3071" xr:uid="{00000000-0005-0000-0000-00005C0B0000}"/>
    <cellStyle name="3_산세약품소요량 _열연설계설명서_상세 견적내역(STS 냉연)_공사견적내역서(고압안수 Pump)-1" xfId="3072" xr:uid="{00000000-0005-0000-0000-00005D0B0000}"/>
    <cellStyle name="3_산세약품소요량 _열연설계설명서_상세 견적내역(STS 냉연)_공사견적내역서(고압안수 Pump)-수정" xfId="3073" xr:uid="{00000000-0005-0000-0000-00005E0B0000}"/>
    <cellStyle name="3_산세약품소요량 _열연설계설명서_상세 견적내역(STS 냉연)_상세 견적내역(STS 냉연020406)1" xfId="3074" xr:uid="{00000000-0005-0000-0000-00005F0B0000}"/>
    <cellStyle name="3_산세약품소요량 _열연설계설명서_상세 견적내역(STS 냉연)_상세 견적내역(STS 냉연020406)1_03PH0402-공사견적내역서(030307)" xfId="3075" xr:uid="{00000000-0005-0000-0000-0000600B0000}"/>
    <cellStyle name="3_산세약품소요량 _열연설계설명서_상세 견적내역(STS 냉연)_상세 견적내역(STS 냉연020406)1_03PH1502-공사견적내역서(030307)" xfId="3076" xr:uid="{00000000-0005-0000-0000-0000610B0000}"/>
    <cellStyle name="3_산세약품소요량 _열연설계설명서_상세 견적내역(STS 냉연)_상세 견적내역(STS 냉연020406)1_공사견적내역서(BK 분COKE)" xfId="3077" xr:uid="{00000000-0005-0000-0000-0000620B0000}"/>
    <cellStyle name="3_산세약품소요량 _열연설계설명서_상세 견적내역(STS 냉연)_상세 견적내역(STS 냉연020406)1_공사견적내역서(Sample)" xfId="3078" xr:uid="{00000000-0005-0000-0000-0000630B0000}"/>
    <cellStyle name="3_산세약품소요량 _열연설계설명서_상세 견적내역(STS 냉연)_상세 견적내역(STS 냉연020406)1_공사견적내역서(고압안수 Pump)" xfId="3079" xr:uid="{00000000-0005-0000-0000-0000640B0000}"/>
    <cellStyle name="3_산세약품소요량 _열연설계설명서_상세 견적내역(STS 냉연)_상세 견적내역(STS 냉연020406)1_공사견적내역서(고압안수 Pump)-1" xfId="3080" xr:uid="{00000000-0005-0000-0000-0000650B0000}"/>
    <cellStyle name="3_산세약품소요량 _열연설계설명서_상세 견적내역(STS 냉연)_상세 견적내역(STS 냉연020406)1_공사견적내역서(고압안수 Pump)-수정" xfId="3081" xr:uid="{00000000-0005-0000-0000-0000660B0000}"/>
    <cellStyle name="3_산세약품소요량 _열연설계설명서_상세 견적내역(STS 냉연)_상세견적내역 (흠탐상기)" xfId="3082" xr:uid="{00000000-0005-0000-0000-0000670B0000}"/>
    <cellStyle name="3_산세약품소요량 _열연설계설명서_상세 견적내역(STS 냉연)_상세견적내역 (흠탐상기)_03PH0402-공사견적내역서(030307)" xfId="3083" xr:uid="{00000000-0005-0000-0000-0000680B0000}"/>
    <cellStyle name="3_산세약품소요량 _열연설계설명서_상세 견적내역(STS 냉연)_상세견적내역 (흠탐상기)_03PH1502-공사견적내역서(030307)" xfId="3084" xr:uid="{00000000-0005-0000-0000-0000690B0000}"/>
    <cellStyle name="3_산세약품소요량 _열연설계설명서_상세 견적내역(STS 냉연)_상세견적내역 (흠탐상기)_공사견적내역서(BK 분COKE)" xfId="3085" xr:uid="{00000000-0005-0000-0000-00006A0B0000}"/>
    <cellStyle name="3_산세약품소요량 _열연설계설명서_상세 견적내역(STS 냉연)_상세견적내역 (흠탐상기)_공사견적내역서(Sample)" xfId="3086" xr:uid="{00000000-0005-0000-0000-00006B0B0000}"/>
    <cellStyle name="3_산세약품소요량 _열연설계설명서_상세 견적내역(STS 냉연)_상세견적내역 (흠탐상기)_공사견적내역서(고압안수 Pump)" xfId="3087" xr:uid="{00000000-0005-0000-0000-00006C0B0000}"/>
    <cellStyle name="3_산세약품소요량 _열연설계설명서_상세 견적내역(STS 냉연)_상세견적내역 (흠탐상기)_공사견적내역서(고압안수 Pump)-1" xfId="3088" xr:uid="{00000000-0005-0000-0000-00006D0B0000}"/>
    <cellStyle name="3_산세약품소요량 _열연설계설명서_상세 견적내역(STS 냉연)_상세견적내역 (흠탐상기)_공사견적내역서(고압안수 Pump)-수정" xfId="3089" xr:uid="{00000000-0005-0000-0000-00006E0B0000}"/>
    <cellStyle name="3_산세약품소요량 _열연설계설명서_상세 견적내역(STS 냉연)_수처리 상세 견적내역(020524)" xfId="3090" xr:uid="{00000000-0005-0000-0000-00006F0B0000}"/>
    <cellStyle name="3_산세약품소요량 _열연설계설명서_상세 견적내역(STS 냉연)_수처리 상세 견적내역(020524)_03PH0402-공사견적내역서(030307)" xfId="3091" xr:uid="{00000000-0005-0000-0000-0000700B0000}"/>
    <cellStyle name="3_산세약품소요량 _열연설계설명서_상세 견적내역(STS 냉연)_수처리 상세 견적내역(020524)_03PH1502-공사견적내역서(030307)" xfId="3092" xr:uid="{00000000-0005-0000-0000-0000710B0000}"/>
    <cellStyle name="3_산세약품소요량 _열연설계설명서_상세 견적내역(STS 냉연)_수처리 상세 견적내역(020524)_공사견적내역서(BK 분COKE)" xfId="3093" xr:uid="{00000000-0005-0000-0000-0000720B0000}"/>
    <cellStyle name="3_산세약품소요량 _열연설계설명서_상세 견적내역(STS 냉연)_수처리 상세 견적내역(020524)_공사견적내역서(Sample)" xfId="3094" xr:uid="{00000000-0005-0000-0000-0000730B0000}"/>
    <cellStyle name="3_산세약품소요량 _열연설계설명서_상세 견적내역(STS 냉연)_수처리 상세 견적내역(020524)_공사견적내역서(고압안수 Pump)" xfId="3095" xr:uid="{00000000-0005-0000-0000-0000740B0000}"/>
    <cellStyle name="3_산세약품소요량 _열연설계설명서_상세 견적내역(STS 냉연)_수처리 상세 견적내역(020524)_공사견적내역서(고압안수 Pump)-1" xfId="3096" xr:uid="{00000000-0005-0000-0000-0000750B0000}"/>
    <cellStyle name="3_산세약품소요량 _열연설계설명서_상세 견적내역(STS 냉연)_수처리 상세 견적내역(020524)_공사견적내역서(고압안수 Pump)-수정" xfId="3097" xr:uid="{00000000-0005-0000-0000-0000760B0000}"/>
    <cellStyle name="3_산세약품소요량 _열연설계설명서_상세 견적내역(STS 냉연)_총괄견적내역 2(포항강판 히다찌)" xfId="3098" xr:uid="{00000000-0005-0000-0000-0000770B0000}"/>
    <cellStyle name="3_산세약품소요량 _열연설계설명서_상세 견적내역(STS 냉연)_총괄견적내역 2(포항강판 히다찌)_03PH0402-공사견적내역서(030307)" xfId="3099" xr:uid="{00000000-0005-0000-0000-0000780B0000}"/>
    <cellStyle name="3_산세약품소요량 _열연설계설명서_상세 견적내역(STS 냉연)_총괄견적내역 2(포항강판 히다찌)_03PH1502-공사견적내역서(030307)" xfId="3100" xr:uid="{00000000-0005-0000-0000-0000790B0000}"/>
    <cellStyle name="3_산세약품소요량 _열연설계설명서_상세 견적내역(STS 냉연)_총괄견적내역 2(포항강판 히다찌)_공사견적내역서(BK 분COKE)" xfId="3101" xr:uid="{00000000-0005-0000-0000-00007A0B0000}"/>
    <cellStyle name="3_산세약품소요량 _열연설계설명서_상세 견적내역(STS 냉연)_총괄견적내역 2(포항강판 히다찌)_공사견적내역서(Sample)" xfId="3102" xr:uid="{00000000-0005-0000-0000-00007B0B0000}"/>
    <cellStyle name="3_산세약품소요량 _열연설계설명서_상세 견적내역(STS 냉연)_총괄견적내역 2(포항강판 히다찌)_공사견적내역서(고압안수 Pump)" xfId="3103" xr:uid="{00000000-0005-0000-0000-00007C0B0000}"/>
    <cellStyle name="3_산세약품소요량 _열연설계설명서_상세 견적내역(STS 냉연)_총괄견적내역 2(포항강판 히다찌)_공사견적내역서(고압안수 Pump)-1" xfId="3104" xr:uid="{00000000-0005-0000-0000-00007D0B0000}"/>
    <cellStyle name="3_산세약품소요량 _열연설계설명서_상세 견적내역(STS 냉연)_총괄견적내역 2(포항강판 히다찌)_공사견적내역서(고압안수 Pump)-수정" xfId="3105" xr:uid="{00000000-0005-0000-0000-00007E0B0000}"/>
    <cellStyle name="3_산세약품소요량 _열연설계설명서_상세 견적내역(STS 냉연)_총괄견적내역(STS 냉연020409)" xfId="3106" xr:uid="{00000000-0005-0000-0000-00007F0B0000}"/>
    <cellStyle name="3_산세약품소요량 _열연설계설명서_상세 견적내역(STS 냉연)_총괄견적내역(STS 냉연020409)_03PH0402-공사견적내역서(030307)" xfId="3107" xr:uid="{00000000-0005-0000-0000-0000800B0000}"/>
    <cellStyle name="3_산세약품소요량 _열연설계설명서_상세 견적내역(STS 냉연)_총괄견적내역(STS 냉연020409)_03PH1502-공사견적내역서(030307)" xfId="3108" xr:uid="{00000000-0005-0000-0000-0000810B0000}"/>
    <cellStyle name="3_산세약품소요량 _열연설계설명서_상세 견적내역(STS 냉연)_총괄견적내역(STS 냉연020409)_공사견적내역서(BK 분COKE)" xfId="3109" xr:uid="{00000000-0005-0000-0000-0000820B0000}"/>
    <cellStyle name="3_산세약품소요량 _열연설계설명서_상세 견적내역(STS 냉연)_총괄견적내역(STS 냉연020409)_공사견적내역서(Sample)" xfId="3110" xr:uid="{00000000-0005-0000-0000-0000830B0000}"/>
    <cellStyle name="3_산세약품소요량 _열연설계설명서_상세 견적내역(STS 냉연)_총괄견적내역(STS 냉연020409)_공사견적내역서(고압안수 Pump)" xfId="3111" xr:uid="{00000000-0005-0000-0000-0000840B0000}"/>
    <cellStyle name="3_산세약품소요량 _열연설계설명서_상세 견적내역(STS 냉연)_총괄견적내역(STS 냉연020409)_공사견적내역서(고압안수 Pump)-1" xfId="3112" xr:uid="{00000000-0005-0000-0000-0000850B0000}"/>
    <cellStyle name="3_산세약품소요량 _열연설계설명서_상세 견적내역(STS 냉연)_총괄견적내역(STS 냉연020409)_공사견적내역서(고압안수 Pump)-수정" xfId="3113" xr:uid="{00000000-0005-0000-0000-0000860B0000}"/>
    <cellStyle name="3_산세약품소요량 _열연설계설명서_상세 견적내역(STS 냉연)_총괄견적원가 내역서 BOM(021205)" xfId="3114" xr:uid="{00000000-0005-0000-0000-0000870B0000}"/>
    <cellStyle name="3_산세약품소요량 _열연설계설명서_상세 견적내역(STS 냉연)_총괄견적원가 내역서 BOM(021205)_03PH0402-공사견적내역서(030307)" xfId="3115" xr:uid="{00000000-0005-0000-0000-0000880B0000}"/>
    <cellStyle name="3_산세약품소요량 _열연설계설명서_상세 견적내역(STS 냉연)_총괄견적원가 내역서 BOM(021205)_03PH1502-공사견적내역서(030307)" xfId="3116" xr:uid="{00000000-0005-0000-0000-0000890B0000}"/>
    <cellStyle name="3_산세약품소요량 _열연설계설명서_상세 견적내역(STS 냉연)_총괄견적원가 내역서 BOM(021205)_공사견적내역서(BK 분COKE)" xfId="3117" xr:uid="{00000000-0005-0000-0000-00008A0B0000}"/>
    <cellStyle name="3_산세약품소요량 _열연설계설명서_상세 견적내역(STS 냉연)_총괄견적원가 내역서 BOM(021205)_공사견적내역서(Sample)" xfId="3118" xr:uid="{00000000-0005-0000-0000-00008B0B0000}"/>
    <cellStyle name="3_산세약품소요량 _열연설계설명서_상세 견적내역(STS 냉연)_총괄견적원가 내역서 BOM(021205)_공사견적내역서(고압안수 Pump)" xfId="3119" xr:uid="{00000000-0005-0000-0000-00008C0B0000}"/>
    <cellStyle name="3_산세약품소요량 _열연설계설명서_상세 견적내역(STS 냉연)_총괄견적원가 내역서 BOM(021205)_공사견적내역서(고압안수 Pump)-1" xfId="3120" xr:uid="{00000000-0005-0000-0000-00008D0B0000}"/>
    <cellStyle name="3_산세약품소요량 _열연설계설명서_상세 견적내역(STS 냉연)_총괄견적원가 내역서 BOM(021205)_공사견적내역서(고압안수 Pump)-수정" xfId="3121" xr:uid="{00000000-0005-0000-0000-00008E0B0000}"/>
    <cellStyle name="3_산세약품소요량 _열연설계설명서_상세 견적내역(STS 냉연)_총괄견적원가 내역서(021128)" xfId="3122" xr:uid="{00000000-0005-0000-0000-00008F0B0000}"/>
    <cellStyle name="3_산세약품소요량 _열연설계설명서_상세 견적내역(STS 냉연)_총괄견적원가 내역서(021128)_03PH0402-공사견적내역서(030307)" xfId="3123" xr:uid="{00000000-0005-0000-0000-0000900B0000}"/>
    <cellStyle name="3_산세약품소요량 _열연설계설명서_상세 견적내역(STS 냉연)_총괄견적원가 내역서(021128)_03PH1502-공사견적내역서(030307)" xfId="3124" xr:uid="{00000000-0005-0000-0000-0000910B0000}"/>
    <cellStyle name="3_산세약품소요량 _열연설계설명서_상세 견적내역(STS 냉연)_총괄견적원가 내역서(021128)_공사견적내역서(BK 분COKE)" xfId="3125" xr:uid="{00000000-0005-0000-0000-0000920B0000}"/>
    <cellStyle name="3_산세약품소요량 _열연설계설명서_상세 견적내역(STS 냉연)_총괄견적원가 내역서(021128)_공사견적내역서(Sample)" xfId="3126" xr:uid="{00000000-0005-0000-0000-0000930B0000}"/>
    <cellStyle name="3_산세약품소요량 _열연설계설명서_상세 견적내역(STS 냉연)_총괄견적원가 내역서(021128)_공사견적내역서(고압안수 Pump)" xfId="3127" xr:uid="{00000000-0005-0000-0000-0000940B0000}"/>
    <cellStyle name="3_산세약품소요량 _열연설계설명서_상세 견적내역(STS 냉연)_총괄견적원가 내역서(021128)_공사견적내역서(고압안수 Pump)-1" xfId="3128" xr:uid="{00000000-0005-0000-0000-0000950B0000}"/>
    <cellStyle name="3_산세약품소요량 _열연설계설명서_상세 견적내역(STS 냉연)_총괄견적원가 내역서(021128)_공사견적내역서(고압안수 Pump)-수정" xfId="3129" xr:uid="{00000000-0005-0000-0000-0000960B0000}"/>
    <cellStyle name="3_산세약품소요량 _열연설계설명서_상세 견적내역(STS 냉연)_총괄견적원가 내역서(021205)" xfId="3130" xr:uid="{00000000-0005-0000-0000-0000970B0000}"/>
    <cellStyle name="3_산세약품소요량 _열연설계설명서_상세 견적내역(STS 냉연)_총괄견적원가 내역서(021205)_03PH0402-공사견적내역서(030307)" xfId="3131" xr:uid="{00000000-0005-0000-0000-0000980B0000}"/>
    <cellStyle name="3_산세약품소요량 _열연설계설명서_상세 견적내역(STS 냉연)_총괄견적원가 내역서(021205)_03PH1502-공사견적내역서(030307)" xfId="3132" xr:uid="{00000000-0005-0000-0000-0000990B0000}"/>
    <cellStyle name="3_산세약품소요량 _열연설계설명서_상세 견적내역(STS 냉연)_총괄견적원가 내역서(021205)_공사견적내역서(BK 분COKE)" xfId="3133" xr:uid="{00000000-0005-0000-0000-00009A0B0000}"/>
    <cellStyle name="3_산세약품소요량 _열연설계설명서_상세 견적내역(STS 냉연)_총괄견적원가 내역서(021205)_공사견적내역서(Sample)" xfId="3134" xr:uid="{00000000-0005-0000-0000-00009B0B0000}"/>
    <cellStyle name="3_산세약품소요량 _열연설계설명서_상세 견적내역(STS 냉연)_총괄견적원가 내역서(021205)_공사견적내역서(고압안수 Pump)" xfId="3135" xr:uid="{00000000-0005-0000-0000-00009C0B0000}"/>
    <cellStyle name="3_산세약품소요량 _열연설계설명서_상세 견적내역(STS 냉연)_총괄견적원가 내역서(021205)_공사견적내역서(고압안수 Pump)-1" xfId="3136" xr:uid="{00000000-0005-0000-0000-00009D0B0000}"/>
    <cellStyle name="3_산세약품소요량 _열연설계설명서_상세 견적내역(STS 냉연)_총괄견적원가 내역서(021205)_공사견적내역서(고압안수 Pump)-수정" xfId="3137" xr:uid="{00000000-0005-0000-0000-00009E0B0000}"/>
    <cellStyle name="3_산세약품소요량 _열연설계설명서_상세 견적내역(STS 냉연)_총괄견적원가 내역서(영업 3차 021205)" xfId="3138" xr:uid="{00000000-0005-0000-0000-00009F0B0000}"/>
    <cellStyle name="3_산세약품소요량 _열연설계설명서_상세 견적내역(STS 냉연)_총괄견적원가 내역서(영업 3차 021205)_03PH0402-공사견적내역서(030307)" xfId="3139" xr:uid="{00000000-0005-0000-0000-0000A00B0000}"/>
    <cellStyle name="3_산세약품소요량 _열연설계설명서_상세 견적내역(STS 냉연)_총괄견적원가 내역서(영업 3차 021205)_03PH1502-공사견적내역서(030307)" xfId="3140" xr:uid="{00000000-0005-0000-0000-0000A10B0000}"/>
    <cellStyle name="3_산세약품소요량 _열연설계설명서_상세 견적내역(STS 냉연)_총괄견적원가 내역서(영업 3차 021205)_공사견적내역서(BK 분COKE)" xfId="3141" xr:uid="{00000000-0005-0000-0000-0000A20B0000}"/>
    <cellStyle name="3_산세약품소요량 _열연설계설명서_상세 견적내역(STS 냉연)_총괄견적원가 내역서(영업 3차 021205)_공사견적내역서(Sample)" xfId="3142" xr:uid="{00000000-0005-0000-0000-0000A30B0000}"/>
    <cellStyle name="3_산세약품소요량 _열연설계설명서_상세 견적내역(STS 냉연)_총괄견적원가 내역서(영업 3차 021205)_공사견적내역서(고압안수 Pump)" xfId="3143" xr:uid="{00000000-0005-0000-0000-0000A40B0000}"/>
    <cellStyle name="3_산세약품소요량 _열연설계설명서_상세 견적내역(STS 냉연)_총괄견적원가 내역서(영업 3차 021205)_공사견적내역서(고압안수 Pump)-1" xfId="3144" xr:uid="{00000000-0005-0000-0000-0000A50B0000}"/>
    <cellStyle name="3_산세약품소요량 _열연설계설명서_상세 견적내역(STS 냉연)_총괄견적원가 내역서(영업 3차 021205)_공사견적내역서(고압안수 Pump)-수정" xfId="3145" xr:uid="{00000000-0005-0000-0000-0000A60B0000}"/>
    <cellStyle name="3_산세약품소요량 _원가내역(20040128)" xfId="3146" xr:uid="{00000000-0005-0000-0000-0000A70B0000}"/>
    <cellStyle name="3_산세약품소요량 _원가내역서" xfId="3147" xr:uid="{00000000-0005-0000-0000-0000A80B0000}"/>
    <cellStyle name="3_산세약품소요량 _원가내역서(040409)" xfId="3148" xr:uid="{00000000-0005-0000-0000-0000A90B0000}"/>
    <cellStyle name="3_산세약품소요량 _재료비20040715" xfId="3149" xr:uid="{00000000-0005-0000-0000-0000AA0B0000}"/>
    <cellStyle name="3_산세약품소요량 _재료비20040824" xfId="3150" xr:uid="{00000000-0005-0000-0000-0000AB0B0000}"/>
    <cellStyle name="3_산세약품소요량 _재료비내역서" xfId="3151" xr:uid="{00000000-0005-0000-0000-0000AC0B0000}"/>
    <cellStyle name="3_산세약품소요량 _재료비내역서(040324)" xfId="3152" xr:uid="{00000000-0005-0000-0000-0000AD0B0000}"/>
    <cellStyle name="3_산세약품소요량 _재료비내역서(040603)" xfId="3153" xr:uid="{00000000-0005-0000-0000-0000AE0B0000}"/>
    <cellStyle name="3_산세약품소요량 _재료비내역서(04712)" xfId="3154" xr:uid="{00000000-0005-0000-0000-0000AF0B0000}"/>
    <cellStyle name="3_산세약품소요량 _재료비내역서(20040720)" xfId="3155" xr:uid="{00000000-0005-0000-0000-0000B00B0000}"/>
    <cellStyle name="3_산세약품소요량 _재료비내역서(20040825)" xfId="3156" xr:uid="{00000000-0005-0000-0000-0000B10B0000}"/>
    <cellStyle name="3_산세약품소요량 _재료비내역서(20041007)" xfId="3157" xr:uid="{00000000-0005-0000-0000-0000B20B0000}"/>
    <cellStyle name="3_산세약품소요량 _재료비내역서(설계)" xfId="3158" xr:uid="{00000000-0005-0000-0000-0000B30B0000}"/>
    <cellStyle name="3_산세약품소요량 _재료비내역서_04PH0257_RO" xfId="3159" xr:uid="{00000000-0005-0000-0000-0000B40B0000}"/>
    <cellStyle name="3_산세약품소요량 _재료비내역서200400917" xfId="3160" xr:uid="{00000000-0005-0000-0000-0000B50B0000}"/>
    <cellStyle name="3_산세약품소요량 _제작사양서" xfId="3161" xr:uid="{00000000-0005-0000-0000-0000B60B0000}"/>
    <cellStyle name="3_산세약품소요량 _총괄견적원가 내역서 BOM(021205)" xfId="3162" xr:uid="{00000000-0005-0000-0000-0000B70B0000}"/>
    <cellStyle name="3_산세약품소요량 _화4-2기" xfId="3163" xr:uid="{00000000-0005-0000-0000-0000B80B0000}"/>
    <cellStyle name="3_산세약품소요량 _화4기" xfId="3164" xr:uid="{00000000-0005-0000-0000-0000B90B0000}"/>
    <cellStyle name="3_재질 U-COM UP GRADE견적내역" xfId="3165" xr:uid="{00000000-0005-0000-0000-0000BA0B0000}"/>
    <cellStyle name="3_포스콘U-COM UP GRADE견적('03.04.26)정철호" xfId="3166" xr:uid="{00000000-0005-0000-0000-0000BB0B0000}"/>
    <cellStyle name="³¯Â¥" xfId="3167" xr:uid="{00000000-0005-0000-0000-0000BC0B0000}"/>
    <cellStyle name="40% - 강조색1 2" xfId="4360" xr:uid="{00000000-0005-0000-0000-0000BD0B0000}"/>
    <cellStyle name="40% - 강조색2 2" xfId="4361" xr:uid="{00000000-0005-0000-0000-0000BE0B0000}"/>
    <cellStyle name="40% - 강조색3 2" xfId="4362" xr:uid="{00000000-0005-0000-0000-0000BF0B0000}"/>
    <cellStyle name="40% - 강조색4 2" xfId="4363" xr:uid="{00000000-0005-0000-0000-0000C00B0000}"/>
    <cellStyle name="40% - 강조색5 2" xfId="4364" xr:uid="{00000000-0005-0000-0000-0000C10B0000}"/>
    <cellStyle name="40% - 강조색6 2" xfId="4365" xr:uid="{00000000-0005-0000-0000-0000C20B0000}"/>
    <cellStyle name="60" xfId="30" xr:uid="{00000000-0005-0000-0000-0000C30B0000}"/>
    <cellStyle name="60% - 강조색1 2" xfId="4366" xr:uid="{00000000-0005-0000-0000-0000C40B0000}"/>
    <cellStyle name="60% - 강조색2 2" xfId="4367" xr:uid="{00000000-0005-0000-0000-0000C50B0000}"/>
    <cellStyle name="60% - 강조색3 2" xfId="4368" xr:uid="{00000000-0005-0000-0000-0000C60B0000}"/>
    <cellStyle name="60% - 강조색4 2" xfId="4369" xr:uid="{00000000-0005-0000-0000-0000C70B0000}"/>
    <cellStyle name="60% - 강조색5 2" xfId="4370" xr:uid="{00000000-0005-0000-0000-0000C80B0000}"/>
    <cellStyle name="60% - 강조색6 2" xfId="4371" xr:uid="{00000000-0005-0000-0000-0000C90B0000}"/>
    <cellStyle name="6년" xfId="3168" xr:uid="{00000000-0005-0000-0000-0000CA0B0000}"/>
    <cellStyle name="82" xfId="3169" xr:uid="{00000000-0005-0000-0000-0000CB0B0000}"/>
    <cellStyle name="9.6" xfId="3170" xr:uid="{00000000-0005-0000-0000-0000CC0B0000}"/>
    <cellStyle name="90" xfId="3171" xr:uid="{00000000-0005-0000-0000-0000CD0B0000}"/>
    <cellStyle name="a" xfId="3172" xr:uid="{00000000-0005-0000-0000-0000CE0B0000}"/>
    <cellStyle name="A " xfId="3173" xr:uid="{00000000-0005-0000-0000-0000CF0B0000}"/>
    <cellStyle name="Ā _x0010_က랐_xdc01_땯_x0001_" xfId="31" xr:uid="{00000000-0005-0000-0000-0000D00B0000}"/>
    <cellStyle name="A¡ " xfId="3174" xr:uid="{00000000-0005-0000-0000-0000D10B0000}"/>
    <cellStyle name="A¡§i " xfId="3175" xr:uid="{00000000-0005-0000-0000-0000D20B0000}"/>
    <cellStyle name="A¡§i￠r¨i " xfId="3176" xr:uid="{00000000-0005-0000-0000-0000D30B0000}"/>
    <cellStyle name="A¡er " xfId="3177" xr:uid="{00000000-0005-0000-0000-0000D40B0000}"/>
    <cellStyle name="A¡er￠r " xfId="3178" xr:uid="{00000000-0005-0000-0000-0000D50B0000}"/>
    <cellStyle name="A¡er￠r¡ " xfId="3179" xr:uid="{00000000-0005-0000-0000-0000D60B0000}"/>
    <cellStyle name="A¡er￠r¡¿i " xfId="3180" xr:uid="{00000000-0005-0000-0000-0000D70B0000}"/>
    <cellStyle name="A¡erer " xfId="3181" xr:uid="{00000000-0005-0000-0000-0000D80B0000}"/>
    <cellStyle name="A¡erer￠rer " xfId="3182" xr:uid="{00000000-0005-0000-0000-0000D90B0000}"/>
    <cellStyle name="A¡erererer " xfId="3183" xr:uid="{00000000-0005-0000-0000-0000DA0B0000}"/>
    <cellStyle name="A¨­￠￢￠O [0]_￠?i¡ieE¡ⓒ¡¤A ¡¾a¡¾￠￢A￠OA¡AC¡I" xfId="3184" xr:uid="{00000000-0005-0000-0000-0000DB0B0000}"/>
    <cellStyle name="A¨­￠￢￠O_￠?i¡ieE¡ⓒ¡¤A ¡¾a¡¾￠￢A￠OA¡AC¡I" xfId="3185" xr:uid="{00000000-0005-0000-0000-0000DC0B0000}"/>
    <cellStyle name="A¨i " xfId="3186" xr:uid="{00000000-0005-0000-0000-0000DD0B0000}"/>
    <cellStyle name="A¨i¡ⓒ " xfId="3187" xr:uid="{00000000-0005-0000-0000-0000DE0B0000}"/>
    <cellStyle name="A¨i¡ⓒ¡e¡ " xfId="3188" xr:uid="{00000000-0005-0000-0000-0000DF0B0000}"/>
    <cellStyle name="A￠r¡ " xfId="3189" xr:uid="{00000000-0005-0000-0000-0000E00B0000}"/>
    <cellStyle name="A￠r¡×i¡er " xfId="3190" xr:uid="{00000000-0005-0000-0000-0000E10B0000}"/>
    <cellStyle name="A￠rer " xfId="3191" xr:uid="{00000000-0005-0000-0000-0000E20B0000}"/>
    <cellStyle name="A￠rer¡er " xfId="3192" xr:uid="{00000000-0005-0000-0000-0000E30B0000}"/>
    <cellStyle name="A￠rer¡er￠r " xfId="3193" xr:uid="{00000000-0005-0000-0000-0000E40B0000}"/>
    <cellStyle name="A￠rerer " xfId="3194" xr:uid="{00000000-0005-0000-0000-0000E50B0000}"/>
    <cellStyle name="A￠rererer " xfId="3195" xr:uid="{00000000-0005-0000-0000-0000E60B0000}"/>
    <cellStyle name="AA" xfId="3196" xr:uid="{00000000-0005-0000-0000-0000E70B0000}"/>
    <cellStyle name="Aⓒ­ " xfId="3197" xr:uid="{00000000-0005-0000-0000-0000E80B0000}"/>
    <cellStyle name="Aⓒ­￠ " xfId="3198" xr:uid="{00000000-0005-0000-0000-0000E90B0000}"/>
    <cellStyle name="Aⓒ­￠￢ " xfId="3199" xr:uid="{00000000-0005-0000-0000-0000EA0B0000}"/>
    <cellStyle name="Aⓒ­￠￢￠o " xfId="3200" xr:uid="{00000000-0005-0000-0000-0000EB0B0000}"/>
    <cellStyle name="Actual Date" xfId="3201" xr:uid="{00000000-0005-0000-0000-0000EC0B0000}"/>
    <cellStyle name="Ae" xfId="3202" xr:uid="{00000000-0005-0000-0000-0000ED0B0000}"/>
    <cellStyle name="Åë" xfId="3203" xr:uid="{00000000-0005-0000-0000-0000EE0B0000}"/>
    <cellStyle name="Ae_내역서_STS_최종(구조물변경후)_22" xfId="3204" xr:uid="{00000000-0005-0000-0000-0000EF0B0000}"/>
    <cellStyle name="Åë_내역서_STS_최종(구조물변경후)_22" xfId="3205" xr:uid="{00000000-0005-0000-0000-0000F00B0000}"/>
    <cellStyle name="Ae_마곡보완" xfId="3206" xr:uid="{00000000-0005-0000-0000-0000F10B0000}"/>
    <cellStyle name="Åë_마곡보완" xfId="3207" xr:uid="{00000000-0005-0000-0000-0000F20B0000}"/>
    <cellStyle name="Ae_마곡보완_내역서_STS_최종(구조물변경후)_22" xfId="3208" xr:uid="{00000000-0005-0000-0000-0000F30B0000}"/>
    <cellStyle name="Åë_마곡보완_내역서_STS_최종(구조물변경후)_22" xfId="3209" xr:uid="{00000000-0005-0000-0000-0000F40B0000}"/>
    <cellStyle name="Aee­" xfId="3210" xr:uid="{00000000-0005-0000-0000-0000F50B0000}"/>
    <cellStyle name="Aee " xfId="3211" xr:uid="{00000000-0005-0000-0000-0000F60B0000}"/>
    <cellStyle name="Aee­ [" xfId="3212" xr:uid="{00000000-0005-0000-0000-0000F70B0000}"/>
    <cellStyle name="Åëè­ [" xfId="3213" xr:uid="{00000000-0005-0000-0000-0000F80B0000}"/>
    <cellStyle name="Aee­ [_내역서_STS_최종(구조물변경후)_22" xfId="3214" xr:uid="{00000000-0005-0000-0000-0000F90B0000}"/>
    <cellStyle name="Åëè­ [_내역서_STS_최종(구조물변경후)_22" xfId="3215" xr:uid="{00000000-0005-0000-0000-0000FA0B0000}"/>
    <cellStyle name="Aee­ [_마곡보완" xfId="3216" xr:uid="{00000000-0005-0000-0000-0000FB0B0000}"/>
    <cellStyle name="Åëè­ [_마곡보완" xfId="3217" xr:uid="{00000000-0005-0000-0000-0000FC0B0000}"/>
    <cellStyle name="Aee­ [_마곡보완_내역서_STS_최종(구조물변경후)_22" xfId="3218" xr:uid="{00000000-0005-0000-0000-0000FD0B0000}"/>
    <cellStyle name="Åëè­ [_마곡보완_내역서_STS_최종(구조물변경후)_22" xfId="3219" xr:uid="{00000000-0005-0000-0000-0000FE0B0000}"/>
    <cellStyle name="Aee­ [0]" xfId="3220" xr:uid="{00000000-0005-0000-0000-0000FF0B0000}"/>
    <cellStyle name="ÅëÈ­ [0]_´ë°¡ (2)" xfId="3221" xr:uid="{00000000-0005-0000-0000-0000000C0000}"/>
    <cellStyle name="AeE­ [0]_´eAN°yC￥ " xfId="3222" xr:uid="{00000000-0005-0000-0000-0000010C0000}"/>
    <cellStyle name="ÅëÈ­ [0]_¸ðÇü¸·" xfId="3223" xr:uid="{00000000-0005-0000-0000-0000020C0000}"/>
    <cellStyle name="AeE­ [0]_¸n·I-±a°e_AIA§-es2A÷" xfId="3224" xr:uid="{00000000-0005-0000-0000-0000030C0000}"/>
    <cellStyle name="ÅëÈ­ [0]_¸ñ·Ï-±â°è_ÀÏÀ§-es2Â÷" xfId="3225" xr:uid="{00000000-0005-0000-0000-0000040C0000}"/>
    <cellStyle name="AeE­ [0]_¸n-E?" xfId="3226" xr:uid="{00000000-0005-0000-0000-0000050C0000}"/>
    <cellStyle name="ÅëÈ­ [0]_¸ñ-È¯" xfId="3227" xr:uid="{00000000-0005-0000-0000-0000060C0000}"/>
    <cellStyle name="AeE­ [0]_±a°e-¸n·I" xfId="3228" xr:uid="{00000000-0005-0000-0000-0000070C0000}"/>
    <cellStyle name="ÅëÈ­ [0]_±â°è-¸ñ·Ï" xfId="3229" xr:uid="{00000000-0005-0000-0000-0000080C0000}"/>
    <cellStyle name="AeE­ [0]_±a°e¼³ºn-AIA§¸n·I " xfId="3230" xr:uid="{00000000-0005-0000-0000-0000090C0000}"/>
    <cellStyle name="ÅëÈ­ [0]_±â°è¼³ºñ-ÀÏÀ§¸ñ·Ï " xfId="3231" xr:uid="{00000000-0005-0000-0000-00000A0C0000}"/>
    <cellStyle name="AeE­ [0]_°eE¹_11¿a½A " xfId="3232" xr:uid="{00000000-0005-0000-0000-00000B0C0000}"/>
    <cellStyle name="ÅëÈ­ [0]_¼³ºñÀÏÀ§" xfId="3233" xr:uid="{00000000-0005-0000-0000-00000C0C0000}"/>
    <cellStyle name="AeE­ [0]_¼oAI¼º " xfId="3234" xr:uid="{00000000-0005-0000-0000-00000D0C0000}"/>
    <cellStyle name="ÅëÈ­ [0]_¼öÀÍ¼º " xfId="3235" xr:uid="{00000000-0005-0000-0000-00000E0C0000}"/>
    <cellStyle name="AeE­ [0]_¼oAI¼º _대구백화점제출견적(2001년5월22일)" xfId="3236" xr:uid="{00000000-0005-0000-0000-00000F0C0000}"/>
    <cellStyle name="ÅëÈ­ [0]_7°èÈ¹ " xfId="3237" xr:uid="{00000000-0005-0000-0000-0000100C0000}"/>
    <cellStyle name="AeE­ [0]_A¾CO½A¼³ " xfId="3238" xr:uid="{00000000-0005-0000-0000-0000110C0000}"/>
    <cellStyle name="ÅëÈ­ [0]_Á¾ÇÕ½Å¼³ " xfId="3239" xr:uid="{00000000-0005-0000-0000-0000120C0000}"/>
    <cellStyle name="AeE­ [0]_A¾COA¶°AºÐ " xfId="3240" xr:uid="{00000000-0005-0000-0000-0000130C0000}"/>
    <cellStyle name="ÅëÈ­ [0]_Á¾ÇÕÃ¶°ÅºÐ " xfId="3241" xr:uid="{00000000-0005-0000-0000-0000140C0000}"/>
    <cellStyle name="AeE­ [0]_AIA§-es2A÷" xfId="3242" xr:uid="{00000000-0005-0000-0000-0000150C0000}"/>
    <cellStyle name="ÅëÈ­ [0]_ÀÏÀ§-es2Â÷" xfId="3243" xr:uid="{00000000-0005-0000-0000-0000160C0000}"/>
    <cellStyle name="AeE­ [0]_AMT " xfId="3244" xr:uid="{00000000-0005-0000-0000-0000170C0000}"/>
    <cellStyle name="ÅëÈ­ [0]_Áý°èÇ¥°ÇÃàºÐ" xfId="3245" xr:uid="{00000000-0005-0000-0000-0000180C0000}"/>
    <cellStyle name="AeE­ [0]_BOM°eAa" xfId="3246" xr:uid="{00000000-0005-0000-0000-0000190C0000}"/>
    <cellStyle name="ÅëÈ­ [0]_BOM°èÀå" xfId="3247" xr:uid="{00000000-0005-0000-0000-00001A0C0000}"/>
    <cellStyle name="AeE­ [0]_INQUIRY ¿μ¾÷AßAø " xfId="32" xr:uid="{00000000-0005-0000-0000-00001B0C0000}"/>
    <cellStyle name="ÅëÈ­ [0]_laroux" xfId="3248" xr:uid="{00000000-0005-0000-0000-00001C0C0000}"/>
    <cellStyle name="AeE­ [0]_laroux_1" xfId="3249" xr:uid="{00000000-0005-0000-0000-00001D0C0000}"/>
    <cellStyle name="ÅëÈ­ [0]_laroux_1" xfId="3250" xr:uid="{00000000-0005-0000-0000-00001E0C0000}"/>
    <cellStyle name="AeE­ [0]_laroux_2" xfId="3251" xr:uid="{00000000-0005-0000-0000-00001F0C0000}"/>
    <cellStyle name="ÅëÈ­ [0]_laroux_2" xfId="3252" xr:uid="{00000000-0005-0000-0000-0000200C0000}"/>
    <cellStyle name="AeE­ [0]_º≫¼± ±æ¾i±uºI ¼o·R Ay°eC￥ " xfId="3253" xr:uid="{00000000-0005-0000-0000-0000210C0000}"/>
    <cellStyle name="ÅëÈ­ [0]_Sheet1" xfId="3254" xr:uid="{00000000-0005-0000-0000-0000220C0000}"/>
    <cellStyle name="Aee­ _071102고정식조명탑(30M)---재검토1103 1327" xfId="3255" xr:uid="{00000000-0005-0000-0000-0000230C0000}"/>
    <cellStyle name="AeE­_  A¾  CO  " xfId="33" xr:uid="{00000000-0005-0000-0000-0000240C0000}"/>
    <cellStyle name="ÅëÈ­_´ë°¡ (2)" xfId="3256" xr:uid="{00000000-0005-0000-0000-0000250C0000}"/>
    <cellStyle name="AeE­_´eAN°yC￥ " xfId="3257" xr:uid="{00000000-0005-0000-0000-0000260C0000}"/>
    <cellStyle name="ÅëÈ­_¸ðÇü¸·" xfId="3258" xr:uid="{00000000-0005-0000-0000-0000270C0000}"/>
    <cellStyle name="AeE­_¸n·I-±a°e_AIA§-es2A÷" xfId="3259" xr:uid="{00000000-0005-0000-0000-0000280C0000}"/>
    <cellStyle name="ÅëÈ­_¸ñ·Ï-±â°è_ÀÏÀ§-es2Â÷" xfId="3260" xr:uid="{00000000-0005-0000-0000-0000290C0000}"/>
    <cellStyle name="AeE­_¸n-E?" xfId="3261" xr:uid="{00000000-0005-0000-0000-00002A0C0000}"/>
    <cellStyle name="ÅëÈ­_¸ñ-È¯" xfId="3262" xr:uid="{00000000-0005-0000-0000-00002B0C0000}"/>
    <cellStyle name="AeE­_±a°e-¸n·I" xfId="3263" xr:uid="{00000000-0005-0000-0000-00002C0C0000}"/>
    <cellStyle name="ÅëÈ­_±â°è-¸ñ·Ï" xfId="3264" xr:uid="{00000000-0005-0000-0000-00002D0C0000}"/>
    <cellStyle name="AeE­_±a°e¼³ºn-AIA§¸n·I " xfId="3265" xr:uid="{00000000-0005-0000-0000-00002E0C0000}"/>
    <cellStyle name="ÅëÈ­_±â°è¼³ºñ-ÀÏÀ§¸ñ·Ï " xfId="3266" xr:uid="{00000000-0005-0000-0000-00002F0C0000}"/>
    <cellStyle name="AeE­_°eE¹_11¿a½A " xfId="3267" xr:uid="{00000000-0005-0000-0000-0000300C0000}"/>
    <cellStyle name="ÅëÈ­_¼³ºñÀÏÀ§" xfId="3268" xr:uid="{00000000-0005-0000-0000-0000310C0000}"/>
    <cellStyle name="AeE­_¼oAI¼º " xfId="3269" xr:uid="{00000000-0005-0000-0000-0000320C0000}"/>
    <cellStyle name="ÅëÈ­_¼öÀÍ¼º " xfId="3270" xr:uid="{00000000-0005-0000-0000-0000330C0000}"/>
    <cellStyle name="AeE­_¼oAI¼º _대구백화점제출견적(2001년5월22일)" xfId="3271" xr:uid="{00000000-0005-0000-0000-0000340C0000}"/>
    <cellStyle name="ÅëÈ­_7°èÈ¹ " xfId="3272" xr:uid="{00000000-0005-0000-0000-0000350C0000}"/>
    <cellStyle name="AeE­_A¾CO½A¼³ " xfId="3273" xr:uid="{00000000-0005-0000-0000-0000360C0000}"/>
    <cellStyle name="ÅëÈ­_Á¾ÇÕ½Å¼³ " xfId="3274" xr:uid="{00000000-0005-0000-0000-0000370C0000}"/>
    <cellStyle name="AeE­_A¾COA¶°AºÐ " xfId="3275" xr:uid="{00000000-0005-0000-0000-0000380C0000}"/>
    <cellStyle name="ÅëÈ­_Á¾ÇÕÃ¶°ÅºÐ " xfId="3276" xr:uid="{00000000-0005-0000-0000-0000390C0000}"/>
    <cellStyle name="AeE­_AIA§-es2A÷" xfId="3277" xr:uid="{00000000-0005-0000-0000-00003A0C0000}"/>
    <cellStyle name="ÅëÈ­_ÀÏÀ§-es2Â÷" xfId="3278" xr:uid="{00000000-0005-0000-0000-00003B0C0000}"/>
    <cellStyle name="AeE­_AMT " xfId="3279" xr:uid="{00000000-0005-0000-0000-00003C0C0000}"/>
    <cellStyle name="ÅëÈ­_Áý°èÇ¥°ÇÃàºÐ" xfId="3280" xr:uid="{00000000-0005-0000-0000-00003D0C0000}"/>
    <cellStyle name="AeE­_BOM°eAa" xfId="3281" xr:uid="{00000000-0005-0000-0000-00003E0C0000}"/>
    <cellStyle name="ÅëÈ­_BOM°èÀå" xfId="3282" xr:uid="{00000000-0005-0000-0000-00003F0C0000}"/>
    <cellStyle name="AeE­_CN±UA¶A÷μμ " xfId="3283" xr:uid="{00000000-0005-0000-0000-0000400C0000}"/>
    <cellStyle name="ÅëÈ­_INQUIRY ¿µ¾÷ÃßÁø " xfId="34" xr:uid="{00000000-0005-0000-0000-0000410C0000}"/>
    <cellStyle name="AeE­_INQUIRY ¿μ¾÷AßAø " xfId="35" xr:uid="{00000000-0005-0000-0000-0000420C0000}"/>
    <cellStyle name="ÅëÈ­_laroux" xfId="3284" xr:uid="{00000000-0005-0000-0000-0000430C0000}"/>
    <cellStyle name="AeE­_laroux_1" xfId="3285" xr:uid="{00000000-0005-0000-0000-0000440C0000}"/>
    <cellStyle name="ÅëÈ­_laroux_1" xfId="3286" xr:uid="{00000000-0005-0000-0000-0000450C0000}"/>
    <cellStyle name="AeE­_laroux_2" xfId="3287" xr:uid="{00000000-0005-0000-0000-0000460C0000}"/>
    <cellStyle name="ÅëÈ­_laroux_2" xfId="3288" xr:uid="{00000000-0005-0000-0000-0000470C0000}"/>
    <cellStyle name="AeE­_º≫¼± ±æ¾i±uºI ¼o·R Ay°eC￥ " xfId="3289" xr:uid="{00000000-0005-0000-0000-0000480C0000}"/>
    <cellStyle name="ÅëÈ­_Sheet1" xfId="3290" xr:uid="{00000000-0005-0000-0000-0000490C0000}"/>
    <cellStyle name="Aee¡ " xfId="3291" xr:uid="{00000000-0005-0000-0000-00004A0C0000}"/>
    <cellStyle name="AeE¡ⓒ [0]_￠?i¡ieE¡ⓒ¡¤A ¡¾a¡¾￠￢A￠OA¡AC¡I" xfId="3292" xr:uid="{00000000-0005-0000-0000-00004B0C0000}"/>
    <cellStyle name="AeE¡ⓒ_￠?i¡ieE¡ⓒ¡¤A ¡¾a¡¾￠￢A￠OA¡AC¡I" xfId="3293" xr:uid="{00000000-0005-0000-0000-00004C0C0000}"/>
    <cellStyle name="Aee¡er¡§i " xfId="3294" xr:uid="{00000000-0005-0000-0000-00004D0C0000}"/>
    <cellStyle name="Aee¡erer " xfId="3295" xr:uid="{00000000-0005-0000-0000-00004E0C0000}"/>
    <cellStyle name="Aee¡erer¡er " xfId="3296" xr:uid="{00000000-0005-0000-0000-00004F0C0000}"/>
    <cellStyle name="Aee¡ererer " xfId="3297" xr:uid="{00000000-0005-0000-0000-0000500C0000}"/>
    <cellStyle name="Aee￠r " xfId="3298" xr:uid="{00000000-0005-0000-0000-0000510C0000}"/>
    <cellStyle name="Aee￠rer " xfId="3299" xr:uid="{00000000-0005-0000-0000-0000520C0000}"/>
    <cellStyle name="Aee￠rer￠r¡ " xfId="3300" xr:uid="{00000000-0005-0000-0000-0000530C0000}"/>
    <cellStyle name="Aee￠rerer " xfId="3301" xr:uid="{00000000-0005-0000-0000-0000540C0000}"/>
    <cellStyle name="Aee￠rererer " xfId="3302" xr:uid="{00000000-0005-0000-0000-0000550C0000}"/>
    <cellStyle name="ÆÛ¼¾Æ®" xfId="3303" xr:uid="{00000000-0005-0000-0000-0000560C0000}"/>
    <cellStyle name="ÆU¼¾ÆR" xfId="3304" xr:uid="{00000000-0005-0000-0000-0000570C0000}"/>
    <cellStyle name="ALIGNMENT" xfId="3305" xr:uid="{00000000-0005-0000-0000-0000580C0000}"/>
    <cellStyle name="args.style" xfId="3306" xr:uid="{00000000-0005-0000-0000-0000590C0000}"/>
    <cellStyle name="Aþ" xfId="3307" xr:uid="{00000000-0005-0000-0000-00005A0C0000}"/>
    <cellStyle name="Äþ" xfId="3308" xr:uid="{00000000-0005-0000-0000-00005B0C0000}"/>
    <cellStyle name="Aþ " xfId="3309" xr:uid="{00000000-0005-0000-0000-00005C0C0000}"/>
    <cellStyle name="Aþ_내역서_STS_최종(구조물변경후)_22" xfId="3310" xr:uid="{00000000-0005-0000-0000-00005D0C0000}"/>
    <cellStyle name="Äþ_내역서_STS_최종(구조물변경후)_22" xfId="3311" xr:uid="{00000000-0005-0000-0000-00005E0C0000}"/>
    <cellStyle name="Aþ_마곡보완" xfId="3312" xr:uid="{00000000-0005-0000-0000-00005F0C0000}"/>
    <cellStyle name="Äþ_마곡보완" xfId="3313" xr:uid="{00000000-0005-0000-0000-0000600C0000}"/>
    <cellStyle name="Aþ_마곡보완_내역서_STS_최종(구조물변경후)_22" xfId="3314" xr:uid="{00000000-0005-0000-0000-0000610C0000}"/>
    <cellStyle name="Äþ_마곡보완_내역서_STS_최종(구조물변경후)_22" xfId="3315" xr:uid="{00000000-0005-0000-0000-0000620C0000}"/>
    <cellStyle name="Aþ¸ " xfId="3316" xr:uid="{00000000-0005-0000-0000-0000630C0000}"/>
    <cellStyle name="Aþ¸¶" xfId="3317" xr:uid="{00000000-0005-0000-0000-0000640C0000}"/>
    <cellStyle name="Aþ¸¶ [" xfId="3318" xr:uid="{00000000-0005-0000-0000-0000650C0000}"/>
    <cellStyle name="Äþ¸¶ [" xfId="3319" xr:uid="{00000000-0005-0000-0000-0000660C0000}"/>
    <cellStyle name="Aþ¸¶ [_내역서_STS_최종(구조물변경후)_22" xfId="3320" xr:uid="{00000000-0005-0000-0000-0000670C0000}"/>
    <cellStyle name="Äþ¸¶ [_내역서_STS_최종(구조물변경후)_22" xfId="3321" xr:uid="{00000000-0005-0000-0000-0000680C0000}"/>
    <cellStyle name="Aþ¸¶ [_마곡보완" xfId="3322" xr:uid="{00000000-0005-0000-0000-0000690C0000}"/>
    <cellStyle name="Äþ¸¶ [_마곡보완" xfId="3323" xr:uid="{00000000-0005-0000-0000-00006A0C0000}"/>
    <cellStyle name="Aþ¸¶ [_마곡보완_내역서_STS_최종(구조물변경후)_22" xfId="3324" xr:uid="{00000000-0005-0000-0000-00006B0C0000}"/>
    <cellStyle name="Äþ¸¶ [_마곡보완_내역서_STS_최종(구조물변경후)_22" xfId="3325" xr:uid="{00000000-0005-0000-0000-00006C0C0000}"/>
    <cellStyle name="Aþ¸¶ [0]" xfId="3326" xr:uid="{00000000-0005-0000-0000-00006D0C0000}"/>
    <cellStyle name="ÄÞ¸¶ [0]_´ë°¡ (2)" xfId="3327" xr:uid="{00000000-0005-0000-0000-00006E0C0000}"/>
    <cellStyle name="AÞ¸¶ [0]_´eAN°yC￥ " xfId="3328" xr:uid="{00000000-0005-0000-0000-00006F0C0000}"/>
    <cellStyle name="ÄÞ¸¶ [0]_¸ðÇü¸·" xfId="3329" xr:uid="{00000000-0005-0000-0000-0000700C0000}"/>
    <cellStyle name="AÞ¸¶ [0]_¸n·I-±a°e_AIA§-es2A÷" xfId="3330" xr:uid="{00000000-0005-0000-0000-0000710C0000}"/>
    <cellStyle name="ÄÞ¸¶ [0]_¸ñ·Ï-±â°è_ÀÏÀ§-es2Â÷" xfId="3331" xr:uid="{00000000-0005-0000-0000-0000720C0000}"/>
    <cellStyle name="AÞ¸¶ [0]_¸n-E?" xfId="3332" xr:uid="{00000000-0005-0000-0000-0000730C0000}"/>
    <cellStyle name="ÄÞ¸¶ [0]_¸ñ-È¯" xfId="3333" xr:uid="{00000000-0005-0000-0000-0000740C0000}"/>
    <cellStyle name="AÞ¸¶ [0]_±a°e-¸n·I" xfId="3334" xr:uid="{00000000-0005-0000-0000-0000750C0000}"/>
    <cellStyle name="ÄÞ¸¶ [0]_±â°è-¸ñ·Ï" xfId="3335" xr:uid="{00000000-0005-0000-0000-0000760C0000}"/>
    <cellStyle name="AÞ¸¶ [0]_±a°e¼³ºn-AIA§¸n·I " xfId="3336" xr:uid="{00000000-0005-0000-0000-0000770C0000}"/>
    <cellStyle name="ÄÞ¸¶ [0]_±â°è¼³ºñ-ÀÏÀ§¸ñ·Ï " xfId="3337" xr:uid="{00000000-0005-0000-0000-0000780C0000}"/>
    <cellStyle name="AÞ¸¶ [0]_°eE¹_11¿a½A " xfId="3338" xr:uid="{00000000-0005-0000-0000-0000790C0000}"/>
    <cellStyle name="ÄÞ¸¶ [0]_°ü°èÈ¸»ç(°æ¿µÇöÈ²¿ë)" xfId="3339" xr:uid="{00000000-0005-0000-0000-00007A0C0000}"/>
    <cellStyle name="AÞ¸¶ [0]_¼oAI¼º " xfId="3340" xr:uid="{00000000-0005-0000-0000-00007B0C0000}"/>
    <cellStyle name="ÄÞ¸¶ [0]_¼öÀÍ¼º " xfId="3341" xr:uid="{00000000-0005-0000-0000-00007C0C0000}"/>
    <cellStyle name="AÞ¸¶ [0]_¼oAI¼º _대구백화점제출견적(2001년5월22일)" xfId="3342" xr:uid="{00000000-0005-0000-0000-00007D0C0000}"/>
    <cellStyle name="ÄÞ¸¶ [0]_7°èÈ¹ " xfId="3343" xr:uid="{00000000-0005-0000-0000-00007E0C0000}"/>
    <cellStyle name="AÞ¸¶ [0]_A¾CO½A¼³ " xfId="3344" xr:uid="{00000000-0005-0000-0000-00007F0C0000}"/>
    <cellStyle name="ÄÞ¸¶ [0]_Á¾ÇÕ½Å¼³ " xfId="3345" xr:uid="{00000000-0005-0000-0000-0000800C0000}"/>
    <cellStyle name="AÞ¸¶ [0]_A¾COA¶°AºÐ " xfId="3346" xr:uid="{00000000-0005-0000-0000-0000810C0000}"/>
    <cellStyle name="ÄÞ¸¶ [0]_Á¾ÇÕÃ¶°ÅºÐ " xfId="3347" xr:uid="{00000000-0005-0000-0000-0000820C0000}"/>
    <cellStyle name="AÞ¸¶ [0]_AIA§-es2A÷" xfId="3348" xr:uid="{00000000-0005-0000-0000-0000830C0000}"/>
    <cellStyle name="ÄÞ¸¶ [0]_ÀÏÀ§-es2Â÷" xfId="3349" xr:uid="{00000000-0005-0000-0000-0000840C0000}"/>
    <cellStyle name="AÞ¸¶ [0]_AN°y(1.25) " xfId="3350" xr:uid="{00000000-0005-0000-0000-0000850C0000}"/>
    <cellStyle name="ÄÞ¸¶ [0]_Áý°èÇ¥°ÇÃàºÐ" xfId="3351" xr:uid="{00000000-0005-0000-0000-0000860C0000}"/>
    <cellStyle name="AÞ¸¶ [0]_BOM°eAa" xfId="3352" xr:uid="{00000000-0005-0000-0000-0000870C0000}"/>
    <cellStyle name="ÄÞ¸¶ [0]_BOM°èÀå" xfId="3353" xr:uid="{00000000-0005-0000-0000-0000880C0000}"/>
    <cellStyle name="AÞ¸¶ [0]_INQUIRY ¿μ¾÷AßAø " xfId="36" xr:uid="{00000000-0005-0000-0000-0000890C0000}"/>
    <cellStyle name="ÄÞ¸¶ [0]_laroux" xfId="3354" xr:uid="{00000000-0005-0000-0000-00008A0C0000}"/>
    <cellStyle name="AÞ¸¶ [0]_laroux_1" xfId="3355" xr:uid="{00000000-0005-0000-0000-00008B0C0000}"/>
    <cellStyle name="ÄÞ¸¶ [0]_laroux_1" xfId="3356" xr:uid="{00000000-0005-0000-0000-00008C0C0000}"/>
    <cellStyle name="AÞ¸¶ [0]_laroux_2" xfId="3357" xr:uid="{00000000-0005-0000-0000-00008D0C0000}"/>
    <cellStyle name="ÄÞ¸¶ [0]_laroux_2" xfId="3358" xr:uid="{00000000-0005-0000-0000-00008E0C0000}"/>
    <cellStyle name="AÞ¸¶ [0]_laroux_도담차량공작실설계서" xfId="3359" xr:uid="{00000000-0005-0000-0000-00008F0C0000}"/>
    <cellStyle name="ÄÞ¸¶ [0]_laroux_도담차량공작실설계서" xfId="3360" xr:uid="{00000000-0005-0000-0000-0000900C0000}"/>
    <cellStyle name="AÞ¸¶ [0]_laroux_도담차량공작실신설공사" xfId="3361" xr:uid="{00000000-0005-0000-0000-0000910C0000}"/>
    <cellStyle name="ÄÞ¸¶ [0]_laroux_도담차량공작실신설공사" xfId="3362" xr:uid="{00000000-0005-0000-0000-0000920C0000}"/>
    <cellStyle name="AÞ¸¶ [0]_laroux_상장가도교설계서" xfId="3363" xr:uid="{00000000-0005-0000-0000-0000930C0000}"/>
    <cellStyle name="ÄÞ¸¶ [0]_laroux_상장가도교수량산출" xfId="3364" xr:uid="{00000000-0005-0000-0000-0000940C0000}"/>
    <cellStyle name="AÞ¸¶ [0]_º≫¼± ±æ¾i±uºI ¼o·R Ay°eC￥ " xfId="3365" xr:uid="{00000000-0005-0000-0000-0000950C0000}"/>
    <cellStyle name="ÄÞ¸¶ [0]_Sheet1" xfId="3366" xr:uid="{00000000-0005-0000-0000-0000960C0000}"/>
    <cellStyle name="AÞ¸¶_  A¾  CO  " xfId="37" xr:uid="{00000000-0005-0000-0000-0000970C0000}"/>
    <cellStyle name="ÄÞ¸¶_´ë°¡ (2)" xfId="3367" xr:uid="{00000000-0005-0000-0000-0000980C0000}"/>
    <cellStyle name="AÞ¸¶_´eAN°yC￥ " xfId="3368" xr:uid="{00000000-0005-0000-0000-0000990C0000}"/>
    <cellStyle name="ÄÞ¸¶_¸ðÇü¸·" xfId="3369" xr:uid="{00000000-0005-0000-0000-00009A0C0000}"/>
    <cellStyle name="AÞ¸¶_¸n·I-±a°e_AIA§-es2A÷" xfId="3370" xr:uid="{00000000-0005-0000-0000-00009B0C0000}"/>
    <cellStyle name="ÄÞ¸¶_¸ñ·Ï-±â°è_ÀÏÀ§-es2Â÷" xfId="3371" xr:uid="{00000000-0005-0000-0000-00009C0C0000}"/>
    <cellStyle name="AÞ¸¶_¸n-E?" xfId="3372" xr:uid="{00000000-0005-0000-0000-00009D0C0000}"/>
    <cellStyle name="ÄÞ¸¶_¸ñ-È¯" xfId="3373" xr:uid="{00000000-0005-0000-0000-00009E0C0000}"/>
    <cellStyle name="AÞ¸¶_±a°e-¸n·I" xfId="3374" xr:uid="{00000000-0005-0000-0000-00009F0C0000}"/>
    <cellStyle name="ÄÞ¸¶_±â°è-¸ñ·Ï" xfId="3375" xr:uid="{00000000-0005-0000-0000-0000A00C0000}"/>
    <cellStyle name="AÞ¸¶_±a°e¼³ºn-AIA§¸n·I " xfId="3376" xr:uid="{00000000-0005-0000-0000-0000A10C0000}"/>
    <cellStyle name="ÄÞ¸¶_±â°è¼³ºñ-ÀÏÀ§¸ñ·Ï " xfId="3377" xr:uid="{00000000-0005-0000-0000-0000A20C0000}"/>
    <cellStyle name="AÞ¸¶_°eE¹_11¿a½A " xfId="3378" xr:uid="{00000000-0005-0000-0000-0000A30C0000}"/>
    <cellStyle name="ÄÞ¸¶_¼³ºñÀÏÀ§" xfId="3379" xr:uid="{00000000-0005-0000-0000-0000A40C0000}"/>
    <cellStyle name="AÞ¸¶_¼oAI¼º " xfId="3380" xr:uid="{00000000-0005-0000-0000-0000A50C0000}"/>
    <cellStyle name="ÄÞ¸¶_¼öÀÍ¼º " xfId="3381" xr:uid="{00000000-0005-0000-0000-0000A60C0000}"/>
    <cellStyle name="AÞ¸¶_¼oAI¼º _대구백화점제출견적(2001년5월22일)" xfId="3382" xr:uid="{00000000-0005-0000-0000-0000A70C0000}"/>
    <cellStyle name="ÄÞ¸¶_7°èÈ¹ " xfId="3383" xr:uid="{00000000-0005-0000-0000-0000A80C0000}"/>
    <cellStyle name="AÞ¸¶_A¾CO½A¼³ " xfId="3384" xr:uid="{00000000-0005-0000-0000-0000A90C0000}"/>
    <cellStyle name="ÄÞ¸¶_Á¾ÇÕ½Å¼³ " xfId="3385" xr:uid="{00000000-0005-0000-0000-0000AA0C0000}"/>
    <cellStyle name="AÞ¸¶_A¾COA¶°AºÐ " xfId="3386" xr:uid="{00000000-0005-0000-0000-0000AB0C0000}"/>
    <cellStyle name="ÄÞ¸¶_Á¾ÇÕÃ¶°ÅºÐ " xfId="3387" xr:uid="{00000000-0005-0000-0000-0000AC0C0000}"/>
    <cellStyle name="AÞ¸¶_AIA§-es2A÷" xfId="3388" xr:uid="{00000000-0005-0000-0000-0000AD0C0000}"/>
    <cellStyle name="ÄÞ¸¶_ÀÏÀ§-es2Â÷" xfId="3389" xr:uid="{00000000-0005-0000-0000-0000AE0C0000}"/>
    <cellStyle name="AÞ¸¶_AN°y(1.25) " xfId="3390" xr:uid="{00000000-0005-0000-0000-0000AF0C0000}"/>
    <cellStyle name="ÄÞ¸¶_Áý°èÇ¥°ÇÃàºÐ" xfId="3391" xr:uid="{00000000-0005-0000-0000-0000B00C0000}"/>
    <cellStyle name="AÞ¸¶_BOM°eAa" xfId="3392" xr:uid="{00000000-0005-0000-0000-0000B10C0000}"/>
    <cellStyle name="ÄÞ¸¶_BOM°èÀå" xfId="3393" xr:uid="{00000000-0005-0000-0000-0000B20C0000}"/>
    <cellStyle name="AÞ¸¶_INQUIRY ¿μ¾÷AßAø " xfId="38" xr:uid="{00000000-0005-0000-0000-0000B30C0000}"/>
    <cellStyle name="ÄÞ¸¶_laroux" xfId="3394" xr:uid="{00000000-0005-0000-0000-0000B40C0000}"/>
    <cellStyle name="AÞ¸¶_laroux_1" xfId="3395" xr:uid="{00000000-0005-0000-0000-0000B50C0000}"/>
    <cellStyle name="ÄÞ¸¶_laroux_1" xfId="3396" xr:uid="{00000000-0005-0000-0000-0000B60C0000}"/>
    <cellStyle name="AÞ¸¶_laroux_2" xfId="3397" xr:uid="{00000000-0005-0000-0000-0000B70C0000}"/>
    <cellStyle name="ÄÞ¸¶_laroux_2" xfId="3398" xr:uid="{00000000-0005-0000-0000-0000B80C0000}"/>
    <cellStyle name="AÞ¸¶_º≫¼± ±æ¾i±uºI ¼o·R Ay°eC￥ " xfId="3399" xr:uid="{00000000-0005-0000-0000-0000B90C0000}"/>
    <cellStyle name="ÄÞ¸¶_Sheet1" xfId="3400" xr:uid="{00000000-0005-0000-0000-0000BA0C0000}"/>
    <cellStyle name="ÀÚ¸®¼ö" xfId="3401" xr:uid="{00000000-0005-0000-0000-0000BB0C0000}"/>
    <cellStyle name="ÀÚ¸®¼ö0" xfId="3402" xr:uid="{00000000-0005-0000-0000-0000BC0C0000}"/>
    <cellStyle name="AU¸R¼o" xfId="3403" xr:uid="{00000000-0005-0000-0000-0000BD0C0000}"/>
    <cellStyle name="AU¸R¼o0" xfId="3404" xr:uid="{00000000-0005-0000-0000-0000BE0C0000}"/>
    <cellStyle name="BA" xfId="3405" xr:uid="{00000000-0005-0000-0000-0000BF0C0000}"/>
    <cellStyle name="Blue,Bold,12pt" xfId="3406" xr:uid="{00000000-0005-0000-0000-0000C00C0000}"/>
    <cellStyle name="Blue,Bold,14pt" xfId="3407" xr:uid="{00000000-0005-0000-0000-0000C10C0000}"/>
    <cellStyle name="body" xfId="3408" xr:uid="{00000000-0005-0000-0000-0000C20C0000}"/>
    <cellStyle name="Bold,10pt" xfId="3409" xr:uid="{00000000-0005-0000-0000-0000C30C0000}"/>
    <cellStyle name="C " xfId="3410" xr:uid="{00000000-0005-0000-0000-0000C40C0000}"/>
    <cellStyle name="C¡erereria " xfId="3411" xr:uid="{00000000-0005-0000-0000-0000C50C0000}"/>
    <cellStyle name="C¡ereria " xfId="3412" xr:uid="{00000000-0005-0000-0000-0000C60C0000}"/>
    <cellStyle name="C¡ereria¡er " xfId="3413" xr:uid="{00000000-0005-0000-0000-0000C70C0000}"/>
    <cellStyle name="C¡eria " xfId="3414" xr:uid="{00000000-0005-0000-0000-0000C80C0000}"/>
    <cellStyle name="C¡eria¡ " xfId="3415" xr:uid="{00000000-0005-0000-0000-0000C90C0000}"/>
    <cellStyle name="C¡IA¨ª_¡ic¨u¡A¨￢I¨￢¡Æ AN¡Æe " xfId="3416" xr:uid="{00000000-0005-0000-0000-0000CA0C0000}"/>
    <cellStyle name="C￠rereria " xfId="3417" xr:uid="{00000000-0005-0000-0000-0000CB0C0000}"/>
    <cellStyle name="C￠reria " xfId="3418" xr:uid="{00000000-0005-0000-0000-0000CC0C0000}"/>
    <cellStyle name="C￠reria￠r¡ " xfId="3419" xr:uid="{00000000-0005-0000-0000-0000CD0C0000}"/>
    <cellStyle name="C￠ria " xfId="3420" xr:uid="{00000000-0005-0000-0000-0000CE0C0000}"/>
    <cellStyle name="C￥" xfId="3421" xr:uid="{00000000-0005-0000-0000-0000CF0C0000}"/>
    <cellStyle name="Ç¥" xfId="3422" xr:uid="{00000000-0005-0000-0000-0000D00C0000}"/>
    <cellStyle name="C￥_내역서_STS_최종(구조물변경후)_22" xfId="3423" xr:uid="{00000000-0005-0000-0000-0000D10C0000}"/>
    <cellStyle name="Ç¥_내역서_STS_최종(구조물변경후)_22" xfId="3424" xr:uid="{00000000-0005-0000-0000-0000D20C0000}"/>
    <cellStyle name="C￥_마곡보완" xfId="3425" xr:uid="{00000000-0005-0000-0000-0000D30C0000}"/>
    <cellStyle name="Ç¥_마곡보완" xfId="3426" xr:uid="{00000000-0005-0000-0000-0000D40C0000}"/>
    <cellStyle name="C￥_마곡보완_내역서_STS_최종(구조물변경후)_22" xfId="3427" xr:uid="{00000000-0005-0000-0000-0000D50C0000}"/>
    <cellStyle name="Ç¥_마곡보완_내역서_STS_최종(구조물변경후)_22" xfId="3428" xr:uid="{00000000-0005-0000-0000-0000D60C0000}"/>
    <cellStyle name="C￥aø" xfId="3429" xr:uid="{00000000-0005-0000-0000-0000D70C0000}"/>
    <cellStyle name="Ç¥ÁØ_(%)ºñ¸ñ±ººÐ·ùÇ¥" xfId="3430" xr:uid="{00000000-0005-0000-0000-0000D80C0000}"/>
    <cellStyle name="C￥AØ_(%)ºn¸n±ººÐ·uC￥_1" xfId="3431" xr:uid="{00000000-0005-0000-0000-0000D90C0000}"/>
    <cellStyle name="Ç¥ÁØ_(%)ºñ¸ñ±ººÐ·ùÇ¥_1" xfId="3432" xr:uid="{00000000-0005-0000-0000-0000DA0C0000}"/>
    <cellStyle name="C￥AØ_(%)ºn¸n±ººÐ·uC￥_1_일-토목" xfId="3433" xr:uid="{00000000-0005-0000-0000-0000DB0C0000}"/>
    <cellStyle name="Ç¥ÁØ_´ë°¡ (2)" xfId="3434" xr:uid="{00000000-0005-0000-0000-0000DC0C0000}"/>
    <cellStyle name="C￥AØ_´eºnC￥ (2)_ºI´eAa°ø " xfId="3435" xr:uid="{00000000-0005-0000-0000-0000DD0C0000}"/>
    <cellStyle name="Ç¥ÁØ_´ëºñÇ¥ (2)_ºÎ´ëÅä°ø " xfId="3436" xr:uid="{00000000-0005-0000-0000-0000DE0C0000}"/>
    <cellStyle name="C￥AØ_¸¶≫eCI¼oAIA§ " xfId="3437" xr:uid="{00000000-0005-0000-0000-0000DF0C0000}"/>
    <cellStyle name="Ç¥ÁØ_¸ðÇü¸·" xfId="3438" xr:uid="{00000000-0005-0000-0000-0000E00C0000}"/>
    <cellStyle name="C￥AØ_¸n·I-±a°e_1" xfId="3439" xr:uid="{00000000-0005-0000-0000-0000E10C0000}"/>
    <cellStyle name="Ç¥ÁØ_¸ñ·Ï-±â°è_1" xfId="3440" xr:uid="{00000000-0005-0000-0000-0000E20C0000}"/>
    <cellStyle name="C￥AØ_¸n·I-±a°e_1_일-토목" xfId="3441" xr:uid="{00000000-0005-0000-0000-0000E30C0000}"/>
    <cellStyle name="Ç¥ÁØ_¸ñ·Ï-±â°è_ÀÏÀ§-es2Â÷" xfId="3442" xr:uid="{00000000-0005-0000-0000-0000E40C0000}"/>
    <cellStyle name="C￥AØ_¸n·I-±a°e_AIA§-es2A÷_목록-조경 (2)" xfId="3443" xr:uid="{00000000-0005-0000-0000-0000E50C0000}"/>
    <cellStyle name="Ç¥ÁØ_¸ñ-È¯" xfId="3444" xr:uid="{00000000-0005-0000-0000-0000E60C0000}"/>
    <cellStyle name="C￥AØ_¿u°￡°øA¤" xfId="3445" xr:uid="{00000000-0005-0000-0000-0000E70C0000}"/>
    <cellStyle name="Ç¥ÁØ_±â°è(4)" xfId="3446" xr:uid="{00000000-0005-0000-0000-0000E80C0000}"/>
    <cellStyle name="C￥AØ_±a°e(4)_목록-조경 (2)" xfId="3447" xr:uid="{00000000-0005-0000-0000-0000E90C0000}"/>
    <cellStyle name="Ç¥ÁØ_±â°è(5)" xfId="3448" xr:uid="{00000000-0005-0000-0000-0000EA0C0000}"/>
    <cellStyle name="C￥AØ_±a°e(5)_HY-단산출" xfId="3449" xr:uid="{00000000-0005-0000-0000-0000EB0C0000}"/>
    <cellStyle name="Ç¥ÁØ_±â°è-¸ñ·Ï" xfId="3450" xr:uid="{00000000-0005-0000-0000-0000EC0C0000}"/>
    <cellStyle name="C￥AØ_±a°e-¸n·I_목록-조경 (2)" xfId="3451" xr:uid="{00000000-0005-0000-0000-0000ED0C0000}"/>
    <cellStyle name="Ç¥ÁØ_±â°è¼³ºñ-ÀÏÀ§¸ñ·Ï " xfId="3452" xr:uid="{00000000-0005-0000-0000-0000EE0C0000}"/>
    <cellStyle name="C￥AØ_±a°e¼³ºn-AIA§¸n·I _일-토목" xfId="3453" xr:uid="{00000000-0005-0000-0000-0000EF0C0000}"/>
    <cellStyle name="Ç¥ÁØ_±â¼ú°ËÅä" xfId="3454" xr:uid="{00000000-0005-0000-0000-0000F00C0000}"/>
    <cellStyle name="C￥AØ_±aA¸ºn¸n±ºAo¼o≫eAa¼­ (2)" xfId="3455" xr:uid="{00000000-0005-0000-0000-0000F10C0000}"/>
    <cellStyle name="Ç¥ÁØ_»ç¾÷ºÎº° ÃÑ°è " xfId="3456" xr:uid="{00000000-0005-0000-0000-0000F20C0000}"/>
    <cellStyle name="C￥AØ_≫c¾÷ºIº° AN°e " xfId="39" xr:uid="{00000000-0005-0000-0000-0000F30C0000}"/>
    <cellStyle name="Ç¥ÁØ_°­´ç (2)" xfId="3457" xr:uid="{00000000-0005-0000-0000-0000F40C0000}"/>
    <cellStyle name="C￥AØ_°­´c (2)_광명관급" xfId="3458" xr:uid="{00000000-0005-0000-0000-0000F50C0000}"/>
    <cellStyle name="Ç¥ÁØ_°­´ç (2)_광명관급" xfId="3459" xr:uid="{00000000-0005-0000-0000-0000F60C0000}"/>
    <cellStyle name="C￥AØ_°­´c (2)_금광" xfId="3460" xr:uid="{00000000-0005-0000-0000-0000F70C0000}"/>
    <cellStyle name="Ç¥ÁØ_°­´ç (2)_금광" xfId="3461" xr:uid="{00000000-0005-0000-0000-0000F80C0000}"/>
    <cellStyle name="C￥AØ_°­´c (2)_삼사" xfId="3462" xr:uid="{00000000-0005-0000-0000-0000F90C0000}"/>
    <cellStyle name="Ç¥ÁØ_°­´ç (2)_삼사" xfId="3463" xr:uid="{00000000-0005-0000-0000-0000FA0C0000}"/>
    <cellStyle name="C￥AØ_°CAa(1)_IL-건축" xfId="3464" xr:uid="{00000000-0005-0000-0000-0000FB0C0000}"/>
    <cellStyle name="Ç¥ÁØ_°ÇÃà(4)" xfId="3465" xr:uid="{00000000-0005-0000-0000-0000FC0C0000}"/>
    <cellStyle name="C￥AØ_°CAa(4)_목록-조경 (2)" xfId="3466" xr:uid="{00000000-0005-0000-0000-0000FD0C0000}"/>
    <cellStyle name="Ç¥ÁØ_°ÇÃà(5)" xfId="3467" xr:uid="{00000000-0005-0000-0000-0000FE0C0000}"/>
    <cellStyle name="C￥AØ_°CAa(5)_목록-조경 (2)" xfId="3468" xr:uid="{00000000-0005-0000-0000-0000FF0C0000}"/>
    <cellStyle name="Ç¥ÁØ_°ÇÃà(6)" xfId="3469" xr:uid="{00000000-0005-0000-0000-0000000D0000}"/>
    <cellStyle name="C￥AØ_°CAa(6)_일-토목" xfId="3470" xr:uid="{00000000-0005-0000-0000-0000010D0000}"/>
    <cellStyle name="Ç¥ÁØ_°ÇÃàµµ±Þ" xfId="3471" xr:uid="{00000000-0005-0000-0000-0000020D0000}"/>
    <cellStyle name="C￥AØ_°CAa-1" xfId="3472" xr:uid="{00000000-0005-0000-0000-0000030D0000}"/>
    <cellStyle name="Ç¥ÁØ_°ÇÃà-1" xfId="3473" xr:uid="{00000000-0005-0000-0000-0000040D0000}"/>
    <cellStyle name="C￥AØ_°CAa-1_일-토목" xfId="3474" xr:uid="{00000000-0005-0000-0000-0000050D0000}"/>
    <cellStyle name="Ç¥ÁØ_°èÀå" xfId="3475" xr:uid="{00000000-0005-0000-0000-0000060D0000}"/>
    <cellStyle name="C￥AØ_°eAa_목록-조경 (2)" xfId="3476" xr:uid="{00000000-0005-0000-0000-0000070D0000}"/>
    <cellStyle name="Ç¥ÁØ_°ø»çºñ¸ñ±ººÐ·ùÇ¥" xfId="3477" xr:uid="{00000000-0005-0000-0000-0000080D0000}"/>
    <cellStyle name="C￥AØ_°ø≫cºn¸n±ººÐ·uC￥" xfId="3478" xr:uid="{00000000-0005-0000-0000-0000090D0000}"/>
    <cellStyle name="Ç¥ÁØ_0N-HANDLING " xfId="40" xr:uid="{00000000-0005-0000-0000-00000A0D0000}"/>
    <cellStyle name="C￥AØ_¼³ºnAIA§_HY-단산출" xfId="3479" xr:uid="{00000000-0005-0000-0000-00000B0D0000}"/>
    <cellStyle name="Ç¥ÁØ_¼ÒÈ­" xfId="3480" xr:uid="{00000000-0005-0000-0000-00000C0D0000}"/>
    <cellStyle name="C￥AØ_¼OE­_일-토목" xfId="3481" xr:uid="{00000000-0005-0000-0000-00000D0D0000}"/>
    <cellStyle name="Ç¥ÁØ_½ÃÁß³ëÀÓ´Ü°¡Ç¥" xfId="3482" xr:uid="{00000000-0005-0000-0000-00000E0D0000}"/>
    <cellStyle name="C￥AØ_½AAß³eAO´U°¡C￥_일-토목" xfId="3483" xr:uid="{00000000-0005-0000-0000-00000F0D0000}"/>
    <cellStyle name="Ç¥ÁØ_½ÃÁß³ëÀÓÆò±Õ" xfId="3484" xr:uid="{00000000-0005-0000-0000-0000100D0000}"/>
    <cellStyle name="C￥AØ_½AAß³eAOÆo±O_목록-조경 (2)" xfId="3485" xr:uid="{00000000-0005-0000-0000-0000110D0000}"/>
    <cellStyle name="Ç¥ÁØ_1" xfId="3486" xr:uid="{00000000-0005-0000-0000-0000120D0000}"/>
    <cellStyle name="C￥AØ_1_일-토목" xfId="3487" xr:uid="{00000000-0005-0000-0000-0000130D0000}"/>
    <cellStyle name="Ç¥ÁØ_¹®Á¥¿ª»ç" xfId="3488" xr:uid="{00000000-0005-0000-0000-0000140D0000}"/>
    <cellStyle name="C￥AØ_¹°°¡º?μ¿(±a°e)" xfId="3489" xr:uid="{00000000-0005-0000-0000-0000150D0000}"/>
    <cellStyle name="Ç¥ÁØ_¹°°¡º¯µ¿(±â°è)" xfId="3490" xr:uid="{00000000-0005-0000-0000-0000160D0000}"/>
    <cellStyle name="C￥AØ_¹RA￥¿ª≫c" xfId="3491" xr:uid="{00000000-0005-0000-0000-0000170D0000}"/>
    <cellStyle name="Ç¥ÁØ_2" xfId="3492" xr:uid="{00000000-0005-0000-0000-0000180D0000}"/>
    <cellStyle name="C￥AØ_2_일-토목" xfId="3493" xr:uid="{00000000-0005-0000-0000-0000190D0000}"/>
    <cellStyle name="Ç¥ÁØ_³»¿ª¼­" xfId="3494" xr:uid="{00000000-0005-0000-0000-00001A0D0000}"/>
    <cellStyle name="C￥AØ_³≫¿ª¼­" xfId="3495" xr:uid="{00000000-0005-0000-0000-00001B0D0000}"/>
    <cellStyle name="Ç¥ÁØ_5-1±¤°í " xfId="41" xr:uid="{00000000-0005-0000-0000-00001C0D0000}"/>
    <cellStyle name="C￥AØ_95010 (2)" xfId="3496" xr:uid="{00000000-0005-0000-0000-00001D0D0000}"/>
    <cellStyle name="Ç¥ÁØ_95010 (2)" xfId="3497" xr:uid="{00000000-0005-0000-0000-00001E0D0000}"/>
    <cellStyle name="C￥AØ_95010 (2)_일-토목" xfId="3498" xr:uid="{00000000-0005-0000-0000-00001F0D0000}"/>
    <cellStyle name="Ç¥ÁØ_95020" xfId="3499" xr:uid="{00000000-0005-0000-0000-0000200D0000}"/>
    <cellStyle name="C￥AØ_95020 (2)" xfId="3500" xr:uid="{00000000-0005-0000-0000-0000210D0000}"/>
    <cellStyle name="Ç¥ÁØ_95020 (2)" xfId="3501" xr:uid="{00000000-0005-0000-0000-0000220D0000}"/>
    <cellStyle name="C￥AØ_95020 (2)_일-토목" xfId="3502" xr:uid="{00000000-0005-0000-0000-0000230D0000}"/>
    <cellStyle name="Ç¥ÁØ_95030" xfId="3503" xr:uid="{00000000-0005-0000-0000-0000240D0000}"/>
    <cellStyle name="C￥AØ_95030 (2)" xfId="3504" xr:uid="{00000000-0005-0000-0000-0000250D0000}"/>
    <cellStyle name="Ç¥ÁØ_95030 (2)" xfId="3505" xr:uid="{00000000-0005-0000-0000-0000260D0000}"/>
    <cellStyle name="C￥AØ_95030 (2)_일-토목" xfId="3506" xr:uid="{00000000-0005-0000-0000-0000270D0000}"/>
    <cellStyle name="Ç¥ÁØ_95050" xfId="3507" xr:uid="{00000000-0005-0000-0000-0000280D0000}"/>
    <cellStyle name="C￥AØ_95050_목록-조경 (2)" xfId="3508" xr:uid="{00000000-0005-0000-0000-0000290D0000}"/>
    <cellStyle name="Ç¥ÁØ_95060" xfId="3509" xr:uid="{00000000-0005-0000-0000-00002A0D0000}"/>
    <cellStyle name="C￥AØ_95060_목록-조경 (2)" xfId="3510" xr:uid="{00000000-0005-0000-0000-00002B0D0000}"/>
    <cellStyle name="Ç¥ÁØ_95070" xfId="3511" xr:uid="{00000000-0005-0000-0000-00002C0D0000}"/>
    <cellStyle name="C￥AØ_95070_일-토목" xfId="3512" xr:uid="{00000000-0005-0000-0000-00002D0D0000}"/>
    <cellStyle name="Ç¥ÁØ_À§»ý" xfId="3513" xr:uid="{00000000-0005-0000-0000-00002E0D0000}"/>
    <cellStyle name="C￥AØ_A§≫y" xfId="3514" xr:uid="{00000000-0005-0000-0000-00002F0D0000}"/>
    <cellStyle name="Ç¥ÁØ_Á¾ÇÕ½Å¼³ " xfId="3515" xr:uid="{00000000-0005-0000-0000-0000300D0000}"/>
    <cellStyle name="C￥AØ_A¾COA¶°AºÐ " xfId="3516" xr:uid="{00000000-0005-0000-0000-0000310D0000}"/>
    <cellStyle name="Ç¥ÁØ_Á¾ÇÕÃ¶°ÅºÐ " xfId="3517" xr:uid="{00000000-0005-0000-0000-0000320D0000}"/>
    <cellStyle name="C￥AØ_Aa¸n(5)_목록-조경 (2)" xfId="3518" xr:uid="{00000000-0005-0000-0000-0000330D0000}"/>
    <cellStyle name="Ç¥ÁØ_Àå-1" xfId="3519" xr:uid="{00000000-0005-0000-0000-0000340D0000}"/>
    <cellStyle name="C￥AØ_Aa-1_목록-조경 (2)" xfId="3520" xr:uid="{00000000-0005-0000-0000-0000350D0000}"/>
    <cellStyle name="Ç¥ÁØ_ÀåÁö¿ª»ç" xfId="3521" xr:uid="{00000000-0005-0000-0000-0000360D0000}"/>
    <cellStyle name="C￥AØ_AaAo¿ª≫c" xfId="3522" xr:uid="{00000000-0005-0000-0000-0000370D0000}"/>
    <cellStyle name="Ç¥ÁØ_ÀåÁö-2" xfId="3523" xr:uid="{00000000-0005-0000-0000-0000380D0000}"/>
    <cellStyle name="C￥AØ_AaAo-2_일-토목" xfId="3524" xr:uid="{00000000-0005-0000-0000-0000390D0000}"/>
    <cellStyle name="Ç¥ÁØ_ÀåÁö-3" xfId="3525" xr:uid="{00000000-0005-0000-0000-00003A0D0000}"/>
    <cellStyle name="C￥AØ_AaAo-3_일-토목" xfId="3526" xr:uid="{00000000-0005-0000-0000-00003B0D0000}"/>
    <cellStyle name="Ç¥ÁØ_ÀåÁö-4" xfId="3527" xr:uid="{00000000-0005-0000-0000-00003C0D0000}"/>
    <cellStyle name="C￥AØ_AaAo-4_일-토목" xfId="3528" xr:uid="{00000000-0005-0000-0000-00003D0D0000}"/>
    <cellStyle name="Ç¥ÁØ_ÀåÁö-5" xfId="3529" xr:uid="{00000000-0005-0000-0000-00003E0D0000}"/>
    <cellStyle name="C￥AØ_AaAo-5_일-토목" xfId="3530" xr:uid="{00000000-0005-0000-0000-00003F0D0000}"/>
    <cellStyle name="Ç¥ÁØ_ÀåÁöÁý°è" xfId="3531" xr:uid="{00000000-0005-0000-0000-0000400D0000}"/>
    <cellStyle name="C￥AØ_AaAoAy°e_일-토목" xfId="3532" xr:uid="{00000000-0005-0000-0000-0000410D0000}"/>
    <cellStyle name="Ç¥ÁØ_Àç·áºñºñ¸ñº¯µ¿À²" xfId="3533" xr:uid="{00000000-0005-0000-0000-0000420D0000}"/>
    <cellStyle name="C￥AØ_AI-±a" xfId="3534" xr:uid="{00000000-0005-0000-0000-0000430D0000}"/>
    <cellStyle name="Ç¥ÁØ_ÀÏ-±â" xfId="3535" xr:uid="{00000000-0005-0000-0000-0000440D0000}"/>
    <cellStyle name="C￥AØ_AI-±a_목록-조경 (2)" xfId="3536" xr:uid="{00000000-0005-0000-0000-0000450D0000}"/>
    <cellStyle name="Ç¥ÁØ_ÀÏÀ§-es2Â÷" xfId="3537" xr:uid="{00000000-0005-0000-0000-0000460D0000}"/>
    <cellStyle name="C￥AØ_AIA§-es2A÷_일-토목" xfId="3538" xr:uid="{00000000-0005-0000-0000-0000470D0000}"/>
    <cellStyle name="Ç¥ÁØ_Áö¼öÁ¶Á¤À²" xfId="3539" xr:uid="{00000000-0005-0000-0000-0000480D0000}"/>
    <cellStyle name="C￥AØ_Ao¼oA¶A¤A²(±Øμ¿)" xfId="3540" xr:uid="{00000000-0005-0000-0000-0000490D0000}"/>
    <cellStyle name="Ç¥ÁØ_Áö¼öÁ¶Á¤À²_±âÅ¸ºñ¸ñ±ºÁö¼ö»êÃâ¼­" xfId="3541" xr:uid="{00000000-0005-0000-0000-00004A0D0000}"/>
    <cellStyle name="C￥AØ_Ao¼oA¶A¤A²_±aA¸ºn¸n±ºAo¼o≫eAa¼­" xfId="3542" xr:uid="{00000000-0005-0000-0000-00004B0D0000}"/>
    <cellStyle name="Ç¥ÁØ_Áö¼öÁ¶Á¤À²_1" xfId="3543" xr:uid="{00000000-0005-0000-0000-00004C0D0000}"/>
    <cellStyle name="C￥AØ_Ao¼oA¶A¤A²_1_목록-조경 (2)" xfId="3544" xr:uid="{00000000-0005-0000-0000-00004D0D0000}"/>
    <cellStyle name="Ç¥ÁØ_Áö¼öÁ¶Á¤À²_Àç·áºñºñ¸ñº¯µ¿À²" xfId="3545" xr:uid="{00000000-0005-0000-0000-00004E0D0000}"/>
    <cellStyle name="C￥AØ_Ao¼oA¶A¤A²_HY-단산출" xfId="3546" xr:uid="{00000000-0005-0000-0000-00004F0D0000}"/>
    <cellStyle name="Ç¥ÁØ_Áö¼öÁ¶Á¤À²_KIM" xfId="3547" xr:uid="{00000000-0005-0000-0000-0000500D0000}"/>
    <cellStyle name="C￥AØ_Ao¼oA¶A¤A²_KIM_il-건축" xfId="3548" xr:uid="{00000000-0005-0000-0000-0000510D0000}"/>
    <cellStyle name="Ç¥ÁØ_Áö¼öÁ¶Á¤À²_ºñ¸ñ±ºÆò±ÕÁö¼ö" xfId="3549" xr:uid="{00000000-0005-0000-0000-0000520D0000}"/>
    <cellStyle name="C￥AØ_Ao¼oA¶A¤A²_ºn¸n±ºÆo±OAo¼o_일-토목" xfId="3550" xr:uid="{00000000-0005-0000-0000-0000530D0000}"/>
    <cellStyle name="Ç¥ÁØ_Áö¼öÁ¶Á¤À²2" xfId="3551" xr:uid="{00000000-0005-0000-0000-0000540D0000}"/>
    <cellStyle name="C￥AØ_Ao¼oA¶A¤A²2_HY-단산출" xfId="3552" xr:uid="{00000000-0005-0000-0000-0000550D0000}"/>
    <cellStyle name="Ç¥ÁØ_Àü±â»êÃâ" xfId="3553" xr:uid="{00000000-0005-0000-0000-0000560D0000}"/>
    <cellStyle name="C￥AØ_Au±a≫eAa" xfId="3554" xr:uid="{00000000-0005-0000-0000-0000570D0000}"/>
    <cellStyle name="Ç¥ÁØ_ÀÚµ¿Á¦¾î" xfId="3555" xr:uid="{00000000-0005-0000-0000-0000580D0000}"/>
    <cellStyle name="C￥AØ_AUμ¿A|¾i" xfId="3556" xr:uid="{00000000-0005-0000-0000-0000590D0000}"/>
    <cellStyle name="Ç¥ÁØ_Áý°è" xfId="3557" xr:uid="{00000000-0005-0000-0000-00005A0D0000}"/>
    <cellStyle name="C￥AØ_Ay°e_일-토목" xfId="3558" xr:uid="{00000000-0005-0000-0000-00005B0D0000}"/>
    <cellStyle name="Ç¥ÁØ_Áý°èÇ¥(2¿ù) " xfId="42" xr:uid="{00000000-0005-0000-0000-00005C0D0000}"/>
    <cellStyle name="C￥AØ_Ay°eC￥°CAaºÐ_일-토목" xfId="3559" xr:uid="{00000000-0005-0000-0000-00005D0D0000}"/>
    <cellStyle name="Ç¥ÁØ_B" xfId="3560" xr:uid="{00000000-0005-0000-0000-00005E0D0000}"/>
    <cellStyle name="C￥AØ_B_목록-조경 (2)" xfId="3561" xr:uid="{00000000-0005-0000-0000-00005F0D0000}"/>
    <cellStyle name="Ç¥ÁØ_BOB-1" xfId="3562" xr:uid="{00000000-0005-0000-0000-0000600D0000}"/>
    <cellStyle name="C￥AØ_BOB-1_목록-조경 (2)" xfId="3563" xr:uid="{00000000-0005-0000-0000-0000610D0000}"/>
    <cellStyle name="Ç¥ÁØ_BOB-2" xfId="3564" xr:uid="{00000000-0005-0000-0000-0000620D0000}"/>
    <cellStyle name="C￥AØ_BOB-2_목록-조경 (2)" xfId="3565" xr:uid="{00000000-0005-0000-0000-0000630D0000}"/>
    <cellStyle name="Ç¥ÁØ_BOM°èÀå" xfId="3566" xr:uid="{00000000-0005-0000-0000-0000640D0000}"/>
    <cellStyle name="C￥AØ_BOM°eAa_일-토목" xfId="3567" xr:uid="{00000000-0005-0000-0000-0000650D0000}"/>
    <cellStyle name="Ç¥ÁØ_EACT10" xfId="3568" xr:uid="{00000000-0005-0000-0000-0000660D0000}"/>
    <cellStyle name="C￥AØ_HHHH001" xfId="3569" xr:uid="{00000000-0005-0000-0000-0000670D0000}"/>
    <cellStyle name="Ç¥ÁØ_HHHH001" xfId="3570" xr:uid="{00000000-0005-0000-0000-0000680D0000}"/>
    <cellStyle name="C￥AØ_HHHH001_HY-단산출" xfId="3571" xr:uid="{00000000-0005-0000-0000-0000690D0000}"/>
    <cellStyle name="Ç¥ÁØ_HHHHH002" xfId="3572" xr:uid="{00000000-0005-0000-0000-00006A0D0000}"/>
    <cellStyle name="C￥AØ_HHHHH002_일-토목" xfId="3573" xr:uid="{00000000-0005-0000-0000-00006B0D0000}"/>
    <cellStyle name="Ç¥ÁØ_JENAE01" xfId="3574" xr:uid="{00000000-0005-0000-0000-00006C0D0000}"/>
    <cellStyle name="C￥AØ_JENAE01_일-토목" xfId="3575" xr:uid="{00000000-0005-0000-0000-00006D0D0000}"/>
    <cellStyle name="Ç¥ÁØ_JUN-MS05" xfId="3576" xr:uid="{00000000-0005-0000-0000-00006E0D0000}"/>
    <cellStyle name="C￥AØ_JUN-MS05_일-토목" xfId="3577" xr:uid="{00000000-0005-0000-0000-00006F0D0000}"/>
    <cellStyle name="Ç¥ÁØ_JUN-MS06" xfId="3578" xr:uid="{00000000-0005-0000-0000-0000700D0000}"/>
    <cellStyle name="C￥AØ_JUN-MS06_일-토목" xfId="3579" xr:uid="{00000000-0005-0000-0000-0000710D0000}"/>
    <cellStyle name="Ç¥ÁØ_KANG" xfId="3580" xr:uid="{00000000-0005-0000-0000-0000720D0000}"/>
    <cellStyle name="C￥AØ_KANG_일-토목" xfId="3581" xr:uid="{00000000-0005-0000-0000-0000730D0000}"/>
    <cellStyle name="Ç¥ÁØ_KUN" xfId="3582" xr:uid="{00000000-0005-0000-0000-0000740D0000}"/>
    <cellStyle name="C￥AØ_KUN_il-건축" xfId="3583" xr:uid="{00000000-0005-0000-0000-0000750D0000}"/>
    <cellStyle name="Ç¥ÁØ_laroux" xfId="3584" xr:uid="{00000000-0005-0000-0000-0000760D0000}"/>
    <cellStyle name="C￥AØ_laroux_°ø≫cºn¿¹≫e¼­" xfId="3585" xr:uid="{00000000-0005-0000-0000-0000770D0000}"/>
    <cellStyle name="Ç¥ÁØ_laroux_1" xfId="3586" xr:uid="{00000000-0005-0000-0000-0000780D0000}"/>
    <cellStyle name="C￥AØ_laroux_1_°ø≫cºn¿¹≫e¼­" xfId="3587" xr:uid="{00000000-0005-0000-0000-0000790D0000}"/>
    <cellStyle name="Ç¥ÁØ_laroux_1_Áý°èÇ¥°ÇÃàºÐ" xfId="3588" xr:uid="{00000000-0005-0000-0000-00007A0D0000}"/>
    <cellStyle name="C￥AØ_laroux_1_Ay°eC￥°CAaºÐ_HY-단산출" xfId="3589" xr:uid="{00000000-0005-0000-0000-00007B0D0000}"/>
    <cellStyle name="Ç¥ÁØ_laroux_1_laroux" xfId="3590" xr:uid="{00000000-0005-0000-0000-00007C0D0000}"/>
    <cellStyle name="C￥AØ_laroux_1_laroux_일-토목" xfId="3591" xr:uid="{00000000-0005-0000-0000-00007D0D0000}"/>
    <cellStyle name="Ç¥ÁØ_laroux_2" xfId="3592" xr:uid="{00000000-0005-0000-0000-00007E0D0000}"/>
    <cellStyle name="C￥AØ_laroux_2_일-토목" xfId="3593" xr:uid="{00000000-0005-0000-0000-00007F0D0000}"/>
    <cellStyle name="Ç¥ÁØ_laroux_3" xfId="3594" xr:uid="{00000000-0005-0000-0000-0000800D0000}"/>
    <cellStyle name="C￥AØ_laroux_3_목록-조경 (2)" xfId="3595" xr:uid="{00000000-0005-0000-0000-0000810D0000}"/>
    <cellStyle name="Ç¥ÁØ_laroux_4" xfId="3596" xr:uid="{00000000-0005-0000-0000-0000820D0000}"/>
    <cellStyle name="C￥AØ_laroux_5" xfId="3597" xr:uid="{00000000-0005-0000-0000-0000830D0000}"/>
    <cellStyle name="Ç¥ÁØ_laroux_5" xfId="3598" xr:uid="{00000000-0005-0000-0000-0000840D0000}"/>
    <cellStyle name="C￥AØ_laroux_5_목록-조경 (2)" xfId="3599" xr:uid="{00000000-0005-0000-0000-0000850D0000}"/>
    <cellStyle name="Ç¥ÁØ_laroux_Áý°èÇ¥°ÇÃàºÐ" xfId="3600" xr:uid="{00000000-0005-0000-0000-0000860D0000}"/>
    <cellStyle name="C￥AØ_laroux_Ay°eC￥°CAaºÐ_목록-조경 (2)" xfId="3601" xr:uid="{00000000-0005-0000-0000-0000870D0000}"/>
    <cellStyle name="Ç¥ÁØ_laroux_laroux" xfId="3602" xr:uid="{00000000-0005-0000-0000-0000880D0000}"/>
    <cellStyle name="C￥AØ_laroux_laroux_목록-조경 (2)" xfId="3603" xr:uid="{00000000-0005-0000-0000-0000890D0000}"/>
    <cellStyle name="Ç¥ÁØ_LIST01" xfId="3604" xr:uid="{00000000-0005-0000-0000-00008A0D0000}"/>
    <cellStyle name="C￥AØ_LIST01_목록-조경 (2)" xfId="3605" xr:uid="{00000000-0005-0000-0000-00008B0D0000}"/>
    <cellStyle name="Ç¥ÁØ_LIST03" xfId="3606" xr:uid="{00000000-0005-0000-0000-00008C0D0000}"/>
    <cellStyle name="C￥AØ_LIST03_일-토목" xfId="3607" xr:uid="{00000000-0005-0000-0000-00008D0D0000}"/>
    <cellStyle name="Ç¥ÁØ_NAE101" xfId="3608" xr:uid="{00000000-0005-0000-0000-00008E0D0000}"/>
    <cellStyle name="C￥AØ_NAE101 (2)" xfId="3609" xr:uid="{00000000-0005-0000-0000-00008F0D0000}"/>
    <cellStyle name="Ç¥ÁØ_NAE101 (2)" xfId="3610" xr:uid="{00000000-0005-0000-0000-0000900D0000}"/>
    <cellStyle name="C￥AØ_NAE101 (2)_일-토목" xfId="3611" xr:uid="{00000000-0005-0000-0000-0000910D0000}"/>
    <cellStyle name="Ç¥ÁØ_NAE201" xfId="3612" xr:uid="{00000000-0005-0000-0000-0000920D0000}"/>
    <cellStyle name="C￥AØ_NAE201_일-토목" xfId="3613" xr:uid="{00000000-0005-0000-0000-0000930D0000}"/>
    <cellStyle name="Ç¥ÁØ_NAE202" xfId="3614" xr:uid="{00000000-0005-0000-0000-0000940D0000}"/>
    <cellStyle name="C￥AØ_NAE202_목록-조경 (2)" xfId="3615" xr:uid="{00000000-0005-0000-0000-0000950D0000}"/>
    <cellStyle name="Ç¥ÁØ_NAE203" xfId="3616" xr:uid="{00000000-0005-0000-0000-0000960D0000}"/>
    <cellStyle name="C￥AØ_NAE203_HY-단산출" xfId="3617" xr:uid="{00000000-0005-0000-0000-0000970D0000}"/>
    <cellStyle name="Ç¥ÁØ_NAE204" xfId="3618" xr:uid="{00000000-0005-0000-0000-0000980D0000}"/>
    <cellStyle name="C￥AØ_NAE204_일-토목" xfId="3619" xr:uid="{00000000-0005-0000-0000-0000990D0000}"/>
    <cellStyle name="Ç¥ÁØ_NAE301" xfId="3620" xr:uid="{00000000-0005-0000-0000-00009A0D0000}"/>
    <cellStyle name="C￥AØ_NAE301_목록-조경 (2)" xfId="3621" xr:uid="{00000000-0005-0000-0000-00009B0D0000}"/>
    <cellStyle name="Ç¥ÁØ_º»¼±" xfId="3622" xr:uid="{00000000-0005-0000-0000-00009C0D0000}"/>
    <cellStyle name="C￥AØ_º≫¼±" xfId="3623" xr:uid="{00000000-0005-0000-0000-00009D0D0000}"/>
    <cellStyle name="Ç¥ÁØ_ºñ¸ñ±º(±â°è)" xfId="3624" xr:uid="{00000000-0005-0000-0000-00009E0D0000}"/>
    <cellStyle name="C￥AØ_ºn¸n±º(±a°e)_목록-조경 (2)" xfId="3625" xr:uid="{00000000-0005-0000-0000-00009F0D0000}"/>
    <cellStyle name="Ç¥ÁØ_ºñ¸ñ±º(°ÇÃà)" xfId="3626" xr:uid="{00000000-0005-0000-0000-0000A00D0000}"/>
    <cellStyle name="C￥AØ_ºn¸n±º(°CAa)_목록-조경 (2)" xfId="3627" xr:uid="{00000000-0005-0000-0000-0000A10D0000}"/>
    <cellStyle name="Ç¥ÁØ_ºñ¸ñ±ºÆò±ÕÁö¼ö" xfId="3628" xr:uid="{00000000-0005-0000-0000-0000A20D0000}"/>
    <cellStyle name="C￥AØ_ºn¸n±ºÆo±OAo¼o_HY-단산출" xfId="3629" xr:uid="{00000000-0005-0000-0000-0000A30D0000}"/>
    <cellStyle name="Ç¥ÁØ_Sheet1" xfId="3630" xr:uid="{00000000-0005-0000-0000-0000A40D0000}"/>
    <cellStyle name="C￥AØ_Sheet1_일-토목" xfId="3631" xr:uid="{00000000-0005-0000-0000-0000A50D0000}"/>
    <cellStyle name="Calc Currency (0)" xfId="43" xr:uid="{00000000-0005-0000-0000-0000A60D0000}"/>
    <cellStyle name="Calc Currency (0) 2" xfId="3632" xr:uid="{00000000-0005-0000-0000-0000A70D0000}"/>
    <cellStyle name="Calc Currency (2)" xfId="3633" xr:uid="{00000000-0005-0000-0000-0000A80D0000}"/>
    <cellStyle name="Calc Percent (0)" xfId="3634" xr:uid="{00000000-0005-0000-0000-0000A90D0000}"/>
    <cellStyle name="Calc Percent (1)" xfId="3635" xr:uid="{00000000-0005-0000-0000-0000AA0D0000}"/>
    <cellStyle name="Calc Percent (2)" xfId="3636" xr:uid="{00000000-0005-0000-0000-0000AB0D0000}"/>
    <cellStyle name="Calc Units (0)" xfId="3637" xr:uid="{00000000-0005-0000-0000-0000AC0D0000}"/>
    <cellStyle name="Calc Units (1)" xfId="3638" xr:uid="{00000000-0005-0000-0000-0000AD0D0000}"/>
    <cellStyle name="Calc Units (2)" xfId="3639" xr:uid="{00000000-0005-0000-0000-0000AE0D0000}"/>
    <cellStyle name="category" xfId="44" xr:uid="{00000000-0005-0000-0000-0000AF0D0000}"/>
    <cellStyle name="CIAI￠RERERER¡ERERER￠RERER￠RERE?¡ERERERERU￠RERERERE￠RERERER¡ERER￠RER¡ER¡E?I￠RERER￠RER¡ER￠R￠?I￠RERERERIiA￠RERERER¡ERERER￠RERER￠RERE?I" xfId="3640" xr:uid="{00000000-0005-0000-0000-0000B00D0000}"/>
    <cellStyle name="CIAIÆU¸μAⓒ" xfId="3641" xr:uid="{00000000-0005-0000-0000-0000B10D0000}"/>
    <cellStyle name="Cmma_을지 (2)_갑지 (2)_집계표 (2)_집계표 (3)_견적서 (2)" xfId="3642" xr:uid="{00000000-0005-0000-0000-0000B20D0000}"/>
    <cellStyle name="ÇÕ»ê" xfId="3643" xr:uid="{00000000-0005-0000-0000-0000B30D0000}"/>
    <cellStyle name="CO≫e" xfId="3644" xr:uid="{00000000-0005-0000-0000-0000B40D0000}"/>
    <cellStyle name="columns_array" xfId="3645" xr:uid="{00000000-0005-0000-0000-0000B50D0000}"/>
    <cellStyle name="Comma" xfId="3646" xr:uid="{00000000-0005-0000-0000-0000B60D0000}"/>
    <cellStyle name="Comma  - Style1" xfId="3647" xr:uid="{00000000-0005-0000-0000-0000B70D0000}"/>
    <cellStyle name="Comma  - Style2" xfId="3648" xr:uid="{00000000-0005-0000-0000-0000B80D0000}"/>
    <cellStyle name="Comma  - Style3" xfId="3649" xr:uid="{00000000-0005-0000-0000-0000B90D0000}"/>
    <cellStyle name="Comma  - Style4" xfId="3650" xr:uid="{00000000-0005-0000-0000-0000BA0D0000}"/>
    <cellStyle name="Comma  - Style5" xfId="3651" xr:uid="{00000000-0005-0000-0000-0000BB0D0000}"/>
    <cellStyle name="Comma  - Style6" xfId="3652" xr:uid="{00000000-0005-0000-0000-0000BC0D0000}"/>
    <cellStyle name="Comma  - Style7" xfId="3653" xr:uid="{00000000-0005-0000-0000-0000BD0D0000}"/>
    <cellStyle name="Comma  - Style8" xfId="3654" xr:uid="{00000000-0005-0000-0000-0000BE0D0000}"/>
    <cellStyle name="Comma [0]" xfId="45" xr:uid="{00000000-0005-0000-0000-0000BF0D0000}"/>
    <cellStyle name="Comma [0] 2" xfId="3655" xr:uid="{00000000-0005-0000-0000-0000C00D0000}"/>
    <cellStyle name="Comma [00]" xfId="3656" xr:uid="{00000000-0005-0000-0000-0000C10D0000}"/>
    <cellStyle name="comma zerodec" xfId="46" xr:uid="{00000000-0005-0000-0000-0000C20D0000}"/>
    <cellStyle name="comma zerodec 2" xfId="3657" xr:uid="{00000000-0005-0000-0000-0000C30D0000}"/>
    <cellStyle name="comma zerodec 2 2" xfId="3658" xr:uid="{00000000-0005-0000-0000-0000C40D0000}"/>
    <cellStyle name="comma zerodec 2 3" xfId="4404" xr:uid="{00000000-0005-0000-0000-0000C50D0000}"/>
    <cellStyle name="comma zerodec 3" xfId="4372" xr:uid="{00000000-0005-0000-0000-0000C60D0000}"/>
    <cellStyle name="Comma_ SG&amp;A Bridge " xfId="47" xr:uid="{00000000-0005-0000-0000-0000C70D0000}"/>
    <cellStyle name="Comma0" xfId="48" xr:uid="{00000000-0005-0000-0000-0000C80D0000}"/>
    <cellStyle name="Comma0 2" xfId="3659" xr:uid="{00000000-0005-0000-0000-0000C90D0000}"/>
    <cellStyle name="Comm뼬_E&amp;ONW2" xfId="3660" xr:uid="{00000000-0005-0000-0000-0000CA0D0000}"/>
    <cellStyle name="Copied" xfId="3661" xr:uid="{00000000-0005-0000-0000-0000CB0D0000}"/>
    <cellStyle name="COST1" xfId="3662" xr:uid="{00000000-0005-0000-0000-0000CC0D0000}"/>
    <cellStyle name="Curre~cy [0]_MATERAL2" xfId="3663" xr:uid="{00000000-0005-0000-0000-0000CD0D0000}"/>
    <cellStyle name="Curren?_x0012_퐀_x0017_?" xfId="49" xr:uid="{00000000-0005-0000-0000-0000CE0D0000}"/>
    <cellStyle name="Currency" xfId="3664" xr:uid="{00000000-0005-0000-0000-0000CF0D0000}"/>
    <cellStyle name="Currency [0]" xfId="50" xr:uid="{00000000-0005-0000-0000-0000D00D0000}"/>
    <cellStyle name="Currency [0] 2" xfId="3665" xr:uid="{00000000-0005-0000-0000-0000D10D0000}"/>
    <cellStyle name="Currency [0]͢laroux_1" xfId="3666" xr:uid="{00000000-0005-0000-0000-0000D20D0000}"/>
    <cellStyle name="Currency [00]" xfId="3667" xr:uid="{00000000-0005-0000-0000-0000D30D0000}"/>
    <cellStyle name="currency-$" xfId="3668" xr:uid="{00000000-0005-0000-0000-0000D40D0000}"/>
    <cellStyle name="Currency_ SG&amp;A Bridge " xfId="51" xr:uid="{00000000-0005-0000-0000-0000D50D0000}"/>
    <cellStyle name="Currency0" xfId="52" xr:uid="{00000000-0005-0000-0000-0000D60D0000}"/>
    <cellStyle name="Currency0 2" xfId="3669" xr:uid="{00000000-0005-0000-0000-0000D70D0000}"/>
    <cellStyle name="Currency0 2 2" xfId="3670" xr:uid="{00000000-0005-0000-0000-0000D80D0000}"/>
    <cellStyle name="Currency1" xfId="53" xr:uid="{00000000-0005-0000-0000-0000D90D0000}"/>
    <cellStyle name="Currency1 2" xfId="3671" xr:uid="{00000000-0005-0000-0000-0000DA0D0000}"/>
    <cellStyle name="Currency1 2 2" xfId="3672" xr:uid="{00000000-0005-0000-0000-0000DB0D0000}"/>
    <cellStyle name="Currency1 2 3" xfId="4405" xr:uid="{00000000-0005-0000-0000-0000DC0D0000}"/>
    <cellStyle name="Currency1 3" xfId="4373" xr:uid="{00000000-0005-0000-0000-0000DD0D0000}"/>
    <cellStyle name="custom" xfId="3673" xr:uid="{00000000-0005-0000-0000-0000DE0D0000}"/>
    <cellStyle name="Date" xfId="54" xr:uid="{00000000-0005-0000-0000-0000DF0D0000}"/>
    <cellStyle name="Date 2" xfId="3674" xr:uid="{00000000-0005-0000-0000-0000E00D0000}"/>
    <cellStyle name="Date 2 2" xfId="3675" xr:uid="{00000000-0005-0000-0000-0000E10D0000}"/>
    <cellStyle name="Date Short" xfId="3676" xr:uid="{00000000-0005-0000-0000-0000E20D0000}"/>
    <cellStyle name="Date_080228 양주CES-내역(실행가)" xfId="3677" xr:uid="{00000000-0005-0000-0000-0000E30D0000}"/>
    <cellStyle name="DateType" xfId="3678" xr:uid="{00000000-0005-0000-0000-0000E40D0000}"/>
    <cellStyle name="DELTA" xfId="3679" xr:uid="{00000000-0005-0000-0000-0000E50D0000}"/>
    <cellStyle name="Dezi +0_-" xfId="55" xr:uid="{00000000-0005-0000-0000-0000E60D0000}"/>
    <cellStyle name="Dezi +1_-" xfId="56" xr:uid="{00000000-0005-0000-0000-0000E70D0000}"/>
    <cellStyle name="Dezi 0_-" xfId="57" xr:uid="{00000000-0005-0000-0000-0000E80D0000}"/>
    <cellStyle name="Dezi 1_-" xfId="58" xr:uid="{00000000-0005-0000-0000-0000E90D0000}"/>
    <cellStyle name="Dezi 2_-" xfId="59" xr:uid="{00000000-0005-0000-0000-0000EA0D0000}"/>
    <cellStyle name="Dezi 3_-" xfId="60" xr:uid="{00000000-0005-0000-0000-0000EB0D0000}"/>
    <cellStyle name="Dezimal [0]_Ausdruck RUND (D)" xfId="3680" xr:uid="{00000000-0005-0000-0000-0000EC0D0000}"/>
    <cellStyle name="Dezimal_Ausdruck RUND (D)" xfId="3681" xr:uid="{00000000-0005-0000-0000-0000ED0D0000}"/>
    <cellStyle name="Dollar (zero dec)" xfId="61" xr:uid="{00000000-0005-0000-0000-0000EE0D0000}"/>
    <cellStyle name="Dollar (zero dec) 2" xfId="3682" xr:uid="{00000000-0005-0000-0000-0000EF0D0000}"/>
    <cellStyle name="Dollar (zero dec) 2 2" xfId="3683" xr:uid="{00000000-0005-0000-0000-0000F00D0000}"/>
    <cellStyle name="Dollar (zero dec) 2 3" xfId="4406" xr:uid="{00000000-0005-0000-0000-0000F10D0000}"/>
    <cellStyle name="Dollar (zero dec) 3" xfId="4374" xr:uid="{00000000-0005-0000-0000-0000F20D0000}"/>
    <cellStyle name="E­Æo±aE￡" xfId="3684" xr:uid="{00000000-0005-0000-0000-0000F30D0000}"/>
    <cellStyle name="È­Æó±âÈ£" xfId="3685" xr:uid="{00000000-0005-0000-0000-0000F40D0000}"/>
    <cellStyle name="E­Æo±aE￡_일-토목" xfId="3686" xr:uid="{00000000-0005-0000-0000-0000F50D0000}"/>
    <cellStyle name="E­Æo±aE￡0" xfId="3687" xr:uid="{00000000-0005-0000-0000-0000F60D0000}"/>
    <cellStyle name="È­Æó±âÈ£0" xfId="3688" xr:uid="{00000000-0005-0000-0000-0000F70D0000}"/>
    <cellStyle name="E­Æo±aE￡0_일-토목" xfId="3689" xr:uid="{00000000-0005-0000-0000-0000F80D0000}"/>
    <cellStyle name="Enter Currency (0)" xfId="3690" xr:uid="{00000000-0005-0000-0000-0000F90D0000}"/>
    <cellStyle name="Enter Currency (2)" xfId="3691" xr:uid="{00000000-0005-0000-0000-0000FA0D0000}"/>
    <cellStyle name="Enter Units (0)" xfId="3692" xr:uid="{00000000-0005-0000-0000-0000FB0D0000}"/>
    <cellStyle name="Enter Units (1)" xfId="3693" xr:uid="{00000000-0005-0000-0000-0000FC0D0000}"/>
    <cellStyle name="Enter Units (2)" xfId="3694" xr:uid="{00000000-0005-0000-0000-0000FD0D0000}"/>
    <cellStyle name="Entered" xfId="3695" xr:uid="{00000000-0005-0000-0000-0000FE0D0000}"/>
    <cellStyle name="Euro" xfId="3696" xr:uid="{00000000-0005-0000-0000-0000FF0D0000}"/>
    <cellStyle name="F2" xfId="3697" xr:uid="{00000000-0005-0000-0000-0000000E0000}"/>
    <cellStyle name="F3" xfId="3698" xr:uid="{00000000-0005-0000-0000-0000010E0000}"/>
    <cellStyle name="F4" xfId="3699" xr:uid="{00000000-0005-0000-0000-0000020E0000}"/>
    <cellStyle name="F5" xfId="3700" xr:uid="{00000000-0005-0000-0000-0000030E0000}"/>
    <cellStyle name="F6" xfId="3701" xr:uid="{00000000-0005-0000-0000-0000040E0000}"/>
    <cellStyle name="F7" xfId="3702" xr:uid="{00000000-0005-0000-0000-0000050E0000}"/>
    <cellStyle name="F8" xfId="3703" xr:uid="{00000000-0005-0000-0000-0000060E0000}"/>
    <cellStyle name="Fixed" xfId="62" xr:uid="{00000000-0005-0000-0000-0000070E0000}"/>
    <cellStyle name="Fixed 2" xfId="3704" xr:uid="{00000000-0005-0000-0000-0000080E0000}"/>
    <cellStyle name="Fixed 2 2" xfId="3705" xr:uid="{00000000-0005-0000-0000-0000090E0000}"/>
    <cellStyle name="Followed Hyperlink" xfId="3706" xr:uid="{00000000-0005-0000-0000-00000A0E0000}"/>
    <cellStyle name="ƒp[ƒZƒ“ƒg_pldt" xfId="3707" xr:uid="{00000000-0005-0000-0000-00000B0E0000}"/>
    <cellStyle name="Fr. +0_-" xfId="63" xr:uid="{00000000-0005-0000-0000-00000C0E0000}"/>
    <cellStyle name="Fr. 0_-" xfId="64" xr:uid="{00000000-0005-0000-0000-00000D0E0000}"/>
    <cellStyle name="Fr. 2_-" xfId="65" xr:uid="{00000000-0005-0000-0000-00000E0E0000}"/>
    <cellStyle name="G/표준" xfId="3708" xr:uid="{00000000-0005-0000-0000-00000F0E0000}"/>
    <cellStyle name="Ganz_TM_DBLATT" xfId="3709" xr:uid="{00000000-0005-0000-0000-0000100E0000}"/>
    <cellStyle name="Grey" xfId="66" xr:uid="{00000000-0005-0000-0000-0000110E0000}"/>
    <cellStyle name="Grey 2" xfId="4407" xr:uid="{00000000-0005-0000-0000-0000120E0000}"/>
    <cellStyle name="Grey 3" xfId="4375" xr:uid="{00000000-0005-0000-0000-0000130E0000}"/>
    <cellStyle name="H1" xfId="3710" xr:uid="{00000000-0005-0000-0000-0000140E0000}"/>
    <cellStyle name="H2" xfId="3711" xr:uid="{00000000-0005-0000-0000-0000150E0000}"/>
    <cellStyle name="head" xfId="3712" xr:uid="{00000000-0005-0000-0000-0000160E0000}"/>
    <cellStyle name="head 1" xfId="3713" xr:uid="{00000000-0005-0000-0000-0000170E0000}"/>
    <cellStyle name="head 1-1" xfId="3714" xr:uid="{00000000-0005-0000-0000-0000180E0000}"/>
    <cellStyle name="HEADER" xfId="67" xr:uid="{00000000-0005-0000-0000-0000190E0000}"/>
    <cellStyle name="Header1" xfId="68" xr:uid="{00000000-0005-0000-0000-00001A0E0000}"/>
    <cellStyle name="Header2" xfId="69" xr:uid="{00000000-0005-0000-0000-00001B0E0000}"/>
    <cellStyle name="Heading 1" xfId="70" xr:uid="{00000000-0005-0000-0000-00001C0E0000}"/>
    <cellStyle name="Heading 1 2" xfId="3715" xr:uid="{00000000-0005-0000-0000-00001D0E0000}"/>
    <cellStyle name="Heading 2" xfId="71" xr:uid="{00000000-0005-0000-0000-00001E0E0000}"/>
    <cellStyle name="Heading 2 2" xfId="3716" xr:uid="{00000000-0005-0000-0000-00001F0E0000}"/>
    <cellStyle name="HEADING1" xfId="3717" xr:uid="{00000000-0005-0000-0000-0000200E0000}"/>
    <cellStyle name="HEADING2" xfId="3718" xr:uid="{00000000-0005-0000-0000-0000210E0000}"/>
    <cellStyle name="HEADINGS" xfId="3719" xr:uid="{00000000-0005-0000-0000-0000220E0000}"/>
    <cellStyle name="HEADINGSTOP" xfId="3720" xr:uid="{00000000-0005-0000-0000-0000230E0000}"/>
    <cellStyle name="Helv8_PFD4.XLS" xfId="3721" xr:uid="{00000000-0005-0000-0000-0000240E0000}"/>
    <cellStyle name="HIGHLIGHT" xfId="3722" xr:uid="{00000000-0005-0000-0000-0000250E0000}"/>
    <cellStyle name="Hyperlink" xfId="3723" xr:uid="{00000000-0005-0000-0000-0000260E0000}"/>
    <cellStyle name="Input [yellow]" xfId="72" xr:uid="{00000000-0005-0000-0000-0000270E0000}"/>
    <cellStyle name="Input [yellow] 2" xfId="4408" xr:uid="{00000000-0005-0000-0000-0000280E0000}"/>
    <cellStyle name="Input [yellow] 3" xfId="4376" xr:uid="{00000000-0005-0000-0000-0000290E0000}"/>
    <cellStyle name="Input Cells" xfId="3724" xr:uid="{00000000-0005-0000-0000-00002A0E0000}"/>
    <cellStyle name="k1" xfId="3725" xr:uid="{00000000-0005-0000-0000-00002B0E0000}"/>
    <cellStyle name="k5" xfId="3726" xr:uid="{00000000-0005-0000-0000-00002C0E0000}"/>
    <cellStyle name="kg" xfId="3727" xr:uid="{00000000-0005-0000-0000-00002D0E0000}"/>
    <cellStyle name="L`" xfId="3728" xr:uid="{00000000-0005-0000-0000-00002E0E0000}"/>
    <cellStyle name="Link Currency (0)" xfId="3729" xr:uid="{00000000-0005-0000-0000-00002F0E0000}"/>
    <cellStyle name="Link Currency (2)" xfId="3730" xr:uid="{00000000-0005-0000-0000-0000300E0000}"/>
    <cellStyle name="Link Units (0)" xfId="3731" xr:uid="{00000000-0005-0000-0000-0000310E0000}"/>
    <cellStyle name="Link Units (1)" xfId="3732" xr:uid="{00000000-0005-0000-0000-0000320E0000}"/>
    <cellStyle name="Link Units (2)" xfId="3733" xr:uid="{00000000-0005-0000-0000-0000330E0000}"/>
    <cellStyle name="Linked Cells" xfId="3734" xr:uid="{00000000-0005-0000-0000-0000340E0000}"/>
    <cellStyle name="LongDesc" xfId="3735" xr:uid="{00000000-0005-0000-0000-0000350E0000}"/>
    <cellStyle name="M" xfId="3736" xr:uid="{00000000-0005-0000-0000-0000360E0000}"/>
    <cellStyle name="M2" xfId="3737" xr:uid="{00000000-0005-0000-0000-0000370E0000}"/>
    <cellStyle name="M3" xfId="3738" xr:uid="{00000000-0005-0000-0000-0000380E0000}"/>
    <cellStyle name="Midtitle" xfId="3739" xr:uid="{00000000-0005-0000-0000-0000390E0000}"/>
    <cellStyle name="Miglia - Stile1" xfId="3740" xr:uid="{00000000-0005-0000-0000-00003A0E0000}"/>
    <cellStyle name="Miglia - Stile2" xfId="3741" xr:uid="{00000000-0005-0000-0000-00003B0E0000}"/>
    <cellStyle name="Miglia - Stile3" xfId="3742" xr:uid="{00000000-0005-0000-0000-00003C0E0000}"/>
    <cellStyle name="Miglia - Stile4" xfId="3743" xr:uid="{00000000-0005-0000-0000-00003D0E0000}"/>
    <cellStyle name="Miglia - Stile5" xfId="3744" xr:uid="{00000000-0005-0000-0000-00003E0E0000}"/>
    <cellStyle name="Millares [0]_elec" xfId="3745" xr:uid="{00000000-0005-0000-0000-00003F0E0000}"/>
    <cellStyle name="Millares_elec" xfId="3746" xr:uid="{00000000-0005-0000-0000-0000400E0000}"/>
    <cellStyle name="Milliers [0]_!!!GO" xfId="3747" xr:uid="{00000000-0005-0000-0000-0000410E0000}"/>
    <cellStyle name="Milliers_!!!GO" xfId="3748" xr:uid="{00000000-0005-0000-0000-0000420E0000}"/>
    <cellStyle name="mma_CASH &amp; DSO" xfId="3749" xr:uid="{00000000-0005-0000-0000-0000430E0000}"/>
    <cellStyle name="Model" xfId="73" xr:uid="{00000000-0005-0000-0000-0000440E0000}"/>
    <cellStyle name="Mon?aire [0]_399GC10" xfId="3750" xr:uid="{00000000-0005-0000-0000-0000450E0000}"/>
    <cellStyle name="Mon?aire_399GC10" xfId="3751" xr:uid="{00000000-0005-0000-0000-0000460E0000}"/>
    <cellStyle name="Monétaire [0]_!!!GO" xfId="3752" xr:uid="{00000000-0005-0000-0000-0000470E0000}"/>
    <cellStyle name="Monétaire_!!!GO" xfId="3753" xr:uid="{00000000-0005-0000-0000-0000480E0000}"/>
    <cellStyle name="MS Proofing Tools" xfId="3754" xr:uid="{00000000-0005-0000-0000-0000490E0000}"/>
    <cellStyle name="Needs Work" xfId="3755" xr:uid="{00000000-0005-0000-0000-00004A0E0000}"/>
    <cellStyle name="New" xfId="3756" xr:uid="{00000000-0005-0000-0000-00004B0E0000}"/>
    <cellStyle name="no dec" xfId="74" xr:uid="{00000000-0005-0000-0000-00004C0E0000}"/>
    <cellStyle name="nohs" xfId="3757" xr:uid="{00000000-0005-0000-0000-00004D0E0000}"/>
    <cellStyle name="Norial_mud plant bolted_KD2" xfId="3758" xr:uid="{00000000-0005-0000-0000-00004E0E0000}"/>
    <cellStyle name="normal" xfId="3759" xr:uid="{00000000-0005-0000-0000-00004F0E0000}"/>
    <cellStyle name="Normal - Stile6" xfId="3760" xr:uid="{00000000-0005-0000-0000-0000500E0000}"/>
    <cellStyle name="Normal - Stile7" xfId="3761" xr:uid="{00000000-0005-0000-0000-0000510E0000}"/>
    <cellStyle name="Normal - Stile8" xfId="3762" xr:uid="{00000000-0005-0000-0000-0000520E0000}"/>
    <cellStyle name="Normal - Style1" xfId="75" xr:uid="{00000000-0005-0000-0000-0000530E0000}"/>
    <cellStyle name="Normal - Style1 2" xfId="3763" xr:uid="{00000000-0005-0000-0000-0000540E0000}"/>
    <cellStyle name="Normal - Style1 2 2" xfId="3764" xr:uid="{00000000-0005-0000-0000-0000550E0000}"/>
    <cellStyle name="Normal - Style1 2 3" xfId="4409" xr:uid="{00000000-0005-0000-0000-0000560E0000}"/>
    <cellStyle name="Normal - Style1 3" xfId="4377" xr:uid="{00000000-0005-0000-0000-0000570E0000}"/>
    <cellStyle name="Normal - Style2" xfId="3765" xr:uid="{00000000-0005-0000-0000-0000580E0000}"/>
    <cellStyle name="Normal - Style3" xfId="3766" xr:uid="{00000000-0005-0000-0000-0000590E0000}"/>
    <cellStyle name="Normal - Style4" xfId="3767" xr:uid="{00000000-0005-0000-0000-00005A0E0000}"/>
    <cellStyle name="Normal - Style5" xfId="3768" xr:uid="{00000000-0005-0000-0000-00005B0E0000}"/>
    <cellStyle name="Normal - Style6" xfId="3769" xr:uid="{00000000-0005-0000-0000-00005C0E0000}"/>
    <cellStyle name="Normal - Style7" xfId="3770" xr:uid="{00000000-0005-0000-0000-00005D0E0000}"/>
    <cellStyle name="Normal - Style8" xfId="3771" xr:uid="{00000000-0005-0000-0000-00005E0E0000}"/>
    <cellStyle name="Normal - 유형1" xfId="3772" xr:uid="{00000000-0005-0000-0000-00005F0E0000}"/>
    <cellStyle name="Normal_ SG&amp;A Bridge " xfId="76" xr:uid="{00000000-0005-0000-0000-0000600E0000}"/>
    <cellStyle name="number-red" xfId="3773" xr:uid="{00000000-0005-0000-0000-0000610E0000}"/>
    <cellStyle name="Œ…?æ맖?e [0.00]_laroux" xfId="3774" xr:uid="{00000000-0005-0000-0000-0000620E0000}"/>
    <cellStyle name="Œ…?æ맖?e_laroux" xfId="3775" xr:uid="{00000000-0005-0000-0000-0000630E0000}"/>
    <cellStyle name="Œ…‹æØ‚è [0.00]_laroux" xfId="3776" xr:uid="{00000000-0005-0000-0000-0000640E0000}"/>
    <cellStyle name="Œ…‹æØ‚è_laroux_1" xfId="3777" xr:uid="{00000000-0005-0000-0000-0000650E0000}"/>
    <cellStyle name="oft Excel]_x000d__x000a_Comment=The open=/f lines load custom functions into the Paste Function list._x000d__x000a_Maximized=3_x000d__x000a_AutoFormat=" xfId="77" xr:uid="{00000000-0005-0000-0000-0000660E0000}"/>
    <cellStyle name="Ohne F" xfId="78" xr:uid="{00000000-0005-0000-0000-0000670E0000}"/>
    <cellStyle name="P DeskJet 870 Series" xfId="3778" xr:uid="{00000000-0005-0000-0000-0000680E0000}"/>
    <cellStyle name="per.style" xfId="3779" xr:uid="{00000000-0005-0000-0000-0000690E0000}"/>
    <cellStyle name="Percent" xfId="3780" xr:uid="{00000000-0005-0000-0000-00006A0E0000}"/>
    <cellStyle name="Percent [0]" xfId="3781" xr:uid="{00000000-0005-0000-0000-00006B0E0000}"/>
    <cellStyle name="Percent [00]" xfId="3782" xr:uid="{00000000-0005-0000-0000-00006C0E0000}"/>
    <cellStyle name="Percent [2]" xfId="79" xr:uid="{00000000-0005-0000-0000-00006D0E0000}"/>
    <cellStyle name="Percent_!간지" xfId="3783" xr:uid="{00000000-0005-0000-0000-00006E0E0000}"/>
    <cellStyle name="PrePop Currency (0)" xfId="3784" xr:uid="{00000000-0005-0000-0000-00006F0E0000}"/>
    <cellStyle name="PrePop Currency (2)" xfId="3785" xr:uid="{00000000-0005-0000-0000-0000700E0000}"/>
    <cellStyle name="PrePop Units (0)" xfId="3786" xr:uid="{00000000-0005-0000-0000-0000710E0000}"/>
    <cellStyle name="PrePop Units (1)" xfId="3787" xr:uid="{00000000-0005-0000-0000-0000720E0000}"/>
    <cellStyle name="PrePop Units (2)" xfId="3788" xr:uid="{00000000-0005-0000-0000-0000730E0000}"/>
    <cellStyle name="PRICE2" xfId="3789" xr:uid="{00000000-0005-0000-0000-0000740E0000}"/>
    <cellStyle name="pricing" xfId="3790" xr:uid="{00000000-0005-0000-0000-0000750E0000}"/>
    <cellStyle name="PropGenCurrencyFormat" xfId="3791" xr:uid="{00000000-0005-0000-0000-0000760E0000}"/>
    <cellStyle name="PSChar" xfId="3792" xr:uid="{00000000-0005-0000-0000-0000770E0000}"/>
    <cellStyle name="PT1" xfId="3793" xr:uid="{00000000-0005-0000-0000-0000780E0000}"/>
    <cellStyle name="QDF" xfId="3794" xr:uid="{00000000-0005-0000-0000-0000790E0000}"/>
    <cellStyle name="Red,Bold,12pt" xfId="3795" xr:uid="{00000000-0005-0000-0000-00007A0E0000}"/>
    <cellStyle name="regstoresfromspecstores" xfId="3796" xr:uid="{00000000-0005-0000-0000-00007B0E0000}"/>
    <cellStyle name="Released" xfId="3797" xr:uid="{00000000-0005-0000-0000-00007C0E0000}"/>
    <cellStyle name="RevList" xfId="3798" xr:uid="{00000000-0005-0000-0000-00007D0E0000}"/>
    <cellStyle name="S" xfId="3799" xr:uid="{00000000-0005-0000-0000-00007E0E0000}"/>
    <cellStyle name="s]_x000d__x000a_run=c:\Hedgehog\app31.exe_x000d__x000a_spooler=yes_x000d__x000a_load=_x000d__x000a_run=_x000d__x000a_Beep=yes_x000d__x000a_NullPort=None_x000d__x000a_BorderWidth=3_x000d__x000a_CursorBlinkRate=530_x000d__x000a_D" xfId="3800" xr:uid="{00000000-0005-0000-0000-00007F0E0000}"/>
    <cellStyle name="SectionSubTitle" xfId="3801" xr:uid="{00000000-0005-0000-0000-0000800E0000}"/>
    <cellStyle name="shade" xfId="3802" xr:uid="{00000000-0005-0000-0000-0000810E0000}"/>
    <cellStyle name="SHADEDSTORES" xfId="3803" xr:uid="{00000000-0005-0000-0000-0000820E0000}"/>
    <cellStyle name="skJet 870 Series" xfId="3804" xr:uid="{00000000-0005-0000-0000-0000830E0000}"/>
    <cellStyle name="specstores" xfId="3805" xr:uid="{00000000-0005-0000-0000-0000840E0000}"/>
    <cellStyle name="STANDARD" xfId="3806" xr:uid="{00000000-0005-0000-0000-0000850E0000}"/>
    <cellStyle name="STD" xfId="3807" xr:uid="{00000000-0005-0000-0000-0000860E0000}"/>
    <cellStyle name="Style 1" xfId="80" xr:uid="{00000000-0005-0000-0000-0000870E0000}"/>
    <cellStyle name="Style 22" xfId="81" xr:uid="{00000000-0005-0000-0000-0000880E0000}"/>
    <cellStyle name="Style 23" xfId="82" xr:uid="{00000000-0005-0000-0000-0000890E0000}"/>
    <cellStyle name="subhead" xfId="83" xr:uid="{00000000-0005-0000-0000-00008A0E0000}"/>
    <cellStyle name="Subtotal" xfId="3808" xr:uid="{00000000-0005-0000-0000-00008B0E0000}"/>
    <cellStyle name="T.M.JJ_" xfId="84" xr:uid="{00000000-0005-0000-0000-00008C0E0000}"/>
    <cellStyle name="T.M.JJJJ_" xfId="85" xr:uid="{00000000-0005-0000-0000-00008D0E0000}"/>
    <cellStyle name="taples Plaza" xfId="3809" xr:uid="{00000000-0005-0000-0000-00008E0E0000}"/>
    <cellStyle name="testtitle" xfId="3810" xr:uid="{00000000-0005-0000-0000-00008F0E0000}"/>
    <cellStyle name="Text Indent A" xfId="3811" xr:uid="{00000000-0005-0000-0000-0000900E0000}"/>
    <cellStyle name="Text Indent B" xfId="3812" xr:uid="{00000000-0005-0000-0000-0000910E0000}"/>
    <cellStyle name="Text Indent C" xfId="3813" xr:uid="{00000000-0005-0000-0000-0000920E0000}"/>
    <cellStyle name="Title" xfId="3814" xr:uid="{00000000-0005-0000-0000-0000930E0000}"/>
    <cellStyle name="title [1]" xfId="86" xr:uid="{00000000-0005-0000-0000-0000940E0000}"/>
    <cellStyle name="title [2]" xfId="87" xr:uid="{00000000-0005-0000-0000-0000950E0000}"/>
    <cellStyle name="Total" xfId="88" xr:uid="{00000000-0005-0000-0000-0000960E0000}"/>
    <cellStyle name="Total 2" xfId="3815" xr:uid="{00000000-0005-0000-0000-0000970E0000}"/>
    <cellStyle name="Total 2 2" xfId="3816" xr:uid="{00000000-0005-0000-0000-0000980E0000}"/>
    <cellStyle name="TS" xfId="3817" xr:uid="{00000000-0005-0000-0000-0000990E0000}"/>
    <cellStyle name="Uhrzeit_" xfId="89" xr:uid="{00000000-0005-0000-0000-00009A0E0000}"/>
    <cellStyle name="UM" xfId="3818" xr:uid="{00000000-0005-0000-0000-00009B0E0000}"/>
    <cellStyle name="Unprot" xfId="3819" xr:uid="{00000000-0005-0000-0000-00009C0E0000}"/>
    <cellStyle name="Unprot$" xfId="3820" xr:uid="{00000000-0005-0000-0000-00009D0E0000}"/>
    <cellStyle name="Unprotect" xfId="3821" xr:uid="{00000000-0005-0000-0000-00009E0E0000}"/>
    <cellStyle name="W?rung [0]_Ausdruck RUND (D)" xfId="3822" xr:uid="{00000000-0005-0000-0000-00009F0E0000}"/>
    <cellStyle name="W?rung_Ausdruck RUND (D)" xfId="3823" xr:uid="{00000000-0005-0000-0000-0000A00E0000}"/>
    <cellStyle name="μU¿¡ ¿A´A CIAIÆU¸μAⓒ" xfId="3824" xr:uid="{00000000-0005-0000-0000-0000A10E0000}"/>
    <cellStyle name="|?ドE" xfId="3825" xr:uid="{00000000-0005-0000-0000-0000A20E0000}"/>
    <cellStyle name="" xfId="3826" xr:uid="{00000000-0005-0000-0000-0000A30E0000}"/>
    <cellStyle name="강조색1 2" xfId="4378" xr:uid="{00000000-0005-0000-0000-0000A40E0000}"/>
    <cellStyle name="강조색2 2" xfId="4379" xr:uid="{00000000-0005-0000-0000-0000A50E0000}"/>
    <cellStyle name="강조색3 2" xfId="4380" xr:uid="{00000000-0005-0000-0000-0000A60E0000}"/>
    <cellStyle name="강조색4 2" xfId="4381" xr:uid="{00000000-0005-0000-0000-0000A70E0000}"/>
    <cellStyle name="강조색5 2" xfId="4382" xr:uid="{00000000-0005-0000-0000-0000A80E0000}"/>
    <cellStyle name="강조색6 2" xfId="4383" xr:uid="{00000000-0005-0000-0000-0000A90E0000}"/>
    <cellStyle name="경고문 2" xfId="4384" xr:uid="{00000000-0005-0000-0000-0000AA0E0000}"/>
    <cellStyle name="계산 2" xfId="4385" xr:uid="{00000000-0005-0000-0000-0000AB0E0000}"/>
    <cellStyle name="고정소숫점" xfId="90" xr:uid="{00000000-0005-0000-0000-0000AC0E0000}"/>
    <cellStyle name="고정소숫점 2" xfId="3827" xr:uid="{00000000-0005-0000-0000-0000AD0E0000}"/>
    <cellStyle name="고정소숫점 2 2" xfId="3828" xr:uid="{00000000-0005-0000-0000-0000AE0E0000}"/>
    <cellStyle name="고정출력1" xfId="91" xr:uid="{00000000-0005-0000-0000-0000AF0E0000}"/>
    <cellStyle name="고정출력1 2" xfId="3829" xr:uid="{00000000-0005-0000-0000-0000B00E0000}"/>
    <cellStyle name="고정출력1 2 2" xfId="3830" xr:uid="{00000000-0005-0000-0000-0000B10E0000}"/>
    <cellStyle name="고정출력2" xfId="92" xr:uid="{00000000-0005-0000-0000-0000B20E0000}"/>
    <cellStyle name="고정출력2 2" xfId="3831" xr:uid="{00000000-0005-0000-0000-0000B30E0000}"/>
    <cellStyle name="고정출력2 2 2" xfId="3832" xr:uid="{00000000-0005-0000-0000-0000B40E0000}"/>
    <cellStyle name="공사원가계산서(조경)" xfId="3833" xr:uid="{00000000-0005-0000-0000-0000B50E0000}"/>
    <cellStyle name="咬訌裝?INCOM1" xfId="3834" xr:uid="{00000000-0005-0000-0000-0000B60E0000}"/>
    <cellStyle name="咬訌裝?INCOM10" xfId="3835" xr:uid="{00000000-0005-0000-0000-0000B70E0000}"/>
    <cellStyle name="咬訌裝?INCOM2" xfId="3836" xr:uid="{00000000-0005-0000-0000-0000B80E0000}"/>
    <cellStyle name="咬訌裝?INCOM3" xfId="3837" xr:uid="{00000000-0005-0000-0000-0000B90E0000}"/>
    <cellStyle name="咬訌裝?INCOM4" xfId="3838" xr:uid="{00000000-0005-0000-0000-0000BA0E0000}"/>
    <cellStyle name="咬訌裝?INCOM5" xfId="3839" xr:uid="{00000000-0005-0000-0000-0000BB0E0000}"/>
    <cellStyle name="咬訌裝?INCOM6" xfId="3840" xr:uid="{00000000-0005-0000-0000-0000BC0E0000}"/>
    <cellStyle name="咬訌裝?INCOM7" xfId="3841" xr:uid="{00000000-0005-0000-0000-0000BD0E0000}"/>
    <cellStyle name="咬訌裝?INCOM8" xfId="3842" xr:uid="{00000000-0005-0000-0000-0000BE0E0000}"/>
    <cellStyle name="咬訌裝?INCOM9" xfId="3843" xr:uid="{00000000-0005-0000-0000-0000BF0E0000}"/>
    <cellStyle name="咬訌裝?PRIB11" xfId="3844" xr:uid="{00000000-0005-0000-0000-0000C00E0000}"/>
    <cellStyle name="구        분" xfId="3845" xr:uid="{00000000-0005-0000-0000-0000C10E0000}"/>
    <cellStyle name="글꼴" xfId="3846" xr:uid="{00000000-0005-0000-0000-0000C20E0000}"/>
    <cellStyle name="금액" xfId="3847" xr:uid="{00000000-0005-0000-0000-0000C30E0000}"/>
    <cellStyle name="끼_x0001_?" xfId="3848" xr:uid="{00000000-0005-0000-0000-0000C40E0000}"/>
    <cellStyle name="나쁨 2" xfId="4386" xr:uid="{00000000-0005-0000-0000-0000C50E0000}"/>
    <cellStyle name="날짜" xfId="93" xr:uid="{00000000-0005-0000-0000-0000C60E0000}"/>
    <cellStyle name="날짜 2" xfId="3849" xr:uid="{00000000-0005-0000-0000-0000C70E0000}"/>
    <cellStyle name="날짜 2 2" xfId="3850" xr:uid="{00000000-0005-0000-0000-0000C80E0000}"/>
    <cellStyle name="남기옥" xfId="3851" xr:uid="{00000000-0005-0000-0000-0000C90E0000}"/>
    <cellStyle name="내역" xfId="3852" xr:uid="{00000000-0005-0000-0000-0000CA0E0000}"/>
    <cellStyle name="내역서" xfId="94" xr:uid="{00000000-0005-0000-0000-0000CB0E0000}"/>
    <cellStyle name="내역서 2" xfId="3853" xr:uid="{00000000-0005-0000-0000-0000CC0E0000}"/>
    <cellStyle name="단위" xfId="3854" xr:uid="{00000000-0005-0000-0000-0000CD0E0000}"/>
    <cellStyle name="단위(원)" xfId="3855" xr:uid="{00000000-0005-0000-0000-0000CE0E0000}"/>
    <cellStyle name="달러" xfId="95" xr:uid="{00000000-0005-0000-0000-0000CF0E0000}"/>
    <cellStyle name="뒤에 오는 하이퍼링크" xfId="3856" xr:uid="{00000000-0005-0000-0000-0000D00E0000}"/>
    <cellStyle name="똿떓죶Ø괻 [0.00]_NT Server " xfId="3857" xr:uid="{00000000-0005-0000-0000-0000D10E0000}"/>
    <cellStyle name="똿떓죶Ø괻_NT Server " xfId="3858" xr:uid="{00000000-0005-0000-0000-0000D20E0000}"/>
    <cellStyle name="똿뗦먛귟 [0.00]_laroux" xfId="3859" xr:uid="{00000000-0005-0000-0000-0000D30E0000}"/>
    <cellStyle name="똿뗦먛귟_GUIDE" xfId="3860" xr:uid="{00000000-0005-0000-0000-0000D40E0000}"/>
    <cellStyle name="마이너스키" xfId="3861" xr:uid="{00000000-0005-0000-0000-0000D50E0000}"/>
    <cellStyle name="마ㅊ춤" xfId="3862" xr:uid="{00000000-0005-0000-0000-0000D60E0000}"/>
    <cellStyle name="메모 2" xfId="4387" xr:uid="{00000000-0005-0000-0000-0000D70E0000}"/>
    <cellStyle name="묮뎋 [0.00]_NT Server " xfId="3863" xr:uid="{00000000-0005-0000-0000-0000D80E0000}"/>
    <cellStyle name="묮뎋_NT Server " xfId="3864" xr:uid="{00000000-0005-0000-0000-0000D90E0000}"/>
    <cellStyle name="믅됞 [0.00]_GUIDE" xfId="3865" xr:uid="{00000000-0005-0000-0000-0000DA0E0000}"/>
    <cellStyle name="믅됞_BOQ SHEET" xfId="3866" xr:uid="{00000000-0005-0000-0000-0000DB0E0000}"/>
    <cellStyle name="배분" xfId="3867" xr:uid="{00000000-0005-0000-0000-0000DC0E0000}"/>
    <cellStyle name="백 " xfId="3868" xr:uid="{00000000-0005-0000-0000-0000DD0E0000}"/>
    <cellStyle name="백분율" xfId="4441" builtinId="5"/>
    <cellStyle name="백분율 [△1]" xfId="3869" xr:uid="{00000000-0005-0000-0000-0000DF0E0000}"/>
    <cellStyle name="백분율 [△2]" xfId="3870" xr:uid="{00000000-0005-0000-0000-0000E00E0000}"/>
    <cellStyle name="백분율 [0]" xfId="96" xr:uid="{00000000-0005-0000-0000-0000E10E0000}"/>
    <cellStyle name="백분율 [2]" xfId="97" xr:uid="{00000000-0005-0000-0000-0000E20E0000}"/>
    <cellStyle name="백분율 10" xfId="4420" xr:uid="{00000000-0005-0000-0000-0000E30E0000}"/>
    <cellStyle name="백분율 11" xfId="4416" xr:uid="{00000000-0005-0000-0000-0000E40E0000}"/>
    <cellStyle name="백분율 12" xfId="4438" xr:uid="{00000000-0005-0000-0000-0000E50E0000}"/>
    <cellStyle name="백분율 2" xfId="98" xr:uid="{00000000-0005-0000-0000-0000E60E0000}"/>
    <cellStyle name="백분율 2 2" xfId="3871" xr:uid="{00000000-0005-0000-0000-0000E70E0000}"/>
    <cellStyle name="백분율 2 2 2" xfId="3872" xr:uid="{00000000-0005-0000-0000-0000E80E0000}"/>
    <cellStyle name="백분율 3" xfId="4412" xr:uid="{00000000-0005-0000-0000-0000E90E0000}"/>
    <cellStyle name="백분율 4" xfId="4417" xr:uid="{00000000-0005-0000-0000-0000EA0E0000}"/>
    <cellStyle name="백분율 5" xfId="4415" xr:uid="{00000000-0005-0000-0000-0000EB0E0000}"/>
    <cellStyle name="백분율 6" xfId="4421" xr:uid="{00000000-0005-0000-0000-0000EC0E0000}"/>
    <cellStyle name="백분율 7" xfId="4419" xr:uid="{00000000-0005-0000-0000-0000ED0E0000}"/>
    <cellStyle name="백분율 8" xfId="4422" xr:uid="{00000000-0005-0000-0000-0000EE0E0000}"/>
    <cellStyle name="백분율 9" xfId="4418" xr:uid="{00000000-0005-0000-0000-0000EF0E0000}"/>
    <cellStyle name="백분율［△1］" xfId="3873" xr:uid="{00000000-0005-0000-0000-0000F00E0000}"/>
    <cellStyle name="백분율［△2］" xfId="3874" xr:uid="{00000000-0005-0000-0000-0000F10E0000}"/>
    <cellStyle name="병합 후 가운데 맞춤" xfId="3875" xr:uid="{00000000-0005-0000-0000-0000F20E0000}"/>
    <cellStyle name="병합 후 가운데 정열" xfId="3876" xr:uid="{00000000-0005-0000-0000-0000F30E0000}"/>
    <cellStyle name="보통 2" xfId="4388" xr:uid="{00000000-0005-0000-0000-0000F40E0000}"/>
    <cellStyle name="분수" xfId="3877" xr:uid="{00000000-0005-0000-0000-0000F50E0000}"/>
    <cellStyle name="뷭?" xfId="3878" xr:uid="{00000000-0005-0000-0000-0000F60E0000}"/>
    <cellStyle name="빨강" xfId="3879" xr:uid="{00000000-0005-0000-0000-0000F70E0000}"/>
    <cellStyle name="선택영역" xfId="3880" xr:uid="{00000000-0005-0000-0000-0000F80E0000}"/>
    <cellStyle name="선택영역의 가운데로" xfId="3881" xr:uid="{00000000-0005-0000-0000-0000F90E0000}"/>
    <cellStyle name="설계서" xfId="99" xr:uid="{00000000-0005-0000-0000-0000FA0E0000}"/>
    <cellStyle name="설계서 2" xfId="3882" xr:uid="{00000000-0005-0000-0000-0000FB0E0000}"/>
    <cellStyle name="설계서-내용" xfId="3883" xr:uid="{00000000-0005-0000-0000-0000FC0E0000}"/>
    <cellStyle name="설계서-내용-소수점" xfId="3884" xr:uid="{00000000-0005-0000-0000-0000FD0E0000}"/>
    <cellStyle name="설계서-내용-우" xfId="3885" xr:uid="{00000000-0005-0000-0000-0000FE0E0000}"/>
    <cellStyle name="설계서-내용-좌" xfId="3886" xr:uid="{00000000-0005-0000-0000-0000FF0E0000}"/>
    <cellStyle name="설계서-소제목" xfId="3887" xr:uid="{00000000-0005-0000-0000-0000000F0000}"/>
    <cellStyle name="설계서-타이틀" xfId="3888" xr:uid="{00000000-0005-0000-0000-0000010F0000}"/>
    <cellStyle name="설계서-항목" xfId="3889" xr:uid="{00000000-0005-0000-0000-0000020F0000}"/>
    <cellStyle name="설명 텍스트 2" xfId="4389" xr:uid="{00000000-0005-0000-0000-0000030F0000}"/>
    <cellStyle name="셀 확인 2" xfId="4390" xr:uid="{00000000-0005-0000-0000-0000040F0000}"/>
    <cellStyle name="수량" xfId="100" xr:uid="{00000000-0005-0000-0000-0000050F0000}"/>
    <cellStyle name="숫자" xfId="3890" xr:uid="{00000000-0005-0000-0000-0000060F0000}"/>
    <cellStyle name="숫자(R)" xfId="101" xr:uid="{00000000-0005-0000-0000-0000070F0000}"/>
    <cellStyle name="숫자(R) 2" xfId="3891" xr:uid="{00000000-0005-0000-0000-0000080F0000}"/>
    <cellStyle name="숫자(R) 2 2" xfId="3892" xr:uid="{00000000-0005-0000-0000-0000090F0000}"/>
    <cellStyle name="숫자_강교제작및가설계획" xfId="3893" xr:uid="{00000000-0005-0000-0000-00000A0F0000}"/>
    <cellStyle name="쉼표 [0]" xfId="102" builtinId="6"/>
    <cellStyle name="쉼표 [0] 2" xfId="103" xr:uid="{00000000-0005-0000-0000-00000C0F0000}"/>
    <cellStyle name="쉼표 [0] 2 10" xfId="104" xr:uid="{00000000-0005-0000-0000-00000D0F0000}"/>
    <cellStyle name="쉼표 [0] 2 11" xfId="105" xr:uid="{00000000-0005-0000-0000-00000E0F0000}"/>
    <cellStyle name="쉼표 [0] 2 12" xfId="106" xr:uid="{00000000-0005-0000-0000-00000F0F0000}"/>
    <cellStyle name="쉼표 [0] 2 13" xfId="107" xr:uid="{00000000-0005-0000-0000-0000100F0000}"/>
    <cellStyle name="쉼표 [0] 2 14" xfId="108" xr:uid="{00000000-0005-0000-0000-0000110F0000}"/>
    <cellStyle name="쉼표 [0] 2 15" xfId="109" xr:uid="{00000000-0005-0000-0000-0000120F0000}"/>
    <cellStyle name="쉼표 [0] 2 16" xfId="110" xr:uid="{00000000-0005-0000-0000-0000130F0000}"/>
    <cellStyle name="쉼표 [0] 2 17" xfId="111" xr:uid="{00000000-0005-0000-0000-0000140F0000}"/>
    <cellStyle name="쉼표 [0] 2 18" xfId="3894" xr:uid="{00000000-0005-0000-0000-0000150F0000}"/>
    <cellStyle name="쉼표 [0] 2 19" xfId="4391" xr:uid="{00000000-0005-0000-0000-0000160F0000}"/>
    <cellStyle name="쉼표 [0] 2 2" xfId="112" xr:uid="{00000000-0005-0000-0000-0000170F0000}"/>
    <cellStyle name="쉼표 [0] 2 2 2" xfId="113" xr:uid="{00000000-0005-0000-0000-0000180F0000}"/>
    <cellStyle name="쉼표 [0] 2 2 2 3" xfId="4444" xr:uid="{00000000-0005-0000-0000-0000190F0000}"/>
    <cellStyle name="쉼표 [0] 2 3" xfId="114" xr:uid="{00000000-0005-0000-0000-00001A0F0000}"/>
    <cellStyle name="쉼표 [0] 2 4" xfId="115" xr:uid="{00000000-0005-0000-0000-00001B0F0000}"/>
    <cellStyle name="쉼표 [0] 2 5" xfId="116" xr:uid="{00000000-0005-0000-0000-00001C0F0000}"/>
    <cellStyle name="쉼표 [0] 2 5 2" xfId="117" xr:uid="{00000000-0005-0000-0000-00001D0F0000}"/>
    <cellStyle name="쉼표 [0] 2 6" xfId="118" xr:uid="{00000000-0005-0000-0000-00001E0F0000}"/>
    <cellStyle name="쉼표 [0] 2 7" xfId="119" xr:uid="{00000000-0005-0000-0000-00001F0F0000}"/>
    <cellStyle name="쉼표 [0] 2 8" xfId="120" xr:uid="{00000000-0005-0000-0000-0000200F0000}"/>
    <cellStyle name="쉼표 [0] 2 9" xfId="121" xr:uid="{00000000-0005-0000-0000-0000210F0000}"/>
    <cellStyle name="쉼표 [0] 3" xfId="122" xr:uid="{00000000-0005-0000-0000-0000220F0000}"/>
    <cellStyle name="쉼표 [0] 3 10" xfId="123" xr:uid="{00000000-0005-0000-0000-0000230F0000}"/>
    <cellStyle name="쉼표 [0] 3 11" xfId="124" xr:uid="{00000000-0005-0000-0000-0000240F0000}"/>
    <cellStyle name="쉼표 [0] 3 12" xfId="125" xr:uid="{00000000-0005-0000-0000-0000250F0000}"/>
    <cellStyle name="쉼표 [0] 3 13" xfId="126" xr:uid="{00000000-0005-0000-0000-0000260F0000}"/>
    <cellStyle name="쉼표 [0] 3 14" xfId="127" xr:uid="{00000000-0005-0000-0000-0000270F0000}"/>
    <cellStyle name="쉼표 [0] 3 15" xfId="128" xr:uid="{00000000-0005-0000-0000-0000280F0000}"/>
    <cellStyle name="쉼표 [0] 3 16" xfId="129" xr:uid="{00000000-0005-0000-0000-0000290F0000}"/>
    <cellStyle name="쉼표 [0] 3 17" xfId="3895" xr:uid="{00000000-0005-0000-0000-00002A0F0000}"/>
    <cellStyle name="쉼표 [0] 3 18" xfId="195" xr:uid="{00000000-0005-0000-0000-00002B0F0000}"/>
    <cellStyle name="쉼표 [0] 3 2" xfId="130" xr:uid="{00000000-0005-0000-0000-00002C0F0000}"/>
    <cellStyle name="쉼표 [0] 3 2 2" xfId="3896" xr:uid="{00000000-0005-0000-0000-00002D0F0000}"/>
    <cellStyle name="쉼표 [0] 3 3" xfId="131" xr:uid="{00000000-0005-0000-0000-00002E0F0000}"/>
    <cellStyle name="쉼표 [0] 3 4" xfId="132" xr:uid="{00000000-0005-0000-0000-00002F0F0000}"/>
    <cellStyle name="쉼표 [0] 3 5" xfId="133" xr:uid="{00000000-0005-0000-0000-0000300F0000}"/>
    <cellStyle name="쉼표 [0] 3 6" xfId="134" xr:uid="{00000000-0005-0000-0000-0000310F0000}"/>
    <cellStyle name="쉼표 [0] 3 7" xfId="135" xr:uid="{00000000-0005-0000-0000-0000320F0000}"/>
    <cellStyle name="쉼표 [0] 3 8" xfId="136" xr:uid="{00000000-0005-0000-0000-0000330F0000}"/>
    <cellStyle name="쉼표 [0] 3 9" xfId="137" xr:uid="{00000000-0005-0000-0000-0000340F0000}"/>
    <cellStyle name="쉼표 [0] 4" xfId="138" xr:uid="{00000000-0005-0000-0000-0000350F0000}"/>
    <cellStyle name="쉼표 [0] 4 2" xfId="3898" xr:uid="{00000000-0005-0000-0000-0000360F0000}"/>
    <cellStyle name="쉼표 [0] 4 3" xfId="3897" xr:uid="{00000000-0005-0000-0000-0000370F0000}"/>
    <cellStyle name="쉼표 [0] 4 4" xfId="4410" xr:uid="{00000000-0005-0000-0000-0000380F0000}"/>
    <cellStyle name="쉼표 [0] 4 5" xfId="196" xr:uid="{00000000-0005-0000-0000-0000390F0000}"/>
    <cellStyle name="쉼표 [0] 5" xfId="139" xr:uid="{00000000-0005-0000-0000-00003A0F0000}"/>
    <cellStyle name="쉼표 [0] 5 2" xfId="3899" xr:uid="{00000000-0005-0000-0000-00003B0F0000}"/>
    <cellStyle name="쉼표 [0] 6" xfId="140" xr:uid="{00000000-0005-0000-0000-00003C0F0000}"/>
    <cellStyle name="쉼표 [0] 6 2" xfId="3900" xr:uid="{00000000-0005-0000-0000-00003D0F0000}"/>
    <cellStyle name="쉼표 [0] 7" xfId="4353" xr:uid="{00000000-0005-0000-0000-00003E0F0000}"/>
    <cellStyle name="쉼표 [0] 7 2" xfId="4423" xr:uid="{00000000-0005-0000-0000-00003F0F0000}"/>
    <cellStyle name="쉼표 [0] 8" xfId="141" xr:uid="{00000000-0005-0000-0000-0000400F0000}"/>
    <cellStyle name="쉼표 [0]_D30410B 해양연구원 2 2" xfId="142" xr:uid="{00000000-0005-0000-0000-0000410F0000}"/>
    <cellStyle name="쉼표 [0]_곤지암설비" xfId="143" xr:uid="{00000000-0005-0000-0000-0000420F0000}"/>
    <cellStyle name="스타일 1" xfId="144" xr:uid="{00000000-0005-0000-0000-0000430F0000}"/>
    <cellStyle name="스타일 1 2" xfId="145" xr:uid="{00000000-0005-0000-0000-0000440F0000}"/>
    <cellStyle name="스타일 1 2 2" xfId="3902" xr:uid="{00000000-0005-0000-0000-0000450F0000}"/>
    <cellStyle name="스타일 1 2 3" xfId="4411" xr:uid="{00000000-0005-0000-0000-0000460F0000}"/>
    <cellStyle name="스타일 1 2 4" xfId="4413" xr:uid="{00000000-0005-0000-0000-0000470F0000}"/>
    <cellStyle name="스타일 1 2 5" xfId="3901" xr:uid="{00000000-0005-0000-0000-0000480F0000}"/>
    <cellStyle name="스타일 1 3" xfId="4392" xr:uid="{00000000-0005-0000-0000-0000490F0000}"/>
    <cellStyle name="스타일 10" xfId="3903" xr:uid="{00000000-0005-0000-0000-00004A0F0000}"/>
    <cellStyle name="스타일 100" xfId="3904" xr:uid="{00000000-0005-0000-0000-00004B0F0000}"/>
    <cellStyle name="스타일 101" xfId="3905" xr:uid="{00000000-0005-0000-0000-00004C0F0000}"/>
    <cellStyle name="스타일 102" xfId="3906" xr:uid="{00000000-0005-0000-0000-00004D0F0000}"/>
    <cellStyle name="스타일 103" xfId="3907" xr:uid="{00000000-0005-0000-0000-00004E0F0000}"/>
    <cellStyle name="스타일 104" xfId="3908" xr:uid="{00000000-0005-0000-0000-00004F0F0000}"/>
    <cellStyle name="스타일 105" xfId="3909" xr:uid="{00000000-0005-0000-0000-0000500F0000}"/>
    <cellStyle name="스타일 106" xfId="3910" xr:uid="{00000000-0005-0000-0000-0000510F0000}"/>
    <cellStyle name="스타일 107" xfId="3911" xr:uid="{00000000-0005-0000-0000-0000520F0000}"/>
    <cellStyle name="스타일 108" xfId="3912" xr:uid="{00000000-0005-0000-0000-0000530F0000}"/>
    <cellStyle name="스타일 109" xfId="3913" xr:uid="{00000000-0005-0000-0000-0000540F0000}"/>
    <cellStyle name="스타일 11" xfId="3914" xr:uid="{00000000-0005-0000-0000-0000550F0000}"/>
    <cellStyle name="스타일 110" xfId="3915" xr:uid="{00000000-0005-0000-0000-0000560F0000}"/>
    <cellStyle name="스타일 111" xfId="3916" xr:uid="{00000000-0005-0000-0000-0000570F0000}"/>
    <cellStyle name="스타일 112" xfId="3917" xr:uid="{00000000-0005-0000-0000-0000580F0000}"/>
    <cellStyle name="스타일 113" xfId="3918" xr:uid="{00000000-0005-0000-0000-0000590F0000}"/>
    <cellStyle name="스타일 114" xfId="3919" xr:uid="{00000000-0005-0000-0000-00005A0F0000}"/>
    <cellStyle name="스타일 115" xfId="3920" xr:uid="{00000000-0005-0000-0000-00005B0F0000}"/>
    <cellStyle name="스타일 116" xfId="3921" xr:uid="{00000000-0005-0000-0000-00005C0F0000}"/>
    <cellStyle name="스타일 117" xfId="3922" xr:uid="{00000000-0005-0000-0000-00005D0F0000}"/>
    <cellStyle name="스타일 118" xfId="3923" xr:uid="{00000000-0005-0000-0000-00005E0F0000}"/>
    <cellStyle name="스타일 119" xfId="3924" xr:uid="{00000000-0005-0000-0000-00005F0F0000}"/>
    <cellStyle name="스타일 12" xfId="3925" xr:uid="{00000000-0005-0000-0000-0000600F0000}"/>
    <cellStyle name="스타일 120" xfId="3926" xr:uid="{00000000-0005-0000-0000-0000610F0000}"/>
    <cellStyle name="스타일 121" xfId="3927" xr:uid="{00000000-0005-0000-0000-0000620F0000}"/>
    <cellStyle name="스타일 122" xfId="3928" xr:uid="{00000000-0005-0000-0000-0000630F0000}"/>
    <cellStyle name="스타일 123" xfId="3929" xr:uid="{00000000-0005-0000-0000-0000640F0000}"/>
    <cellStyle name="스타일 124" xfId="3930" xr:uid="{00000000-0005-0000-0000-0000650F0000}"/>
    <cellStyle name="스타일 125" xfId="3931" xr:uid="{00000000-0005-0000-0000-0000660F0000}"/>
    <cellStyle name="스타일 126" xfId="3932" xr:uid="{00000000-0005-0000-0000-0000670F0000}"/>
    <cellStyle name="스타일 127" xfId="3933" xr:uid="{00000000-0005-0000-0000-0000680F0000}"/>
    <cellStyle name="스타일 128" xfId="3934" xr:uid="{00000000-0005-0000-0000-0000690F0000}"/>
    <cellStyle name="스타일 129" xfId="3935" xr:uid="{00000000-0005-0000-0000-00006A0F0000}"/>
    <cellStyle name="스타일 13" xfId="3936" xr:uid="{00000000-0005-0000-0000-00006B0F0000}"/>
    <cellStyle name="스타일 130" xfId="3937" xr:uid="{00000000-0005-0000-0000-00006C0F0000}"/>
    <cellStyle name="스타일 131" xfId="3938" xr:uid="{00000000-0005-0000-0000-00006D0F0000}"/>
    <cellStyle name="스타일 132" xfId="3939" xr:uid="{00000000-0005-0000-0000-00006E0F0000}"/>
    <cellStyle name="스타일 133" xfId="3940" xr:uid="{00000000-0005-0000-0000-00006F0F0000}"/>
    <cellStyle name="스타일 134" xfId="3941" xr:uid="{00000000-0005-0000-0000-0000700F0000}"/>
    <cellStyle name="스타일 135" xfId="3942" xr:uid="{00000000-0005-0000-0000-0000710F0000}"/>
    <cellStyle name="스타일 136" xfId="3943" xr:uid="{00000000-0005-0000-0000-0000720F0000}"/>
    <cellStyle name="스타일 137" xfId="3944" xr:uid="{00000000-0005-0000-0000-0000730F0000}"/>
    <cellStyle name="스타일 138" xfId="3945" xr:uid="{00000000-0005-0000-0000-0000740F0000}"/>
    <cellStyle name="스타일 139" xfId="3946" xr:uid="{00000000-0005-0000-0000-0000750F0000}"/>
    <cellStyle name="스타일 14" xfId="3947" xr:uid="{00000000-0005-0000-0000-0000760F0000}"/>
    <cellStyle name="스타일 140" xfId="3948" xr:uid="{00000000-0005-0000-0000-0000770F0000}"/>
    <cellStyle name="스타일 141" xfId="3949" xr:uid="{00000000-0005-0000-0000-0000780F0000}"/>
    <cellStyle name="스타일 142" xfId="3950" xr:uid="{00000000-0005-0000-0000-0000790F0000}"/>
    <cellStyle name="스타일 143" xfId="3951" xr:uid="{00000000-0005-0000-0000-00007A0F0000}"/>
    <cellStyle name="스타일 144" xfId="3952" xr:uid="{00000000-0005-0000-0000-00007B0F0000}"/>
    <cellStyle name="스타일 145" xfId="3953" xr:uid="{00000000-0005-0000-0000-00007C0F0000}"/>
    <cellStyle name="스타일 146" xfId="3954" xr:uid="{00000000-0005-0000-0000-00007D0F0000}"/>
    <cellStyle name="스타일 147" xfId="3955" xr:uid="{00000000-0005-0000-0000-00007E0F0000}"/>
    <cellStyle name="스타일 148" xfId="3956" xr:uid="{00000000-0005-0000-0000-00007F0F0000}"/>
    <cellStyle name="스타일 149" xfId="3957" xr:uid="{00000000-0005-0000-0000-0000800F0000}"/>
    <cellStyle name="스타일 15" xfId="3958" xr:uid="{00000000-0005-0000-0000-0000810F0000}"/>
    <cellStyle name="스타일 150" xfId="3959" xr:uid="{00000000-0005-0000-0000-0000820F0000}"/>
    <cellStyle name="스타일 151" xfId="3960" xr:uid="{00000000-0005-0000-0000-0000830F0000}"/>
    <cellStyle name="스타일 152" xfId="3961" xr:uid="{00000000-0005-0000-0000-0000840F0000}"/>
    <cellStyle name="스타일 153" xfId="3962" xr:uid="{00000000-0005-0000-0000-0000850F0000}"/>
    <cellStyle name="스타일 154" xfId="3963" xr:uid="{00000000-0005-0000-0000-0000860F0000}"/>
    <cellStyle name="스타일 155" xfId="3964" xr:uid="{00000000-0005-0000-0000-0000870F0000}"/>
    <cellStyle name="스타일 156" xfId="3965" xr:uid="{00000000-0005-0000-0000-0000880F0000}"/>
    <cellStyle name="스타일 157" xfId="3966" xr:uid="{00000000-0005-0000-0000-0000890F0000}"/>
    <cellStyle name="스타일 158" xfId="3967" xr:uid="{00000000-0005-0000-0000-00008A0F0000}"/>
    <cellStyle name="스타일 159" xfId="3968" xr:uid="{00000000-0005-0000-0000-00008B0F0000}"/>
    <cellStyle name="스타일 16" xfId="3969" xr:uid="{00000000-0005-0000-0000-00008C0F0000}"/>
    <cellStyle name="스타일 160" xfId="3970" xr:uid="{00000000-0005-0000-0000-00008D0F0000}"/>
    <cellStyle name="스타일 161" xfId="3971" xr:uid="{00000000-0005-0000-0000-00008E0F0000}"/>
    <cellStyle name="스타일 162" xfId="3972" xr:uid="{00000000-0005-0000-0000-00008F0F0000}"/>
    <cellStyle name="스타일 163" xfId="3973" xr:uid="{00000000-0005-0000-0000-0000900F0000}"/>
    <cellStyle name="스타일 164" xfId="3974" xr:uid="{00000000-0005-0000-0000-0000910F0000}"/>
    <cellStyle name="스타일 165" xfId="3975" xr:uid="{00000000-0005-0000-0000-0000920F0000}"/>
    <cellStyle name="스타일 166" xfId="3976" xr:uid="{00000000-0005-0000-0000-0000930F0000}"/>
    <cellStyle name="스타일 167" xfId="3977" xr:uid="{00000000-0005-0000-0000-0000940F0000}"/>
    <cellStyle name="스타일 168" xfId="3978" xr:uid="{00000000-0005-0000-0000-0000950F0000}"/>
    <cellStyle name="스타일 169" xfId="3979" xr:uid="{00000000-0005-0000-0000-0000960F0000}"/>
    <cellStyle name="스타일 17" xfId="3980" xr:uid="{00000000-0005-0000-0000-0000970F0000}"/>
    <cellStyle name="스타일 170" xfId="3981" xr:uid="{00000000-0005-0000-0000-0000980F0000}"/>
    <cellStyle name="스타일 171" xfId="3982" xr:uid="{00000000-0005-0000-0000-0000990F0000}"/>
    <cellStyle name="스타일 172" xfId="3983" xr:uid="{00000000-0005-0000-0000-00009A0F0000}"/>
    <cellStyle name="스타일 173" xfId="3984" xr:uid="{00000000-0005-0000-0000-00009B0F0000}"/>
    <cellStyle name="스타일 174" xfId="3985" xr:uid="{00000000-0005-0000-0000-00009C0F0000}"/>
    <cellStyle name="스타일 175" xfId="3986" xr:uid="{00000000-0005-0000-0000-00009D0F0000}"/>
    <cellStyle name="스타일 176" xfId="3987" xr:uid="{00000000-0005-0000-0000-00009E0F0000}"/>
    <cellStyle name="스타일 177" xfId="3988" xr:uid="{00000000-0005-0000-0000-00009F0F0000}"/>
    <cellStyle name="스타일 178" xfId="3989" xr:uid="{00000000-0005-0000-0000-0000A00F0000}"/>
    <cellStyle name="스타일 179" xfId="3990" xr:uid="{00000000-0005-0000-0000-0000A10F0000}"/>
    <cellStyle name="스타일 18" xfId="3991" xr:uid="{00000000-0005-0000-0000-0000A20F0000}"/>
    <cellStyle name="스타일 180" xfId="3992" xr:uid="{00000000-0005-0000-0000-0000A30F0000}"/>
    <cellStyle name="스타일 181" xfId="3993" xr:uid="{00000000-0005-0000-0000-0000A40F0000}"/>
    <cellStyle name="스타일 182" xfId="3994" xr:uid="{00000000-0005-0000-0000-0000A50F0000}"/>
    <cellStyle name="스타일 183" xfId="3995" xr:uid="{00000000-0005-0000-0000-0000A60F0000}"/>
    <cellStyle name="스타일 184" xfId="3996" xr:uid="{00000000-0005-0000-0000-0000A70F0000}"/>
    <cellStyle name="스타일 185" xfId="3997" xr:uid="{00000000-0005-0000-0000-0000A80F0000}"/>
    <cellStyle name="스타일 186" xfId="3998" xr:uid="{00000000-0005-0000-0000-0000A90F0000}"/>
    <cellStyle name="스타일 187" xfId="3999" xr:uid="{00000000-0005-0000-0000-0000AA0F0000}"/>
    <cellStyle name="스타일 188" xfId="4000" xr:uid="{00000000-0005-0000-0000-0000AB0F0000}"/>
    <cellStyle name="스타일 189" xfId="4001" xr:uid="{00000000-0005-0000-0000-0000AC0F0000}"/>
    <cellStyle name="스타일 19" xfId="4002" xr:uid="{00000000-0005-0000-0000-0000AD0F0000}"/>
    <cellStyle name="스타일 190" xfId="4003" xr:uid="{00000000-0005-0000-0000-0000AE0F0000}"/>
    <cellStyle name="스타일 191" xfId="4004" xr:uid="{00000000-0005-0000-0000-0000AF0F0000}"/>
    <cellStyle name="스타일 192" xfId="4005" xr:uid="{00000000-0005-0000-0000-0000B00F0000}"/>
    <cellStyle name="스타일 193" xfId="4006" xr:uid="{00000000-0005-0000-0000-0000B10F0000}"/>
    <cellStyle name="스타일 194" xfId="4007" xr:uid="{00000000-0005-0000-0000-0000B20F0000}"/>
    <cellStyle name="스타일 195" xfId="4008" xr:uid="{00000000-0005-0000-0000-0000B30F0000}"/>
    <cellStyle name="스타일 196" xfId="4009" xr:uid="{00000000-0005-0000-0000-0000B40F0000}"/>
    <cellStyle name="스타일 197" xfId="4010" xr:uid="{00000000-0005-0000-0000-0000B50F0000}"/>
    <cellStyle name="스타일 198" xfId="4011" xr:uid="{00000000-0005-0000-0000-0000B60F0000}"/>
    <cellStyle name="스타일 199" xfId="4012" xr:uid="{00000000-0005-0000-0000-0000B70F0000}"/>
    <cellStyle name="스타일 2" xfId="146" xr:uid="{00000000-0005-0000-0000-0000B80F0000}"/>
    <cellStyle name="스타일 2 2" xfId="4014" xr:uid="{00000000-0005-0000-0000-0000B90F0000}"/>
    <cellStyle name="스타일 2 2 2" xfId="4424" xr:uid="{00000000-0005-0000-0000-0000BA0F0000}"/>
    <cellStyle name="스타일 2 3" xfId="4414" xr:uid="{00000000-0005-0000-0000-0000BB0F0000}"/>
    <cellStyle name="스타일 2 4" xfId="4013" xr:uid="{00000000-0005-0000-0000-0000BC0F0000}"/>
    <cellStyle name="스타일 20" xfId="4015" xr:uid="{00000000-0005-0000-0000-0000BD0F0000}"/>
    <cellStyle name="스타일 200" xfId="4016" xr:uid="{00000000-0005-0000-0000-0000BE0F0000}"/>
    <cellStyle name="스타일 201" xfId="4017" xr:uid="{00000000-0005-0000-0000-0000BF0F0000}"/>
    <cellStyle name="스타일 202" xfId="4018" xr:uid="{00000000-0005-0000-0000-0000C00F0000}"/>
    <cellStyle name="스타일 203" xfId="4019" xr:uid="{00000000-0005-0000-0000-0000C10F0000}"/>
    <cellStyle name="스타일 204" xfId="4020" xr:uid="{00000000-0005-0000-0000-0000C20F0000}"/>
    <cellStyle name="스타일 205" xfId="4021" xr:uid="{00000000-0005-0000-0000-0000C30F0000}"/>
    <cellStyle name="스타일 206" xfId="4022" xr:uid="{00000000-0005-0000-0000-0000C40F0000}"/>
    <cellStyle name="스타일 207" xfId="4023" xr:uid="{00000000-0005-0000-0000-0000C50F0000}"/>
    <cellStyle name="스타일 208" xfId="4024" xr:uid="{00000000-0005-0000-0000-0000C60F0000}"/>
    <cellStyle name="스타일 209" xfId="4025" xr:uid="{00000000-0005-0000-0000-0000C70F0000}"/>
    <cellStyle name="스타일 21" xfId="4026" xr:uid="{00000000-0005-0000-0000-0000C80F0000}"/>
    <cellStyle name="스타일 210" xfId="4027" xr:uid="{00000000-0005-0000-0000-0000C90F0000}"/>
    <cellStyle name="스타일 211" xfId="4028" xr:uid="{00000000-0005-0000-0000-0000CA0F0000}"/>
    <cellStyle name="스타일 212" xfId="4029" xr:uid="{00000000-0005-0000-0000-0000CB0F0000}"/>
    <cellStyle name="스타일 213" xfId="4030" xr:uid="{00000000-0005-0000-0000-0000CC0F0000}"/>
    <cellStyle name="스타일 214" xfId="4031" xr:uid="{00000000-0005-0000-0000-0000CD0F0000}"/>
    <cellStyle name="스타일 215" xfId="4032" xr:uid="{00000000-0005-0000-0000-0000CE0F0000}"/>
    <cellStyle name="스타일 216" xfId="4033" xr:uid="{00000000-0005-0000-0000-0000CF0F0000}"/>
    <cellStyle name="스타일 217" xfId="4034" xr:uid="{00000000-0005-0000-0000-0000D00F0000}"/>
    <cellStyle name="스타일 218" xfId="4035" xr:uid="{00000000-0005-0000-0000-0000D10F0000}"/>
    <cellStyle name="스타일 219" xfId="4036" xr:uid="{00000000-0005-0000-0000-0000D20F0000}"/>
    <cellStyle name="스타일 22" xfId="4037" xr:uid="{00000000-0005-0000-0000-0000D30F0000}"/>
    <cellStyle name="스타일 220" xfId="4038" xr:uid="{00000000-0005-0000-0000-0000D40F0000}"/>
    <cellStyle name="스타일 221" xfId="4039" xr:uid="{00000000-0005-0000-0000-0000D50F0000}"/>
    <cellStyle name="스타일 222" xfId="4040" xr:uid="{00000000-0005-0000-0000-0000D60F0000}"/>
    <cellStyle name="스타일 223" xfId="4041" xr:uid="{00000000-0005-0000-0000-0000D70F0000}"/>
    <cellStyle name="스타일 224" xfId="4042" xr:uid="{00000000-0005-0000-0000-0000D80F0000}"/>
    <cellStyle name="스타일 225" xfId="4043" xr:uid="{00000000-0005-0000-0000-0000D90F0000}"/>
    <cellStyle name="스타일 226" xfId="4044" xr:uid="{00000000-0005-0000-0000-0000DA0F0000}"/>
    <cellStyle name="스타일 227" xfId="4045" xr:uid="{00000000-0005-0000-0000-0000DB0F0000}"/>
    <cellStyle name="스타일 228" xfId="4046" xr:uid="{00000000-0005-0000-0000-0000DC0F0000}"/>
    <cellStyle name="스타일 229" xfId="4047" xr:uid="{00000000-0005-0000-0000-0000DD0F0000}"/>
    <cellStyle name="스타일 23" xfId="4048" xr:uid="{00000000-0005-0000-0000-0000DE0F0000}"/>
    <cellStyle name="스타일 230" xfId="4049" xr:uid="{00000000-0005-0000-0000-0000DF0F0000}"/>
    <cellStyle name="스타일 231" xfId="4050" xr:uid="{00000000-0005-0000-0000-0000E00F0000}"/>
    <cellStyle name="스타일 232" xfId="4051" xr:uid="{00000000-0005-0000-0000-0000E10F0000}"/>
    <cellStyle name="스타일 233" xfId="4052" xr:uid="{00000000-0005-0000-0000-0000E20F0000}"/>
    <cellStyle name="스타일 234" xfId="4053" xr:uid="{00000000-0005-0000-0000-0000E30F0000}"/>
    <cellStyle name="스타일 235" xfId="4054" xr:uid="{00000000-0005-0000-0000-0000E40F0000}"/>
    <cellStyle name="스타일 236" xfId="4055" xr:uid="{00000000-0005-0000-0000-0000E50F0000}"/>
    <cellStyle name="스타일 237" xfId="4056" xr:uid="{00000000-0005-0000-0000-0000E60F0000}"/>
    <cellStyle name="스타일 238" xfId="4057" xr:uid="{00000000-0005-0000-0000-0000E70F0000}"/>
    <cellStyle name="스타일 239" xfId="4058" xr:uid="{00000000-0005-0000-0000-0000E80F0000}"/>
    <cellStyle name="스타일 24" xfId="4059" xr:uid="{00000000-0005-0000-0000-0000E90F0000}"/>
    <cellStyle name="스타일 240" xfId="4060" xr:uid="{00000000-0005-0000-0000-0000EA0F0000}"/>
    <cellStyle name="스타일 241" xfId="4061" xr:uid="{00000000-0005-0000-0000-0000EB0F0000}"/>
    <cellStyle name="스타일 242" xfId="4062" xr:uid="{00000000-0005-0000-0000-0000EC0F0000}"/>
    <cellStyle name="스타일 243" xfId="4063" xr:uid="{00000000-0005-0000-0000-0000ED0F0000}"/>
    <cellStyle name="스타일 244" xfId="4064" xr:uid="{00000000-0005-0000-0000-0000EE0F0000}"/>
    <cellStyle name="스타일 245" xfId="4065" xr:uid="{00000000-0005-0000-0000-0000EF0F0000}"/>
    <cellStyle name="스타일 246" xfId="4066" xr:uid="{00000000-0005-0000-0000-0000F00F0000}"/>
    <cellStyle name="스타일 247" xfId="4067" xr:uid="{00000000-0005-0000-0000-0000F10F0000}"/>
    <cellStyle name="스타일 248" xfId="4068" xr:uid="{00000000-0005-0000-0000-0000F20F0000}"/>
    <cellStyle name="스타일 249" xfId="4069" xr:uid="{00000000-0005-0000-0000-0000F30F0000}"/>
    <cellStyle name="스타일 25" xfId="4070" xr:uid="{00000000-0005-0000-0000-0000F40F0000}"/>
    <cellStyle name="스타일 25 2" xfId="4425" xr:uid="{00000000-0005-0000-0000-0000F50F0000}"/>
    <cellStyle name="스타일 250" xfId="4071" xr:uid="{00000000-0005-0000-0000-0000F60F0000}"/>
    <cellStyle name="스타일 251" xfId="4072" xr:uid="{00000000-0005-0000-0000-0000F70F0000}"/>
    <cellStyle name="스타일 252" xfId="4073" xr:uid="{00000000-0005-0000-0000-0000F80F0000}"/>
    <cellStyle name="스타일 253" xfId="4074" xr:uid="{00000000-0005-0000-0000-0000F90F0000}"/>
    <cellStyle name="스타일 254" xfId="4075" xr:uid="{00000000-0005-0000-0000-0000FA0F0000}"/>
    <cellStyle name="스타일 255" xfId="4076" xr:uid="{00000000-0005-0000-0000-0000FB0F0000}"/>
    <cellStyle name="스타일 26" xfId="4077" xr:uid="{00000000-0005-0000-0000-0000FC0F0000}"/>
    <cellStyle name="스타일 27" xfId="4078" xr:uid="{00000000-0005-0000-0000-0000FD0F0000}"/>
    <cellStyle name="스타일 28" xfId="4079" xr:uid="{00000000-0005-0000-0000-0000FE0F0000}"/>
    <cellStyle name="스타일 29" xfId="4080" xr:uid="{00000000-0005-0000-0000-0000FF0F0000}"/>
    <cellStyle name="스타일 3" xfId="147" xr:uid="{00000000-0005-0000-0000-000000100000}"/>
    <cellStyle name="스타일 30" xfId="4081" xr:uid="{00000000-0005-0000-0000-000001100000}"/>
    <cellStyle name="스타일 31" xfId="4082" xr:uid="{00000000-0005-0000-0000-000002100000}"/>
    <cellStyle name="스타일 32" xfId="4083" xr:uid="{00000000-0005-0000-0000-000003100000}"/>
    <cellStyle name="스타일 33" xfId="4084" xr:uid="{00000000-0005-0000-0000-000004100000}"/>
    <cellStyle name="스타일 34" xfId="4085" xr:uid="{00000000-0005-0000-0000-000005100000}"/>
    <cellStyle name="스타일 35" xfId="4086" xr:uid="{00000000-0005-0000-0000-000006100000}"/>
    <cellStyle name="스타일 36" xfId="4087" xr:uid="{00000000-0005-0000-0000-000007100000}"/>
    <cellStyle name="스타일 37" xfId="4088" xr:uid="{00000000-0005-0000-0000-000008100000}"/>
    <cellStyle name="스타일 38" xfId="4089" xr:uid="{00000000-0005-0000-0000-000009100000}"/>
    <cellStyle name="스타일 39" xfId="4090" xr:uid="{00000000-0005-0000-0000-00000A100000}"/>
    <cellStyle name="스타일 4" xfId="4091" xr:uid="{00000000-0005-0000-0000-00000B100000}"/>
    <cellStyle name="스타일 40" xfId="4092" xr:uid="{00000000-0005-0000-0000-00000C100000}"/>
    <cellStyle name="스타일 41" xfId="4093" xr:uid="{00000000-0005-0000-0000-00000D100000}"/>
    <cellStyle name="스타일 42" xfId="4094" xr:uid="{00000000-0005-0000-0000-00000E100000}"/>
    <cellStyle name="스타일 43" xfId="4095" xr:uid="{00000000-0005-0000-0000-00000F100000}"/>
    <cellStyle name="스타일 44" xfId="4096" xr:uid="{00000000-0005-0000-0000-000010100000}"/>
    <cellStyle name="스타일 45" xfId="4097" xr:uid="{00000000-0005-0000-0000-000011100000}"/>
    <cellStyle name="스타일 46" xfId="4098" xr:uid="{00000000-0005-0000-0000-000012100000}"/>
    <cellStyle name="스타일 47" xfId="4099" xr:uid="{00000000-0005-0000-0000-000013100000}"/>
    <cellStyle name="스타일 48" xfId="4100" xr:uid="{00000000-0005-0000-0000-000014100000}"/>
    <cellStyle name="스타일 49" xfId="4101" xr:uid="{00000000-0005-0000-0000-000015100000}"/>
    <cellStyle name="스타일 5" xfId="4102" xr:uid="{00000000-0005-0000-0000-000016100000}"/>
    <cellStyle name="스타일 50" xfId="4103" xr:uid="{00000000-0005-0000-0000-000017100000}"/>
    <cellStyle name="스타일 51" xfId="4104" xr:uid="{00000000-0005-0000-0000-000018100000}"/>
    <cellStyle name="스타일 52" xfId="4105" xr:uid="{00000000-0005-0000-0000-000019100000}"/>
    <cellStyle name="스타일 53" xfId="4106" xr:uid="{00000000-0005-0000-0000-00001A100000}"/>
    <cellStyle name="스타일 54" xfId="4107" xr:uid="{00000000-0005-0000-0000-00001B100000}"/>
    <cellStyle name="스타일 55" xfId="4108" xr:uid="{00000000-0005-0000-0000-00001C100000}"/>
    <cellStyle name="스타일 56" xfId="4109" xr:uid="{00000000-0005-0000-0000-00001D100000}"/>
    <cellStyle name="스타일 57" xfId="4110" xr:uid="{00000000-0005-0000-0000-00001E100000}"/>
    <cellStyle name="스타일 58" xfId="4111" xr:uid="{00000000-0005-0000-0000-00001F100000}"/>
    <cellStyle name="스타일 59" xfId="4112" xr:uid="{00000000-0005-0000-0000-000020100000}"/>
    <cellStyle name="스타일 6" xfId="4113" xr:uid="{00000000-0005-0000-0000-000021100000}"/>
    <cellStyle name="스타일 60" xfId="4114" xr:uid="{00000000-0005-0000-0000-000022100000}"/>
    <cellStyle name="스타일 61" xfId="4115" xr:uid="{00000000-0005-0000-0000-000023100000}"/>
    <cellStyle name="스타일 62" xfId="4116" xr:uid="{00000000-0005-0000-0000-000024100000}"/>
    <cellStyle name="스타일 63" xfId="4117" xr:uid="{00000000-0005-0000-0000-000025100000}"/>
    <cellStyle name="스타일 64" xfId="4118" xr:uid="{00000000-0005-0000-0000-000026100000}"/>
    <cellStyle name="스타일 65" xfId="4119" xr:uid="{00000000-0005-0000-0000-000027100000}"/>
    <cellStyle name="스타일 66" xfId="4120" xr:uid="{00000000-0005-0000-0000-000028100000}"/>
    <cellStyle name="스타일 67" xfId="4121" xr:uid="{00000000-0005-0000-0000-000029100000}"/>
    <cellStyle name="스타일 68" xfId="4122" xr:uid="{00000000-0005-0000-0000-00002A100000}"/>
    <cellStyle name="스타일 69" xfId="4123" xr:uid="{00000000-0005-0000-0000-00002B100000}"/>
    <cellStyle name="스타일 7" xfId="4124" xr:uid="{00000000-0005-0000-0000-00002C100000}"/>
    <cellStyle name="스타일 70" xfId="4125" xr:uid="{00000000-0005-0000-0000-00002D100000}"/>
    <cellStyle name="스타일 71" xfId="4126" xr:uid="{00000000-0005-0000-0000-00002E100000}"/>
    <cellStyle name="스타일 72" xfId="4127" xr:uid="{00000000-0005-0000-0000-00002F100000}"/>
    <cellStyle name="스타일 73" xfId="4128" xr:uid="{00000000-0005-0000-0000-000030100000}"/>
    <cellStyle name="스타일 74" xfId="4129" xr:uid="{00000000-0005-0000-0000-000031100000}"/>
    <cellStyle name="스타일 75" xfId="4130" xr:uid="{00000000-0005-0000-0000-000032100000}"/>
    <cellStyle name="스타일 76" xfId="4131" xr:uid="{00000000-0005-0000-0000-000033100000}"/>
    <cellStyle name="스타일 77" xfId="4132" xr:uid="{00000000-0005-0000-0000-000034100000}"/>
    <cellStyle name="스타일 78" xfId="4133" xr:uid="{00000000-0005-0000-0000-000035100000}"/>
    <cellStyle name="스타일 79" xfId="4134" xr:uid="{00000000-0005-0000-0000-000036100000}"/>
    <cellStyle name="스타일 8" xfId="4135" xr:uid="{00000000-0005-0000-0000-000037100000}"/>
    <cellStyle name="스타일 80" xfId="4136" xr:uid="{00000000-0005-0000-0000-000038100000}"/>
    <cellStyle name="스타일 81" xfId="4137" xr:uid="{00000000-0005-0000-0000-000039100000}"/>
    <cellStyle name="스타일 82" xfId="4138" xr:uid="{00000000-0005-0000-0000-00003A100000}"/>
    <cellStyle name="스타일 83" xfId="4139" xr:uid="{00000000-0005-0000-0000-00003B100000}"/>
    <cellStyle name="스타일 84" xfId="4140" xr:uid="{00000000-0005-0000-0000-00003C100000}"/>
    <cellStyle name="스타일 85" xfId="4141" xr:uid="{00000000-0005-0000-0000-00003D100000}"/>
    <cellStyle name="스타일 86" xfId="4142" xr:uid="{00000000-0005-0000-0000-00003E100000}"/>
    <cellStyle name="스타일 87" xfId="4143" xr:uid="{00000000-0005-0000-0000-00003F100000}"/>
    <cellStyle name="스타일 88" xfId="4144" xr:uid="{00000000-0005-0000-0000-000040100000}"/>
    <cellStyle name="스타일 89" xfId="4145" xr:uid="{00000000-0005-0000-0000-000041100000}"/>
    <cellStyle name="스타일 9" xfId="4146" xr:uid="{00000000-0005-0000-0000-000042100000}"/>
    <cellStyle name="스타일 90" xfId="4147" xr:uid="{00000000-0005-0000-0000-000043100000}"/>
    <cellStyle name="스타일 91" xfId="4148" xr:uid="{00000000-0005-0000-0000-000044100000}"/>
    <cellStyle name="스타일 92" xfId="4149" xr:uid="{00000000-0005-0000-0000-000045100000}"/>
    <cellStyle name="스타일 93" xfId="4150" xr:uid="{00000000-0005-0000-0000-000046100000}"/>
    <cellStyle name="스타일 94" xfId="4151" xr:uid="{00000000-0005-0000-0000-000047100000}"/>
    <cellStyle name="스타일 95" xfId="4152" xr:uid="{00000000-0005-0000-0000-000048100000}"/>
    <cellStyle name="스타일 96" xfId="4153" xr:uid="{00000000-0005-0000-0000-000049100000}"/>
    <cellStyle name="스타일 97" xfId="4154" xr:uid="{00000000-0005-0000-0000-00004A100000}"/>
    <cellStyle name="스타일 98" xfId="4155" xr:uid="{00000000-0005-0000-0000-00004B100000}"/>
    <cellStyle name="스타일 99" xfId="4156" xr:uid="{00000000-0005-0000-0000-00004C100000}"/>
    <cellStyle name="안건회계법인" xfId="148" xr:uid="{00000000-0005-0000-0000-00004D100000}"/>
    <cellStyle name="안건회계법인 2" xfId="4157" xr:uid="{00000000-0005-0000-0000-00004E100000}"/>
    <cellStyle name="연결된 셀 2" xfId="4393" xr:uid="{00000000-0005-0000-0000-00004F100000}"/>
    <cellStyle name="연결된 셀 2 2" xfId="4426" xr:uid="{00000000-0005-0000-0000-000050100000}"/>
    <cellStyle name="열어본 하이퍼링크" xfId="4158" xr:uid="{00000000-0005-0000-0000-000051100000}"/>
    <cellStyle name="옛체" xfId="4159" xr:uid="{00000000-0005-0000-0000-000052100000}"/>
    <cellStyle name="왼쪽2" xfId="4160" xr:uid="{00000000-0005-0000-0000-000053100000}"/>
    <cellStyle name="요약 2" xfId="4394" xr:uid="{00000000-0005-0000-0000-000054100000}"/>
    <cellStyle name="요약 2 2" xfId="4427" xr:uid="{00000000-0005-0000-0000-000055100000}"/>
    <cellStyle name="원" xfId="4161" xr:uid="{00000000-0005-0000-0000-000056100000}"/>
    <cellStyle name="원_02_12작업" xfId="4162" xr:uid="{00000000-0005-0000-0000-000057100000}"/>
    <cellStyle name="원_03정산" xfId="4163" xr:uid="{00000000-0005-0000-0000-000058100000}"/>
    <cellStyle name="원_04_01작업" xfId="4164" xr:uid="{00000000-0005-0000-0000-000059100000}"/>
    <cellStyle name="원_04시행" xfId="4165" xr:uid="{00000000-0005-0000-0000-00005A100000}"/>
    <cellStyle name="원_2001년 9월" xfId="4166" xr:uid="{00000000-0005-0000-0000-00005B100000}"/>
    <cellStyle name="원_2001년 9월 일위" xfId="4167" xr:uid="{00000000-0005-0000-0000-00005C100000}"/>
    <cellStyle name="원_2001년7월내역" xfId="4168" xr:uid="{00000000-0005-0000-0000-00005D100000}"/>
    <cellStyle name="원_2001년8월내역" xfId="4169" xr:uid="{00000000-0005-0000-0000-00005E100000}"/>
    <cellStyle name="원_2002년 설치" xfId="4170" xr:uid="{00000000-0005-0000-0000-00005F100000}"/>
    <cellStyle name="원_2002년 합판거푸집" xfId="4171" xr:uid="{00000000-0005-0000-0000-000060100000}"/>
    <cellStyle name="원_2002년2,3월" xfId="4172" xr:uid="{00000000-0005-0000-0000-000061100000}"/>
    <cellStyle name="원_2002년시행계획서 변경확정" xfId="4173" xr:uid="{00000000-0005-0000-0000-000062100000}"/>
    <cellStyle name="원_465_kangwon2002-5-2-1)최종수정)" xfId="4174" xr:uid="{00000000-0005-0000-0000-000063100000}"/>
    <cellStyle name="원_5월 율북기성" xfId="4175" xr:uid="{00000000-0005-0000-0000-000064100000}"/>
    <cellStyle name="원_6월 율북기성" xfId="4176" xr:uid="{00000000-0005-0000-0000-000065100000}"/>
    <cellStyle name="원_CHONG" xfId="4177" xr:uid="{00000000-0005-0000-0000-000066100000}"/>
    <cellStyle name="원_DANGA" xfId="4178" xr:uid="{00000000-0005-0000-0000-000067100000}"/>
    <cellStyle name="원_JISU_New" xfId="4179" xr:uid="{00000000-0005-0000-0000-000068100000}"/>
    <cellStyle name="원_PYUNG" xfId="4180" xr:uid="{00000000-0005-0000-0000-000069100000}"/>
    <cellStyle name="원_TDW제작시방" xfId="4181" xr:uid="{00000000-0005-0000-0000-00006A100000}"/>
    <cellStyle name="원_TDW제작시방(2002,05,27)" xfId="4182" xr:uid="{00000000-0005-0000-0000-00006B100000}"/>
    <cellStyle name="원_강진(내역)" xfId="4183" xr:uid="{00000000-0005-0000-0000-00006C100000}"/>
    <cellStyle name="원_강진(내역)-적용" xfId="4184" xr:uid="{00000000-0005-0000-0000-00006D100000}"/>
    <cellStyle name="원_강진동면제수문1,2x0,8B" xfId="4185" xr:uid="{00000000-0005-0000-0000-00006E100000}"/>
    <cellStyle name="원_강진체육공원" xfId="4186" xr:uid="{00000000-0005-0000-0000-00006F100000}"/>
    <cellStyle name="원_결재(관동취입보)" xfId="4187" xr:uid="{00000000-0005-0000-0000-000070100000}"/>
    <cellStyle name="원_공사비2001-06" xfId="4188" xr:uid="{00000000-0005-0000-0000-000071100000}"/>
    <cellStyle name="원_공사비2001-07" xfId="4189" xr:uid="{00000000-0005-0000-0000-000072100000}"/>
    <cellStyle name="원_광양제수문15x15b" xfId="4190" xr:uid="{00000000-0005-0000-0000-000073100000}"/>
    <cellStyle name="원_구시평야부20x20외②" xfId="4191" xr:uid="{00000000-0005-0000-0000-000074100000}"/>
    <cellStyle name="원_구조물공" xfId="4192" xr:uid="{00000000-0005-0000-0000-000075100000}"/>
    <cellStyle name="원_남광TS-60B(둔기교)" xfId="4193" xr:uid="{00000000-0005-0000-0000-000076100000}"/>
    <cellStyle name="원_남양주우체국-통합SI견적_Rev02" xfId="4194" xr:uid="{00000000-0005-0000-0000-000077100000}"/>
    <cellStyle name="원_내역서" xfId="4195" xr:uid="{00000000-0005-0000-0000-000078100000}"/>
    <cellStyle name="원_내역서_에코하이테크(진짜최종)" xfId="4196" xr:uid="{00000000-0005-0000-0000-000079100000}"/>
    <cellStyle name="원_내역표지" xfId="4197" xr:uid="{00000000-0005-0000-0000-00007A100000}"/>
    <cellStyle name="원_내연산(토목)" xfId="4198" xr:uid="{00000000-0005-0000-0000-00007B100000}"/>
    <cellStyle name="원_농기반" xfId="4199" xr:uid="{00000000-0005-0000-0000-00007C100000}"/>
    <cellStyle name="원_단가대비표(최종)" xfId="4200" xr:uid="{00000000-0005-0000-0000-00007D100000}"/>
    <cellStyle name="원_단가일람" xfId="4201" xr:uid="{00000000-0005-0000-0000-00007E100000}"/>
    <cellStyle name="원_매내천" xfId="4202" xr:uid="{00000000-0005-0000-0000-00007F100000}"/>
    <cellStyle name="원_매내천_수량산출" xfId="4203" xr:uid="{00000000-0005-0000-0000-000080100000}"/>
    <cellStyle name="원_매내천_수량산출_1" xfId="4204" xr:uid="{00000000-0005-0000-0000-000081100000}"/>
    <cellStyle name="원_매내천_수량산출서1" xfId="4205" xr:uid="{00000000-0005-0000-0000-000082100000}"/>
    <cellStyle name="원_맨홀진짜" xfId="4206" xr:uid="{00000000-0005-0000-0000-000083100000}"/>
    <cellStyle name="원_무안공원시설" xfId="4207" xr:uid="{00000000-0005-0000-0000-000084100000}"/>
    <cellStyle name="원_배수공" xfId="4208" xr:uid="{00000000-0005-0000-0000-000085100000}"/>
    <cellStyle name="원_배제지구사통Ø200" xfId="4209" xr:uid="{00000000-0005-0000-0000-000086100000}"/>
    <cellStyle name="원_변경내역1(낙찰적용)" xfId="4210" xr:uid="{00000000-0005-0000-0000-000087100000}"/>
    <cellStyle name="원_보성회령제사통-변경1" xfId="4211" xr:uid="{00000000-0005-0000-0000-000088100000}"/>
    <cellStyle name="원_상수도" xfId="4212" xr:uid="{00000000-0005-0000-0000-000089100000}"/>
    <cellStyle name="원_세풍승인" xfId="4213" xr:uid="{00000000-0005-0000-0000-00008A100000}"/>
    <cellStyle name="원_수량" xfId="4214" xr:uid="{00000000-0005-0000-0000-00008B100000}"/>
    <cellStyle name="원_수량(5.18)" xfId="4215" xr:uid="{00000000-0005-0000-0000-00008C100000}"/>
    <cellStyle name="원_수량산출" xfId="4216" xr:uid="{00000000-0005-0000-0000-00008D100000}"/>
    <cellStyle name="원_수량산출_1" xfId="4217" xr:uid="{00000000-0005-0000-0000-00008E100000}"/>
    <cellStyle name="원_수량산출_2" xfId="4218" xr:uid="{00000000-0005-0000-0000-00008F100000}"/>
    <cellStyle name="원_수량산출서(신규)" xfId="4219" xr:uid="{00000000-0005-0000-0000-000090100000}"/>
    <cellStyle name="원_수량산출서1" xfId="4220" xr:uid="{00000000-0005-0000-0000-000091100000}"/>
    <cellStyle name="원_수량집계" xfId="4221" xr:uid="{00000000-0005-0000-0000-000092100000}"/>
    <cellStyle name="원_수배전반,조명제어원가계산(1129)" xfId="4222" xr:uid="{00000000-0005-0000-0000-000093100000}"/>
    <cellStyle name="원_순천구룡" xfId="4223" xr:uid="{00000000-0005-0000-0000-000094100000}"/>
    <cellStyle name="원_순천지부구룡해룡" xfId="4224" xr:uid="{00000000-0005-0000-0000-000095100000}"/>
    <cellStyle name="원_시방서" xfId="4225" xr:uid="{00000000-0005-0000-0000-000096100000}"/>
    <cellStyle name="원_신안중동지구20X10" xfId="4226" xr:uid="{00000000-0005-0000-0000-000097100000}"/>
    <cellStyle name="원_양등제수문(울주)15x13" xfId="4227" xr:uid="{00000000-0005-0000-0000-000098100000}"/>
    <cellStyle name="원_영풍작업(04)" xfId="4228" xr:uid="{00000000-0005-0000-0000-000099100000}"/>
    <cellStyle name="원_영풍작업(2004 내역)" xfId="4229" xr:uid="{00000000-0005-0000-0000-00009A100000}"/>
    <cellStyle name="원_영풍제시행계획03년도 내역1" xfId="4230" xr:uid="{00000000-0005-0000-0000-00009B100000}"/>
    <cellStyle name="원_영풍지구 심사서" xfId="4231" xr:uid="{00000000-0005-0000-0000-00009C100000}"/>
    <cellStyle name="원_용월_단가대비표" xfId="4232" xr:uid="{00000000-0005-0000-0000-00009D100000}"/>
    <cellStyle name="원_용지조서" xfId="4233" xr:uid="{00000000-0005-0000-0000-00009E100000}"/>
    <cellStyle name="원_운암제뚜껑" xfId="4234" xr:uid="{00000000-0005-0000-0000-00009F100000}"/>
    <cellStyle name="원_인흥공사비(수지예산서)" xfId="4235" xr:uid="{00000000-0005-0000-0000-0000A0100000}"/>
    <cellStyle name="원_자은백길1저수지스핀들보수공사" xfId="4236" xr:uid="{00000000-0005-0000-0000-0000A1100000}"/>
    <cellStyle name="원_작업" xfId="4237" xr:uid="{00000000-0005-0000-0000-0000A2100000}"/>
    <cellStyle name="원_작업02_08" xfId="4238" xr:uid="{00000000-0005-0000-0000-0000A3100000}"/>
    <cellStyle name="원_작업일보(월정)" xfId="4239" xr:uid="{00000000-0005-0000-0000-0000A4100000}"/>
    <cellStyle name="원_장흥광평양수장" xfId="4240" xr:uid="{00000000-0005-0000-0000-0000A5100000}"/>
    <cellStyle name="원_전북 용산지구 다단 21×1.2-2련(020417)" xfId="4241" xr:uid="{00000000-0005-0000-0000-0000A6100000}"/>
    <cellStyle name="원_점리내역" xfId="4242" xr:uid="{00000000-0005-0000-0000-0000A7100000}"/>
    <cellStyle name="원_정산내역서1" xfId="4243" xr:uid="{00000000-0005-0000-0000-0000A8100000}"/>
    <cellStyle name="원_정산변경" xfId="4244" xr:uid="{00000000-0005-0000-0000-0000A9100000}"/>
    <cellStyle name="원_제당토적표" xfId="4245" xr:uid="{00000000-0005-0000-0000-0000AA100000}"/>
    <cellStyle name="원_진도 보전지구" xfId="4246" xr:uid="{00000000-0005-0000-0000-0000AB100000}"/>
    <cellStyle name="원_진도마산2차제출F18x21" xfId="4247" xr:uid="{00000000-0005-0000-0000-0000AC100000}"/>
    <cellStyle name="원_창봉지급자재단가" xfId="4248" xr:uid="{00000000-0005-0000-0000-0000AD100000}"/>
    <cellStyle name="원_토적계산표재료집계표" xfId="4249" xr:uid="{00000000-0005-0000-0000-0000AE100000}"/>
    <cellStyle name="원_토적계산표재료집계표_2000토적및재료집계표2" xfId="4250" xr:uid="{00000000-0005-0000-0000-0000AF100000}"/>
    <cellStyle name="원_토적계산표재료집계표_2000토적및집계표" xfId="4251" xr:uid="{00000000-0005-0000-0000-0000B0100000}"/>
    <cellStyle name="원_포장" xfId="4252" xr:uid="{00000000-0005-0000-0000-0000B1100000}"/>
    <cellStyle name="원_합판거푸집" xfId="4253" xr:uid="{00000000-0005-0000-0000-0000B2100000}"/>
    <cellStyle name="원_해보시장-수정최종" xfId="4254" xr:uid="{00000000-0005-0000-0000-0000B3100000}"/>
    <cellStyle name="유1" xfId="4255" xr:uid="{00000000-0005-0000-0000-0000B4100000}"/>
    <cellStyle name="유영" xfId="4256" xr:uid="{00000000-0005-0000-0000-0000B5100000}"/>
    <cellStyle name="익)" xfId="4257" xr:uid="{00000000-0005-0000-0000-0000B6100000}"/>
    <cellStyle name="일반" xfId="4258" xr:uid="{00000000-0005-0000-0000-0000B7100000}"/>
    <cellStyle name="입력 2" xfId="4395" xr:uid="{00000000-0005-0000-0000-0000B8100000}"/>
    <cellStyle name="입력 2 2" xfId="4428" xr:uid="{00000000-0005-0000-0000-0000B9100000}"/>
    <cellStyle name="자리수" xfId="149" xr:uid="{00000000-0005-0000-0000-0000BA100000}"/>
    <cellStyle name="자리수 2" xfId="4260" xr:uid="{00000000-0005-0000-0000-0000BB100000}"/>
    <cellStyle name="자리수 2 2" xfId="4261" xr:uid="{00000000-0005-0000-0000-0000BC100000}"/>
    <cellStyle name="자리수 3" xfId="4259" xr:uid="{00000000-0005-0000-0000-0000BD100000}"/>
    <cellStyle name="자리수0" xfId="150" xr:uid="{00000000-0005-0000-0000-0000BE100000}"/>
    <cellStyle name="자리수0 2" xfId="4263" xr:uid="{00000000-0005-0000-0000-0000BF100000}"/>
    <cellStyle name="자리수0 2 2" xfId="4264" xr:uid="{00000000-0005-0000-0000-0000C0100000}"/>
    <cellStyle name="자리수0 3" xfId="4262" xr:uid="{00000000-0005-0000-0000-0000C1100000}"/>
    <cellStyle name="적색" xfId="4265" xr:uid="{00000000-0005-0000-0000-0000C2100000}"/>
    <cellStyle name="정)" xfId="4266" xr:uid="{00000000-0005-0000-0000-0000C3100000}"/>
    <cellStyle name="제목 1 2" xfId="4397" xr:uid="{00000000-0005-0000-0000-0000C4100000}"/>
    <cellStyle name="제목 1 2 2" xfId="4429" xr:uid="{00000000-0005-0000-0000-0000C5100000}"/>
    <cellStyle name="제목 2 2" xfId="4398" xr:uid="{00000000-0005-0000-0000-0000C6100000}"/>
    <cellStyle name="제목 2 2 2" xfId="4430" xr:uid="{00000000-0005-0000-0000-0000C7100000}"/>
    <cellStyle name="제목 3 2" xfId="4399" xr:uid="{00000000-0005-0000-0000-0000C8100000}"/>
    <cellStyle name="제목 3 2 2" xfId="4431" xr:uid="{00000000-0005-0000-0000-0000C9100000}"/>
    <cellStyle name="제목 4 2" xfId="4400" xr:uid="{00000000-0005-0000-0000-0000CA100000}"/>
    <cellStyle name="제목 4 2 2" xfId="4432" xr:uid="{00000000-0005-0000-0000-0000CB100000}"/>
    <cellStyle name="제목 5" xfId="4396" xr:uid="{00000000-0005-0000-0000-0000CC100000}"/>
    <cellStyle name="제목 5 2" xfId="4433" xr:uid="{00000000-0005-0000-0000-0000CD100000}"/>
    <cellStyle name="제목[1 줄]" xfId="151" xr:uid="{00000000-0005-0000-0000-0000CE100000}"/>
    <cellStyle name="제목[1 줄] 2" xfId="4267" xr:uid="{00000000-0005-0000-0000-0000CF100000}"/>
    <cellStyle name="제목[2줄 아래]" xfId="152" xr:uid="{00000000-0005-0000-0000-0000D0100000}"/>
    <cellStyle name="제목[2줄 아래] 2" xfId="4268" xr:uid="{00000000-0005-0000-0000-0000D1100000}"/>
    <cellStyle name="제목[2줄 위]" xfId="153" xr:uid="{00000000-0005-0000-0000-0000D2100000}"/>
    <cellStyle name="제목[2줄 위] 2" xfId="4269" xr:uid="{00000000-0005-0000-0000-0000D3100000}"/>
    <cellStyle name="제목1" xfId="154" xr:uid="{00000000-0005-0000-0000-0000D4100000}"/>
    <cellStyle name="제목1 2" xfId="4270" xr:uid="{00000000-0005-0000-0000-0000D5100000}"/>
    <cellStyle name="좋음 2" xfId="4401" xr:uid="{00000000-0005-0000-0000-0000D6100000}"/>
    <cellStyle name="좋음 2 2" xfId="4434" xr:uid="{00000000-0005-0000-0000-0000D7100000}"/>
    <cellStyle name="지정되지 않음" xfId="155" xr:uid="{00000000-0005-0000-0000-0000D8100000}"/>
    <cellStyle name="지정되지 않음 2" xfId="4271" xr:uid="{00000000-0005-0000-0000-0000D9100000}"/>
    <cellStyle name="지하철정렬" xfId="4272" xr:uid="{00000000-0005-0000-0000-0000DA100000}"/>
    <cellStyle name="출력 2" xfId="4402" xr:uid="{00000000-0005-0000-0000-0000DB100000}"/>
    <cellStyle name="출력 2 2" xfId="4435" xr:uid="{00000000-0005-0000-0000-0000DC100000}"/>
    <cellStyle name="코드" xfId="4273" xr:uid="{00000000-0005-0000-0000-0000DD100000}"/>
    <cellStyle name="콤마 [#]" xfId="4274" xr:uid="{00000000-0005-0000-0000-0000DE100000}"/>
    <cellStyle name="콤마 []" xfId="4275" xr:uid="{00000000-0005-0000-0000-0000DF100000}"/>
    <cellStyle name="콤마 [0]" xfId="4276" xr:uid="{00000000-0005-0000-0000-0000E0100000}"/>
    <cellStyle name="'콤마 [0]'" xfId="4277" xr:uid="{00000000-0005-0000-0000-0000E1100000}"/>
    <cellStyle name="콤마 [0]/원" xfId="4278" xr:uid="{00000000-0005-0000-0000-0000E2100000}"/>
    <cellStyle name="콤마 [0]_  종  합  " xfId="156" xr:uid="{00000000-0005-0000-0000-0000E3100000}"/>
    <cellStyle name="'콤마 [0]'_상수도" xfId="4279" xr:uid="{00000000-0005-0000-0000-0000E4100000}"/>
    <cellStyle name="콤마 [0]_소호도로태풍피해 복구공사(전기)-A구간(0130최종)" xfId="4280" xr:uid="{00000000-0005-0000-0000-0000E5100000}"/>
    <cellStyle name="'콤마 [0]'_해보시장-수정최종" xfId="4281" xr:uid="{00000000-0005-0000-0000-0000E6100000}"/>
    <cellStyle name="콤마 [1]" xfId="4282" xr:uid="{00000000-0005-0000-0000-0000E7100000}"/>
    <cellStyle name="콤마 [2]" xfId="157" xr:uid="{00000000-0005-0000-0000-0000E8100000}"/>
    <cellStyle name="콤마 [2] 2" xfId="4284" xr:uid="{00000000-0005-0000-0000-0000E9100000}"/>
    <cellStyle name="콤마 [2] 3" xfId="4283" xr:uid="{00000000-0005-0000-0000-0000EA100000}"/>
    <cellStyle name="콤마 [3]" xfId="4285" xr:uid="{00000000-0005-0000-0000-0000EB100000}"/>
    <cellStyle name="콤마 [금액]" xfId="4286" xr:uid="{00000000-0005-0000-0000-0000EC100000}"/>
    <cellStyle name="콤마 [소수]" xfId="4287" xr:uid="{00000000-0005-0000-0000-0000ED100000}"/>
    <cellStyle name="콤마 [수량]" xfId="4288" xr:uid="{00000000-0005-0000-0000-0000EE100000}"/>
    <cellStyle name="콤마(1)" xfId="4289" xr:uid="{00000000-0005-0000-0000-0000EF100000}"/>
    <cellStyle name="콤마[ ]" xfId="4290" xr:uid="{00000000-0005-0000-0000-0000F0100000}"/>
    <cellStyle name="콤마[*]" xfId="4291" xr:uid="{00000000-0005-0000-0000-0000F1100000}"/>
    <cellStyle name="콤마[,]" xfId="4292" xr:uid="{00000000-0005-0000-0000-0000F2100000}"/>
    <cellStyle name="콤마[.]" xfId="4293" xr:uid="{00000000-0005-0000-0000-0000F3100000}"/>
    <cellStyle name="콤마[0]" xfId="4294" xr:uid="{00000000-0005-0000-0000-0000F4100000}"/>
    <cellStyle name="콤마[0] 2" xfId="4295" xr:uid="{00000000-0005-0000-0000-0000F5100000}"/>
    <cellStyle name="콤마_  종  합  " xfId="158" xr:uid="{00000000-0005-0000-0000-0000F6100000}"/>
    <cellStyle name="콤마숫자" xfId="4296" xr:uid="{00000000-0005-0000-0000-0000F7100000}"/>
    <cellStyle name="콤막 [0]_수출실적 _양식98" xfId="4297" xr:uid="{00000000-0005-0000-0000-0000F8100000}"/>
    <cellStyle name="큐준_주택수주_주택용지_1" xfId="4298" xr:uid="{00000000-0005-0000-0000-0000F9100000}"/>
    <cellStyle name="턂화 [0]_투자재원" xfId="4299" xr:uid="{00000000-0005-0000-0000-0000FA100000}"/>
    <cellStyle name="토공" xfId="4300" xr:uid="{00000000-0005-0000-0000-0000FB100000}"/>
    <cellStyle name="通貨 [0.00]_GUIDE" xfId="4301" xr:uid="{00000000-0005-0000-0000-0000FC100000}"/>
    <cellStyle name="통화 [0] 2" xfId="159" xr:uid="{00000000-0005-0000-0000-0000FD100000}"/>
    <cellStyle name="통화 [0] 2 2" xfId="4302" xr:uid="{00000000-0005-0000-0000-0000FE100000}"/>
    <cellStyle name="통화 [0] 2 3" xfId="4440" xr:uid="{00000000-0005-0000-0000-0000FF100000}"/>
    <cellStyle name="통화 [0] 3" xfId="4403" xr:uid="{00000000-0005-0000-0000-000000110000}"/>
    <cellStyle name="통화 [0] 3 2" xfId="4436" xr:uid="{00000000-0005-0000-0000-000001110000}"/>
    <cellStyle name="통화 [0] 4" xfId="4439" xr:uid="{00000000-0005-0000-0000-000002110000}"/>
    <cellStyle name="通貨_BOQ SHEET" xfId="4303" xr:uid="{00000000-0005-0000-0000-000003110000}"/>
    <cellStyle name="퍼센트" xfId="160" xr:uid="{00000000-0005-0000-0000-000004110000}"/>
    <cellStyle name="퍼센트 2" xfId="4305" xr:uid="{00000000-0005-0000-0000-000005110000}"/>
    <cellStyle name="퍼센트 2 2" xfId="4306" xr:uid="{00000000-0005-0000-0000-000006110000}"/>
    <cellStyle name="퍼센트 3" xfId="4304" xr:uid="{00000000-0005-0000-0000-000007110000}"/>
    <cellStyle name="표10" xfId="4307" xr:uid="{00000000-0005-0000-0000-000008110000}"/>
    <cellStyle name="표13" xfId="4308" xr:uid="{00000000-0005-0000-0000-000009110000}"/>
    <cellStyle name="표제목" xfId="4309" xr:uid="{00000000-0005-0000-0000-00000A110000}"/>
    <cellStyle name="표준" xfId="0" builtinId="0"/>
    <cellStyle name="표준 10" xfId="161" xr:uid="{00000000-0005-0000-0000-00000C110000}"/>
    <cellStyle name="표준 10 2" xfId="4310" xr:uid="{00000000-0005-0000-0000-00000D110000}"/>
    <cellStyle name="표준 11" xfId="4311" xr:uid="{00000000-0005-0000-0000-00000E110000}"/>
    <cellStyle name="표준 12" xfId="4312" xr:uid="{00000000-0005-0000-0000-00000F110000}"/>
    <cellStyle name="표준 13" xfId="4352" xr:uid="{00000000-0005-0000-0000-000010110000}"/>
    <cellStyle name="표준 13 2" xfId="4437" xr:uid="{00000000-0005-0000-0000-000011110000}"/>
    <cellStyle name="표준 14" xfId="162" xr:uid="{00000000-0005-0000-0000-000012110000}"/>
    <cellStyle name="표준 14 2" xfId="4313" xr:uid="{00000000-0005-0000-0000-000013110000}"/>
    <cellStyle name="표준 2" xfId="163" xr:uid="{00000000-0005-0000-0000-000014110000}"/>
    <cellStyle name="표준 2 10" xfId="164" xr:uid="{00000000-0005-0000-0000-000015110000}"/>
    <cellStyle name="표준 2 11" xfId="165" xr:uid="{00000000-0005-0000-0000-000016110000}"/>
    <cellStyle name="표준 2 12" xfId="166" xr:uid="{00000000-0005-0000-0000-000017110000}"/>
    <cellStyle name="표준 2 13" xfId="167" xr:uid="{00000000-0005-0000-0000-000018110000}"/>
    <cellStyle name="표준 2 14" xfId="168" xr:uid="{00000000-0005-0000-0000-000019110000}"/>
    <cellStyle name="표준 2 15" xfId="169" xr:uid="{00000000-0005-0000-0000-00001A110000}"/>
    <cellStyle name="표준 2 16" xfId="170" xr:uid="{00000000-0005-0000-0000-00001B110000}"/>
    <cellStyle name="표준 2 17" xfId="171" xr:uid="{00000000-0005-0000-0000-00001C110000}"/>
    <cellStyle name="표준 2 18" xfId="4314" xr:uid="{00000000-0005-0000-0000-00001D110000}"/>
    <cellStyle name="표준 2 2" xfId="172" xr:uid="{00000000-0005-0000-0000-00001E110000}"/>
    <cellStyle name="표준 2 2 2" xfId="173" xr:uid="{00000000-0005-0000-0000-00001F110000}"/>
    <cellStyle name="표준 2 2 2 2" xfId="174" xr:uid="{00000000-0005-0000-0000-000020110000}"/>
    <cellStyle name="표준 2 2 2 2 2" xfId="4315" xr:uid="{00000000-0005-0000-0000-000021110000}"/>
    <cellStyle name="표준 2 2 3" xfId="4316" xr:uid="{00000000-0005-0000-0000-000022110000}"/>
    <cellStyle name="표준 2 3" xfId="175" xr:uid="{00000000-0005-0000-0000-000023110000}"/>
    <cellStyle name="표준 2 3 2" xfId="4317" xr:uid="{00000000-0005-0000-0000-000024110000}"/>
    <cellStyle name="표준 2 3 2 2" xfId="4442" xr:uid="{00000000-0005-0000-0000-000025110000}"/>
    <cellStyle name="표준 2 4" xfId="176" xr:uid="{00000000-0005-0000-0000-000026110000}"/>
    <cellStyle name="표준 2 5" xfId="177" xr:uid="{00000000-0005-0000-0000-000027110000}"/>
    <cellStyle name="표준 2 6" xfId="178" xr:uid="{00000000-0005-0000-0000-000028110000}"/>
    <cellStyle name="표준 2 7" xfId="179" xr:uid="{00000000-0005-0000-0000-000029110000}"/>
    <cellStyle name="표준 2 8" xfId="180" xr:uid="{00000000-0005-0000-0000-00002A110000}"/>
    <cellStyle name="표준 2 9" xfId="181" xr:uid="{00000000-0005-0000-0000-00002B110000}"/>
    <cellStyle name="표준 3" xfId="182" xr:uid="{00000000-0005-0000-0000-00002C110000}"/>
    <cellStyle name="표준 3 2" xfId="4319" xr:uid="{00000000-0005-0000-0000-00002D110000}"/>
    <cellStyle name="표준 3 3" xfId="4318" xr:uid="{00000000-0005-0000-0000-00002E110000}"/>
    <cellStyle name="표준 4" xfId="183" xr:uid="{00000000-0005-0000-0000-00002F110000}"/>
    <cellStyle name="표준 4 2" xfId="4321" xr:uid="{00000000-0005-0000-0000-000030110000}"/>
    <cellStyle name="표준 4 3" xfId="4320" xr:uid="{00000000-0005-0000-0000-000031110000}"/>
    <cellStyle name="표준 5" xfId="184" xr:uid="{00000000-0005-0000-0000-000032110000}"/>
    <cellStyle name="표준 5 2" xfId="185" xr:uid="{00000000-0005-0000-0000-000033110000}"/>
    <cellStyle name="표준 5 2 2" xfId="4323" xr:uid="{00000000-0005-0000-0000-000034110000}"/>
    <cellStyle name="표준 5 3" xfId="4324" xr:uid="{00000000-0005-0000-0000-000035110000}"/>
    <cellStyle name="표준 5 4" xfId="4322" xr:uid="{00000000-0005-0000-0000-000036110000}"/>
    <cellStyle name="표준 6" xfId="186" xr:uid="{00000000-0005-0000-0000-000037110000}"/>
    <cellStyle name="표준 6 2" xfId="197" xr:uid="{00000000-0005-0000-0000-000038110000}"/>
    <cellStyle name="표준 6 2 2 2 2" xfId="4443" xr:uid="{00000000-0005-0000-0000-000039110000}"/>
    <cellStyle name="표준 7" xfId="187" xr:uid="{00000000-0005-0000-0000-00003A110000}"/>
    <cellStyle name="표준 7 2" xfId="4326" xr:uid="{00000000-0005-0000-0000-00003B110000}"/>
    <cellStyle name="표준 7 3" xfId="4325" xr:uid="{00000000-0005-0000-0000-00003C110000}"/>
    <cellStyle name="표준 8" xfId="188" xr:uid="{00000000-0005-0000-0000-00003D110000}"/>
    <cellStyle name="표준 8 2" xfId="4328" xr:uid="{00000000-0005-0000-0000-00003E110000}"/>
    <cellStyle name="표준 8 3" xfId="4327" xr:uid="{00000000-0005-0000-0000-00003F110000}"/>
    <cellStyle name="표준 9" xfId="4329" xr:uid="{00000000-0005-0000-0000-000040110000}"/>
    <cellStyle name="표준[Sheet1 (2)_공사일지" xfId="4330" xr:uid="{00000000-0005-0000-0000-000041110000}"/>
    <cellStyle name="標準_Akia(F）-8" xfId="4331" xr:uid="{00000000-0005-0000-0000-000042110000}"/>
    <cellStyle name="표준_공내역서- 전기,통신" xfId="189" xr:uid="{00000000-0005-0000-0000-000043110000}"/>
    <cellStyle name="표준_공내역서- 전기,통신 3" xfId="190" xr:uid="{00000000-0005-0000-0000-000044110000}"/>
    <cellStyle name="標準_南青山報告書" xfId="4332" xr:uid="{00000000-0005-0000-0000-000045110000}"/>
    <cellStyle name="표준_타워 터보내역서" xfId="191" xr:uid="{00000000-0005-0000-0000-000046110000}"/>
    <cellStyle name="표준1" xfId="4333" xr:uid="{00000000-0005-0000-0000-000047110000}"/>
    <cellStyle name="표준2" xfId="4334" xr:uid="{00000000-0005-0000-0000-000048110000}"/>
    <cellStyle name="표쥰" xfId="4335" xr:uid="{00000000-0005-0000-0000-000049110000}"/>
    <cellStyle name="하이퍼링크 2 2" xfId="4336" xr:uid="{00000000-0005-0000-0000-00004A110000}"/>
    <cellStyle name="하이퍼링크 2 2 2" xfId="4337" xr:uid="{00000000-0005-0000-0000-00004B110000}"/>
    <cellStyle name="합계" xfId="4338" xr:uid="{00000000-0005-0000-0000-00004C110000}"/>
    <cellStyle name="합산" xfId="192" xr:uid="{00000000-0005-0000-0000-00004D110000}"/>
    <cellStyle name="합산 2" xfId="4340" xr:uid="{00000000-0005-0000-0000-00004E110000}"/>
    <cellStyle name="합산 2 2" xfId="4341" xr:uid="{00000000-0005-0000-0000-00004F110000}"/>
    <cellStyle name="합산 3" xfId="4339" xr:uid="{00000000-0005-0000-0000-000050110000}"/>
    <cellStyle name="桁区切り [0.00]_GUIDE" xfId="4342" xr:uid="{00000000-0005-0000-0000-000051110000}"/>
    <cellStyle name="桁区切り_GUIDE" xfId="4343" xr:uid="{00000000-0005-0000-0000-000052110000}"/>
    <cellStyle name="허윤정" xfId="4344" xr:uid="{00000000-0005-0000-0000-000053110000}"/>
    <cellStyle name="화폐기호" xfId="193" xr:uid="{00000000-0005-0000-0000-000054110000}"/>
    <cellStyle name="화폐기호 2" xfId="4346" xr:uid="{00000000-0005-0000-0000-000055110000}"/>
    <cellStyle name="화폐기호 2 2" xfId="4347" xr:uid="{00000000-0005-0000-0000-000056110000}"/>
    <cellStyle name="화폐기호 3" xfId="4345" xr:uid="{00000000-0005-0000-0000-000057110000}"/>
    <cellStyle name="화폐기호0" xfId="194" xr:uid="{00000000-0005-0000-0000-000058110000}"/>
    <cellStyle name="화폐기호0 2" xfId="4349" xr:uid="{00000000-0005-0000-0000-000059110000}"/>
    <cellStyle name="화폐기호0 2 2" xfId="4350" xr:uid="{00000000-0005-0000-0000-00005A110000}"/>
    <cellStyle name="화폐기호0 3" xfId="4348" xr:uid="{00000000-0005-0000-0000-00005B110000}"/>
    <cellStyle name="ㅣ" xfId="4351" xr:uid="{00000000-0005-0000-0000-00005C1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externalLink" Target="externalLinks/externalLink20.xml"/><Relationship Id="rId21" Type="http://schemas.openxmlformats.org/officeDocument/2006/relationships/externalLink" Target="externalLinks/externalLink15.xml"/><Relationship Id="rId34" Type="http://schemas.openxmlformats.org/officeDocument/2006/relationships/theme" Target="theme/theme1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33" Type="http://schemas.openxmlformats.org/officeDocument/2006/relationships/externalLink" Target="externalLinks/externalLink2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32" Type="http://schemas.openxmlformats.org/officeDocument/2006/relationships/externalLink" Target="externalLinks/externalLink26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36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31" Type="http://schemas.openxmlformats.org/officeDocument/2006/relationships/externalLink" Target="externalLinks/externalLink2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30" Type="http://schemas.openxmlformats.org/officeDocument/2006/relationships/externalLink" Target="externalLinks/externalLink24.xml"/><Relationship Id="rId35" Type="http://schemas.openxmlformats.org/officeDocument/2006/relationships/styles" Target="styles.xml"/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E0-DWG\&#52404;&#50977;\XLS\ALL-XLS\ULSAN\PRIC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936;&#51060;&#53440;&#49436;&#48260;\&#44592;&#49696;&#48512;\cjsdata\&#51077;&#52272;&#45236;&#50669;\20011114180325&#46160;&#44228;\&#46160;&#44228;&#48320;&#51204;&#49548;&#50808;5&#44060;&#49548;&#45236;&#50669;&#49436;\10-29&#44397;&#46020;38&#54840;&#49440;&#53685;&#47532;&#51648;&#44396;&#50724;&#47476;&#47561;&#52264;&#47196;&#49444;&#52824;&#44277;&#49324;\&#45236;&#50669;&#49436;\&#48149;&#49457;&#54620;\&#45236;&#50669;&#49436;2000\&#46020;&#47196;&#54869;&#54252;&#51109;&#50864;&#54924;\&#50864;&#51221;%20&#51089;&#50629;&#51473;\&#50864;&#51221;&#49368;&#54540;2\&#50864;&#51221;&#45236;&#5066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936;&#51060;&#53440;&#49436;&#48260;\&#44592;&#49696;&#48512;\&#44204;&#51201;\2003\ROOM%2004\D30410B%20&#54620;&#44397;&#54644;&#50577;&#50672;&#44396;&#50896;\&#54620;&#51648;&#49457;\&#49888;&#47749;&#52488;&#46321;\chy\2000&#45380;\Xls\&#49328;&#52636;&#51312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c\1997\&#51077;&#52272;\04\&#54644;&#50868;\Hw-CV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1\data\IFB\GJL\SIL_B_4\ITEM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380;&#49688;\MY%20DOCUMENTS\1&#44204;&#51201;&#44288;&#47532;\2&#44288;&#44277;&#49324;\&#49569;&#54028;\&#45824;&#51204;&#50864;&#5420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936;&#51060;&#53440;&#49436;&#48260;\&#44592;&#49696;&#48512;\&#44204;&#51201;\2003\ROOM%2004\D30410B%20&#54620;&#44397;&#54644;&#50577;&#50672;&#44396;&#50896;\SINGLE\EMAIL\TEMP\02\980226%20&#54056;&#49496;MESA&#48716;&#46377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c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c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c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936;&#51060;&#53440;&#49436;&#48260;\&#44592;&#49696;&#48512;\cjsdata\&#51077;&#52272;&#45236;&#50669;\20011114180325&#46160;&#44228;\&#46160;&#44228;&#48320;&#51204;&#49548;&#50808;5&#44060;&#49548;&#45236;&#50669;&#49436;\10-29&#44397;&#46020;38&#54840;&#49440;&#53685;&#47532;&#51648;&#44396;&#50724;&#47476;&#47561;&#52264;&#47196;&#49444;&#52824;&#44277;&#49324;\&#45236;&#50669;&#49436;\&#50900;&#49457;&#54861;&#48372;&#44288;\&#51088;&#47308;\&#45208;&#49328;&#51312;&#44221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&#54532;&#47004;(PLAN)\&#52397;&#52380;\200&#48156;&#51452;\2000&#52397;&#52380;-&#45909;&#54217;&#48156;&#51452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ADISE\&#51201;&#44201;\&#54620;&#44397;&#50528;&#45768;\&#51089;&#50629;\&#49436;&#4792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TEMP\&#51312;&#51221;3&#50900;13&#51068;&#47308;&#51068;&#49352;&#48317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53468;&#54840;\C\ex-data\&#44592;&#53440;&#51088;&#47308;\&#44221;&#50689;&#49345;&#53468;\00&#44221;&#50689;&#51201;&#44201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&#49324;&#50629;2000excell\E&#44397;&#51648;&#46020;\&#47928;&#44305;&#52397;&#52380;\2000year\&#52397;&#52380;&#44396;&#44036;\&#52397;&#52380;&#45909;&#54217;&#44036;\2000&#52397;&#52380;-&#45909;&#54217;&#48156;&#51452;&#54252;&#51109;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285;&#46020;\APROJ-2\hmc-ny\&#53685;&#54633;&#49688;&#51452;\&#53685;&#54633;&#49688;&#51452;_&#54032;&#54408;2K011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_SVR\DATA\&#50689;&#50629;&#48512;\(4)&#44204;&#51201;&#49436;\&#49828;&#54252;&#52768;&#51312;&#49440;\DR011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4620;&#44397;&#50528;&#45768;\&#51089;&#50629;\&#49436;&#4792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936;&#51060;&#53440;&#49436;&#48260;\&#44592;&#49696;&#48512;\cjsdata\&#51077;&#52272;&#45236;&#50669;\20011114180325&#46160;&#44228;\&#46160;&#44228;&#48320;&#51204;&#49548;&#50808;5&#44060;&#49548;&#45236;&#50669;&#49436;\10-29&#44397;&#46020;38&#54840;&#49440;&#53685;&#47532;&#51648;&#44396;&#50724;&#47476;&#47561;&#52264;&#47196;&#49444;&#52824;&#44277;&#49324;\&#45236;&#50669;&#49436;\&#54620;&#44397;&#50528;&#45768;\&#51089;&#50629;\&#49436;&#4792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089;&#50629;2000\&#51077;&#52272;2000\&#44060;&#49688;&#51221;&#47148;\&#44060;&#49688;&#51221;&#4714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936;&#51060;&#53440;&#49436;&#48260;\&#44592;&#49696;&#48512;\cjsdata\&#51077;&#52272;&#45236;&#50669;\20011114180325&#46160;&#44228;\&#46160;&#44228;&#48320;&#51204;&#49548;&#50808;5&#44060;&#49548;&#45236;&#50669;&#49436;\11-23&#44397;&#46020;23&#54840;&#49440;&#50689;&#50516;&#50672;&#49548;&#51648;&#44396;&#50724;&#47476;&#47561;&#52264;&#47196;&#49444;&#52824;&#44277;&#49324;\&#49368;&#54540;\&#44397;&#46020;23&#54840;&#49440;&#50689;&#50516;&#50672;&#49548;&#51648;&#44396;&#45236;&#50669;&#49436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936;&#51060;&#53440;&#49436;&#48260;\&#44592;&#49696;&#48512;\2001&#51089;&#50629;\2001&#51077;&#52272;\06-19&#45433;&#46041;-&#46020;&#45909;&#44036;&#46020;&#47196;&#44148;&#49444;&#44277;&#49324;\2001&#51089;&#50629;\2001&#51077;&#52272;\data\04-11&#49888;&#50577;&#50864;&#54924;&#46020;&#47196;&#44277;&#49324;\&#49888;&#50577;&#50864;&#54924;&#46020;&#47196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936;&#51060;&#53440;&#49436;&#48260;\dataserver\My%20Documents\&#44204;&#51201;\data\IFB\GJL\SIL_B_4\ITEM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936;&#51060;&#53440;&#49436;&#48260;\&#44592;&#49696;&#48512;\cjsdata\&#51077;&#52272;&#45236;&#50669;\20011114180325&#46160;&#44228;\&#46160;&#44228;&#48320;&#51204;&#49548;&#50808;5&#44060;&#49548;&#45236;&#50669;&#49436;\10-29&#44397;&#46020;38&#54840;&#49440;&#53685;&#47532;&#51648;&#44396;&#50724;&#47476;&#47561;&#52264;&#47196;&#49444;&#52824;&#44277;&#49324;\&#45236;&#50669;&#49436;\My%20Documents\&#50689;&#51452;&#49884;&#44288;&#45236;%20&#50864;&#54924;&#46020;&#47196;\&#50689;&#51452;&#50864;&#54924;&#46020;&#47196;\&#50689;&#51452;&#46020;&#47196;1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936;&#51060;&#53440;&#49436;&#48260;\&#44592;&#49696;&#48512;\&#44204;&#51201;\2003\ROOM%2004\D30410B%20&#54620;&#44397;&#54644;&#50577;&#50672;&#44396;&#50896;\Psy\EXCEL\&#44228;&#50577;&#44396;&#52397;\&#44228;&#50577;&#49892;&#44228;&#5055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원가계산서 (학교별)"/>
      <sheetName val="건축내역서"/>
      <sheetName val="집계표"/>
      <sheetName val="설비내역서"/>
      <sheetName val="전기내역서"/>
      <sheetName val="TK(일원)"/>
      <sheetName val="01"/>
      <sheetName val="기계공사"/>
      <sheetName val="공사비총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렬"/>
      <sheetName val="퍼스트"/>
      <sheetName val="내역"/>
      <sheetName val="하도급"/>
      <sheetName val="토공2"/>
      <sheetName val="철콘"/>
      <sheetName val="포장"/>
      <sheetName val="상하수도"/>
      <sheetName val="하도샘플"/>
      <sheetName val="토공"/>
      <sheetName val="직공비"/>
      <sheetName val="우정내역"/>
      <sheetName val="내역서"/>
      <sheetName val="N賃率-職"/>
      <sheetName val="I一般比"/>
      <sheetName val="한강운반비"/>
      <sheetName val="자체실적1Q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"/>
      <sheetName val="원가계산"/>
      <sheetName val="갑"/>
      <sheetName val="재료비산출 (2)"/>
      <sheetName val="재료비산출"/>
      <sheetName val="공임산출"/>
      <sheetName val="표지"/>
      <sheetName val="일위대가"/>
      <sheetName val="수련원펌프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총괄"/>
      <sheetName val="건원"/>
      <sheetName val="토원"/>
      <sheetName val="설원"/>
      <sheetName val="집계"/>
      <sheetName val="집계토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원가계산서"/>
      <sheetName val="내역서 (2)"/>
      <sheetName val="일위대가  (2)"/>
      <sheetName val="원가계산서(최초) (2)"/>
      <sheetName val="집계표 (2)"/>
      <sheetName val="일위대가목록표 (2)"/>
      <sheetName val="Sheet1"/>
      <sheetName val="Sheet2"/>
      <sheetName val="Sheet3"/>
      <sheetName val="EMST10"/>
      <sheetName val="전체공사"/>
      <sheetName val="인천4(총괄표)"/>
      <sheetName val="기계갑"/>
      <sheetName val="기계집계"/>
      <sheetName val="기계내역"/>
      <sheetName val="소방계갑 "/>
      <sheetName val="소방집계1"/>
      <sheetName val="소방내역"/>
      <sheetName val="1월"/>
      <sheetName val="3월"/>
      <sheetName val="2000년1차"/>
      <sheetName val="직공비"/>
      <sheetName val="단가"/>
      <sheetName val="200"/>
      <sheetName val="1-1"/>
      <sheetName val="노임"/>
      <sheetName val="일위목록"/>
      <sheetName val="CODE"/>
      <sheetName val="1-4일위대가목차"/>
      <sheetName val="입찰안"/>
      <sheetName val="1호인버트수량"/>
      <sheetName val="SLAB&quot;1&quot;"/>
      <sheetName val="전기"/>
      <sheetName val="건축미장"/>
      <sheetName val="건축미장내역"/>
      <sheetName val="건축-물가변동"/>
      <sheetName val="품셈표"/>
      <sheetName val="COPING"/>
      <sheetName val="gyun"/>
      <sheetName val="간선계산"/>
      <sheetName val="별표 "/>
      <sheetName val="별표집계"/>
      <sheetName val="input"/>
      <sheetName val="기자재비"/>
      <sheetName val="중기가격"/>
      <sheetName val="공통가설"/>
      <sheetName val="설계"/>
      <sheetName val="원가입력"/>
      <sheetName val="토목"/>
      <sheetName val="내역서"/>
      <sheetName val="내역표지"/>
      <sheetName val="물가자료"/>
      <sheetName val="토공사"/>
      <sheetName val="공사내역"/>
      <sheetName val="오억미만"/>
      <sheetName val="을지"/>
      <sheetName val="점수계산1-2"/>
      <sheetName val="건축내역"/>
      <sheetName val="남양시작동자105노65기1.3화1.2"/>
      <sheetName val="관기성공.내"/>
      <sheetName val="삼성전기"/>
      <sheetName val="Sheet1 (2)"/>
      <sheetName val="토목내역서"/>
      <sheetName val="#REF"/>
      <sheetName val="총 원가계산"/>
      <sheetName val="목록"/>
      <sheetName val="결재판"/>
      <sheetName val="Total"/>
      <sheetName val="Sheet5"/>
      <sheetName val="Hw-CV"/>
      <sheetName val="횡배수관토공수량"/>
      <sheetName val="CPM챠트 "/>
      <sheetName val="guard(mac)"/>
      <sheetName val="부안일위"/>
      <sheetName val="을"/>
      <sheetName val="전신환매도율"/>
      <sheetName val="M1"/>
      <sheetName val="맨홀토공산출"/>
      <sheetName val="간접비내역-1"/>
      <sheetName val="일반부표"/>
      <sheetName val="철콘공사"/>
      <sheetName val="교각1"/>
      <sheetName val="내역서적용수량"/>
      <sheetName val="COA-17"/>
      <sheetName val="C-18"/>
      <sheetName val="코드표"/>
      <sheetName val="산출내역서집계표"/>
      <sheetName val="자재co"/>
      <sheetName val="가스"/>
      <sheetName val="Macro(ST)"/>
      <sheetName val="Macro(AT)"/>
      <sheetName val="b_balju"/>
      <sheetName val="제경비"/>
      <sheetName val="정부노임단가"/>
      <sheetName val="집계표"/>
      <sheetName val="SILICATE"/>
      <sheetName val="CAT_5"/>
      <sheetName val="조건표"/>
      <sheetName val="와동25-3(변경)"/>
      <sheetName val="전장품(관리용)"/>
      <sheetName val="1공구 건정토건 토공"/>
      <sheetName val="개요입력"/>
      <sheetName val="수량기준"/>
      <sheetName val="단가기준"/>
      <sheetName val="일위대가(가설)"/>
      <sheetName val="Macro(전선)"/>
      <sheetName val="기둥"/>
      <sheetName val="저판(버림100)"/>
      <sheetName val="부속동"/>
      <sheetName val="토목주소"/>
      <sheetName val="프랜트면허"/>
      <sheetName val="투찰가"/>
      <sheetName val="공사비예산서(토목분)"/>
      <sheetName val="CPM챠트"/>
      <sheetName val="6동"/>
      <sheetName val="가설공사내역"/>
      <sheetName val="일위대가"/>
      <sheetName val="부대내역"/>
      <sheetName val="giathanh1"/>
      <sheetName val="UPRI"/>
      <sheetName val="식재총괄"/>
      <sheetName val="사급자재"/>
      <sheetName val="ETC"/>
      <sheetName val="표지"/>
      <sheetName val="시추주상도"/>
      <sheetName val="11.자재단가"/>
      <sheetName val="BSD (2)"/>
      <sheetName val="재료집계"/>
      <sheetName val="일위대가내역"/>
      <sheetName val="우수받이"/>
      <sheetName val="대전-교대(A1-A2)"/>
      <sheetName val="수량산출내역1115"/>
      <sheetName val="지급자재"/>
      <sheetName val="타공종이기"/>
      <sheetName val="기본DATA"/>
      <sheetName val="주방환기"/>
      <sheetName val="EACT10"/>
      <sheetName val="DATA"/>
      <sheetName val="S058FL01"/>
      <sheetName val="입출재고현황 (2)"/>
      <sheetName val="기성내역서표지"/>
      <sheetName val="SUMMARY"/>
      <sheetName val="PAINT"/>
      <sheetName val="연부97-1"/>
      <sheetName val="갑지1"/>
      <sheetName val="PBS"/>
      <sheetName val="A-4"/>
      <sheetName val="단가조사"/>
      <sheetName val="기성2"/>
      <sheetName val="내역서(총괄)"/>
      <sheetName val="Project Brief"/>
      <sheetName val="준검 내역서"/>
      <sheetName val="내역분기"/>
      <sheetName val="총괄내역서"/>
      <sheetName val="단가표"/>
      <sheetName val="UNIT"/>
      <sheetName val="수로교총재료집계"/>
      <sheetName val="포장복구집계"/>
      <sheetName val="외상매"/>
      <sheetName val="1.설계조건"/>
      <sheetName val="eq_data"/>
      <sheetName val="FAX"/>
      <sheetName val="교각계산"/>
      <sheetName val="안정검토"/>
      <sheetName val="단면설계"/>
      <sheetName val="적현로"/>
      <sheetName val="산출내역"/>
      <sheetName val="세부내역서"/>
      <sheetName val="계양가시설"/>
      <sheetName val="서울산업대(토)"/>
      <sheetName val="양산물금"/>
      <sheetName val="노임단가"/>
      <sheetName val="단가및재료비"/>
      <sheetName val="중기사용료"/>
      <sheetName val="현대물량"/>
      <sheetName val="중동상가"/>
      <sheetName val="자재단가비교표"/>
      <sheetName val="단가조사서"/>
      <sheetName val="뜃맟뭁돽띿맟?-BLDG"/>
      <sheetName val="적용단가"/>
      <sheetName val="간접"/>
      <sheetName val="증감대비"/>
      <sheetName val="부대공Ⅱ"/>
      <sheetName val="배수장공사비명세서"/>
      <sheetName val="부산4"/>
      <sheetName val="TOTAL_BOQ"/>
      <sheetName val="단중표"/>
      <sheetName val="에너지동"/>
      <sheetName val="송라터널총괄"/>
      <sheetName val="예산M11A"/>
      <sheetName val="PROJECT BRIEF(EX.NEW)"/>
      <sheetName val="WEON"/>
      <sheetName val="Summary Sheets"/>
      <sheetName val="인건비"/>
      <sheetName val="간접비"/>
      <sheetName val="문학간접"/>
      <sheetName val="LABTOTAL"/>
      <sheetName val="일위목록-기"/>
      <sheetName val="I一般比"/>
      <sheetName val="제품"/>
      <sheetName val="견적내용입력"/>
      <sheetName val="각종양식"/>
      <sheetName val="소요자재"/>
      <sheetName val="노무산출서"/>
      <sheetName val="Mc1"/>
      <sheetName val="단위가격"/>
      <sheetName val="CIVIL4"/>
      <sheetName val="자판실행"/>
      <sheetName val="단가보완"/>
      <sheetName val="슬래브(유곡)"/>
      <sheetName val="금액"/>
      <sheetName val="기계 도급내역서"/>
      <sheetName val="계화배수"/>
      <sheetName val="실행철강하도"/>
      <sheetName val="TUAS"/>
      <sheetName val="관음목장(제출용)자105인97.5"/>
      <sheetName val="세부내역"/>
      <sheetName val="B1(반포1차)"/>
      <sheetName val="일위대가(계측기설치)"/>
      <sheetName val="공량산출서"/>
      <sheetName val="품셈TABLE"/>
      <sheetName val="Sheet4"/>
      <sheetName val="갑지(추정)"/>
      <sheetName val="골조시행"/>
      <sheetName val="하조서"/>
      <sheetName val="일위대가-2"/>
      <sheetName val="CODE(2)"/>
      <sheetName val="conv전장품"/>
      <sheetName val="기본"/>
      <sheetName val="2000전체분"/>
      <sheetName val="단위수량"/>
      <sheetName val="공사비집계"/>
      <sheetName val="견적대비표"/>
      <sheetName val="EQUIP-H"/>
      <sheetName val="BID"/>
      <sheetName val="MANUFACTORY"/>
      <sheetName val="기기점검"/>
      <sheetName val="c_balju"/>
      <sheetName val="내역(중앙)"/>
      <sheetName val="내역(창신)"/>
      <sheetName val="장비명"/>
      <sheetName val="일위대가(건축)"/>
      <sheetName val="단면 (2)"/>
      <sheetName val="견적조건"/>
      <sheetName val="약품설비"/>
      <sheetName val="철근콘크리트"/>
      <sheetName val="파일항타"/>
      <sheetName val="파일항타 (2)"/>
      <sheetName val="하수실행"/>
      <sheetName val="산정표"/>
      <sheetName val="노무비 경비"/>
      <sheetName val="산재 안전"/>
      <sheetName val="적용률"/>
      <sheetName val="VXXXXXXX"/>
      <sheetName val="매입세"/>
      <sheetName val="진주방향"/>
      <sheetName val="MCC제원"/>
      <sheetName val="TEST1"/>
      <sheetName val="IMPEADENCE MAP 취수장"/>
      <sheetName val="가스내역"/>
      <sheetName val="결재판(삭제하지말아주세요)"/>
      <sheetName val="금액내역서"/>
      <sheetName val="바.한일양산"/>
      <sheetName val="부하계산서"/>
      <sheetName val="96보완계획7.12"/>
      <sheetName val="아파트"/>
      <sheetName val="001"/>
      <sheetName val="LIST"/>
      <sheetName val="DANGA"/>
      <sheetName val="Bid_Detail"/>
      <sheetName val="3.공통공사대비"/>
      <sheetName val="SG"/>
      <sheetName val="tggwan(mac)"/>
      <sheetName val="포장공"/>
      <sheetName val="버스운행안내"/>
      <sheetName val="예방접종계획"/>
      <sheetName val="근태계획서"/>
      <sheetName val="ABUT수량-A1"/>
      <sheetName val="샘플표지"/>
      <sheetName val="CAP"/>
      <sheetName val="역T형"/>
      <sheetName val="ELECTRIC"/>
      <sheetName val="9GNG운반"/>
      <sheetName val="품목"/>
      <sheetName val="공사수행방안"/>
      <sheetName val="품셈총괄표"/>
      <sheetName val="말뚝물량"/>
      <sheetName val="수량산출근거"/>
      <sheetName val="단위집계표"/>
      <sheetName val="노임이"/>
      <sheetName val="중기조종사 단위단가"/>
      <sheetName val="CPI"/>
      <sheetName val="CV"/>
      <sheetName val="통합"/>
      <sheetName val="법면"/>
      <sheetName val="부대공"/>
      <sheetName val="구조물공"/>
      <sheetName val="중기일위대가"/>
      <sheetName val="토공"/>
      <sheetName val="배수공1"/>
      <sheetName val="일위_파일"/>
      <sheetName val="사회복지관"/>
      <sheetName val="입력시트"/>
      <sheetName val="성남여성복지내역"/>
      <sheetName val="원가계산하도"/>
      <sheetName val="경율산정.XLS"/>
      <sheetName val="FORM-0"/>
      <sheetName val="시노"/>
      <sheetName val="방송일위대가"/>
      <sheetName val="현황"/>
      <sheetName val="XZLC2"/>
      <sheetName val="손익분석"/>
      <sheetName val="일위대가-1"/>
      <sheetName val="목창호"/>
      <sheetName val="설 계"/>
      <sheetName val="Macro1"/>
      <sheetName val="화전내"/>
      <sheetName val="INS-SHEET"/>
      <sheetName val="설계내역"/>
      <sheetName val="TRE TABLE"/>
      <sheetName val="일위대가목록"/>
      <sheetName val="비용"/>
      <sheetName val="2.유지보수비"/>
      <sheetName val="O＆P"/>
      <sheetName val="신우"/>
      <sheetName val="돌담교 상부수량"/>
      <sheetName val="교량전기"/>
      <sheetName val="대전월평내역"/>
      <sheetName val="dg"/>
      <sheetName val="1단계"/>
      <sheetName val="수입"/>
      <sheetName val="정공공사"/>
      <sheetName val="내  역  서"/>
      <sheetName val="상수도토공집계표"/>
      <sheetName val="대목"/>
      <sheetName val="메서,변+증"/>
      <sheetName val="예상"/>
      <sheetName val="퇴직금(울산천상)"/>
      <sheetName val="MAT"/>
      <sheetName val="시산표"/>
      <sheetName val="미드수량"/>
      <sheetName val="건축"/>
      <sheetName val="교통대책내역"/>
      <sheetName val="총내역서"/>
      <sheetName val="1995년 섹터별 매출"/>
      <sheetName val="가공비"/>
      <sheetName val="계약서"/>
      <sheetName val="말뚝지지력산정"/>
      <sheetName val="부표총괄"/>
      <sheetName val="열린교실"/>
      <sheetName val="배수장공사비"/>
      <sheetName val="차액보증"/>
      <sheetName val="전체도급"/>
      <sheetName val="982월원안"/>
      <sheetName val="AILC004"/>
      <sheetName val="Curves"/>
      <sheetName val="Tables"/>
      <sheetName val="산출근거"/>
      <sheetName val="화전입력"/>
      <sheetName val="정렬"/>
      <sheetName val="예산대비"/>
      <sheetName val="MOTOR"/>
      <sheetName val="VV보온LINK"/>
      <sheetName val="FIT보온LINK"/>
      <sheetName val="부대대비"/>
      <sheetName val="냉연집계"/>
      <sheetName val="s.v"/>
      <sheetName val="J直材4"/>
      <sheetName val="설정"/>
      <sheetName val="96노임기준"/>
      <sheetName val="견적서"/>
      <sheetName val="공사비총괄표"/>
      <sheetName val="노무비"/>
      <sheetName val="부하(성남)"/>
      <sheetName val="Cost_File"/>
      <sheetName val="COPING-1"/>
      <sheetName val="역T형교대-2수량"/>
      <sheetName val="8.PILE  (돌출)"/>
      <sheetName val="공정코드"/>
      <sheetName val="단면가정"/>
      <sheetName val="기둥(원형)"/>
      <sheetName val="건축집계표"/>
      <sheetName val="산업"/>
      <sheetName val="COST"/>
      <sheetName val="DESIGN CRITERIA"/>
      <sheetName val="실행품의서"/>
      <sheetName val="영흥TL(UP,DOWN) "/>
      <sheetName val="제-노임"/>
      <sheetName val="제직재"/>
      <sheetName val="예정(3)"/>
      <sheetName val="공작물조직표(용배수)"/>
      <sheetName val="GAEYO"/>
      <sheetName val="3.바닥판설계"/>
      <sheetName val="부관맨홀조서"/>
      <sheetName val="2003하반기노임기준"/>
      <sheetName val="약품공급2"/>
      <sheetName val="TG9504"/>
      <sheetName val="2.가정단면"/>
      <sheetName val="추정BS"/>
      <sheetName val="추정PL"/>
      <sheetName val="단가대비표"/>
      <sheetName val="자  재"/>
      <sheetName val="건축외주"/>
      <sheetName val="실행"/>
      <sheetName val="BASIC (2)"/>
      <sheetName val="단"/>
      <sheetName val="coll#"/>
      <sheetName val="중갑지"/>
      <sheetName val="제출내역 (2)"/>
      <sheetName val="내역입력"/>
      <sheetName val="제수"/>
      <sheetName val="공기"/>
      <sheetName val="대비(전체)"/>
      <sheetName val="내역서을지"/>
      <sheetName val="백암비스타내역"/>
      <sheetName val="전기일위대가"/>
      <sheetName val="하중계산"/>
      <sheetName val="조건입력"/>
      <sheetName val="조건입력(2)"/>
      <sheetName val="장비선정"/>
      <sheetName val="TH VL, NC, DDHT Thanhphuoc"/>
      <sheetName val="TOWER 12TON"/>
      <sheetName val="TOWER 10TON"/>
      <sheetName val="본사일보"/>
      <sheetName val="내역(구조물)"/>
      <sheetName val="1.우편집중내역서"/>
      <sheetName val="단열-자재"/>
      <sheetName val="내역전기"/>
      <sheetName val="표지1"/>
      <sheetName val="CLAUSE"/>
      <sheetName val="esc"/>
      <sheetName val="우배수"/>
      <sheetName val="자료입력"/>
      <sheetName val="직노"/>
      <sheetName val="터널조도"/>
      <sheetName val="전선"/>
      <sheetName val="CABLE"/>
      <sheetName val="설계명세서"/>
      <sheetName val="예산명세서"/>
      <sheetName val="전산소모"/>
      <sheetName val="99 조정금액"/>
      <sheetName val="D-3109"/>
      <sheetName val="시점부일반수량"/>
      <sheetName val="단가산출"/>
      <sheetName val="04.계약내역서.xlsx"/>
      <sheetName val="공조기"/>
      <sheetName val="경비"/>
      <sheetName val="잡비"/>
      <sheetName val="경비_원본"/>
      <sheetName val="기초단가"/>
      <sheetName val="소방일위 "/>
      <sheetName val="수원공"/>
      <sheetName val="시중노임단가"/>
      <sheetName val="조작대(1연)"/>
      <sheetName val="설계변경원가계산총괄표"/>
      <sheetName val="토적계산"/>
      <sheetName val="목차"/>
      <sheetName val="기기리스트"/>
      <sheetName val="대비표(토공1안)"/>
      <sheetName val="암거공"/>
      <sheetName val="단가적용"/>
      <sheetName val="구의33고"/>
      <sheetName val="차선도색현황"/>
      <sheetName val="대비"/>
      <sheetName val="가로등"/>
      <sheetName val="자금집행_현황"/>
      <sheetName val="노임대장_(2)"/>
      <sheetName val="노임대장_(3)"/>
      <sheetName val="소방계갑_"/>
      <sheetName val="내역서_(2)"/>
      <sheetName val="일위대가__(2)"/>
      <sheetName val="원가계산서(최초)_(2)"/>
      <sheetName val="집계표_(2)"/>
      <sheetName val="일위대가목록표_(2)"/>
      <sheetName val="Sheet1_(2)"/>
      <sheetName val="남양시작동자105노65기1_3화1_2"/>
      <sheetName val="관기성공_내"/>
      <sheetName val="CPM챠트_"/>
      <sheetName val="총_원가계산"/>
      <sheetName val="1공구_건정토건_토공"/>
      <sheetName val="Project_Brief"/>
      <sheetName val="BSD_(2)"/>
      <sheetName val="준검_내역서"/>
      <sheetName val="기계_도급내역서"/>
      <sheetName val="11_자재단가"/>
      <sheetName val="관음목장(제출용)자105인97_5"/>
      <sheetName val="PROJECT_BRIEF(EX_NEW)"/>
      <sheetName val="1_설계조건"/>
      <sheetName val="입출재고현황_(2)"/>
      <sheetName val="Summary_Sheets"/>
      <sheetName val="단면_(2)"/>
      <sheetName val="96보완계획7_12"/>
      <sheetName val="3_공통공사대비"/>
      <sheetName val="노무비_경비"/>
      <sheetName val="산재_안전"/>
      <sheetName val="IMPEADENCE_MAP_취수장"/>
      <sheetName val="공사비산출내역"/>
      <sheetName val="견적"/>
      <sheetName val="SAKUB"/>
      <sheetName val="본체"/>
      <sheetName val="F5"/>
      <sheetName val="Sheet1 (3)"/>
      <sheetName val="sw1"/>
      <sheetName val="NOMUBI"/>
      <sheetName val="기계설비-물가변동"/>
      <sheetName val="사통공사비"/>
      <sheetName val="인건-측정"/>
      <sheetName val="평가데이터"/>
      <sheetName val="주식"/>
      <sheetName val="토목내역"/>
      <sheetName val="조도계산서 (도서)"/>
      <sheetName val="입찰"/>
      <sheetName val="현경"/>
      <sheetName val="예산서"/>
      <sheetName val="소방"/>
      <sheetName val="방호벽"/>
      <sheetName val="저리조양"/>
      <sheetName val="P.M 별"/>
      <sheetName val="수량"/>
      <sheetName val="관급자재"/>
      <sheetName val="경상비"/>
      <sheetName val="기계경비(시간당)"/>
      <sheetName val="램머"/>
      <sheetName val="매원개착터널총괄"/>
      <sheetName val="2-1공사개요1"/>
      <sheetName val="식재"/>
      <sheetName val="시설물"/>
      <sheetName val="식재출력용"/>
      <sheetName val="유지관리"/>
      <sheetName val="기초자료입력"/>
      <sheetName val="가락화장을지"/>
      <sheetName val="견적서1"/>
      <sheetName val="CTEMCOST"/>
      <sheetName val="제1영업소"/>
      <sheetName val="제2영업소"/>
      <sheetName val="제3영업소"/>
      <sheetName val="CC16-내역서"/>
      <sheetName val="공사개요"/>
      <sheetName val="거래처등록"/>
      <sheetName val="변경품셈"/>
      <sheetName val="국내총괄"/>
      <sheetName val="입찰내역"/>
      <sheetName val="날개벽"/>
      <sheetName val="밸브설치"/>
      <sheetName val="내력서"/>
      <sheetName val="2004 연결"/>
      <sheetName val="대림경상68억"/>
      <sheetName val="계산"/>
      <sheetName val="Sens&amp;Anal"/>
      <sheetName val="노무단가"/>
      <sheetName val="WORK"/>
      <sheetName val="수원BOM-원본"/>
      <sheetName val="특이사항"/>
      <sheetName val="설계예시"/>
      <sheetName val="뜃맟뭁돽띿맟_-BLDG"/>
      <sheetName val="H-pile(298x299)"/>
      <sheetName val="H-pile(250x250)"/>
      <sheetName val="S14"/>
      <sheetName val="청천내"/>
      <sheetName val="ASP"/>
      <sheetName val="측구공"/>
      <sheetName val="배수관공"/>
      <sheetName val="석축단"/>
      <sheetName val="법면수집"/>
      <sheetName val="견"/>
      <sheetName val="월별수입"/>
      <sheetName val="천마갑지"/>
      <sheetName val="일위대가표"/>
      <sheetName val="옥외"/>
      <sheetName val="TOTAL3"/>
      <sheetName val="횡배수관"/>
      <sheetName val="인사자료총집계"/>
      <sheetName val="LEGEND"/>
      <sheetName val="B1"/>
      <sheetName val="SULKEA"/>
      <sheetName val="구성비"/>
      <sheetName val="조직"/>
      <sheetName val="CON"/>
      <sheetName val="실행내역"/>
      <sheetName val="날개벽수량표"/>
      <sheetName val="토적표"/>
      <sheetName val="일위대가목차"/>
      <sheetName val="★도급내역"/>
      <sheetName val="본공사"/>
      <sheetName val="도급"/>
      <sheetName val="당초내역서"/>
      <sheetName val="전체철근집계"/>
      <sheetName val="일반수량집계표"/>
      <sheetName val="Imp-Data"/>
      <sheetName val="기성(1차) "/>
      <sheetName val="토 적 표"/>
      <sheetName val="국공유지및사유지"/>
      <sheetName val="전기일위목록"/>
      <sheetName val="앨범표지"/>
      <sheetName val="계산내역"/>
      <sheetName val="품셈1-17"/>
      <sheetName val="공문"/>
      <sheetName val="맨홀토공수량"/>
      <sheetName val="Data&amp;Result"/>
      <sheetName val="내역서(교량)전체"/>
      <sheetName val="연결임시"/>
      <sheetName val="단가 및 재료비"/>
      <sheetName val="copy"/>
      <sheetName val="서식"/>
      <sheetName val="1,2공구원가계산서"/>
      <sheetName val="1공구산출내역서"/>
      <sheetName val="일위"/>
      <sheetName val="석축설면"/>
      <sheetName val="법면단"/>
      <sheetName val="NAI"/>
      <sheetName val="근입장"/>
      <sheetName val="장비투입계획"/>
      <sheetName val="입력"/>
      <sheetName val="설-원가"/>
      <sheetName val="매립"/>
      <sheetName val="wall"/>
      <sheetName val="개산공사비"/>
      <sheetName val="카메라"/>
      <sheetName val="Tbom-tot"/>
      <sheetName val="Y-WORK"/>
      <sheetName val="연돌일위집계"/>
      <sheetName val="설계조건"/>
      <sheetName val="예산M12A"/>
      <sheetName val="EQUIP LIST"/>
      <sheetName val="BSD _2_"/>
      <sheetName val="점검등산출(전체)"/>
      <sheetName val="01상노임"/>
      <sheetName val="전기공사"/>
      <sheetName val="2.3지지력"/>
      <sheetName val="1.취수장"/>
      <sheetName val="1호맨홀토공"/>
      <sheetName val="공사설명서"/>
      <sheetName val="공사계획서"/>
      <sheetName val="4.하중산정"/>
      <sheetName val="평야부원가총괄"/>
      <sheetName val="비교표"/>
      <sheetName val="CB"/>
      <sheetName val="부서현황"/>
      <sheetName val="플랜트 설치"/>
      <sheetName val="토공총괄집계"/>
      <sheetName val="대전노은1차_조적_집계표"/>
      <sheetName val="공사비"/>
      <sheetName val="전차선로 물량표"/>
      <sheetName val="돌담교_상부수량"/>
      <sheetName val="바_한일양산"/>
      <sheetName val="중기조종사_단위단가"/>
      <sheetName val="2_가정단면"/>
      <sheetName val="P_M_별"/>
      <sheetName val="별표_"/>
      <sheetName val="파일항타_(2)"/>
      <sheetName val="3_바닥판설계"/>
      <sheetName val="자__재"/>
      <sheetName val="1995년_섹터별_매출"/>
      <sheetName val="설_계"/>
      <sheetName val="내__역__서"/>
      <sheetName val="BASIC_(2)"/>
      <sheetName val="Sheet1_(3)"/>
      <sheetName val="2_유지보수비"/>
      <sheetName val="01"/>
      <sheetName val="2000.05"/>
      <sheetName val="SOURCE"/>
      <sheetName val="인테리어내역"/>
      <sheetName val="맨홀수량산출"/>
      <sheetName val="1을"/>
      <sheetName val="합의경상"/>
      <sheetName val="6PILE  (돌출)"/>
      <sheetName val="경상직원"/>
      <sheetName val="ASALTOTA"/>
      <sheetName val="2.대외공문"/>
      <sheetName val="세부내역(직접인건비)"/>
      <sheetName val="수목표준대가"/>
      <sheetName val="간접1"/>
      <sheetName val=" 소방공사 산출근거"/>
      <sheetName val="전체"/>
      <sheetName val="MEXICO-C"/>
      <sheetName val="D-623D"/>
      <sheetName val="도급자재"/>
      <sheetName val="9811"/>
      <sheetName val="코드"/>
      <sheetName val="장비 (2)"/>
      <sheetName val="2"/>
      <sheetName val="내역서01"/>
      <sheetName val="내촌육교방음벽수량집계표"/>
      <sheetName val="계산내역서"/>
      <sheetName val="소방계갑"/>
      <sheetName val="향후예상"/>
      <sheetName val="96갑지"/>
      <sheetName val="MSQ"/>
      <sheetName val="개요"/>
      <sheetName val="도급FORM"/>
      <sheetName val="광통신 견적내역서1"/>
      <sheetName val="N賃率-職"/>
      <sheetName val="DATE"/>
      <sheetName val="우석문틀"/>
      <sheetName val="자재대"/>
      <sheetName val="9.자재단가"/>
      <sheetName val="7.산출집계"/>
      <sheetName val="물량표"/>
      <sheetName val="표지 (2)"/>
      <sheetName val="2공구산출내역"/>
      <sheetName val="Front"/>
      <sheetName val="데이타"/>
      <sheetName val="내역서(2)"/>
      <sheetName val="SIHEUNG"/>
      <sheetName val="내부마감"/>
      <sheetName val="갈현동"/>
      <sheetName val="1. 설계조건 2.단면가정 3. 하중계산"/>
      <sheetName val="DATA 입력란"/>
      <sheetName val="아파트 "/>
      <sheetName val="공예을"/>
      <sheetName val="GEN"/>
      <sheetName val="관로토공집계표"/>
      <sheetName val="기성청구서"/>
      <sheetName val="백호우계수"/>
      <sheetName val="사유서제출현황-2"/>
      <sheetName val="하중"/>
      <sheetName val="토공(우물통,기타) "/>
      <sheetName val="도장수량(하1)"/>
      <sheetName val="주형"/>
      <sheetName val="대부예산서"/>
      <sheetName val="기초공"/>
      <sheetName val="수량산출"/>
      <sheetName val="한강운반비"/>
      <sheetName val="XL4Poppy"/>
      <sheetName val="우각부보강"/>
      <sheetName val="케이블"/>
      <sheetName val="현장"/>
      <sheetName val="공예6"/>
      <sheetName val="01AC"/>
      <sheetName val="세부내역서(소방)"/>
      <sheetName val="음료실행"/>
      <sheetName val="원가계산"/>
      <sheetName val="BOX(1.5X1.5)"/>
      <sheetName val="주현(해보)"/>
      <sheetName val="주현(영광)"/>
      <sheetName val="점검내역서(data) (2)"/>
      <sheetName val="GI-LIST"/>
      <sheetName val="일위대가(1)"/>
      <sheetName val="Breakdown"/>
      <sheetName val="UnitRate"/>
      <sheetName val="실행(ALT1)"/>
      <sheetName val="충남 (2)"/>
      <sheetName val="TRE_TABLE"/>
      <sheetName val="DESIGN_CRITERIA"/>
      <sheetName val="영흥TL(UP,DOWN)_"/>
      <sheetName val="단위량"/>
      <sheetName val="재료집계표2"/>
      <sheetName val="토적집계표"/>
      <sheetName val="SHL"/>
      <sheetName val="부안변전"/>
      <sheetName val="노무비단가"/>
      <sheetName val="F-Assump"/>
      <sheetName val="Q-Data"/>
      <sheetName val="Y-Data"/>
      <sheetName val="CapEx"/>
      <sheetName val="PAN"/>
      <sheetName val="4공철탑검토"/>
      <sheetName val="B부대공"/>
      <sheetName val="JUCKEYK"/>
      <sheetName val="일위대가시트"/>
      <sheetName val="1련,2련"/>
      <sheetName val="변품8-37"/>
      <sheetName val="조명시설"/>
      <sheetName val="비계,CON'C"/>
      <sheetName val="제잡비집계"/>
      <sheetName val="대공종"/>
      <sheetName val="인건비 "/>
      <sheetName val="안성방향(시점)"/>
      <sheetName val="계약용량(서포)"/>
      <sheetName val="SLAB"/>
      <sheetName val="표준건축비"/>
      <sheetName val="각형맨홀"/>
      <sheetName val="준공조서갑지"/>
      <sheetName val="공사예산하조서(O.K)"/>
      <sheetName val="960318-1"/>
      <sheetName val="06 일위대가목록"/>
      <sheetName val="기술부대조건"/>
      <sheetName val="Sheet6"/>
      <sheetName val="초기화면"/>
      <sheetName val="Assumptions"/>
      <sheetName val="2008년_CF"/>
      <sheetName val="시화점실행"/>
      <sheetName val="CON포장수량"/>
      <sheetName val="CONUNIT"/>
      <sheetName val="공사비증감"/>
      <sheetName val="참조자료"/>
      <sheetName val="여흥"/>
      <sheetName val="9-1차이내역"/>
      <sheetName val="예가표"/>
      <sheetName val="FACTOR"/>
      <sheetName val="기성내역"/>
      <sheetName val="수량산출서"/>
      <sheetName val="재료"/>
      <sheetName val="소업1교"/>
      <sheetName val="내역을"/>
      <sheetName val="EP0618"/>
      <sheetName val="21301동"/>
      <sheetName val="설계변경(수정전)"/>
      <sheetName val="비탈면보호공수량산출"/>
      <sheetName val="AS복구"/>
      <sheetName val="중기터파기"/>
      <sheetName val="변수값"/>
      <sheetName val="중기상차"/>
      <sheetName val="제출견적(을)"/>
      <sheetName val="시가지우회도로공내역서"/>
      <sheetName val="가감수량"/>
      <sheetName val="-15.0"/>
      <sheetName val="기본일위"/>
      <sheetName val="통신물량"/>
      <sheetName val="CABLE SIZE-3"/>
      <sheetName val="98수문일위"/>
      <sheetName val="T-LIST"/>
      <sheetName val="beerflow"/>
      <sheetName val="자재단가"/>
      <sheetName val="노임단가 "/>
      <sheetName val="적용토목"/>
      <sheetName val="COVER-P"/>
      <sheetName val="FB25JN"/>
      <sheetName val="screw_bolt"/>
      <sheetName val="sum"/>
      <sheetName val="부대공사"/>
      <sheetName val="점별(추정)"/>
      <sheetName val="XXXXXX"/>
      <sheetName val="빌딩 안내"/>
      <sheetName val="기계경비일람"/>
      <sheetName val="000000"/>
      <sheetName val="신길1동"/>
      <sheetName val="부하"/>
      <sheetName val="APT"/>
      <sheetName val="단가 및 재_x0000__x0000_"/>
      <sheetName val="내역서_(2)1"/>
      <sheetName val="일위대가__(2)1"/>
      <sheetName val="원가계산서(최초)_(2)1"/>
      <sheetName val="집계표_(2)1"/>
      <sheetName val="일위대가목록표_(2)1"/>
      <sheetName val="자금집행_현황1"/>
      <sheetName val="노임대장_(2)1"/>
      <sheetName val="노임대장_(3)1"/>
      <sheetName val="소방계갑_1"/>
      <sheetName val="남양시작동자105노65기1_3화1_21"/>
      <sheetName val="Sheet1_(2)1"/>
      <sheetName val="관기성공_내1"/>
      <sheetName val="총_원가계산1"/>
      <sheetName val="CPM챠트_1"/>
      <sheetName val="BSD_(2)1"/>
      <sheetName val="준검_내역서1"/>
      <sheetName val="Project_Brief1"/>
      <sheetName val="1_설계조건1"/>
      <sheetName val="1공구_건정토건_토공1"/>
      <sheetName val="11_자재단가1"/>
      <sheetName val="산재_안전1"/>
      <sheetName val="노무비_경비1"/>
      <sheetName val="관음목장(제출용)자105인97_51"/>
      <sheetName val="PROJECT_BRIEF(EX_NEW)1"/>
      <sheetName val="입출재고현황_(2)1"/>
      <sheetName val="기계_도급내역서1"/>
      <sheetName val="96보완계획7_121"/>
      <sheetName val="단면_(2)1"/>
      <sheetName val="Summary_Sheets1"/>
      <sheetName val="IMPEADENCE_MAP_취수장1"/>
      <sheetName val="3_공통공사대비1"/>
      <sheetName val="99_조정금액"/>
      <sheetName val="조도계산서_(도서)"/>
      <sheetName val="04_계약내역서_xlsx"/>
      <sheetName val="TH_VL,_NC,_DDHT_Thanhphuoc"/>
      <sheetName val="품셈"/>
      <sheetName val="집행예산"/>
      <sheetName val="원본(01~02)"/>
      <sheetName val="12V956"/>
      <sheetName val="교량data"/>
      <sheetName val="매크로"/>
      <sheetName val="PROJECT_BR_x0000__x0000_Ԁ_x0000_쀀槞_x0005__x0000__x0000__x0000_Ā"/>
      <sheetName val="PROJECT_BR_x0000__x0000_Ԁ_x0000_䀀蘾_x0005__x0000__x0000__x0000_Ā"/>
      <sheetName val="PROJECT_BR_x0000__x0000_Ԁ_x0000_䀀襝_x0003__x0000__x0000__x0000_Ā"/>
      <sheetName val="PROJECT_BR_x0000__x0000_Ԁ_x0000_䀀ࡍ_x0003__x0000__x0000__x0000_Ā"/>
      <sheetName val="단가_및_재료비"/>
      <sheetName val="하수급견적대비"/>
      <sheetName val="신표지1"/>
      <sheetName val="다곡2교"/>
      <sheetName val="401"/>
      <sheetName val="3.단가산출서"/>
      <sheetName val="4.일위산출"/>
      <sheetName val="50"/>
      <sheetName val="화산경계"/>
      <sheetName val="일위목차"/>
      <sheetName val="경비2내역"/>
      <sheetName val="배관물량(강,동관)"/>
      <sheetName val="산출기초"/>
      <sheetName val="J01"/>
      <sheetName val="공무2과"/>
      <sheetName val="1차공정"/>
      <sheetName val="70%"/>
      <sheetName val="산출내역(K2)"/>
      <sheetName val="6공구(당초)"/>
      <sheetName val="배수공"/>
      <sheetName val="투찰"/>
      <sheetName val="식재인부"/>
      <sheetName val="수량집계"/>
      <sheetName val="전체제잡비"/>
      <sheetName val="단가비교표"/>
      <sheetName val="3차설계"/>
      <sheetName val="106C0300"/>
      <sheetName val="영흥TL(UP,DOW닑】_x0005_"/>
      <sheetName val="Tool"/>
      <sheetName val=""/>
      <sheetName val="공내역"/>
      <sheetName val="PA_bom"/>
      <sheetName val="GRD_bom"/>
      <sheetName val="Light_bom"/>
      <sheetName val="Rcecp_bom"/>
      <sheetName val="TRAY_bom"/>
      <sheetName val="TEL_bom"/>
      <sheetName val="5.일위대가"/>
      <sheetName val="2.단가산출서(총괄)"/>
      <sheetName val="1.2.1 마루높이결정"/>
      <sheetName val="동일대내"/>
      <sheetName val="ASP포장"/>
      <sheetName val="VENDOR LIST"/>
      <sheetName val="공통비"/>
      <sheetName val="Manual Valve List"/>
      <sheetName val="반중력식옹벽3.5"/>
      <sheetName val="주요재료비(원본)"/>
      <sheetName val="PROJECT_BR_x0000__x0000_Ԁ_x0000_耀Ц_x0003__x0000__x0000__x0000_Ā"/>
      <sheetName val="변경총괄지(1)"/>
      <sheetName val="과천MAIN"/>
      <sheetName val="다이나믹"/>
      <sheetName val="통통"/>
      <sheetName val="베스트호두"/>
      <sheetName val="대로근거"/>
      <sheetName val="중로근거"/>
      <sheetName val="단면별연장"/>
      <sheetName val="터파기및재료"/>
      <sheetName val="공사비예산서"/>
      <sheetName val="2연BOX"/>
      <sheetName val="[Hw-CV.xls]__Lwj_c_1997____04_2"/>
      <sheetName val="송정-증포간  계약내역서"/>
      <sheetName val="영동(D)"/>
      <sheetName val="AC포장수량"/>
      <sheetName val="일(4)"/>
      <sheetName val="목재동바리"/>
      <sheetName val="산출내역서"/>
      <sheetName val="평3"/>
      <sheetName val="내역(구틽繘ԯ"/>
      <sheetName val="내역(구׽_x0000_缀"/>
      <sheetName val="날개벽(좌,우=60도-4개)"/>
      <sheetName val="MAIN"/>
      <sheetName val="공사비총"/>
      <sheetName val="식재일위대가"/>
      <sheetName val="계화배수(3대)"/>
      <sheetName val="일위㨁갮  (2)"/>
      <sheetName val="Data_Vert"/>
      <sheetName val="Data_ST"/>
      <sheetName val="Load"/>
      <sheetName val="Rebar"/>
      <sheetName val="방송(체육관)"/>
      <sheetName val="CCC"/>
      <sheetName val="부대tu"/>
      <sheetName val="SCHEDULE"/>
      <sheetName val="교대시점"/>
      <sheetName val="소요자재 "/>
      <sheetName val="합계금액"/>
      <sheetName val="일위대가(목록)"/>
      <sheetName val="산근(목록)"/>
      <sheetName val="재료비"/>
      <sheetName val="이형관중량"/>
      <sheetName val="ITEM"/>
      <sheetName val="오산갈곳"/>
      <sheetName val="전체내역"/>
      <sheetName val="건축원가"/>
      <sheetName val="입력DATA"/>
      <sheetName val="바닥판"/>
      <sheetName val="cost (05.09.23)"/>
      <sheetName val="산출근거(본선외)"/>
      <sheetName val="input(본선외)"/>
      <sheetName val="부관夂泿ꠀ祪"/>
      <sheetName val="부관夂泿　蘅"/>
      <sheetName val="부관夂泿䠀㬓"/>
      <sheetName val="부관夂泿_xd800_뾀"/>
      <sheetName val="부관夂泿耀쌦"/>
      <sheetName val="건축내역서"/>
      <sheetName val="ilch"/>
      <sheetName val="PROJECT_BR"/>
      <sheetName val="자동제어"/>
      <sheetName val="공정표"/>
      <sheetName val="2_유ø_x0000_Ԁ_x0000_"/>
      <sheetName val="국내조달(통합-1)"/>
      <sheetName val="대구파크쿨링타워"/>
      <sheetName val="집계표(육상)"/>
      <sheetName val="옥외등신설"/>
      <sheetName val="저케CV22신설"/>
      <sheetName val="저케CV38신설"/>
      <sheetName val="저케CV8신설"/>
      <sheetName val="접지3종"/>
      <sheetName val="바_한일양산1"/>
      <sheetName val="별표_1"/>
      <sheetName val="중기조종사_단위단가1"/>
      <sheetName val="파일항타_(2)1"/>
      <sheetName val="3_바닥판설계1"/>
      <sheetName val="내__역__서1"/>
      <sheetName val="1995년_섹터별_매출1"/>
      <sheetName val="돌담교_상부수량1"/>
      <sheetName val="설_계1"/>
      <sheetName val="2_유지보수비1"/>
      <sheetName val="2_가정단면1"/>
      <sheetName val="경율산정_XLS"/>
      <sheetName val="제출내역_(2)"/>
      <sheetName val="토_적_표"/>
      <sheetName val="소방일위_"/>
      <sheetName val="TOWER_12TON"/>
      <sheetName val="TOWER_10TON"/>
      <sheetName val="Sheet1_(3)1"/>
      <sheetName val="BASIC_(2)1"/>
      <sheetName val="자__재1"/>
      <sheetName val="s_v"/>
      <sheetName val="전차선로_물량표"/>
      <sheetName val="1_우편집중내역서"/>
      <sheetName val="P_M_별1"/>
      <sheetName val="BSD__2_"/>
      <sheetName val="1_취수장"/>
      <sheetName val="6PILE__(돌출)"/>
      <sheetName val="기성(1차)_"/>
      <sheetName val="8_PILE__(돌출)"/>
      <sheetName val="광통신_견적내역서1"/>
      <sheetName val="2004_연결"/>
      <sheetName val="장비_(2)"/>
      <sheetName val="2_3지지력"/>
      <sheetName val="4_하중산정"/>
      <sheetName val="2_대외공문"/>
      <sheetName val="1__설계조건_2_단면가정_3__하중계산"/>
      <sheetName val="DATA_입력란"/>
      <sheetName val="플랜트_설치"/>
      <sheetName val="9_자재단가"/>
      <sheetName val="7_산출집계"/>
      <sheetName val="2000_05"/>
      <sheetName val="점검내역서(data)_(2)"/>
      <sheetName val="토공(우물통,기타)_"/>
      <sheetName val="기둥(하중)"/>
      <sheetName val="02"/>
      <sheetName val="03"/>
      <sheetName val="05"/>
      <sheetName val="06"/>
      <sheetName val="07"/>
      <sheetName val="08"/>
      <sheetName val="09"/>
      <sheetName val="10"/>
      <sheetName val="12"/>
      <sheetName val="일수누계_참조"/>
      <sheetName val="청넋뛀"/>
      <sheetName val="내䠀퍕턀"/>
      <sheetName val="기초데이타"/>
      <sheetName val="5Strand-장기처짐PCI"/>
      <sheetName val="유효폭의 계산"/>
      <sheetName val="inputdata"/>
      <sheetName val="STEEL BOX 단면설계(SEC.8)"/>
      <sheetName val="시중노임단가(07상반기)"/>
      <sheetName val="여과지동"/>
      <sheetName val="기초자료"/>
      <sheetName val="업무분장"/>
      <sheetName val="유림골조"/>
      <sheetName val="카메౐"/>
      <sheetName val="카메ၒ"/>
      <sheetName val="카메대"/>
      <sheetName val="Data&amp;Resuၒ_x0000_"/>
      <sheetName val="답십리"/>
      <sheetName val="8.자재단가비교표"/>
      <sheetName val="5.수량집계"/>
      <sheetName val="AHU 산출"/>
      <sheetName val="귀래 설계 공내역서"/>
      <sheetName val="집계표1"/>
      <sheetName val="허용전류-IEC DATA"/>
      <sheetName val="1공구_건정토건_x0000__x0000__x0005_"/>
      <sheetName val="일반관리비"/>
      <sheetName val="7.안전관리비"/>
      <sheetName val="M-EQPT-Z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/>
      <sheetData sheetId="777"/>
      <sheetData sheetId="778"/>
      <sheetData sheetId="779" refreshError="1"/>
      <sheetData sheetId="780" refreshError="1"/>
      <sheetData sheetId="781" refreshError="1"/>
      <sheetData sheetId="782"/>
      <sheetData sheetId="783" refreshError="1"/>
      <sheetData sheetId="784"/>
      <sheetData sheetId="785"/>
      <sheetData sheetId="786"/>
      <sheetData sheetId="787"/>
      <sheetData sheetId="788"/>
      <sheetData sheetId="789"/>
      <sheetData sheetId="790" refreshError="1"/>
      <sheetData sheetId="791" refreshError="1"/>
      <sheetData sheetId="792" refreshError="1"/>
      <sheetData sheetId="793"/>
      <sheetData sheetId="794" refreshError="1"/>
      <sheetData sheetId="795" refreshError="1"/>
      <sheetData sheetId="796" refreshError="1"/>
      <sheetData sheetId="797"/>
      <sheetData sheetId="798"/>
      <sheetData sheetId="799" refreshError="1"/>
      <sheetData sheetId="800" refreshError="1"/>
      <sheetData sheetId="801"/>
      <sheetData sheetId="802"/>
      <sheetData sheetId="803"/>
      <sheetData sheetId="804"/>
      <sheetData sheetId="805" refreshError="1"/>
      <sheetData sheetId="806"/>
      <sheetData sheetId="807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/>
      <sheetData sheetId="816" refreshError="1"/>
      <sheetData sheetId="817" refreshError="1"/>
      <sheetData sheetId="818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 refreshError="1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공비"/>
      <sheetName val="설명서"/>
      <sheetName val="갑지"/>
      <sheetName val="내역갑지"/>
      <sheetName val="Project Brief"/>
      <sheetName val="Bid_Detail"/>
      <sheetName val="산출내역서집계표"/>
      <sheetName val="제직재"/>
      <sheetName val="Breakdown"/>
      <sheetName val="UnitRate"/>
      <sheetName val="Sheet5"/>
      <sheetName val="물가자료"/>
      <sheetName val="하중"/>
      <sheetName val="당초수량"/>
      <sheetName val="교각1"/>
      <sheetName val="1.설계조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원가(건축)"/>
      <sheetName val="할증(단가)"/>
      <sheetName val="(1)촐괄집계표"/>
      <sheetName val="(2)우편공종집계표"/>
      <sheetName val="(2)운송교환공종집계표"/>
      <sheetName val="(3)연결통로공종집계표"/>
      <sheetName val="(4)부대공사공종집계표"/>
      <sheetName val="(5)토목공사공종집계표"/>
      <sheetName val="1.우편집중내역서"/>
      <sheetName val="2.운송교환내역서"/>
      <sheetName val="3.연결통로내역서"/>
      <sheetName val="4.부대공사내역서"/>
      <sheetName val="5.토목공사내역서"/>
      <sheetName val="(              )"/>
      <sheetName val="입찰표지(A4)"/>
      <sheetName val="부대입찰간지(A4세로)"/>
      <sheetName val="하도급사항(A4) (2)"/>
      <sheetName val="부대입찰확약서(A4)"/>
      <sheetName val="간지표지(A4가로)"/>
      <sheetName val="간지표지(A4세로)"/>
      <sheetName val="관급자재금액(VAT포함)"/>
      <sheetName val="(       철     콘       )"/>
      <sheetName val="철콘부대원가대비표"/>
      <sheetName val="철콘부대(도급)원가"/>
      <sheetName val="철콘(도급)내역서"/>
      <sheetName val="철콘부대(하도급)원가"/>
      <sheetName val="철콘(하도급)내역서"/>
      <sheetName val="(         철골          )"/>
      <sheetName val="철골부대원가대비표"/>
      <sheetName val="철골부대(도급)원가"/>
      <sheetName val="철골(도급)내역서"/>
      <sheetName val="철골부대(하도급)원가 "/>
      <sheetName val="철골(하도급)내역서"/>
      <sheetName val="EMST10"/>
      <sheetName val="표지-공사실행"/>
      <sheetName val="2.기구조직도"/>
      <sheetName val="개략견적HISTORY"/>
      <sheetName val="1_공사개요"/>
      <sheetName val="실행조건(건축)"/>
      <sheetName val="실행기준(기계)"/>
      <sheetName val="실행기준(전기)"/>
      <sheetName val="실행예산변경총괄표(적용안함)"/>
      <sheetName val="03차 견적실행총괄표"/>
      <sheetName val="대비표"/>
      <sheetName val="집계표"/>
      <sheetName val="---"/>
      <sheetName val="아파트 "/>
      <sheetName val="감액대비표"/>
      <sheetName val="공종별감액대비표"/>
      <sheetName val="개략공사비집계표"/>
      <sheetName val="실행검토의견서"/>
      <sheetName val="직원"/>
      <sheetName val="개략견적대비실행분석"/>
      <sheetName val="발주율분석"/>
      <sheetName val="조정항목"/>
      <sheetName val="AP1"/>
      <sheetName val="danga"/>
      <sheetName val="ilch"/>
      <sheetName val="총괄"/>
      <sheetName val="내역"/>
      <sheetName val="설비내역서"/>
      <sheetName val="건축내역서"/>
      <sheetName val="전기내역서"/>
      <sheetName val="기초일위"/>
      <sheetName val="시설일위"/>
      <sheetName val="조명일위"/>
      <sheetName val="Y-WORK"/>
      <sheetName val="공통가설"/>
      <sheetName val="WORK"/>
      <sheetName val="을"/>
      <sheetName val="1-1"/>
      <sheetName val="9811"/>
      <sheetName val="손익분석"/>
      <sheetName val="실행내역"/>
      <sheetName val="직노"/>
      <sheetName val="표준건축비"/>
      <sheetName val="목록"/>
      <sheetName val="금액"/>
      <sheetName val="정부노임단가"/>
      <sheetName val="직공비"/>
      <sheetName val="원가"/>
      <sheetName val="guard(mac)"/>
      <sheetName val="DATA"/>
      <sheetName val="단가표"/>
      <sheetName val="내역서 "/>
      <sheetName val="단면가정"/>
      <sheetName val="CODE"/>
      <sheetName val="남양시작동자105노65기1.3화1.2"/>
      <sheetName val="기둥(원형)"/>
      <sheetName val="조경"/>
      <sheetName val="c_balju"/>
      <sheetName val="코드"/>
      <sheetName val="ITEM"/>
      <sheetName val="2000년1차"/>
      <sheetName val="9509"/>
      <sheetName val="대전우편"/>
      <sheetName val="현장관리비"/>
      <sheetName val="#REF"/>
      <sheetName val="단가산출1"/>
      <sheetName val="단가산출2"/>
      <sheetName val="내역서"/>
      <sheetName val="주경기-오배수"/>
      <sheetName val="I一般比"/>
      <sheetName val="관급"/>
      <sheetName val="전기"/>
      <sheetName val="개요"/>
      <sheetName val="단가대비"/>
      <sheetName val="방송일위대가"/>
      <sheetName val="자료"/>
      <sheetName val="날개벽(시점좌측)"/>
      <sheetName val="설계조건"/>
      <sheetName val="적용률"/>
      <sheetName val="경산"/>
      <sheetName val="노무비"/>
      <sheetName val="Breakdown"/>
      <sheetName val="UnitRate"/>
      <sheetName val="대비"/>
      <sheetName val="Sheet3"/>
      <sheetName val="옥외"/>
      <sheetName val="미드수량"/>
      <sheetName val="청주(철골발주의뢰서)"/>
      <sheetName val="부하계산서"/>
      <sheetName val="산출내역서집계표"/>
      <sheetName val="LOAD-46"/>
      <sheetName val="전체"/>
      <sheetName val="문학간접"/>
      <sheetName val="토공(우물통,기타) "/>
      <sheetName val="공내역서"/>
      <sheetName val="일위대가시트"/>
      <sheetName val="식생블럭단위수량"/>
      <sheetName val="건축집계"/>
      <sheetName val="역T형"/>
      <sheetName val="E총15"/>
      <sheetName val="재료집계"/>
      <sheetName val="견적대비 견적서"/>
      <sheetName val="esc"/>
      <sheetName val="표지"/>
      <sheetName val="o현장경비"/>
      <sheetName val="ITB COST"/>
      <sheetName val="CAT_5"/>
      <sheetName val="토목"/>
      <sheetName val="내역서(교량)전체"/>
      <sheetName val="부표총괄"/>
      <sheetName val="천마갑지"/>
      <sheetName val="gyun-가스"/>
      <sheetName val="암거단위-1련"/>
      <sheetName val="관기성공.내"/>
      <sheetName val="우,오수"/>
      <sheetName val="교각1"/>
      <sheetName val="단가"/>
      <sheetName val="TEST1"/>
      <sheetName val="기계"/>
      <sheetName val="위생기구 금액"/>
      <sheetName val="건식PD설치현황표"/>
      <sheetName val="BASIC (2)"/>
      <sheetName val="전체내역서"/>
      <sheetName val="건설기계"/>
      <sheetName val="단가산출"/>
      <sheetName val="사급자재"/>
      <sheetName val="일위대가"/>
      <sheetName val="일반전기"/>
      <sheetName val="토공"/>
      <sheetName val="전압강하계산"/>
      <sheetName val="토목내역"/>
      <sheetName val="2000년하반기"/>
      <sheetName val="부대tu"/>
      <sheetName val="DATE"/>
      <sheetName val="일반물자(한국통신)"/>
      <sheetName val="SUB일위대가"/>
      <sheetName val="데리네이타현황"/>
      <sheetName val="wall"/>
      <sheetName val="VXXXXXXX"/>
      <sheetName val="Y_WORK"/>
      <sheetName val="Macro(전선)"/>
      <sheetName val="납부서"/>
      <sheetName val="Front"/>
      <sheetName val="형강류 단가 CODE"/>
      <sheetName val="Sheet5"/>
      <sheetName val="횡배수관토공수량"/>
      <sheetName val="인건비"/>
      <sheetName val="APT"/>
      <sheetName val="전차선로 물량표"/>
      <sheetName val="COPING"/>
      <sheetName val="Sheet10"/>
      <sheetName val="기존단가 (2)"/>
      <sheetName val="정보매체A동"/>
      <sheetName val="SILICATE"/>
      <sheetName val="견적"/>
      <sheetName val="간접비내역-1"/>
      <sheetName val="BSD (2)"/>
      <sheetName val="CIVIL"/>
      <sheetName val="중기조종사 단위단가"/>
      <sheetName val="노임단가"/>
      <sheetName val="단가조사서"/>
      <sheetName val="1_우편집중내역서"/>
      <sheetName val="공틀공사"/>
      <sheetName val="3) 클레임 반영시"/>
      <sheetName val="실행"/>
      <sheetName val="공사내역서(을)실행"/>
      <sheetName val="1을"/>
      <sheetName val="3.하중산정4.지지력"/>
      <sheetName val="토목주소"/>
      <sheetName val="프랜트면허"/>
      <sheetName val="PROJECT BRIEF(EX.NEW)"/>
      <sheetName val="토목공사"/>
      <sheetName val="내역서01"/>
      <sheetName val="마산방향철근집계"/>
      <sheetName val="진주방향"/>
      <sheetName val="마산방향"/>
      <sheetName val="세부내역"/>
      <sheetName val="Total"/>
      <sheetName val="SLAB&quot;1&quot;"/>
      <sheetName val="인테리어내역"/>
      <sheetName val="관음목장(제출용)자105인97.5"/>
      <sheetName val="공통대가"/>
      <sheetName val="COST"/>
      <sheetName val="송라터널총괄"/>
      <sheetName val="Project Brief"/>
      <sheetName val="도급,하도급 예정금액"/>
      <sheetName val="물가자료"/>
      <sheetName val="공정코드"/>
      <sheetName val="터파기및재료"/>
      <sheetName val="(A)내역서"/>
      <sheetName val="DATA1"/>
      <sheetName val="단가입력1"/>
      <sheetName val="맨홀수량집계"/>
      <sheetName val="연부97-1"/>
      <sheetName val="갑지1"/>
      <sheetName val="공사비"/>
      <sheetName val="input"/>
      <sheetName val="현장경비"/>
      <sheetName val="정렬"/>
      <sheetName val="전기일위대가"/>
      <sheetName val="노무비단가"/>
      <sheetName val="LEGEND"/>
      <sheetName val="11.자재단가"/>
      <sheetName val="CPM챠트"/>
      <sheetName val="내역서 (2)"/>
      <sheetName val="2_운송교환내역서"/>
      <sheetName val="3_연결통로내역서"/>
      <sheetName val="4_부대공사내역서"/>
      <sheetName val="5_토목공사내역서"/>
      <sheetName val="(______________)"/>
      <sheetName val="하도급사항(A4)_(2)"/>
      <sheetName val="(_______철_____콘_______)"/>
      <sheetName val="(_________철골__________)"/>
      <sheetName val="철골부대(하도급)원가_"/>
      <sheetName val="Sheet1"/>
      <sheetName val="대로근거"/>
      <sheetName val="중로근거"/>
      <sheetName val="공사내역"/>
      <sheetName val="설계명세서"/>
      <sheetName val="제품"/>
      <sheetName val="PBS"/>
      <sheetName val="TOT"/>
      <sheetName val="1월"/>
      <sheetName val="N賃率-職"/>
      <sheetName val="도급잔고내역"/>
      <sheetName val="206 무장,정비 장비용량 산출"/>
      <sheetName val="2000.05"/>
      <sheetName val="퍼스트"/>
      <sheetName val="TB-내역서"/>
      <sheetName val="DB"/>
      <sheetName val=" 소방공사 산출근거"/>
      <sheetName val="원형맨홀수량"/>
      <sheetName val="명세서"/>
      <sheetName val="안양건축"/>
      <sheetName val="골조시행"/>
      <sheetName val="A"/>
      <sheetName val="D"/>
      <sheetName val="본부별매출"/>
      <sheetName val="매입세"/>
      <sheetName val="도급"/>
      <sheetName val="교각계산"/>
      <sheetName val="노임"/>
      <sheetName val="기계경비(시간당)"/>
      <sheetName val="램머"/>
      <sheetName val="Proposal"/>
      <sheetName val="인사자료총집계"/>
      <sheetName val="GAEYO"/>
      <sheetName val="공통가설공사"/>
      <sheetName val="Sheet4"/>
      <sheetName val="갑지(추정)"/>
      <sheetName val="지수"/>
      <sheetName val="6호기"/>
      <sheetName val="대공종"/>
      <sheetName val="BOM"/>
      <sheetName val=""/>
      <sheetName val="금액내역서"/>
      <sheetName val="일위대가목록"/>
      <sheetName val="2F 회의실견적(5_14 일대)"/>
      <sheetName val="BEND LOSS"/>
      <sheetName val="09년부서별원가"/>
      <sheetName val="간선계산"/>
      <sheetName val="Miser-P"/>
      <sheetName val="SULKEA"/>
      <sheetName val="토사(PE)"/>
      <sheetName val="교사기준면적(초등)"/>
      <sheetName val="평가데이터"/>
      <sheetName val="청천내"/>
      <sheetName val="데이타"/>
      <sheetName val="을지"/>
      <sheetName val="1995년 섹터별 매출"/>
      <sheetName val="O＆P"/>
      <sheetName val="장기차입금"/>
      <sheetName val="결재판(삭제하지말아주세요)"/>
      <sheetName val="입찰내역 발주처 양식"/>
      <sheetName val="내역서을지"/>
      <sheetName val="열린교실"/>
      <sheetName val="COVER"/>
      <sheetName val="중기일위대가"/>
      <sheetName val="투찰가"/>
      <sheetName val="AILC004"/>
      <sheetName val="조견표"/>
      <sheetName val="제조부문배부"/>
      <sheetName val="단양 00 아파트-세부내역"/>
      <sheetName val="EUPDAT2"/>
      <sheetName val="물량내역"/>
      <sheetName val="일위대가표"/>
      <sheetName val="적점"/>
      <sheetName val="30개월기준대비표 아랍택)"/>
      <sheetName val="입찰안"/>
      <sheetName val="수량분석(총수량)"/>
      <sheetName val="일위대가및자재표"/>
      <sheetName val="화성태안9공구내역(실행)"/>
      <sheetName val="설명서 "/>
      <sheetName val="실행철강하도"/>
      <sheetName val="단위중량"/>
      <sheetName val="목차"/>
      <sheetName val="Sheet2"/>
      <sheetName val="설계내역서"/>
      <sheetName val="기둥"/>
      <sheetName val="저판(버림100)"/>
      <sheetName val="직급별"/>
      <sheetName val="터널조도"/>
      <sheetName val="본실행경비"/>
      <sheetName val="H-PILE수량집계"/>
      <sheetName val="CAL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모래운반"/>
      <sheetName val="원가계산서(남측)"/>
      <sheetName val="삼성전기"/>
      <sheetName val="Sheet1 (2)"/>
      <sheetName val="원가계산서"/>
      <sheetName val="Sheet6"/>
      <sheetName val="Project Information In-Out"/>
      <sheetName val="계화배수"/>
      <sheetName val="간접재료비산출표-27-30"/>
      <sheetName val="일위대가(계측기설치)"/>
      <sheetName val="성남여성복지내역"/>
      <sheetName val="배선DATA"/>
      <sheetName val="설직재-1"/>
      <sheetName val="1.설계조건"/>
      <sheetName val="백암비스타내역"/>
      <sheetName val="소일위대가코드표"/>
      <sheetName val="지급자재"/>
      <sheetName val="b_balju"/>
      <sheetName val="연결임시"/>
      <sheetName val="LABTOTAL"/>
      <sheetName val="별표 "/>
      <sheetName val="총체보활공정표"/>
      <sheetName val="내역1"/>
      <sheetName val="직재"/>
      <sheetName val="재집"/>
      <sheetName val="경제성분석"/>
      <sheetName val="gvl"/>
      <sheetName val="연령현황"/>
      <sheetName val="일위대가목차"/>
      <sheetName val="HRSG SMALL07220"/>
      <sheetName val="연동내역"/>
      <sheetName val="토공사"/>
      <sheetName val="개산공사비"/>
      <sheetName val="actual"/>
      <sheetName val="exchange"/>
      <sheetName val="budget"/>
      <sheetName val="내역전기"/>
      <sheetName val="가설공사내역"/>
      <sheetName val="견적990322"/>
      <sheetName val="2공구산출내역"/>
      <sheetName val="10월"/>
      <sheetName val="대치판정"/>
      <sheetName val="Sheet13"/>
      <sheetName val="Sheet14"/>
      <sheetName val="Sheet9"/>
      <sheetName val="COPING-1"/>
      <sheetName val="역T형교대-2수량"/>
      <sheetName val="COA-17"/>
      <sheetName val="C-18"/>
      <sheetName val="Summary Sheets"/>
      <sheetName val="마감물량3"/>
      <sheetName val="기성내역서표지"/>
      <sheetName val="제직재"/>
      <sheetName val="단가비교표"/>
      <sheetName val="손익계산서"/>
      <sheetName val="대차대조표"/>
      <sheetName val="신규 수주분(사용자 정의)"/>
      <sheetName val="ABUT수량-A1"/>
      <sheetName val="제출자료 목록"/>
      <sheetName val="금융상품(재정자금)"/>
      <sheetName val="금융상품(세입세출외현금)"/>
      <sheetName val=" 미수세금(세외수입)"/>
      <sheetName val="미수세금(세외수입금)대손충당금"/>
      <sheetName val="대여금(융자금)대손충당금"/>
      <sheetName val="재고자산"/>
      <sheetName val="선급금"/>
      <sheetName val="선급비용"/>
      <sheetName val="미수금"/>
      <sheetName val="미수수익"/>
      <sheetName val="학자금위탁대여금"/>
      <sheetName val="장기투자증권"/>
      <sheetName val="내부거래(전출금비용)"/>
      <sheetName val="기타투자산"/>
      <sheetName val="리스자산"/>
      <sheetName val="보증금"/>
      <sheetName val="지적재산권(용익물권)"/>
      <sheetName val="건설중인공사"/>
      <sheetName val="차입금"/>
      <sheetName val="미지급금"/>
      <sheetName val="미지급비용"/>
      <sheetName val="선수금"/>
      <sheetName val="선수수익"/>
      <sheetName val="퇴직급여충당부채"/>
      <sheetName val="기부채납자산"/>
      <sheetName val="공유재산 및 물품 매각"/>
      <sheetName val="무상양여·관리전환"/>
      <sheetName val="채무부담행위및보증채무부담행위"/>
      <sheetName val="진행중인소송사건"/>
      <sheetName val="관리책임자산"/>
      <sheetName val="출납폐쇄기한의 거래"/>
      <sheetName val="기금수입및지출"/>
      <sheetName val="배상금등 지출"/>
      <sheetName val="토지가액(원미구)4"/>
      <sheetName val="토지가액(오정구)"/>
      <sheetName val="토지가액(소사구)"/>
      <sheetName val="갑지"/>
      <sheetName val="평3"/>
      <sheetName val="말뚝물량"/>
      <sheetName val="준검 내역서"/>
      <sheetName val="확인서"/>
      <sheetName val="신우"/>
      <sheetName val="낙찰표"/>
      <sheetName val="인상효1"/>
      <sheetName val="H-pile(298x299)"/>
      <sheetName val="H-pile(250x250)"/>
      <sheetName val="______MY_DOCUMENTS_1_____2____2"/>
      <sheetName val="자재단가비교표"/>
      <sheetName val="B부대공"/>
      <sheetName val="9.자재단가"/>
      <sheetName val="7.산출집계"/>
      <sheetName val="3.단가산출서"/>
      <sheetName val="4.일위산출"/>
      <sheetName val="견적조건"/>
      <sheetName val="식재인부"/>
      <sheetName val="공량산출서"/>
      <sheetName val="21301동"/>
      <sheetName val="tggwan(mac)"/>
      <sheetName val="총괄표"/>
      <sheetName val="TOTAL_BOQ"/>
      <sheetName val="TYPE-A"/>
      <sheetName val="조업일수"/>
      <sheetName val="밸브설치"/>
      <sheetName val="부속동"/>
      <sheetName val="11.우각부 보강"/>
      <sheetName val="수량산출"/>
      <sheetName val="조작대(1연)"/>
      <sheetName val="A-4"/>
      <sheetName val="건축공사 집계표"/>
      <sheetName val="골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A3" t="str">
            <v>대전우편집중국및운송교환센터 신축공사</v>
          </cell>
        </row>
        <row r="4">
          <cell r="A4" t="str">
            <v>01 우편집중국공사</v>
          </cell>
        </row>
        <row r="5">
          <cell r="A5" t="str">
            <v>02 운송교환센터</v>
          </cell>
        </row>
        <row r="6">
          <cell r="A6" t="str">
            <v>03 연결통로공사</v>
          </cell>
        </row>
        <row r="7">
          <cell r="A7" t="str">
            <v>04 부대 공 사</v>
          </cell>
        </row>
        <row r="8">
          <cell r="A8" t="str">
            <v>05 토목 공 사</v>
          </cell>
        </row>
        <row r="18">
          <cell r="A18" t="str">
            <v xml:space="preserve">  [ 합               계 ]</v>
          </cell>
        </row>
        <row r="19">
          <cell r="A19" t="str">
            <v>01 공통 가설 공 사</v>
          </cell>
          <cell r="B19">
            <v>0</v>
          </cell>
          <cell r="C19" t="str">
            <v>식</v>
          </cell>
          <cell r="D19">
            <v>1</v>
          </cell>
        </row>
        <row r="20">
          <cell r="A20" t="str">
            <v>02 가 설 공 사</v>
          </cell>
          <cell r="B20">
            <v>0</v>
          </cell>
          <cell r="C20" t="str">
            <v>식</v>
          </cell>
          <cell r="D20">
            <v>1</v>
          </cell>
        </row>
        <row r="21">
          <cell r="A21" t="str">
            <v>03 토 공 사</v>
          </cell>
          <cell r="B21">
            <v>0</v>
          </cell>
          <cell r="C21" t="str">
            <v>식</v>
          </cell>
          <cell r="D21">
            <v>1</v>
          </cell>
        </row>
        <row r="22">
          <cell r="A22" t="str">
            <v>04 철근콘크리트공사</v>
          </cell>
          <cell r="B22">
            <v>0</v>
          </cell>
          <cell r="C22" t="str">
            <v>식</v>
          </cell>
          <cell r="D22">
            <v>1</v>
          </cell>
        </row>
        <row r="23">
          <cell r="A23" t="str">
            <v>05 철 골 공 사</v>
          </cell>
          <cell r="B23">
            <v>0</v>
          </cell>
          <cell r="C23" t="str">
            <v>식</v>
          </cell>
          <cell r="D23">
            <v>1</v>
          </cell>
        </row>
        <row r="24">
          <cell r="A24" t="str">
            <v>06 조 적 공 사</v>
          </cell>
          <cell r="B24">
            <v>0</v>
          </cell>
          <cell r="C24" t="str">
            <v>식</v>
          </cell>
          <cell r="D24">
            <v>1</v>
          </cell>
        </row>
        <row r="25">
          <cell r="A25" t="str">
            <v>07 방 수 공 사</v>
          </cell>
          <cell r="B25">
            <v>0</v>
          </cell>
          <cell r="C25" t="str">
            <v>식</v>
          </cell>
          <cell r="D25">
            <v>1</v>
          </cell>
        </row>
        <row r="26">
          <cell r="A26" t="str">
            <v>08 타 일 공 사</v>
          </cell>
          <cell r="B26">
            <v>0</v>
          </cell>
          <cell r="C26" t="str">
            <v>식</v>
          </cell>
          <cell r="D26">
            <v>1</v>
          </cell>
        </row>
        <row r="27">
          <cell r="A27" t="str">
            <v>09 석 공 사</v>
          </cell>
          <cell r="B27">
            <v>0</v>
          </cell>
          <cell r="C27" t="str">
            <v>식</v>
          </cell>
          <cell r="D27">
            <v>1</v>
          </cell>
        </row>
        <row r="28">
          <cell r="A28" t="str">
            <v>10 목 공 사</v>
          </cell>
          <cell r="B28">
            <v>0</v>
          </cell>
          <cell r="C28" t="str">
            <v>식</v>
          </cell>
          <cell r="D28">
            <v>1</v>
          </cell>
        </row>
        <row r="29">
          <cell r="A29" t="str">
            <v>11 금 속 공 사</v>
          </cell>
          <cell r="B29">
            <v>0</v>
          </cell>
          <cell r="C29" t="str">
            <v>식</v>
          </cell>
          <cell r="D29">
            <v>1</v>
          </cell>
        </row>
        <row r="30">
          <cell r="A30" t="str">
            <v>12 미 장 공 사</v>
          </cell>
          <cell r="B30" t="str">
            <v>대소변겸용</v>
          </cell>
          <cell r="C30" t="str">
            <v>식</v>
          </cell>
          <cell r="D30">
            <v>1</v>
          </cell>
        </row>
        <row r="31">
          <cell r="A31" t="str">
            <v>13 창 호  공 사</v>
          </cell>
          <cell r="B31">
            <v>0</v>
          </cell>
          <cell r="C31" t="str">
            <v>식</v>
          </cell>
          <cell r="D31">
            <v>1</v>
          </cell>
        </row>
        <row r="32">
          <cell r="A32" t="str">
            <v>14 유 리 공 사</v>
          </cell>
          <cell r="B32">
            <v>0</v>
          </cell>
          <cell r="C32" t="str">
            <v>식</v>
          </cell>
          <cell r="D32">
            <v>1</v>
          </cell>
        </row>
        <row r="33">
          <cell r="A33" t="str">
            <v>15 도 장 공 사</v>
          </cell>
          <cell r="B33">
            <v>0</v>
          </cell>
          <cell r="C33" t="str">
            <v>식</v>
          </cell>
          <cell r="D33">
            <v>1</v>
          </cell>
        </row>
        <row r="34">
          <cell r="A34" t="str">
            <v>16 수 장 공 사</v>
          </cell>
          <cell r="B34">
            <v>0</v>
          </cell>
          <cell r="C34" t="str">
            <v>식</v>
          </cell>
          <cell r="D34">
            <v>1</v>
          </cell>
        </row>
        <row r="35">
          <cell r="A35" t="str">
            <v>17 지붕 및 홈통공사</v>
          </cell>
          <cell r="B35">
            <v>0</v>
          </cell>
          <cell r="C35" t="str">
            <v>식</v>
          </cell>
          <cell r="D35">
            <v>1</v>
          </cell>
        </row>
        <row r="36">
          <cell r="A36" t="str">
            <v>18 자재비 및 운반공사</v>
          </cell>
          <cell r="B36">
            <v>0</v>
          </cell>
          <cell r="C36" t="str">
            <v>식</v>
          </cell>
          <cell r="D36">
            <v>1</v>
          </cell>
        </row>
        <row r="37">
          <cell r="A37" t="str">
            <v xml:space="preserve">   [합             계]</v>
          </cell>
        </row>
        <row r="38">
          <cell r="A38" t="str">
            <v>93 관  급  자  재</v>
          </cell>
        </row>
        <row r="51">
          <cell r="A51" t="str">
            <v>01 공통 가설 공 사</v>
          </cell>
        </row>
        <row r="52">
          <cell r="A52" t="str">
            <v>조립식품질시험실</v>
          </cell>
          <cell r="B52" t="str">
            <v>24 개월</v>
          </cell>
          <cell r="C52" t="str">
            <v>M2</v>
          </cell>
          <cell r="D52" t="str">
            <v>120</v>
          </cell>
        </row>
        <row r="53">
          <cell r="A53" t="str">
            <v>조립식가설사무소</v>
          </cell>
          <cell r="B53" t="str">
            <v>24 개월</v>
          </cell>
          <cell r="C53" t="str">
            <v>M2</v>
          </cell>
          <cell r="D53" t="str">
            <v>195</v>
          </cell>
        </row>
        <row r="54">
          <cell r="A54" t="str">
            <v>조립식시멘트창고</v>
          </cell>
          <cell r="B54" t="str">
            <v>24 개월</v>
          </cell>
          <cell r="C54" t="str">
            <v>M2</v>
          </cell>
          <cell r="D54" t="str">
            <v>263</v>
          </cell>
        </row>
        <row r="55">
          <cell r="A55" t="str">
            <v>조립식 가설 창고</v>
          </cell>
          <cell r="B55" t="str">
            <v>24 개월</v>
          </cell>
          <cell r="C55" t="str">
            <v>M2</v>
          </cell>
          <cell r="D55" t="str">
            <v>60</v>
          </cell>
        </row>
        <row r="56">
          <cell r="A56" t="str">
            <v>조립식 작업 헛간</v>
          </cell>
          <cell r="B56" t="str">
            <v>1년이상</v>
          </cell>
          <cell r="C56" t="str">
            <v>M2</v>
          </cell>
          <cell r="D56" t="str">
            <v>120</v>
          </cell>
        </row>
        <row r="57">
          <cell r="A57" t="str">
            <v>가설울타리</v>
          </cell>
          <cell r="B57" t="str">
            <v>24개월</v>
          </cell>
          <cell r="C57" t="str">
            <v>M</v>
          </cell>
          <cell r="D57" t="str">
            <v>436</v>
          </cell>
        </row>
        <row r="58">
          <cell r="A58" t="str">
            <v>세  륜  장</v>
          </cell>
          <cell r="B58" t="str">
            <v>3 * 6 M</v>
          </cell>
          <cell r="C58" t="str">
            <v>식</v>
          </cell>
          <cell r="D58" t="str">
            <v>1</v>
          </cell>
        </row>
        <row r="59">
          <cell r="A59" t="str">
            <v>전  력</v>
          </cell>
          <cell r="B59">
            <v>0</v>
          </cell>
          <cell r="C59" t="str">
            <v>KWH</v>
          </cell>
          <cell r="D59" t="str">
            <v>22248</v>
          </cell>
        </row>
        <row r="60">
          <cell r="A60" t="str">
            <v>투시도</v>
          </cell>
          <cell r="B60">
            <v>0</v>
          </cell>
          <cell r="C60" t="str">
            <v>EA</v>
          </cell>
          <cell r="D60" t="str">
            <v>1</v>
          </cell>
        </row>
        <row r="61">
          <cell r="A61" t="str">
            <v>준공표시판</v>
          </cell>
          <cell r="B61">
            <v>0</v>
          </cell>
          <cell r="C61" t="str">
            <v>EA</v>
          </cell>
          <cell r="D61">
            <v>1</v>
          </cell>
        </row>
        <row r="62">
          <cell r="A62" t="str">
            <v>완전이동식화장실</v>
          </cell>
          <cell r="B62" t="str">
            <v>대소변겸용</v>
          </cell>
          <cell r="C62" t="str">
            <v>조</v>
          </cell>
          <cell r="D62" t="str">
            <v>2</v>
          </cell>
        </row>
        <row r="66">
          <cell r="A66" t="str">
            <v xml:space="preserve">   [합               계]</v>
          </cell>
        </row>
        <row r="67">
          <cell r="A67" t="str">
            <v>02 가  설  공  사</v>
          </cell>
        </row>
        <row r="68">
          <cell r="A68" t="str">
            <v>규 준 틀  설 치</v>
          </cell>
          <cell r="B68" t="str">
            <v>면  적  당</v>
          </cell>
          <cell r="C68" t="str">
            <v>M2</v>
          </cell>
          <cell r="D68" t="str">
            <v>11934</v>
          </cell>
        </row>
        <row r="69">
          <cell r="A69" t="str">
            <v>이동식강관말비게</v>
          </cell>
          <cell r="B69" t="str">
            <v>6 개월</v>
          </cell>
          <cell r="C69" t="str">
            <v>1대</v>
          </cell>
          <cell r="D69" t="str">
            <v>20</v>
          </cell>
        </row>
        <row r="70">
          <cell r="A70" t="str">
            <v>강 관  동 바 리</v>
          </cell>
          <cell r="B70" t="str">
            <v>3개월H4.2M이하</v>
          </cell>
          <cell r="C70" t="str">
            <v>M2</v>
          </cell>
          <cell r="D70" t="str">
            <v>1064</v>
          </cell>
        </row>
        <row r="71">
          <cell r="A71" t="str">
            <v>강 관  동 바 리</v>
          </cell>
          <cell r="B71" t="str">
            <v>3개월H4.2M이상</v>
          </cell>
          <cell r="C71" t="str">
            <v>M2</v>
          </cell>
          <cell r="D71" t="str">
            <v>11531</v>
          </cell>
        </row>
        <row r="72">
          <cell r="A72" t="str">
            <v>강관 비계 매기</v>
          </cell>
          <cell r="B72" t="str">
            <v>30M이하.12개월</v>
          </cell>
          <cell r="C72" t="str">
            <v>M2</v>
          </cell>
          <cell r="D72" t="str">
            <v>4499</v>
          </cell>
        </row>
        <row r="73">
          <cell r="A73" t="str">
            <v>강관 비계다리</v>
          </cell>
          <cell r="B73" t="str">
            <v>H=30이하.1년</v>
          </cell>
          <cell r="C73" t="str">
            <v>M2</v>
          </cell>
          <cell r="D73" t="str">
            <v>56</v>
          </cell>
        </row>
        <row r="74">
          <cell r="A74" t="str">
            <v>먹   매   김</v>
          </cell>
          <cell r="B74" t="str">
            <v>사  무  소</v>
          </cell>
          <cell r="C74" t="str">
            <v>M2</v>
          </cell>
          <cell r="D74" t="str">
            <v>18826</v>
          </cell>
        </row>
        <row r="75">
          <cell r="A75" t="str">
            <v>콘크리트 보양</v>
          </cell>
          <cell r="B75" t="str">
            <v>살    수</v>
          </cell>
          <cell r="C75" t="str">
            <v>M2</v>
          </cell>
          <cell r="D75" t="str">
            <v>19682</v>
          </cell>
        </row>
        <row r="76">
          <cell r="A76" t="str">
            <v>타일 석재면 보양</v>
          </cell>
          <cell r="B76" t="str">
            <v>바  닥 (톱밥)</v>
          </cell>
          <cell r="C76" t="str">
            <v>M2</v>
          </cell>
          <cell r="D76" t="str">
            <v>882</v>
          </cell>
        </row>
        <row r="77">
          <cell r="A77" t="str">
            <v>현 장 정 리</v>
          </cell>
          <cell r="B77" t="str">
            <v>R.C  조</v>
          </cell>
          <cell r="C77" t="str">
            <v>M2</v>
          </cell>
          <cell r="D77" t="str">
            <v>18826</v>
          </cell>
        </row>
        <row r="82">
          <cell r="A82" t="str">
            <v xml:space="preserve">   [합               계]</v>
          </cell>
        </row>
        <row r="83">
          <cell r="A83" t="str">
            <v>03 토    공    사</v>
          </cell>
        </row>
        <row r="84">
          <cell r="A84" t="str">
            <v>터 파 기  토 사</v>
          </cell>
          <cell r="B84">
            <v>0</v>
          </cell>
          <cell r="C84" t="str">
            <v>M3</v>
          </cell>
          <cell r="D84" t="str">
            <v>33829</v>
          </cell>
        </row>
        <row r="85">
          <cell r="A85" t="str">
            <v>되메우기  토사</v>
          </cell>
          <cell r="B85">
            <v>0</v>
          </cell>
          <cell r="C85" t="str">
            <v>M3</v>
          </cell>
          <cell r="D85" t="str">
            <v>11113</v>
          </cell>
        </row>
        <row r="86">
          <cell r="A86" t="str">
            <v>잔토처리 15 T D</v>
          </cell>
          <cell r="B86">
            <v>0</v>
          </cell>
          <cell r="C86" t="str">
            <v>M3</v>
          </cell>
          <cell r="D86" t="str">
            <v>18089</v>
          </cell>
        </row>
        <row r="87">
          <cell r="A87" t="str">
            <v>잡석깔기 지정</v>
          </cell>
          <cell r="B87" t="str">
            <v>큰달구 다짐</v>
          </cell>
          <cell r="C87" t="str">
            <v>M3</v>
          </cell>
          <cell r="D87" t="str">
            <v>1950</v>
          </cell>
        </row>
        <row r="88">
          <cell r="A88" t="str">
            <v>P.E 필름 깔기</v>
          </cell>
          <cell r="B88" t="str">
            <v>바닥0.03MM*2겹</v>
          </cell>
          <cell r="C88" t="str">
            <v>M2</v>
          </cell>
          <cell r="D88" t="str">
            <v>2797</v>
          </cell>
        </row>
        <row r="89">
          <cell r="A89" t="str">
            <v>건 사  채 우 기</v>
          </cell>
          <cell r="B89">
            <v>0</v>
          </cell>
          <cell r="C89" t="str">
            <v>M3</v>
          </cell>
          <cell r="D89" t="str">
            <v>214</v>
          </cell>
        </row>
        <row r="90">
          <cell r="A90" t="str">
            <v>콘크리트 파일</v>
          </cell>
          <cell r="B90" t="str">
            <v>PHC ø400* 3 M</v>
          </cell>
          <cell r="C90" t="str">
            <v>본</v>
          </cell>
          <cell r="D90" t="str">
            <v>327</v>
          </cell>
        </row>
        <row r="91">
          <cell r="A91" t="str">
            <v>콘크리트 파일</v>
          </cell>
          <cell r="B91" t="str">
            <v>PHC ø400* 6 M</v>
          </cell>
          <cell r="C91" t="str">
            <v>본</v>
          </cell>
          <cell r="D91" t="str">
            <v>736</v>
          </cell>
        </row>
        <row r="92">
          <cell r="A92" t="str">
            <v>파일 항타</v>
          </cell>
          <cell r="B92" t="str">
            <v>ø400, L= 2 M</v>
          </cell>
          <cell r="C92" t="str">
            <v>본</v>
          </cell>
          <cell r="D92" t="str">
            <v>327</v>
          </cell>
        </row>
        <row r="93">
          <cell r="A93" t="str">
            <v>파일 항타</v>
          </cell>
          <cell r="B93" t="str">
            <v>ø400, L= 5 M</v>
          </cell>
          <cell r="C93" t="str">
            <v>본</v>
          </cell>
          <cell r="D93" t="str">
            <v>736</v>
          </cell>
        </row>
        <row r="94">
          <cell r="A94" t="str">
            <v>PILE 두부정리</v>
          </cell>
          <cell r="B94" t="str">
            <v>ø400</v>
          </cell>
          <cell r="C94" t="str">
            <v>개소</v>
          </cell>
          <cell r="D94" t="str">
            <v>1063</v>
          </cell>
        </row>
        <row r="98">
          <cell r="A98" t="str">
            <v xml:space="preserve">   [합               계]</v>
          </cell>
        </row>
        <row r="99">
          <cell r="A99" t="str">
            <v>04 철근콘크리트공사</v>
          </cell>
        </row>
        <row r="100">
          <cell r="A100" t="str">
            <v>레  미  콘</v>
          </cell>
          <cell r="B100" t="str">
            <v>40*180*8</v>
          </cell>
          <cell r="C100" t="str">
            <v>M3</v>
          </cell>
          <cell r="D100" t="str">
            <v>1212</v>
          </cell>
        </row>
        <row r="101">
          <cell r="A101" t="str">
            <v>레  미  콘</v>
          </cell>
          <cell r="B101" t="str">
            <v>25*180*12</v>
          </cell>
          <cell r="C101" t="str">
            <v>M3</v>
          </cell>
          <cell r="D101" t="str">
            <v>1001</v>
          </cell>
        </row>
        <row r="102">
          <cell r="A102" t="str">
            <v>레  미  콘</v>
          </cell>
          <cell r="B102" t="str">
            <v>25*240*15</v>
          </cell>
          <cell r="C102" t="str">
            <v>M3</v>
          </cell>
          <cell r="D102" t="str">
            <v>12278</v>
          </cell>
        </row>
        <row r="103">
          <cell r="A103" t="str">
            <v>펌프카붐타설무근</v>
          </cell>
          <cell r="B103" t="str">
            <v>CONC 100M3이상</v>
          </cell>
          <cell r="C103" t="str">
            <v>M3</v>
          </cell>
          <cell r="D103" t="str">
            <v>2170</v>
          </cell>
        </row>
        <row r="104">
          <cell r="A104" t="str">
            <v>펌프카붐타설철근</v>
          </cell>
          <cell r="B104" t="str">
            <v>CONC 100M3이상</v>
          </cell>
          <cell r="C104" t="str">
            <v>M3</v>
          </cell>
          <cell r="D104" t="str">
            <v>12157</v>
          </cell>
        </row>
        <row r="105">
          <cell r="A105" t="str">
            <v>진 동 기  손 료</v>
          </cell>
          <cell r="B105" t="str">
            <v>엔진식 3.5 HP</v>
          </cell>
          <cell r="C105" t="str">
            <v>M3</v>
          </cell>
          <cell r="D105" t="str">
            <v>12157</v>
          </cell>
        </row>
        <row r="106">
          <cell r="A106" t="str">
            <v>철      근</v>
          </cell>
          <cell r="B106" t="str">
            <v>D  10</v>
          </cell>
          <cell r="C106" t="str">
            <v>TON</v>
          </cell>
          <cell r="D106" t="str">
            <v>104.23</v>
          </cell>
        </row>
        <row r="107">
          <cell r="A107" t="str">
            <v>철      근</v>
          </cell>
          <cell r="B107" t="str">
            <v>D  13</v>
          </cell>
          <cell r="C107" t="str">
            <v>TON</v>
          </cell>
          <cell r="D107" t="str">
            <v>647.91</v>
          </cell>
        </row>
        <row r="108">
          <cell r="A108" t="str">
            <v>철      근</v>
          </cell>
          <cell r="B108" t="str">
            <v>HD 16</v>
          </cell>
          <cell r="C108" t="str">
            <v>TON</v>
          </cell>
          <cell r="D108" t="str">
            <v>231.37</v>
          </cell>
        </row>
        <row r="109">
          <cell r="A109" t="str">
            <v>철      근</v>
          </cell>
          <cell r="B109" t="str">
            <v>HD 19</v>
          </cell>
          <cell r="C109" t="str">
            <v>TON</v>
          </cell>
          <cell r="D109" t="str">
            <v>160.47</v>
          </cell>
        </row>
        <row r="110">
          <cell r="A110" t="str">
            <v>철      근</v>
          </cell>
          <cell r="B110" t="str">
            <v>HD 22</v>
          </cell>
          <cell r="C110" t="str">
            <v>TON</v>
          </cell>
          <cell r="D110" t="str">
            <v>70.84</v>
          </cell>
        </row>
        <row r="111">
          <cell r="A111" t="str">
            <v>철      근</v>
          </cell>
          <cell r="B111" t="str">
            <v>HD 25</v>
          </cell>
          <cell r="C111" t="str">
            <v>TON</v>
          </cell>
          <cell r="D111" t="str">
            <v>750.91</v>
          </cell>
        </row>
        <row r="112">
          <cell r="A112" t="str">
            <v>철근 가공 조립</v>
          </cell>
          <cell r="B112" t="str">
            <v>보    통</v>
          </cell>
          <cell r="C112" t="str">
            <v>TON</v>
          </cell>
          <cell r="D112" t="str">
            <v>1908.49</v>
          </cell>
        </row>
        <row r="113">
          <cell r="A113" t="str">
            <v>합 판 거 푸 집</v>
          </cell>
          <cell r="B113" t="str">
            <v>3 회</v>
          </cell>
          <cell r="C113" t="str">
            <v>M2</v>
          </cell>
          <cell r="D113" t="str">
            <v>23765</v>
          </cell>
        </row>
        <row r="114">
          <cell r="A114" t="str">
            <v>합 판 거 푸 집</v>
          </cell>
          <cell r="B114" t="str">
            <v>4 회</v>
          </cell>
          <cell r="C114" t="str">
            <v>M2</v>
          </cell>
          <cell r="D114" t="str">
            <v>15704</v>
          </cell>
        </row>
        <row r="115">
          <cell r="A115" t="str">
            <v>유  로  폼</v>
          </cell>
          <cell r="B115" t="str">
            <v>벽</v>
          </cell>
          <cell r="C115" t="str">
            <v>M2</v>
          </cell>
          <cell r="D115" t="str">
            <v>9281</v>
          </cell>
        </row>
        <row r="116">
          <cell r="A116" t="str">
            <v>데크플레이트설치</v>
          </cell>
          <cell r="B116" t="str">
            <v>T:1.6</v>
          </cell>
          <cell r="C116" t="str">
            <v>M2</v>
          </cell>
          <cell r="D116" t="str">
            <v>701</v>
          </cell>
        </row>
        <row r="117">
          <cell r="A117" t="str">
            <v>스 페 이 샤</v>
          </cell>
          <cell r="B117" t="str">
            <v>슬라브 상부용</v>
          </cell>
          <cell r="C117" t="str">
            <v>EA</v>
          </cell>
          <cell r="D117" t="str">
            <v>16765</v>
          </cell>
        </row>
        <row r="118">
          <cell r="A118" t="str">
            <v>스 페 이 샤</v>
          </cell>
          <cell r="B118" t="str">
            <v>슬라브 하부용</v>
          </cell>
          <cell r="C118" t="str">
            <v>EA</v>
          </cell>
          <cell r="D118" t="str">
            <v>16765</v>
          </cell>
        </row>
        <row r="119">
          <cell r="A119" t="str">
            <v>스 페 이 샤</v>
          </cell>
          <cell r="B119" t="str">
            <v>보,기둥,옹벽</v>
          </cell>
          <cell r="C119" t="str">
            <v>EA</v>
          </cell>
          <cell r="D119" t="str">
            <v>65745</v>
          </cell>
        </row>
        <row r="120">
          <cell r="A120" t="str">
            <v>세 퍼 레 이 터</v>
          </cell>
          <cell r="B120" t="str">
            <v>옹벽용</v>
          </cell>
          <cell r="C120" t="str">
            <v>EA</v>
          </cell>
          <cell r="D120" t="str">
            <v>20807</v>
          </cell>
        </row>
        <row r="130">
          <cell r="A130" t="str">
            <v xml:space="preserve">   [합               계]</v>
          </cell>
        </row>
        <row r="131">
          <cell r="A131" t="str">
            <v>05 철  골  공  사</v>
          </cell>
        </row>
        <row r="132">
          <cell r="A132" t="str">
            <v>[SS 490 A]</v>
          </cell>
        </row>
        <row r="133">
          <cell r="A133" t="str">
            <v>H-800*300*14*26</v>
          </cell>
          <cell r="B133">
            <v>0</v>
          </cell>
          <cell r="C133" t="str">
            <v>TON</v>
          </cell>
          <cell r="D133" t="str">
            <v>3.13</v>
          </cell>
        </row>
        <row r="134">
          <cell r="A134" t="str">
            <v>H-700*300*13*24</v>
          </cell>
          <cell r="B134">
            <v>0</v>
          </cell>
          <cell r="C134" t="str">
            <v>TON</v>
          </cell>
          <cell r="D134" t="str">
            <v>5.66</v>
          </cell>
        </row>
        <row r="135">
          <cell r="A135" t="str">
            <v>H-692*300*13*20</v>
          </cell>
          <cell r="B135">
            <v>0</v>
          </cell>
          <cell r="C135" t="str">
            <v>TON</v>
          </cell>
          <cell r="D135" t="str">
            <v>3.56</v>
          </cell>
        </row>
        <row r="136">
          <cell r="A136" t="str">
            <v>H-612*202*13*23</v>
          </cell>
          <cell r="B136">
            <v>0</v>
          </cell>
          <cell r="C136" t="str">
            <v>TON</v>
          </cell>
          <cell r="D136" t="str">
            <v>1.32</v>
          </cell>
        </row>
        <row r="137">
          <cell r="A137" t="str">
            <v>H-600*300*16*28</v>
          </cell>
          <cell r="B137">
            <v>0</v>
          </cell>
          <cell r="C137" t="str">
            <v>TON</v>
          </cell>
          <cell r="D137" t="str">
            <v>13.74</v>
          </cell>
        </row>
        <row r="138">
          <cell r="A138" t="str">
            <v>H-588*300*12*20</v>
          </cell>
          <cell r="B138">
            <v>0</v>
          </cell>
          <cell r="C138" t="str">
            <v>TON</v>
          </cell>
          <cell r="D138" t="str">
            <v>1.24</v>
          </cell>
        </row>
        <row r="139">
          <cell r="A139" t="str">
            <v>H-400*200*8*13</v>
          </cell>
          <cell r="B139">
            <v>0</v>
          </cell>
          <cell r="C139" t="str">
            <v>TON</v>
          </cell>
          <cell r="D139" t="str">
            <v>1.7</v>
          </cell>
        </row>
        <row r="140">
          <cell r="A140" t="str">
            <v>강    판</v>
          </cell>
          <cell r="B140" t="str">
            <v>T:34 MM</v>
          </cell>
          <cell r="C140" t="str">
            <v>TON</v>
          </cell>
          <cell r="D140" t="str">
            <v>11.97</v>
          </cell>
        </row>
        <row r="141">
          <cell r="A141" t="str">
            <v>강    판</v>
          </cell>
          <cell r="B141" t="str">
            <v>T:28 MM</v>
          </cell>
          <cell r="C141" t="str">
            <v>TON</v>
          </cell>
          <cell r="D141" t="str">
            <v>3.14</v>
          </cell>
        </row>
        <row r="142">
          <cell r="A142" t="str">
            <v>강    판</v>
          </cell>
          <cell r="B142" t="str">
            <v>T:22 MM</v>
          </cell>
          <cell r="C142" t="str">
            <v>TON</v>
          </cell>
          <cell r="D142" t="str">
            <v>61.17</v>
          </cell>
        </row>
        <row r="143">
          <cell r="A143" t="str">
            <v>강    판</v>
          </cell>
          <cell r="B143" t="str">
            <v>T:20 MM</v>
          </cell>
          <cell r="C143" t="str">
            <v>TON</v>
          </cell>
          <cell r="D143" t="str">
            <v>13.29</v>
          </cell>
        </row>
        <row r="144">
          <cell r="A144" t="str">
            <v>강    판</v>
          </cell>
          <cell r="B144" t="str">
            <v>T:16 MM</v>
          </cell>
          <cell r="C144" t="str">
            <v>TON</v>
          </cell>
          <cell r="D144" t="str">
            <v>110.11</v>
          </cell>
        </row>
        <row r="145">
          <cell r="A145" t="str">
            <v>강    판</v>
          </cell>
          <cell r="B145" t="str">
            <v>T: 9 MM</v>
          </cell>
          <cell r="C145" t="str">
            <v>TON</v>
          </cell>
          <cell r="D145" t="str">
            <v>1.62</v>
          </cell>
        </row>
        <row r="146">
          <cell r="A146" t="str">
            <v>강    판</v>
          </cell>
          <cell r="B146" t="str">
            <v>T:42 MM</v>
          </cell>
          <cell r="C146" t="str">
            <v>TON</v>
          </cell>
          <cell r="D146" t="str">
            <v>1.53</v>
          </cell>
        </row>
        <row r="147">
          <cell r="A147" t="str">
            <v>강    판</v>
          </cell>
          <cell r="B147" t="str">
            <v>T:35 MM</v>
          </cell>
          <cell r="C147" t="str">
            <v>TON</v>
          </cell>
          <cell r="D147" t="str">
            <v>0.29</v>
          </cell>
        </row>
        <row r="148">
          <cell r="A148" t="str">
            <v>강    판</v>
          </cell>
          <cell r="B148" t="str">
            <v>T:34 MM</v>
          </cell>
          <cell r="C148" t="str">
            <v>TON</v>
          </cell>
          <cell r="D148" t="str">
            <v>5.5</v>
          </cell>
        </row>
        <row r="149">
          <cell r="A149" t="str">
            <v>강    판</v>
          </cell>
          <cell r="B149" t="str">
            <v>T:28 MM</v>
          </cell>
          <cell r="C149" t="str">
            <v>TON</v>
          </cell>
          <cell r="D149" t="str">
            <v>5.18</v>
          </cell>
        </row>
        <row r="150">
          <cell r="A150" t="str">
            <v>강    판</v>
          </cell>
          <cell r="B150" t="str">
            <v>T:26 MM</v>
          </cell>
          <cell r="C150" t="str">
            <v>TON</v>
          </cell>
          <cell r="D150">
            <v>1.26</v>
          </cell>
        </row>
        <row r="151">
          <cell r="A151" t="str">
            <v>강    판</v>
          </cell>
          <cell r="B151" t="str">
            <v>T:24 MM</v>
          </cell>
          <cell r="C151" t="str">
            <v>TON</v>
          </cell>
          <cell r="D151" t="str">
            <v>1.28</v>
          </cell>
        </row>
        <row r="152">
          <cell r="A152" t="str">
            <v>강    판</v>
          </cell>
          <cell r="B152" t="str">
            <v>T:23 MM</v>
          </cell>
          <cell r="C152" t="str">
            <v>TON</v>
          </cell>
          <cell r="D152" t="str">
            <v>0.77</v>
          </cell>
        </row>
        <row r="153">
          <cell r="A153" t="str">
            <v>강    판</v>
          </cell>
          <cell r="B153" t="str">
            <v>T:20 MM</v>
          </cell>
          <cell r="C153" t="str">
            <v>TON</v>
          </cell>
          <cell r="D153" t="str">
            <v>1.52</v>
          </cell>
        </row>
        <row r="154">
          <cell r="A154" t="str">
            <v>강    판</v>
          </cell>
          <cell r="B154" t="str">
            <v>T:17 MM</v>
          </cell>
          <cell r="C154" t="str">
            <v>TON</v>
          </cell>
          <cell r="D154" t="str">
            <v>2.25</v>
          </cell>
        </row>
        <row r="155">
          <cell r="A155" t="str">
            <v>강    판</v>
          </cell>
          <cell r="B155" t="str">
            <v>T:15 MM</v>
          </cell>
          <cell r="C155" t="str">
            <v>TON</v>
          </cell>
          <cell r="D155" t="str">
            <v>0.23</v>
          </cell>
        </row>
        <row r="156">
          <cell r="A156" t="str">
            <v>강    판</v>
          </cell>
          <cell r="B156" t="str">
            <v>T:13 MM</v>
          </cell>
          <cell r="C156" t="str">
            <v>TON</v>
          </cell>
          <cell r="D156" t="str">
            <v>0.34</v>
          </cell>
        </row>
        <row r="157">
          <cell r="A157" t="str">
            <v>강    판</v>
          </cell>
          <cell r="B157" t="str">
            <v>T:10 MM</v>
          </cell>
          <cell r="C157" t="str">
            <v>TON</v>
          </cell>
          <cell r="D157" t="str">
            <v>0.12</v>
          </cell>
        </row>
        <row r="158">
          <cell r="A158" t="str">
            <v>[SS 400 ]</v>
          </cell>
        </row>
        <row r="159">
          <cell r="A159" t="str">
            <v>H-800*300*14*26</v>
          </cell>
          <cell r="B159">
            <v>0</v>
          </cell>
          <cell r="C159" t="str">
            <v>TON</v>
          </cell>
          <cell r="D159" t="str">
            <v>18.42</v>
          </cell>
        </row>
        <row r="160">
          <cell r="A160" t="str">
            <v>H-700*300*13*24</v>
          </cell>
          <cell r="B160">
            <v>0</v>
          </cell>
          <cell r="C160" t="str">
            <v>TON</v>
          </cell>
          <cell r="D160" t="str">
            <v>54.51</v>
          </cell>
        </row>
        <row r="161">
          <cell r="A161" t="str">
            <v>H-692*300*13*20</v>
          </cell>
          <cell r="B161">
            <v>0</v>
          </cell>
          <cell r="C161" t="str">
            <v>TON</v>
          </cell>
          <cell r="D161" t="str">
            <v>21.91</v>
          </cell>
        </row>
        <row r="162">
          <cell r="A162" t="str">
            <v>H-612*202*13*23</v>
          </cell>
          <cell r="B162">
            <v>0</v>
          </cell>
          <cell r="C162" t="str">
            <v>TON</v>
          </cell>
          <cell r="D162" t="str">
            <v>28.75</v>
          </cell>
        </row>
        <row r="163">
          <cell r="A163" t="str">
            <v>H-600*200*11*17</v>
          </cell>
          <cell r="B163">
            <v>0</v>
          </cell>
          <cell r="C163" t="str">
            <v>TON</v>
          </cell>
          <cell r="D163" t="str">
            <v>202.2</v>
          </cell>
        </row>
        <row r="164">
          <cell r="A164" t="str">
            <v>H-588*300*12*20</v>
          </cell>
          <cell r="B164">
            <v>0</v>
          </cell>
          <cell r="C164" t="str">
            <v>TON</v>
          </cell>
          <cell r="D164" t="str">
            <v>23.19</v>
          </cell>
        </row>
        <row r="165">
          <cell r="A165" t="str">
            <v>H-500*200*10*16</v>
          </cell>
          <cell r="B165">
            <v>0</v>
          </cell>
          <cell r="C165" t="str">
            <v>TON</v>
          </cell>
          <cell r="D165" t="str">
            <v>2.29</v>
          </cell>
        </row>
        <row r="166">
          <cell r="A166" t="str">
            <v>H-400*200*8*13</v>
          </cell>
          <cell r="B166">
            <v>0</v>
          </cell>
          <cell r="C166" t="str">
            <v>TON</v>
          </cell>
          <cell r="D166" t="str">
            <v>7.79</v>
          </cell>
        </row>
        <row r="167">
          <cell r="A167" t="str">
            <v>H-396*199*7*11</v>
          </cell>
          <cell r="B167">
            <v>0</v>
          </cell>
          <cell r="C167" t="str">
            <v>TON</v>
          </cell>
          <cell r="D167" t="str">
            <v>111.48</v>
          </cell>
        </row>
        <row r="168">
          <cell r="A168" t="str">
            <v>H-300*150*6.5*9</v>
          </cell>
          <cell r="B168">
            <v>0</v>
          </cell>
          <cell r="C168" t="str">
            <v>TON</v>
          </cell>
          <cell r="D168" t="str">
            <v>4.12</v>
          </cell>
        </row>
        <row r="169">
          <cell r="A169" t="str">
            <v>H-250*125*6*9</v>
          </cell>
          <cell r="B169">
            <v>0</v>
          </cell>
          <cell r="C169" t="str">
            <v>TON</v>
          </cell>
          <cell r="D169" t="str">
            <v>5.22</v>
          </cell>
        </row>
        <row r="170">
          <cell r="A170" t="str">
            <v>강    판</v>
          </cell>
          <cell r="B170" t="str">
            <v>T:34 MM</v>
          </cell>
          <cell r="C170" t="str">
            <v>TON</v>
          </cell>
          <cell r="D170" t="str">
            <v>134.11</v>
          </cell>
        </row>
        <row r="171">
          <cell r="A171" t="str">
            <v>강    판</v>
          </cell>
          <cell r="B171" t="str">
            <v>T:28 MM</v>
          </cell>
          <cell r="C171" t="str">
            <v>TON</v>
          </cell>
          <cell r="D171" t="str">
            <v>50.23</v>
          </cell>
        </row>
        <row r="172">
          <cell r="A172" t="str">
            <v>강    판</v>
          </cell>
          <cell r="B172" t="str">
            <v>T:20 MM</v>
          </cell>
          <cell r="C172" t="str">
            <v>TON</v>
          </cell>
          <cell r="D172" t="str">
            <v>137.32</v>
          </cell>
        </row>
        <row r="173">
          <cell r="A173" t="str">
            <v>강    판</v>
          </cell>
          <cell r="B173" t="str">
            <v>T:18 MM</v>
          </cell>
          <cell r="C173" t="str">
            <v>TON</v>
          </cell>
          <cell r="D173" t="str">
            <v>7.67</v>
          </cell>
        </row>
        <row r="174">
          <cell r="A174" t="str">
            <v>강    판</v>
          </cell>
          <cell r="B174" t="str">
            <v>T:16 MM</v>
          </cell>
          <cell r="C174" t="str">
            <v>TON</v>
          </cell>
          <cell r="D174" t="str">
            <v>31.56</v>
          </cell>
        </row>
        <row r="175">
          <cell r="A175" t="str">
            <v>강    판</v>
          </cell>
          <cell r="B175" t="str">
            <v>T:25 MM</v>
          </cell>
          <cell r="C175" t="str">
            <v>TON</v>
          </cell>
          <cell r="D175" t="str">
            <v>1</v>
          </cell>
        </row>
        <row r="176">
          <cell r="A176" t="str">
            <v>강    판</v>
          </cell>
          <cell r="B176" t="str">
            <v>T:22 MM</v>
          </cell>
          <cell r="C176" t="str">
            <v>TON</v>
          </cell>
          <cell r="D176" t="str">
            <v>15.58</v>
          </cell>
        </row>
        <row r="177">
          <cell r="A177" t="str">
            <v>강    판</v>
          </cell>
          <cell r="B177" t="str">
            <v>T:20 MM</v>
          </cell>
          <cell r="C177" t="str">
            <v>TON</v>
          </cell>
          <cell r="D177" t="str">
            <v>1.1</v>
          </cell>
        </row>
        <row r="178">
          <cell r="A178" t="str">
            <v>강    판</v>
          </cell>
          <cell r="B178" t="str">
            <v>T:19 MM</v>
          </cell>
          <cell r="C178" t="str">
            <v>TON</v>
          </cell>
          <cell r="D178" t="str">
            <v>15.04</v>
          </cell>
        </row>
        <row r="179">
          <cell r="A179" t="str">
            <v>강    판</v>
          </cell>
          <cell r="B179" t="str">
            <v>T:18 MM</v>
          </cell>
          <cell r="C179" t="str">
            <v>TON</v>
          </cell>
          <cell r="D179" t="str">
            <v>6.64</v>
          </cell>
        </row>
        <row r="180">
          <cell r="A180" t="str">
            <v>강    판</v>
          </cell>
          <cell r="B180" t="str">
            <v>T:16 MM</v>
          </cell>
          <cell r="C180" t="str">
            <v>TON</v>
          </cell>
          <cell r="D180" t="str">
            <v>10.94</v>
          </cell>
        </row>
        <row r="181">
          <cell r="A181" t="str">
            <v>강    판</v>
          </cell>
          <cell r="B181" t="str">
            <v>T:13 MM</v>
          </cell>
          <cell r="C181" t="str">
            <v>TON</v>
          </cell>
          <cell r="D181" t="str">
            <v>1.02</v>
          </cell>
        </row>
        <row r="182">
          <cell r="A182" t="str">
            <v>강    판</v>
          </cell>
          <cell r="B182" t="str">
            <v>T:12 MM</v>
          </cell>
          <cell r="C182" t="str">
            <v>TON</v>
          </cell>
          <cell r="D182" t="str">
            <v>3.23</v>
          </cell>
        </row>
        <row r="183">
          <cell r="A183" t="str">
            <v>강    판</v>
          </cell>
          <cell r="B183" t="str">
            <v>T:11 MM</v>
          </cell>
          <cell r="C183" t="str">
            <v>TON</v>
          </cell>
          <cell r="D183" t="str">
            <v>3.03</v>
          </cell>
        </row>
        <row r="184">
          <cell r="A184" t="str">
            <v>강    판</v>
          </cell>
          <cell r="B184" t="str">
            <v>T:10 MM</v>
          </cell>
          <cell r="C184" t="str">
            <v>TON</v>
          </cell>
          <cell r="D184" t="str">
            <v>0.07</v>
          </cell>
        </row>
        <row r="185">
          <cell r="A185" t="str">
            <v>강    판</v>
          </cell>
          <cell r="B185" t="str">
            <v>T: 9 MM</v>
          </cell>
          <cell r="C185" t="str">
            <v>TON</v>
          </cell>
          <cell r="D185" t="str">
            <v>10.94</v>
          </cell>
        </row>
        <row r="186">
          <cell r="A186" t="str">
            <v>강    판</v>
          </cell>
          <cell r="B186" t="str">
            <v>T: 8 MM</v>
          </cell>
          <cell r="C186" t="str">
            <v>TON</v>
          </cell>
          <cell r="D186" t="str">
            <v>0.28</v>
          </cell>
        </row>
        <row r="187">
          <cell r="A187" t="str">
            <v>강    판</v>
          </cell>
          <cell r="B187" t="str">
            <v>T: 7 MM</v>
          </cell>
          <cell r="C187" t="str">
            <v>TON</v>
          </cell>
          <cell r="D187" t="str">
            <v>2.44</v>
          </cell>
        </row>
        <row r="188">
          <cell r="A188" t="str">
            <v>강    판</v>
          </cell>
          <cell r="B188" t="str">
            <v>T: 6 MM</v>
          </cell>
          <cell r="C188" t="str">
            <v>TON</v>
          </cell>
          <cell r="D188" t="str">
            <v>3.88</v>
          </cell>
        </row>
        <row r="189">
          <cell r="A189" t="str">
            <v>L- 75*75*9</v>
          </cell>
          <cell r="B189">
            <v>0</v>
          </cell>
          <cell r="C189" t="str">
            <v>TON</v>
          </cell>
          <cell r="D189" t="str">
            <v>1.4</v>
          </cell>
        </row>
        <row r="190">
          <cell r="A190" t="str">
            <v>L- 75*75*6</v>
          </cell>
          <cell r="B190">
            <v>0</v>
          </cell>
          <cell r="C190" t="str">
            <v>TON</v>
          </cell>
          <cell r="D190" t="str">
            <v>3.21</v>
          </cell>
        </row>
        <row r="191">
          <cell r="A191" t="str">
            <v>C- 100*50*20*2</v>
          </cell>
          <cell r="B191">
            <v>0</v>
          </cell>
          <cell r="C191" t="str">
            <v>TON</v>
          </cell>
          <cell r="D191" t="str">
            <v>31.8</v>
          </cell>
        </row>
        <row r="192">
          <cell r="A192" t="str">
            <v>고장력 볼트</v>
          </cell>
          <cell r="B192" t="str">
            <v>M20 * 110 MM</v>
          </cell>
          <cell r="C192" t="str">
            <v>EA</v>
          </cell>
          <cell r="D192" t="str">
            <v>11305</v>
          </cell>
        </row>
        <row r="193">
          <cell r="A193" t="str">
            <v>고장력 볼트</v>
          </cell>
          <cell r="B193" t="str">
            <v>M20 * 105 MM</v>
          </cell>
          <cell r="C193" t="str">
            <v>EA</v>
          </cell>
          <cell r="D193" t="str">
            <v>1038</v>
          </cell>
        </row>
        <row r="194">
          <cell r="A194" t="str">
            <v>고장력 볼트</v>
          </cell>
          <cell r="B194" t="str">
            <v>M20 * 100 MM</v>
          </cell>
          <cell r="C194" t="str">
            <v>EA</v>
          </cell>
          <cell r="D194" t="str">
            <v>2224</v>
          </cell>
        </row>
        <row r="195">
          <cell r="A195" t="str">
            <v>고장력 볼트</v>
          </cell>
          <cell r="B195" t="str">
            <v>M20 *  95 MM</v>
          </cell>
          <cell r="C195" t="str">
            <v>EA</v>
          </cell>
          <cell r="D195" t="str">
            <v>3979</v>
          </cell>
        </row>
        <row r="196">
          <cell r="A196" t="str">
            <v>고장력 볼트</v>
          </cell>
          <cell r="B196" t="str">
            <v>M20 *  90 MM</v>
          </cell>
          <cell r="C196" t="str">
            <v>EA</v>
          </cell>
          <cell r="D196" t="str">
            <v>1697</v>
          </cell>
        </row>
        <row r="197">
          <cell r="A197" t="str">
            <v>고장력 볼트</v>
          </cell>
          <cell r="B197" t="str">
            <v>M20 *  85 MM</v>
          </cell>
          <cell r="C197" t="str">
            <v>EA</v>
          </cell>
          <cell r="D197" t="str">
            <v>5463</v>
          </cell>
        </row>
        <row r="198">
          <cell r="A198" t="str">
            <v>고장력 볼트</v>
          </cell>
          <cell r="B198" t="str">
            <v>M20 *  80 MM</v>
          </cell>
          <cell r="C198" t="str">
            <v>EA</v>
          </cell>
          <cell r="D198" t="str">
            <v>247</v>
          </cell>
        </row>
        <row r="199">
          <cell r="A199" t="str">
            <v>고장력 볼트</v>
          </cell>
          <cell r="B199" t="str">
            <v>M20 *  75 MM</v>
          </cell>
          <cell r="C199" t="str">
            <v>EA</v>
          </cell>
          <cell r="D199" t="str">
            <v>515</v>
          </cell>
        </row>
        <row r="200">
          <cell r="A200" t="str">
            <v>고장력 볼트</v>
          </cell>
          <cell r="B200" t="str">
            <v>M20 *  70 MM</v>
          </cell>
          <cell r="C200" t="str">
            <v>EA</v>
          </cell>
          <cell r="D200" t="str">
            <v>3728</v>
          </cell>
        </row>
        <row r="201">
          <cell r="A201" t="str">
            <v>고장력 볼트</v>
          </cell>
          <cell r="B201" t="str">
            <v>M20 *  65 MM</v>
          </cell>
          <cell r="C201" t="str">
            <v>EA</v>
          </cell>
          <cell r="D201" t="str">
            <v>6929</v>
          </cell>
        </row>
        <row r="202">
          <cell r="A202" t="str">
            <v>고장력 볼트</v>
          </cell>
          <cell r="B202" t="str">
            <v>M20 *  60 MM</v>
          </cell>
          <cell r="C202" t="str">
            <v>EA</v>
          </cell>
          <cell r="D202" t="str">
            <v>247</v>
          </cell>
        </row>
        <row r="203">
          <cell r="A203" t="str">
            <v>고장력 볼트</v>
          </cell>
          <cell r="B203" t="str">
            <v>M20 *  55 MM</v>
          </cell>
          <cell r="C203" t="str">
            <v>EA</v>
          </cell>
          <cell r="D203" t="str">
            <v>5152</v>
          </cell>
        </row>
        <row r="204">
          <cell r="A204" t="str">
            <v>고장력 볼트</v>
          </cell>
          <cell r="B204" t="str">
            <v>M20 *  50 MM</v>
          </cell>
          <cell r="C204" t="str">
            <v>EA</v>
          </cell>
          <cell r="D204" t="str">
            <v>30</v>
          </cell>
        </row>
        <row r="205">
          <cell r="A205" t="str">
            <v>고장력 볼트</v>
          </cell>
          <cell r="B205" t="str">
            <v>M16 *  45 MM</v>
          </cell>
          <cell r="C205" t="str">
            <v>EA</v>
          </cell>
          <cell r="D205" t="str">
            <v>1095</v>
          </cell>
        </row>
        <row r="206">
          <cell r="A206" t="str">
            <v>앙 카 볼 트</v>
          </cell>
          <cell r="B206" t="str">
            <v>Φ22*1100MM</v>
          </cell>
          <cell r="C206" t="str">
            <v>EA</v>
          </cell>
          <cell r="D206" t="str">
            <v>289</v>
          </cell>
        </row>
        <row r="207">
          <cell r="A207" t="str">
            <v>스 터 드 볼 트</v>
          </cell>
          <cell r="B207" t="str">
            <v>Φ16*120  MM</v>
          </cell>
          <cell r="C207" t="str">
            <v>EA</v>
          </cell>
          <cell r="D207" t="str">
            <v>8127</v>
          </cell>
        </row>
        <row r="208">
          <cell r="A208" t="str">
            <v>스 터 드 볼 트</v>
          </cell>
          <cell r="B208" t="str">
            <v>Φ19*120  MM</v>
          </cell>
          <cell r="C208" t="str">
            <v>EA</v>
          </cell>
          <cell r="D208" t="str">
            <v>5471</v>
          </cell>
        </row>
        <row r="209">
          <cell r="A209" t="str">
            <v>브레이스</v>
          </cell>
          <cell r="B209" t="str">
            <v>Φ22</v>
          </cell>
          <cell r="C209" t="str">
            <v>M</v>
          </cell>
          <cell r="D209" t="str">
            <v>1313</v>
          </cell>
        </row>
        <row r="210">
          <cell r="A210" t="str">
            <v>턴버클</v>
          </cell>
          <cell r="B210" t="str">
            <v>Φ22</v>
          </cell>
          <cell r="C210" t="str">
            <v>EA</v>
          </cell>
          <cell r="D210" t="str">
            <v>190</v>
          </cell>
        </row>
        <row r="211">
          <cell r="A211" t="str">
            <v>강 판 용 접</v>
          </cell>
          <cell r="B211" t="str">
            <v>T:22 MM</v>
          </cell>
          <cell r="C211" t="str">
            <v>M</v>
          </cell>
          <cell r="D211" t="str">
            <v>743</v>
          </cell>
        </row>
        <row r="212">
          <cell r="A212" t="str">
            <v>강 판 용 접</v>
          </cell>
          <cell r="B212" t="str">
            <v>T:20 MM</v>
          </cell>
          <cell r="C212" t="str">
            <v>M</v>
          </cell>
          <cell r="D212" t="str">
            <v>3081</v>
          </cell>
        </row>
        <row r="213">
          <cell r="A213" t="str">
            <v>강 판 용 접</v>
          </cell>
          <cell r="B213" t="str">
            <v>T:18 MM</v>
          </cell>
          <cell r="C213" t="str">
            <v>M</v>
          </cell>
          <cell r="D213" t="str">
            <v>234</v>
          </cell>
        </row>
        <row r="214">
          <cell r="A214" t="str">
            <v>강 판 용 접</v>
          </cell>
          <cell r="B214" t="str">
            <v>T:16 MM</v>
          </cell>
          <cell r="C214" t="str">
            <v>M</v>
          </cell>
          <cell r="D214" t="str">
            <v>3281</v>
          </cell>
        </row>
        <row r="215">
          <cell r="A215" t="str">
            <v>강 판 용 접</v>
          </cell>
          <cell r="B215" t="str">
            <v>T: 9 MM</v>
          </cell>
          <cell r="C215" t="str">
            <v>M</v>
          </cell>
          <cell r="D215" t="str">
            <v>72</v>
          </cell>
        </row>
        <row r="216">
          <cell r="A216" t="str">
            <v>철골 가공 조립</v>
          </cell>
          <cell r="B216" t="str">
            <v>공    장</v>
          </cell>
          <cell r="C216" t="str">
            <v>TON</v>
          </cell>
          <cell r="D216" t="str">
            <v>1109.07</v>
          </cell>
        </row>
        <row r="217">
          <cell r="A217" t="str">
            <v>철 골  세 우 기</v>
          </cell>
          <cell r="B217" t="str">
            <v>저    층</v>
          </cell>
          <cell r="C217" t="str">
            <v>TON</v>
          </cell>
          <cell r="D217" t="str">
            <v>1109.07</v>
          </cell>
        </row>
        <row r="218">
          <cell r="A218" t="str">
            <v>고장력볼트 조임</v>
          </cell>
          <cell r="B218" t="str">
            <v>30 본/TON</v>
          </cell>
          <cell r="C218" t="str">
            <v>TON</v>
          </cell>
          <cell r="D218" t="str">
            <v>1109.07</v>
          </cell>
        </row>
        <row r="219">
          <cell r="A219" t="str">
            <v>그라우팅 몰탈</v>
          </cell>
          <cell r="B219" t="str">
            <v>주각 몰탈충진</v>
          </cell>
          <cell r="C219" t="str">
            <v>M3</v>
          </cell>
          <cell r="D219" t="str">
            <v>1.91</v>
          </cell>
        </row>
        <row r="220">
          <cell r="A220" t="str">
            <v>조 합  페 인 트</v>
          </cell>
          <cell r="B220" t="str">
            <v>철재면 2 회칠</v>
          </cell>
          <cell r="C220" t="str">
            <v>M2</v>
          </cell>
          <cell r="D220" t="str">
            <v>21063</v>
          </cell>
        </row>
        <row r="221">
          <cell r="A221" t="str">
            <v>방 청  페 인 트</v>
          </cell>
          <cell r="B221" t="str">
            <v>철부 1 회</v>
          </cell>
          <cell r="C221" t="str">
            <v>M2</v>
          </cell>
          <cell r="D221" t="str">
            <v>21063</v>
          </cell>
        </row>
        <row r="222">
          <cell r="A222" t="str">
            <v>트 럭  크 레 인</v>
          </cell>
          <cell r="B222" t="str">
            <v>25 톤</v>
          </cell>
          <cell r="C222" t="str">
            <v>HR</v>
          </cell>
          <cell r="D222" t="str">
            <v>328</v>
          </cell>
        </row>
        <row r="226">
          <cell r="A226" t="str">
            <v xml:space="preserve">   [합               계]</v>
          </cell>
        </row>
        <row r="227">
          <cell r="A227" t="str">
            <v>06 조  적  공  사</v>
          </cell>
        </row>
        <row r="228">
          <cell r="A228" t="str">
            <v>시 멘 트 벽 돌</v>
          </cell>
          <cell r="B228" t="str">
            <v>190*90*57</v>
          </cell>
          <cell r="C228" t="str">
            <v>매</v>
          </cell>
          <cell r="D228" t="str">
            <v>829006</v>
          </cell>
        </row>
        <row r="229">
          <cell r="A229" t="str">
            <v>적벽돌 변색1급</v>
          </cell>
          <cell r="B229" t="str">
            <v>190*90*57</v>
          </cell>
          <cell r="C229" t="str">
            <v>매</v>
          </cell>
          <cell r="D229" t="str">
            <v>3409</v>
          </cell>
        </row>
        <row r="230">
          <cell r="A230" t="str">
            <v>벽돌쌓기 0.5B</v>
          </cell>
          <cell r="B230" t="str">
            <v>만매 이상</v>
          </cell>
          <cell r="C230" t="str">
            <v>천매</v>
          </cell>
          <cell r="D230" t="str">
            <v>72.67</v>
          </cell>
        </row>
        <row r="231">
          <cell r="A231" t="str">
            <v>벽돌쌓기 공간</v>
          </cell>
          <cell r="B231" t="str">
            <v>0.5B 만매이상</v>
          </cell>
          <cell r="C231" t="str">
            <v>천매</v>
          </cell>
          <cell r="D231" t="str">
            <v>42.55</v>
          </cell>
        </row>
        <row r="232">
          <cell r="A232" t="str">
            <v>벽돌쌓기 1.0B</v>
          </cell>
          <cell r="B232" t="str">
            <v>만매 이상</v>
          </cell>
          <cell r="C232" t="str">
            <v>천매</v>
          </cell>
          <cell r="D232">
            <v>674.31</v>
          </cell>
        </row>
        <row r="233">
          <cell r="A233" t="str">
            <v>벽돌치장쌓기0.5B</v>
          </cell>
          <cell r="B233" t="str">
            <v>한면오천매미만</v>
          </cell>
          <cell r="C233" t="str">
            <v>천매</v>
          </cell>
          <cell r="D233" t="str">
            <v>3.31</v>
          </cell>
        </row>
        <row r="234">
          <cell r="A234" t="str">
            <v>베이스판넬</v>
          </cell>
          <cell r="B234">
            <v>0</v>
          </cell>
          <cell r="C234" t="str">
            <v>M2</v>
          </cell>
          <cell r="D234">
            <v>599</v>
          </cell>
        </row>
        <row r="235">
          <cell r="A235" t="str">
            <v>블 럭  쌓 기</v>
          </cell>
          <cell r="B235" t="str">
            <v>6"  바름벽</v>
          </cell>
          <cell r="C235" t="str">
            <v>M2</v>
          </cell>
          <cell r="D235" t="str">
            <v>989</v>
          </cell>
        </row>
        <row r="236">
          <cell r="A236" t="str">
            <v>불럭한면치장줄눈</v>
          </cell>
          <cell r="B236" t="str">
            <v>기  본  형</v>
          </cell>
          <cell r="C236" t="str">
            <v>M2</v>
          </cell>
          <cell r="D236" t="str">
            <v>989</v>
          </cell>
        </row>
        <row r="237">
          <cell r="A237" t="str">
            <v>불럭메쉬 넣기</v>
          </cell>
          <cell r="B237" t="str">
            <v>6" #8 W100</v>
          </cell>
          <cell r="C237" t="str">
            <v>M</v>
          </cell>
          <cell r="D237" t="str">
            <v>1763</v>
          </cell>
        </row>
        <row r="238">
          <cell r="A238" t="str">
            <v>스치로폴 설치</v>
          </cell>
          <cell r="B238" t="str">
            <v>벽공간 T=50 MM</v>
          </cell>
          <cell r="C238" t="str">
            <v>M2</v>
          </cell>
          <cell r="D238" t="str">
            <v>567</v>
          </cell>
        </row>
        <row r="239">
          <cell r="A239" t="str">
            <v>인방  설치비</v>
          </cell>
          <cell r="B239">
            <v>0</v>
          </cell>
          <cell r="C239" t="str">
            <v>M</v>
          </cell>
          <cell r="D239" t="str">
            <v>284</v>
          </cell>
        </row>
        <row r="240">
          <cell r="A240" t="str">
            <v>벽 돌  소 운 반</v>
          </cell>
          <cell r="B240" t="str">
            <v>1 층</v>
          </cell>
          <cell r="C240" t="str">
            <v>천매</v>
          </cell>
          <cell r="D240" t="str">
            <v>337.96</v>
          </cell>
        </row>
        <row r="241">
          <cell r="A241" t="str">
            <v>벽 돌  소 운 반</v>
          </cell>
          <cell r="B241" t="str">
            <v>2 층</v>
          </cell>
          <cell r="C241" t="str">
            <v>천매</v>
          </cell>
          <cell r="D241" t="str">
            <v>413.95</v>
          </cell>
        </row>
        <row r="242">
          <cell r="A242" t="str">
            <v>벽 돌  소 운 반</v>
          </cell>
          <cell r="B242" t="str">
            <v>3 층</v>
          </cell>
          <cell r="C242" t="str">
            <v>천매</v>
          </cell>
          <cell r="D242" t="str">
            <v>40.94</v>
          </cell>
        </row>
        <row r="258">
          <cell r="A258" t="str">
            <v xml:space="preserve">   [합               계]</v>
          </cell>
        </row>
        <row r="259">
          <cell r="A259" t="str">
            <v>07 방  수  공  사</v>
          </cell>
        </row>
        <row r="260">
          <cell r="A260" t="str">
            <v>쉬 트  방 수</v>
          </cell>
          <cell r="B260" t="str">
            <v>바닥 3 MM</v>
          </cell>
          <cell r="C260" t="str">
            <v>M2</v>
          </cell>
          <cell r="D260" t="str">
            <v>2442</v>
          </cell>
        </row>
        <row r="261">
          <cell r="A261" t="str">
            <v>쉬 트  방 수</v>
          </cell>
          <cell r="B261" t="str">
            <v>벽   3 MM</v>
          </cell>
          <cell r="C261" t="str">
            <v>M2</v>
          </cell>
          <cell r="D261" t="str">
            <v>220</v>
          </cell>
        </row>
        <row r="262">
          <cell r="A262" t="str">
            <v>시멘트 액체방수</v>
          </cell>
          <cell r="B262" t="str">
            <v>C  종</v>
          </cell>
          <cell r="C262" t="str">
            <v>M2</v>
          </cell>
          <cell r="D262" t="str">
            <v>13308</v>
          </cell>
        </row>
        <row r="263">
          <cell r="A263" t="str">
            <v>방수 몰탈 바름</v>
          </cell>
          <cell r="B263" t="str">
            <v>바닥 24 MM 1;3</v>
          </cell>
          <cell r="C263" t="str">
            <v>M2</v>
          </cell>
          <cell r="D263" t="str">
            <v>83</v>
          </cell>
        </row>
        <row r="264">
          <cell r="A264" t="str">
            <v>신 축  줄 눈</v>
          </cell>
          <cell r="B264" t="str">
            <v>PVC H50</v>
          </cell>
          <cell r="C264" t="str">
            <v>M</v>
          </cell>
          <cell r="D264" t="str">
            <v>1620</v>
          </cell>
        </row>
        <row r="265">
          <cell r="A265" t="str">
            <v>실리콘코킹 복층</v>
          </cell>
          <cell r="B265" t="str">
            <v>5  * 5  MM</v>
          </cell>
          <cell r="C265" t="str">
            <v>M</v>
          </cell>
          <cell r="D265" t="str">
            <v>6429</v>
          </cell>
        </row>
        <row r="266">
          <cell r="A266" t="str">
            <v>실 리 콘  코 킹</v>
          </cell>
          <cell r="B266" t="str">
            <v>5  * 5 MM</v>
          </cell>
          <cell r="C266" t="str">
            <v>M</v>
          </cell>
          <cell r="D266" t="str">
            <v>1623</v>
          </cell>
        </row>
        <row r="267">
          <cell r="A267" t="str">
            <v>실 리 콘  코 킹</v>
          </cell>
          <cell r="B267" t="str">
            <v>10 * 10 MM</v>
          </cell>
          <cell r="C267" t="str">
            <v>M</v>
          </cell>
          <cell r="D267" t="str">
            <v>3019</v>
          </cell>
        </row>
        <row r="274">
          <cell r="A274" t="str">
            <v xml:space="preserve">   [합               계]</v>
          </cell>
        </row>
        <row r="275">
          <cell r="A275" t="str">
            <v>08 타  일   공 사</v>
          </cell>
        </row>
        <row r="276">
          <cell r="A276" t="str">
            <v>자기질 타일 붙임</v>
          </cell>
          <cell r="B276" t="str">
            <v>바닥 150*150</v>
          </cell>
          <cell r="C276" t="str">
            <v>M2</v>
          </cell>
          <cell r="D276" t="str">
            <v>540</v>
          </cell>
        </row>
        <row r="277">
          <cell r="A277" t="str">
            <v>석재 타일 붙이기</v>
          </cell>
          <cell r="B277" t="str">
            <v>바닥 150*150</v>
          </cell>
          <cell r="C277" t="str">
            <v>M2</v>
          </cell>
          <cell r="D277" t="str">
            <v>115</v>
          </cell>
        </row>
        <row r="278">
          <cell r="A278" t="str">
            <v>논스립타일붙이기</v>
          </cell>
          <cell r="B278" t="str">
            <v>석기질200*200</v>
          </cell>
          <cell r="C278" t="str">
            <v>M2</v>
          </cell>
          <cell r="D278" t="str">
            <v>110</v>
          </cell>
        </row>
        <row r="279">
          <cell r="A279" t="str">
            <v>도기질 타일 붙임</v>
          </cell>
          <cell r="B279" t="str">
            <v>벽150*200</v>
          </cell>
          <cell r="C279" t="str">
            <v>M2</v>
          </cell>
          <cell r="D279" t="str">
            <v>1176</v>
          </cell>
        </row>
        <row r="280">
          <cell r="A280" t="str">
            <v>외장용타일붙이기</v>
          </cell>
          <cell r="B280" t="str">
            <v>자기질90*190</v>
          </cell>
          <cell r="C280" t="str">
            <v>M2</v>
          </cell>
          <cell r="D280" t="str">
            <v>3976</v>
          </cell>
        </row>
        <row r="290">
          <cell r="A290" t="str">
            <v xml:space="preserve">   [합               계]</v>
          </cell>
        </row>
        <row r="291">
          <cell r="A291" t="str">
            <v>09 석    공    사</v>
          </cell>
        </row>
        <row r="292">
          <cell r="A292" t="str">
            <v>화강석 연마 바닥</v>
          </cell>
          <cell r="B292" t="str">
            <v>포천석 T=30 MM</v>
          </cell>
          <cell r="C292" t="str">
            <v>M2</v>
          </cell>
          <cell r="D292" t="str">
            <v>126</v>
          </cell>
        </row>
        <row r="293">
          <cell r="A293" t="str">
            <v>화강석 버너 바닥</v>
          </cell>
          <cell r="B293" t="str">
            <v>포천석 T=30 MM</v>
          </cell>
          <cell r="C293" t="str">
            <v>M2</v>
          </cell>
          <cell r="D293" t="str">
            <v>1</v>
          </cell>
        </row>
        <row r="294">
          <cell r="A294" t="str">
            <v>화강석잔다듬바닥</v>
          </cell>
          <cell r="B294" t="str">
            <v>포천석 T=30 MM</v>
          </cell>
          <cell r="C294" t="str">
            <v>M2</v>
          </cell>
          <cell r="D294" t="str">
            <v>69</v>
          </cell>
        </row>
        <row r="295">
          <cell r="A295" t="str">
            <v>화강석 연마 바닥</v>
          </cell>
          <cell r="B295" t="str">
            <v>포천석 T=50 MM</v>
          </cell>
          <cell r="C295" t="str">
            <v>M2</v>
          </cell>
          <cell r="D295" t="str">
            <v>3</v>
          </cell>
        </row>
        <row r="296">
          <cell r="A296" t="str">
            <v>화강석 연마 바닥</v>
          </cell>
          <cell r="B296" t="str">
            <v>마천석 T=30 MM</v>
          </cell>
          <cell r="C296" t="str">
            <v>M2</v>
          </cell>
          <cell r="D296" t="str">
            <v>26</v>
          </cell>
        </row>
        <row r="297">
          <cell r="A297" t="str">
            <v>화강석 연마  벽</v>
          </cell>
          <cell r="B297" t="str">
            <v>포천석 T=24 MM</v>
          </cell>
          <cell r="C297" t="str">
            <v>M2</v>
          </cell>
          <cell r="D297" t="str">
            <v>64</v>
          </cell>
        </row>
        <row r="298">
          <cell r="A298" t="str">
            <v>화강석 버너  벽</v>
          </cell>
          <cell r="B298" t="str">
            <v>포천석 T=24 MM</v>
          </cell>
          <cell r="C298" t="str">
            <v>M2</v>
          </cell>
          <cell r="D298" t="str">
            <v>8</v>
          </cell>
        </row>
        <row r="299">
          <cell r="A299" t="str">
            <v>화강석연마징두리</v>
          </cell>
          <cell r="B299" t="str">
            <v>마천석 T=20 MM</v>
          </cell>
          <cell r="C299" t="str">
            <v>M2</v>
          </cell>
          <cell r="D299" t="str">
            <v>2</v>
          </cell>
        </row>
        <row r="300">
          <cell r="A300" t="str">
            <v>창대,두겁돌 연마</v>
          </cell>
          <cell r="B300" t="str">
            <v>포천석 36*150</v>
          </cell>
          <cell r="C300" t="str">
            <v>M</v>
          </cell>
          <cell r="D300" t="str">
            <v>4</v>
          </cell>
        </row>
        <row r="301">
          <cell r="A301" t="str">
            <v>창대,두겁돌 연마</v>
          </cell>
          <cell r="B301" t="str">
            <v>포천석 36*230</v>
          </cell>
          <cell r="C301" t="str">
            <v>M</v>
          </cell>
          <cell r="D301" t="str">
            <v>151</v>
          </cell>
        </row>
        <row r="302">
          <cell r="A302" t="str">
            <v>창대,두겁돌 연마</v>
          </cell>
          <cell r="B302" t="str">
            <v>포천석 36*400</v>
          </cell>
          <cell r="C302" t="str">
            <v>M</v>
          </cell>
          <cell r="D302" t="str">
            <v>2</v>
          </cell>
        </row>
        <row r="303">
          <cell r="A303" t="str">
            <v>창대,두겁돌 연마</v>
          </cell>
          <cell r="B303" t="str">
            <v>포천석 36*500</v>
          </cell>
          <cell r="C303" t="str">
            <v>M</v>
          </cell>
          <cell r="D303" t="str">
            <v>4</v>
          </cell>
        </row>
        <row r="304">
          <cell r="A304" t="str">
            <v>화강석버너구이</v>
          </cell>
          <cell r="B304" t="str">
            <v>두겁석 W=200</v>
          </cell>
          <cell r="C304" t="str">
            <v>M</v>
          </cell>
          <cell r="D304" t="str">
            <v>478</v>
          </cell>
        </row>
        <row r="305">
          <cell r="A305" t="str">
            <v>화강석버너구이</v>
          </cell>
          <cell r="B305" t="str">
            <v>두겁석 W=260</v>
          </cell>
          <cell r="C305" t="str">
            <v>M</v>
          </cell>
          <cell r="D305" t="str">
            <v>54</v>
          </cell>
        </row>
        <row r="306">
          <cell r="A306" t="str">
            <v>화강석계단통돌</v>
          </cell>
          <cell r="B306" t="str">
            <v>포천석150*300</v>
          </cell>
          <cell r="C306" t="str">
            <v>M</v>
          </cell>
          <cell r="D306" t="str">
            <v>108</v>
          </cell>
        </row>
        <row r="322">
          <cell r="A322" t="str">
            <v xml:space="preserve">   [합               계]</v>
          </cell>
        </row>
        <row r="323">
          <cell r="A323" t="str">
            <v>10 목    공    사</v>
          </cell>
        </row>
        <row r="324">
          <cell r="A324" t="str">
            <v>라왕몰딩설치</v>
          </cell>
          <cell r="B324" t="str">
            <v>18*32락카포함</v>
          </cell>
          <cell r="C324" t="str">
            <v>M</v>
          </cell>
          <cell r="D324" t="str">
            <v>70</v>
          </cell>
        </row>
        <row r="325">
          <cell r="A325" t="str">
            <v>라왕몰딩설치</v>
          </cell>
          <cell r="B325" t="str">
            <v>18*18락카포함</v>
          </cell>
          <cell r="C325" t="str">
            <v>M</v>
          </cell>
          <cell r="D325" t="str">
            <v>151</v>
          </cell>
        </row>
        <row r="326">
          <cell r="A326" t="str">
            <v>라왕몰딩설치</v>
          </cell>
          <cell r="B326" t="str">
            <v>32*100락카포함</v>
          </cell>
          <cell r="C326" t="str">
            <v>M</v>
          </cell>
          <cell r="D326" t="str">
            <v>33</v>
          </cell>
        </row>
        <row r="327">
          <cell r="A327" t="str">
            <v>목재걸래받이설치</v>
          </cell>
          <cell r="B327" t="str">
            <v>라왕  24*100MM</v>
          </cell>
          <cell r="C327" t="str">
            <v>M</v>
          </cell>
          <cell r="D327" t="str">
            <v>43</v>
          </cell>
        </row>
        <row r="328">
          <cell r="A328" t="str">
            <v>방 턱  설 치</v>
          </cell>
          <cell r="B328" t="str">
            <v>라왕 45*120 MM</v>
          </cell>
          <cell r="C328" t="str">
            <v>M</v>
          </cell>
          <cell r="D328" t="str">
            <v>14</v>
          </cell>
        </row>
        <row r="329">
          <cell r="A329" t="str">
            <v>무대바닥설치</v>
          </cell>
          <cell r="B329">
            <v>0</v>
          </cell>
          <cell r="C329" t="str">
            <v>M2</v>
          </cell>
          <cell r="D329" t="str">
            <v>28</v>
          </cell>
        </row>
        <row r="330">
          <cell r="A330" t="str">
            <v>무대벽(띠장포함)</v>
          </cell>
          <cell r="B330">
            <v>0</v>
          </cell>
          <cell r="C330" t="str">
            <v>M2</v>
          </cell>
          <cell r="D330" t="str">
            <v>52</v>
          </cell>
        </row>
        <row r="338">
          <cell r="A338" t="str">
            <v xml:space="preserve">   [합               계]</v>
          </cell>
        </row>
        <row r="339">
          <cell r="A339" t="str">
            <v>11 금  속  공  사</v>
          </cell>
        </row>
        <row r="340">
          <cell r="A340" t="str">
            <v>경량철골 천정틀</v>
          </cell>
          <cell r="B340" t="str">
            <v>M-BAR</v>
          </cell>
          <cell r="C340" t="str">
            <v>M2</v>
          </cell>
          <cell r="D340" t="str">
            <v>3059</v>
          </cell>
        </row>
        <row r="341">
          <cell r="A341" t="str">
            <v>경량철골 천정틀</v>
          </cell>
          <cell r="B341" t="str">
            <v>T.H-BAR</v>
          </cell>
          <cell r="C341" t="str">
            <v>M2</v>
          </cell>
          <cell r="D341" t="str">
            <v>3659</v>
          </cell>
        </row>
        <row r="342">
          <cell r="A342" t="str">
            <v>칼라AL스판드럴</v>
          </cell>
          <cell r="B342" t="str">
            <v>W:300</v>
          </cell>
          <cell r="C342" t="str">
            <v>M2</v>
          </cell>
          <cell r="D342" t="str">
            <v>168</v>
          </cell>
        </row>
        <row r="343">
          <cell r="A343" t="str">
            <v>칼라알미늄 타일</v>
          </cell>
          <cell r="B343" t="str">
            <v>450*450</v>
          </cell>
          <cell r="C343" t="str">
            <v>M2</v>
          </cell>
          <cell r="D343" t="str">
            <v>50</v>
          </cell>
        </row>
        <row r="344">
          <cell r="A344" t="str">
            <v>악세스후로아</v>
          </cell>
          <cell r="B344" t="str">
            <v>전도성타일포함</v>
          </cell>
          <cell r="C344" t="str">
            <v>M2</v>
          </cell>
          <cell r="D344" t="str">
            <v>543</v>
          </cell>
        </row>
        <row r="345">
          <cell r="A345" t="str">
            <v>SST헤어라인접기</v>
          </cell>
          <cell r="B345" t="str">
            <v>T=1.2 MM</v>
          </cell>
          <cell r="C345" t="str">
            <v>M2</v>
          </cell>
          <cell r="D345" t="str">
            <v>209</v>
          </cell>
        </row>
        <row r="346">
          <cell r="A346" t="str">
            <v>슬라브하부보측면</v>
          </cell>
          <cell r="B346" t="str">
            <v>앵글</v>
          </cell>
          <cell r="C346" t="str">
            <v>M2</v>
          </cell>
          <cell r="D346" t="str">
            <v>71</v>
          </cell>
        </row>
        <row r="347">
          <cell r="A347" t="str">
            <v>슬라브하부보측면</v>
          </cell>
          <cell r="B347" t="str">
            <v>아연도철판T1.2</v>
          </cell>
          <cell r="C347" t="str">
            <v>M2</v>
          </cell>
          <cell r="D347" t="str">
            <v>152</v>
          </cell>
        </row>
        <row r="348">
          <cell r="A348" t="str">
            <v>철제몰딩(강당)</v>
          </cell>
          <cell r="B348" t="str">
            <v>T:1.2 W:150</v>
          </cell>
          <cell r="C348" t="str">
            <v>M</v>
          </cell>
          <cell r="D348" t="str">
            <v>48</v>
          </cell>
        </row>
        <row r="349">
          <cell r="A349" t="str">
            <v>AL.몰딩 설치</v>
          </cell>
          <cell r="B349" t="str">
            <v>W형</v>
          </cell>
          <cell r="C349" t="str">
            <v>M</v>
          </cell>
          <cell r="D349" t="str">
            <v>2171</v>
          </cell>
        </row>
        <row r="350">
          <cell r="A350" t="str">
            <v>와이아메쉬 깔기</v>
          </cell>
          <cell r="B350" t="str">
            <v>#8-150*150</v>
          </cell>
          <cell r="C350" t="str">
            <v>M2</v>
          </cell>
          <cell r="D350" t="str">
            <v>5589</v>
          </cell>
        </row>
        <row r="351">
          <cell r="A351" t="str">
            <v>논 스 립  설 치</v>
          </cell>
          <cell r="B351" t="str">
            <v>SST50 + PVC 캡</v>
          </cell>
          <cell r="C351" t="str">
            <v>M</v>
          </cell>
          <cell r="D351" t="str">
            <v>553</v>
          </cell>
        </row>
        <row r="352">
          <cell r="A352" t="str">
            <v>걸레받이 비드</v>
          </cell>
          <cell r="B352" t="str">
            <v>아연도</v>
          </cell>
          <cell r="C352" t="str">
            <v>M</v>
          </cell>
          <cell r="D352" t="str">
            <v>2584</v>
          </cell>
        </row>
        <row r="353">
          <cell r="A353" t="str">
            <v>코너비드설치</v>
          </cell>
          <cell r="B353" t="str">
            <v>아연도</v>
          </cell>
          <cell r="C353" t="str">
            <v>M</v>
          </cell>
          <cell r="D353" t="str">
            <v>500</v>
          </cell>
        </row>
        <row r="354">
          <cell r="A354" t="str">
            <v>조이너비드설치</v>
          </cell>
          <cell r="B354" t="str">
            <v>-자형 아연도</v>
          </cell>
          <cell r="C354" t="str">
            <v>M</v>
          </cell>
          <cell r="D354" t="str">
            <v>160</v>
          </cell>
        </row>
        <row r="355">
          <cell r="A355" t="str">
            <v>조이너비드설치</v>
          </cell>
          <cell r="B355" t="str">
            <v>L 자형 아연도</v>
          </cell>
          <cell r="C355" t="str">
            <v>M</v>
          </cell>
          <cell r="D355" t="str">
            <v>310</v>
          </cell>
        </row>
        <row r="356">
          <cell r="A356" t="str">
            <v>충돌방지용철물</v>
          </cell>
          <cell r="B356">
            <v>0</v>
          </cell>
          <cell r="C356" t="str">
            <v>M</v>
          </cell>
          <cell r="D356" t="str">
            <v>233</v>
          </cell>
        </row>
        <row r="357">
          <cell r="A357" t="str">
            <v>스틸 핸드레일</v>
          </cell>
          <cell r="B357" t="str">
            <v>ø50      H900</v>
          </cell>
          <cell r="C357" t="str">
            <v>M</v>
          </cell>
          <cell r="D357">
            <v>228</v>
          </cell>
        </row>
        <row r="358">
          <cell r="A358" t="str">
            <v>스텐 핸드레일</v>
          </cell>
          <cell r="B358" t="str">
            <v>ø50*ø25 H900</v>
          </cell>
          <cell r="C358" t="str">
            <v>M</v>
          </cell>
          <cell r="D358" t="str">
            <v>144</v>
          </cell>
        </row>
        <row r="359">
          <cell r="A359" t="str">
            <v>스텐 핸드레일</v>
          </cell>
          <cell r="B359" t="str">
            <v>Φ100    H:150</v>
          </cell>
          <cell r="C359" t="str">
            <v>M</v>
          </cell>
          <cell r="D359" t="str">
            <v>17</v>
          </cell>
        </row>
        <row r="360">
          <cell r="A360" t="str">
            <v>스텐 재료분리대</v>
          </cell>
          <cell r="B360" t="str">
            <v>1.5*20*40  MM</v>
          </cell>
          <cell r="C360" t="str">
            <v>M</v>
          </cell>
          <cell r="D360" t="str">
            <v>120</v>
          </cell>
        </row>
        <row r="361">
          <cell r="A361" t="str">
            <v>스텐레스 트렌치</v>
          </cell>
          <cell r="B361" t="str">
            <v>SST.PL T3*100</v>
          </cell>
          <cell r="C361" t="str">
            <v>M</v>
          </cell>
          <cell r="D361" t="str">
            <v>44</v>
          </cell>
        </row>
        <row r="362">
          <cell r="A362" t="str">
            <v>스텐레스 트렌찌</v>
          </cell>
          <cell r="B362" t="str">
            <v>SST.PL T3*300</v>
          </cell>
          <cell r="C362" t="str">
            <v>M</v>
          </cell>
          <cell r="D362" t="str">
            <v>25</v>
          </cell>
        </row>
        <row r="363">
          <cell r="A363" t="str">
            <v>스텐레스 트렌찌</v>
          </cell>
          <cell r="B363" t="str">
            <v>SST.PL T3*500</v>
          </cell>
          <cell r="C363" t="str">
            <v>M</v>
          </cell>
          <cell r="D363" t="str">
            <v>1</v>
          </cell>
        </row>
        <row r="364">
          <cell r="A364" t="str">
            <v>스틸 그레이팅</v>
          </cell>
          <cell r="B364" t="str">
            <v>F-B 25*5 W200</v>
          </cell>
          <cell r="C364" t="str">
            <v>M</v>
          </cell>
          <cell r="D364" t="str">
            <v>34</v>
          </cell>
        </row>
        <row r="365">
          <cell r="A365" t="str">
            <v>무늬강판트랜치</v>
          </cell>
          <cell r="B365" t="str">
            <v>T 4.5 * W 400</v>
          </cell>
          <cell r="C365" t="str">
            <v>M</v>
          </cell>
          <cell r="D365" t="str">
            <v>14</v>
          </cell>
        </row>
        <row r="366">
          <cell r="A366" t="str">
            <v>무늬강판트랜치</v>
          </cell>
          <cell r="B366" t="str">
            <v>T 4.5 * W 600</v>
          </cell>
          <cell r="C366" t="str">
            <v>M</v>
          </cell>
          <cell r="D366" t="str">
            <v>39</v>
          </cell>
        </row>
        <row r="367">
          <cell r="A367" t="str">
            <v>철제앵글대기</v>
          </cell>
          <cell r="B367" t="str">
            <v>L-25*25*4</v>
          </cell>
          <cell r="C367" t="str">
            <v>M</v>
          </cell>
          <cell r="D367" t="str">
            <v>152</v>
          </cell>
        </row>
        <row r="368">
          <cell r="A368" t="str">
            <v>철제앵글대기</v>
          </cell>
          <cell r="B368" t="str">
            <v>L-90*90*6</v>
          </cell>
          <cell r="C368" t="str">
            <v>M</v>
          </cell>
          <cell r="D368" t="str">
            <v>162</v>
          </cell>
        </row>
        <row r="369">
          <cell r="A369" t="str">
            <v>스텐주방배식대</v>
          </cell>
          <cell r="B369" t="str">
            <v>T 1.5*500 MM</v>
          </cell>
          <cell r="C369" t="str">
            <v>M</v>
          </cell>
          <cell r="D369" t="str">
            <v>8</v>
          </cell>
        </row>
        <row r="370">
          <cell r="A370" t="str">
            <v>무늬강판뚜껑</v>
          </cell>
          <cell r="B370" t="str">
            <v>T4.5*500*500</v>
          </cell>
          <cell r="C370" t="str">
            <v>EA</v>
          </cell>
          <cell r="D370" t="str">
            <v>4</v>
          </cell>
        </row>
        <row r="371">
          <cell r="A371" t="str">
            <v>무늬강판뚜껑</v>
          </cell>
          <cell r="B371" t="str">
            <v>T4.5*1000*1000</v>
          </cell>
          <cell r="C371" t="str">
            <v>EA</v>
          </cell>
          <cell r="D371" t="str">
            <v>1</v>
          </cell>
        </row>
        <row r="372">
          <cell r="A372" t="str">
            <v>장비반입구</v>
          </cell>
          <cell r="B372" t="str">
            <v>6.65*7.15*2.3T</v>
          </cell>
          <cell r="C372" t="str">
            <v>EA</v>
          </cell>
          <cell r="D372" t="str">
            <v>1</v>
          </cell>
        </row>
        <row r="373">
          <cell r="A373" t="str">
            <v>스텐 청소용고리</v>
          </cell>
          <cell r="B373" t="str">
            <v>ø19*ø120</v>
          </cell>
          <cell r="C373" t="str">
            <v>EA</v>
          </cell>
          <cell r="D373" t="str">
            <v>25</v>
          </cell>
        </row>
        <row r="374">
          <cell r="A374" t="str">
            <v>EXP.JOINT 스텐</v>
          </cell>
          <cell r="B374" t="str">
            <v>T=3*93*50 바닥</v>
          </cell>
          <cell r="C374" t="str">
            <v>M</v>
          </cell>
          <cell r="D374" t="str">
            <v>79</v>
          </cell>
        </row>
        <row r="375">
          <cell r="A375" t="str">
            <v>EXP.JOINT 스텐</v>
          </cell>
          <cell r="B375" t="str">
            <v>T=3*100*30바닥</v>
          </cell>
          <cell r="C375" t="str">
            <v>M</v>
          </cell>
          <cell r="D375" t="str">
            <v>34</v>
          </cell>
        </row>
        <row r="376">
          <cell r="A376" t="str">
            <v>EXP.JOINT 스텐</v>
          </cell>
          <cell r="B376" t="str">
            <v>T=2*93*50 벽</v>
          </cell>
          <cell r="C376" t="str">
            <v>M</v>
          </cell>
          <cell r="D376" t="str">
            <v>12</v>
          </cell>
        </row>
        <row r="377">
          <cell r="A377" t="str">
            <v>EXP.JOINT 스텐</v>
          </cell>
          <cell r="B377" t="str">
            <v>T=2*166   벽</v>
          </cell>
          <cell r="C377" t="str">
            <v>M</v>
          </cell>
          <cell r="D377" t="str">
            <v>12</v>
          </cell>
        </row>
        <row r="378">
          <cell r="A378" t="str">
            <v>커 텐 박 스 코팅</v>
          </cell>
          <cell r="B378" t="str">
            <v>ST 150*150*1.2</v>
          </cell>
          <cell r="C378" t="str">
            <v>M</v>
          </cell>
          <cell r="D378" t="str">
            <v>322</v>
          </cell>
        </row>
        <row r="379">
          <cell r="A379" t="str">
            <v>커 텐 박 스 코팅</v>
          </cell>
          <cell r="B379" t="str">
            <v>ST 150*380*1.2</v>
          </cell>
          <cell r="C379" t="str">
            <v>M</v>
          </cell>
          <cell r="D379" t="str">
            <v>8</v>
          </cell>
        </row>
        <row r="380">
          <cell r="A380" t="str">
            <v>창선반</v>
          </cell>
          <cell r="B380" t="str">
            <v>ST 75*36*1.2</v>
          </cell>
          <cell r="C380" t="str">
            <v>M</v>
          </cell>
          <cell r="D380" t="str">
            <v>137</v>
          </cell>
        </row>
        <row r="381">
          <cell r="A381" t="str">
            <v>조 명 LOUVER</v>
          </cell>
          <cell r="B381">
            <v>0</v>
          </cell>
          <cell r="C381" t="str">
            <v>M2</v>
          </cell>
          <cell r="D381" t="str">
            <v>10</v>
          </cell>
        </row>
        <row r="382">
          <cell r="A382" t="str">
            <v>스틸휀코일박스</v>
          </cell>
          <cell r="B382" t="str">
            <v>W550*H 620 MM</v>
          </cell>
          <cell r="C382" t="str">
            <v>M</v>
          </cell>
          <cell r="D382" t="str">
            <v>171</v>
          </cell>
        </row>
        <row r="386">
          <cell r="A386" t="str">
            <v xml:space="preserve">   [합               계]</v>
          </cell>
        </row>
        <row r="387">
          <cell r="A387" t="str">
            <v>12 미  장  공  사</v>
          </cell>
        </row>
        <row r="388">
          <cell r="A388" t="str">
            <v>시멘트 몰탈</v>
          </cell>
          <cell r="B388" t="str">
            <v>바닥 15 MM</v>
          </cell>
          <cell r="C388" t="str">
            <v>M2</v>
          </cell>
          <cell r="D388" t="str">
            <v>2442</v>
          </cell>
        </row>
        <row r="389">
          <cell r="A389" t="str">
            <v>시멘트 몰탈</v>
          </cell>
          <cell r="B389" t="str">
            <v>바닥 24 MM</v>
          </cell>
          <cell r="C389" t="str">
            <v>M2</v>
          </cell>
          <cell r="D389" t="str">
            <v>6914</v>
          </cell>
        </row>
        <row r="390">
          <cell r="A390" t="str">
            <v>시멘트 몰탈</v>
          </cell>
          <cell r="B390" t="str">
            <v>바닥 27 MM</v>
          </cell>
          <cell r="C390" t="str">
            <v>M2</v>
          </cell>
          <cell r="D390" t="str">
            <v>5611</v>
          </cell>
        </row>
        <row r="391">
          <cell r="A391" t="str">
            <v>시멘트 몰탈</v>
          </cell>
          <cell r="B391" t="str">
            <v>바닥24MM줄눈유</v>
          </cell>
          <cell r="C391" t="str">
            <v>M2</v>
          </cell>
          <cell r="D391" t="str">
            <v>720</v>
          </cell>
        </row>
        <row r="392">
          <cell r="A392" t="str">
            <v>시멘트 몰탈</v>
          </cell>
          <cell r="B392" t="str">
            <v>내벽 18 MM</v>
          </cell>
          <cell r="C392" t="str">
            <v>M2</v>
          </cell>
          <cell r="D392" t="str">
            <v>11355</v>
          </cell>
        </row>
        <row r="393">
          <cell r="A393" t="str">
            <v>시멘트 몰탈</v>
          </cell>
          <cell r="B393" t="str">
            <v>외벽 24 MM</v>
          </cell>
          <cell r="C393" t="str">
            <v>M2</v>
          </cell>
          <cell r="D393" t="str">
            <v>1438</v>
          </cell>
        </row>
        <row r="394">
          <cell r="A394" t="str">
            <v>시멘트 몰탈</v>
          </cell>
          <cell r="B394" t="str">
            <v>천정  9 MM</v>
          </cell>
          <cell r="C394" t="str">
            <v>M2</v>
          </cell>
          <cell r="D394" t="str">
            <v>268</v>
          </cell>
        </row>
        <row r="395">
          <cell r="A395" t="str">
            <v>쇠 흙 손 마 감</v>
          </cell>
          <cell r="B395" t="str">
            <v>콘크리트면</v>
          </cell>
          <cell r="C395" t="str">
            <v>M2</v>
          </cell>
          <cell r="D395" t="str">
            <v>11382</v>
          </cell>
        </row>
        <row r="396">
          <cell r="A396" t="str">
            <v>콘크리트면 처리</v>
          </cell>
          <cell r="B396">
            <v>0</v>
          </cell>
          <cell r="C396" t="str">
            <v>M2</v>
          </cell>
          <cell r="D396" t="str">
            <v>5469</v>
          </cell>
        </row>
        <row r="397">
          <cell r="A397" t="str">
            <v>후로아 하드너</v>
          </cell>
          <cell r="B397" t="str">
            <v>CONC.타설동시</v>
          </cell>
          <cell r="C397" t="str">
            <v>M2</v>
          </cell>
          <cell r="D397" t="str">
            <v>2432</v>
          </cell>
        </row>
        <row r="398">
          <cell r="A398" t="str">
            <v>창틀주위충진몰탈</v>
          </cell>
          <cell r="B398">
            <v>0</v>
          </cell>
          <cell r="C398" t="str">
            <v>M</v>
          </cell>
          <cell r="D398" t="str">
            <v>2570</v>
          </cell>
        </row>
        <row r="402">
          <cell r="A402" t="str">
            <v xml:space="preserve">   [합               계]</v>
          </cell>
        </row>
        <row r="403">
          <cell r="A403" t="str">
            <v>13 창  호  공  사</v>
          </cell>
        </row>
        <row r="404">
          <cell r="A404" t="str">
            <v>SSD-1</v>
          </cell>
          <cell r="B404" t="str">
            <v>7.75*3</v>
          </cell>
          <cell r="C404" t="str">
            <v>EA</v>
          </cell>
          <cell r="D404" t="str">
            <v>2</v>
          </cell>
        </row>
        <row r="405">
          <cell r="A405" t="str">
            <v>SSD-2</v>
          </cell>
          <cell r="B405" t="str">
            <v>4.014*2.45</v>
          </cell>
          <cell r="C405" t="str">
            <v>EA</v>
          </cell>
          <cell r="D405" t="str">
            <v>1</v>
          </cell>
        </row>
        <row r="406">
          <cell r="A406" t="str">
            <v>SSD-3</v>
          </cell>
          <cell r="B406" t="str">
            <v>2.49*3</v>
          </cell>
          <cell r="C406" t="str">
            <v>EA</v>
          </cell>
          <cell r="D406" t="str">
            <v>1</v>
          </cell>
        </row>
        <row r="407">
          <cell r="A407" t="str">
            <v>SSD-3A</v>
          </cell>
          <cell r="B407" t="str">
            <v>2.554*3</v>
          </cell>
          <cell r="C407" t="str">
            <v>EA</v>
          </cell>
          <cell r="D407" t="str">
            <v>1</v>
          </cell>
        </row>
        <row r="408">
          <cell r="A408" t="str">
            <v>SSD-3B</v>
          </cell>
          <cell r="B408" t="str">
            <v>2.494*3</v>
          </cell>
          <cell r="C408" t="str">
            <v>EA</v>
          </cell>
          <cell r="D408" t="str">
            <v>1</v>
          </cell>
        </row>
        <row r="409">
          <cell r="A409" t="str">
            <v>SSD-3C</v>
          </cell>
          <cell r="B409" t="str">
            <v>2.462*3</v>
          </cell>
          <cell r="C409" t="str">
            <v>EA</v>
          </cell>
          <cell r="D409" t="str">
            <v>1</v>
          </cell>
        </row>
        <row r="410">
          <cell r="A410" t="str">
            <v>SSD-4</v>
          </cell>
          <cell r="B410" t="str">
            <v>2.004*2.45</v>
          </cell>
          <cell r="C410" t="str">
            <v>EA</v>
          </cell>
          <cell r="D410" t="str">
            <v>2</v>
          </cell>
        </row>
        <row r="411">
          <cell r="A411" t="str">
            <v>SSD-5</v>
          </cell>
          <cell r="B411" t="str">
            <v>2.997*2.45</v>
          </cell>
          <cell r="C411" t="str">
            <v>EA</v>
          </cell>
          <cell r="D411" t="str">
            <v>1</v>
          </cell>
        </row>
        <row r="412">
          <cell r="A412" t="str">
            <v>SSD-6</v>
          </cell>
          <cell r="B412" t="str">
            <v>1.99*3</v>
          </cell>
          <cell r="C412" t="str">
            <v>EA</v>
          </cell>
          <cell r="D412" t="str">
            <v>2</v>
          </cell>
        </row>
        <row r="413">
          <cell r="A413" t="str">
            <v>SSD-6A</v>
          </cell>
          <cell r="B413" t="str">
            <v>2.054*3</v>
          </cell>
          <cell r="C413" t="str">
            <v>EA</v>
          </cell>
          <cell r="D413" t="str">
            <v>2</v>
          </cell>
        </row>
        <row r="414">
          <cell r="A414" t="str">
            <v>SSD-7</v>
          </cell>
          <cell r="B414" t="str">
            <v>2.26*2.45</v>
          </cell>
          <cell r="C414" t="str">
            <v>EA</v>
          </cell>
          <cell r="D414" t="str">
            <v>1</v>
          </cell>
        </row>
        <row r="415">
          <cell r="A415" t="str">
            <v>SSD-8</v>
          </cell>
          <cell r="B415" t="str">
            <v>1.525*2.45</v>
          </cell>
          <cell r="C415" t="str">
            <v>EA</v>
          </cell>
          <cell r="D415" t="str">
            <v>1</v>
          </cell>
        </row>
        <row r="416">
          <cell r="A416" t="str">
            <v>SSD-9</v>
          </cell>
          <cell r="B416" t="str">
            <v>0.9*2.35</v>
          </cell>
          <cell r="C416" t="str">
            <v>EA</v>
          </cell>
          <cell r="D416">
            <v>4</v>
          </cell>
        </row>
        <row r="417">
          <cell r="A417" t="str">
            <v>SSD-10</v>
          </cell>
          <cell r="B417" t="str">
            <v>0.6*0.6</v>
          </cell>
          <cell r="C417" t="str">
            <v>EA</v>
          </cell>
          <cell r="D417" t="str">
            <v>13</v>
          </cell>
        </row>
        <row r="418">
          <cell r="A418" t="str">
            <v>SSD-10A</v>
          </cell>
          <cell r="B418" t="str">
            <v>0.3*0.3</v>
          </cell>
          <cell r="C418" t="str">
            <v>EA</v>
          </cell>
          <cell r="D418" t="str">
            <v>2</v>
          </cell>
        </row>
        <row r="419">
          <cell r="A419" t="str">
            <v>SSD-11</v>
          </cell>
          <cell r="B419" t="str">
            <v>13.238*2.45</v>
          </cell>
          <cell r="C419" t="str">
            <v>EA</v>
          </cell>
          <cell r="D419" t="str">
            <v>1</v>
          </cell>
        </row>
        <row r="420">
          <cell r="A420" t="str">
            <v>SSD-12</v>
          </cell>
          <cell r="B420" t="str">
            <v>8.1*2.45</v>
          </cell>
          <cell r="C420" t="str">
            <v>EA</v>
          </cell>
          <cell r="D420" t="str">
            <v>1</v>
          </cell>
        </row>
        <row r="421">
          <cell r="A421" t="str">
            <v>SD-1</v>
          </cell>
          <cell r="B421" t="str">
            <v>1.8*2.1</v>
          </cell>
          <cell r="C421" t="str">
            <v>EA</v>
          </cell>
          <cell r="D421">
            <v>32</v>
          </cell>
        </row>
        <row r="422">
          <cell r="A422" t="str">
            <v>SD-2</v>
          </cell>
          <cell r="B422" t="str">
            <v>0.9*2.1</v>
          </cell>
          <cell r="C422" t="str">
            <v>EA</v>
          </cell>
          <cell r="D422">
            <v>31</v>
          </cell>
        </row>
        <row r="423">
          <cell r="A423" t="str">
            <v>SD-3</v>
          </cell>
          <cell r="B423" t="str">
            <v>0.8*2.1</v>
          </cell>
          <cell r="C423" t="str">
            <v>EA</v>
          </cell>
          <cell r="D423">
            <v>16</v>
          </cell>
        </row>
        <row r="424">
          <cell r="A424" t="str">
            <v>SD-3A</v>
          </cell>
          <cell r="B424" t="str">
            <v>0.8*1.80</v>
          </cell>
          <cell r="C424" t="str">
            <v>EA</v>
          </cell>
          <cell r="D424">
            <v>1</v>
          </cell>
        </row>
        <row r="425">
          <cell r="A425" t="str">
            <v>SD-4</v>
          </cell>
          <cell r="B425" t="str">
            <v>0.75*2</v>
          </cell>
          <cell r="C425" t="str">
            <v>EA</v>
          </cell>
          <cell r="D425">
            <v>8</v>
          </cell>
        </row>
        <row r="426">
          <cell r="A426" t="str">
            <v>WD-1</v>
          </cell>
          <cell r="B426" t="str">
            <v>0.9*2.1</v>
          </cell>
          <cell r="C426" t="str">
            <v>EA</v>
          </cell>
          <cell r="D426">
            <v>2</v>
          </cell>
        </row>
        <row r="427">
          <cell r="A427" t="str">
            <v>WD-2</v>
          </cell>
          <cell r="B427" t="str">
            <v>0.8*2.1</v>
          </cell>
          <cell r="C427" t="str">
            <v>EA</v>
          </cell>
          <cell r="D427">
            <v>2</v>
          </cell>
        </row>
        <row r="428">
          <cell r="A428" t="str">
            <v>SLD-1</v>
          </cell>
          <cell r="B428" t="str">
            <v>2.4*2.1</v>
          </cell>
          <cell r="C428" t="str">
            <v>EA</v>
          </cell>
          <cell r="D428">
            <v>1</v>
          </cell>
        </row>
        <row r="429">
          <cell r="A429" t="str">
            <v>SPSD-1</v>
          </cell>
          <cell r="B429" t="str">
            <v>1.8*2.1</v>
          </cell>
          <cell r="C429" t="str">
            <v>EA</v>
          </cell>
          <cell r="D429">
            <v>2</v>
          </cell>
        </row>
        <row r="430">
          <cell r="A430" t="str">
            <v>SSW-1</v>
          </cell>
          <cell r="B430" t="str">
            <v>6.1*1.25</v>
          </cell>
          <cell r="C430" t="str">
            <v>EA</v>
          </cell>
          <cell r="D430">
            <v>1</v>
          </cell>
        </row>
        <row r="431">
          <cell r="A431" t="str">
            <v>SSW-2</v>
          </cell>
          <cell r="B431" t="str">
            <v>2*1.25</v>
          </cell>
          <cell r="C431" t="str">
            <v>EA</v>
          </cell>
          <cell r="D431">
            <v>1</v>
          </cell>
        </row>
        <row r="432">
          <cell r="A432" t="str">
            <v>AW-1</v>
          </cell>
          <cell r="B432" t="str">
            <v>41.4*1.8</v>
          </cell>
          <cell r="C432" t="str">
            <v>EA</v>
          </cell>
          <cell r="D432" t="str">
            <v>2</v>
          </cell>
        </row>
        <row r="433">
          <cell r="A433" t="str">
            <v>AW-2</v>
          </cell>
          <cell r="B433" t="str">
            <v>37.8*1.8</v>
          </cell>
          <cell r="C433" t="str">
            <v>EA</v>
          </cell>
          <cell r="D433" t="str">
            <v>1</v>
          </cell>
        </row>
        <row r="434">
          <cell r="A434" t="str">
            <v>AW-3</v>
          </cell>
          <cell r="B434" t="str">
            <v>54.0*1.8</v>
          </cell>
          <cell r="C434" t="str">
            <v>EA</v>
          </cell>
          <cell r="D434" t="str">
            <v>2</v>
          </cell>
        </row>
        <row r="435">
          <cell r="A435" t="str">
            <v>AW-4</v>
          </cell>
          <cell r="B435" t="str">
            <v>59.4*1.8</v>
          </cell>
          <cell r="C435" t="str">
            <v>EA</v>
          </cell>
          <cell r="D435" t="str">
            <v>1</v>
          </cell>
        </row>
        <row r="436">
          <cell r="A436" t="str">
            <v>AW-5</v>
          </cell>
          <cell r="B436" t="str">
            <v>39.6*1.8</v>
          </cell>
          <cell r="C436" t="str">
            <v>EA</v>
          </cell>
          <cell r="D436" t="str">
            <v>1</v>
          </cell>
        </row>
        <row r="437">
          <cell r="A437" t="str">
            <v>AW-6</v>
          </cell>
          <cell r="B437" t="str">
            <v>3.6*1.8</v>
          </cell>
          <cell r="C437" t="str">
            <v>EA</v>
          </cell>
          <cell r="D437" t="str">
            <v>5</v>
          </cell>
        </row>
        <row r="438">
          <cell r="A438" t="str">
            <v>AW-7</v>
          </cell>
          <cell r="B438" t="str">
            <v>1.8*1.8</v>
          </cell>
          <cell r="C438" t="str">
            <v>EA</v>
          </cell>
          <cell r="D438" t="str">
            <v>19</v>
          </cell>
        </row>
        <row r="439">
          <cell r="A439" t="str">
            <v>AW-8</v>
          </cell>
          <cell r="B439" t="str">
            <v>0.9*1.8</v>
          </cell>
          <cell r="C439" t="str">
            <v>EA</v>
          </cell>
          <cell r="D439" t="str">
            <v>14</v>
          </cell>
        </row>
        <row r="440">
          <cell r="A440" t="str">
            <v>AW-9</v>
          </cell>
          <cell r="B440" t="str">
            <v>4.3*1.8</v>
          </cell>
          <cell r="C440" t="str">
            <v>EA</v>
          </cell>
          <cell r="D440" t="str">
            <v>2</v>
          </cell>
        </row>
        <row r="441">
          <cell r="A441" t="str">
            <v>AW-10</v>
          </cell>
          <cell r="B441" t="str">
            <v>2.5*1.8</v>
          </cell>
          <cell r="C441" t="str">
            <v>EA</v>
          </cell>
          <cell r="D441" t="str">
            <v>1</v>
          </cell>
        </row>
        <row r="442">
          <cell r="A442" t="str">
            <v>AW-11</v>
          </cell>
          <cell r="B442" t="str">
            <v>2.2*1.8</v>
          </cell>
          <cell r="C442" t="str">
            <v>EA</v>
          </cell>
          <cell r="D442" t="str">
            <v>1</v>
          </cell>
        </row>
        <row r="443">
          <cell r="A443" t="str">
            <v xml:space="preserve"> AW-12</v>
          </cell>
          <cell r="B443" t="str">
            <v>0.9*1.8</v>
          </cell>
          <cell r="C443" t="str">
            <v>EA</v>
          </cell>
          <cell r="D443">
            <v>3</v>
          </cell>
        </row>
        <row r="444">
          <cell r="A444" t="str">
            <v>AW-12A</v>
          </cell>
          <cell r="B444" t="str">
            <v>1.8*1.8</v>
          </cell>
          <cell r="C444" t="str">
            <v>EA</v>
          </cell>
          <cell r="D444">
            <v>3</v>
          </cell>
        </row>
        <row r="445">
          <cell r="A445" t="str">
            <v>AW-13</v>
          </cell>
          <cell r="B445" t="str">
            <v>8.0*3.35</v>
          </cell>
          <cell r="C445" t="str">
            <v>EA</v>
          </cell>
          <cell r="D445" t="str">
            <v>1</v>
          </cell>
        </row>
        <row r="446">
          <cell r="A446" t="str">
            <v>AW-14</v>
          </cell>
          <cell r="B446" t="str">
            <v>3.6*1.8</v>
          </cell>
          <cell r="C446" t="str">
            <v>EA</v>
          </cell>
          <cell r="D446" t="str">
            <v>5</v>
          </cell>
        </row>
        <row r="447">
          <cell r="A447" t="str">
            <v>AW-15</v>
          </cell>
          <cell r="B447" t="str">
            <v>1.8*1.3</v>
          </cell>
          <cell r="C447" t="str">
            <v>EA</v>
          </cell>
          <cell r="D447" t="str">
            <v>2</v>
          </cell>
        </row>
        <row r="448">
          <cell r="A448" t="str">
            <v>AW-16</v>
          </cell>
          <cell r="B448" t="str">
            <v>3.22*1.4</v>
          </cell>
          <cell r="C448" t="str">
            <v>EA</v>
          </cell>
          <cell r="D448" t="str">
            <v>2</v>
          </cell>
        </row>
        <row r="449">
          <cell r="A449" t="str">
            <v>AW-17</v>
          </cell>
          <cell r="B449" t="str">
            <v>3.02*1.4</v>
          </cell>
          <cell r="C449" t="str">
            <v>EA</v>
          </cell>
          <cell r="D449" t="str">
            <v>1</v>
          </cell>
        </row>
        <row r="450">
          <cell r="A450" t="str">
            <v>AW-18</v>
          </cell>
          <cell r="B450" t="str">
            <v>1.05*1.4</v>
          </cell>
          <cell r="C450" t="str">
            <v>EA</v>
          </cell>
          <cell r="D450" t="str">
            <v>1</v>
          </cell>
        </row>
        <row r="451">
          <cell r="A451" t="str">
            <v>AW-19</v>
          </cell>
          <cell r="B451" t="str">
            <v>3.2*1.4</v>
          </cell>
          <cell r="C451" t="str">
            <v>EA</v>
          </cell>
          <cell r="D451" t="str">
            <v>1</v>
          </cell>
        </row>
        <row r="452">
          <cell r="A452" t="str">
            <v>AW-20</v>
          </cell>
          <cell r="B452" t="str">
            <v>1.8*1.4</v>
          </cell>
          <cell r="C452" t="str">
            <v>EA</v>
          </cell>
          <cell r="D452" t="str">
            <v>1</v>
          </cell>
        </row>
        <row r="453">
          <cell r="A453" t="str">
            <v>AW-21</v>
          </cell>
          <cell r="B453" t="str">
            <v>2.6*1.4</v>
          </cell>
          <cell r="C453" t="str">
            <v>EA</v>
          </cell>
          <cell r="D453" t="str">
            <v>1</v>
          </cell>
        </row>
        <row r="454">
          <cell r="A454" t="str">
            <v>AW-22</v>
          </cell>
          <cell r="B454" t="str">
            <v>2.7*1.4</v>
          </cell>
          <cell r="C454" t="str">
            <v>EA</v>
          </cell>
          <cell r="D454" t="str">
            <v>1</v>
          </cell>
        </row>
        <row r="455">
          <cell r="A455" t="str">
            <v>AW-23</v>
          </cell>
          <cell r="B455" t="str">
            <v>2.62*1.4</v>
          </cell>
          <cell r="C455" t="str">
            <v>EA</v>
          </cell>
          <cell r="D455" t="str">
            <v>3</v>
          </cell>
        </row>
        <row r="456">
          <cell r="A456" t="str">
            <v>AW-24</v>
          </cell>
          <cell r="B456" t="str">
            <v>2.42*1.4</v>
          </cell>
          <cell r="C456" t="str">
            <v>EA</v>
          </cell>
          <cell r="D456" t="str">
            <v>3</v>
          </cell>
        </row>
        <row r="457">
          <cell r="A457" t="str">
            <v>AW-25</v>
          </cell>
          <cell r="B457" t="str">
            <v>2.87*1.4</v>
          </cell>
          <cell r="C457" t="str">
            <v>EA</v>
          </cell>
          <cell r="D457" t="str">
            <v>1</v>
          </cell>
        </row>
        <row r="458">
          <cell r="A458" t="str">
            <v>AW-26</v>
          </cell>
          <cell r="B458" t="str">
            <v>2.47*1.4</v>
          </cell>
          <cell r="C458" t="str">
            <v>EA</v>
          </cell>
          <cell r="D458" t="str">
            <v>1</v>
          </cell>
        </row>
        <row r="459">
          <cell r="A459" t="str">
            <v>AW-28</v>
          </cell>
          <cell r="B459" t="str">
            <v>2.57*1.4</v>
          </cell>
          <cell r="C459" t="str">
            <v>EA</v>
          </cell>
          <cell r="D459" t="str">
            <v>1</v>
          </cell>
        </row>
        <row r="460">
          <cell r="A460" t="str">
            <v>AW-29</v>
          </cell>
          <cell r="B460" t="str">
            <v>2.4*1.35</v>
          </cell>
          <cell r="C460" t="str">
            <v>EA</v>
          </cell>
          <cell r="D460" t="str">
            <v>1</v>
          </cell>
        </row>
        <row r="461">
          <cell r="A461" t="str">
            <v>AW-27</v>
          </cell>
          <cell r="B461" t="str">
            <v>2.77*1.4</v>
          </cell>
          <cell r="C461" t="str">
            <v>EA</v>
          </cell>
          <cell r="D461" t="str">
            <v>1</v>
          </cell>
        </row>
        <row r="462">
          <cell r="A462" t="str">
            <v>AW-30</v>
          </cell>
          <cell r="B462" t="str">
            <v>4.0*1.2</v>
          </cell>
          <cell r="C462" t="str">
            <v>EA</v>
          </cell>
          <cell r="D462" t="str">
            <v>1</v>
          </cell>
        </row>
        <row r="463">
          <cell r="A463" t="str">
            <v>AW-31</v>
          </cell>
          <cell r="B463" t="str">
            <v>3.0*1.8</v>
          </cell>
          <cell r="C463" t="str">
            <v>EA</v>
          </cell>
          <cell r="D463" t="str">
            <v>2</v>
          </cell>
        </row>
        <row r="464">
          <cell r="A464" t="str">
            <v>AG-1</v>
          </cell>
          <cell r="B464" t="str">
            <v>7.2*1.2</v>
          </cell>
          <cell r="C464" t="str">
            <v>EA</v>
          </cell>
          <cell r="D464" t="str">
            <v>1</v>
          </cell>
        </row>
        <row r="465">
          <cell r="A465" t="str">
            <v>AG-2</v>
          </cell>
          <cell r="B465" t="str">
            <v>6.0*1.8</v>
          </cell>
          <cell r="C465" t="str">
            <v>EA</v>
          </cell>
          <cell r="D465" t="str">
            <v>1</v>
          </cell>
        </row>
        <row r="466">
          <cell r="A466" t="str">
            <v>AG-3</v>
          </cell>
          <cell r="B466" t="str">
            <v>3.6*1.8</v>
          </cell>
          <cell r="C466" t="str">
            <v>EA</v>
          </cell>
          <cell r="D466" t="str">
            <v>4</v>
          </cell>
        </row>
        <row r="467">
          <cell r="A467" t="str">
            <v>AG-4</v>
          </cell>
          <cell r="B467" t="str">
            <v>3.0*1.8</v>
          </cell>
          <cell r="C467" t="str">
            <v>EA</v>
          </cell>
          <cell r="D467" t="str">
            <v>2</v>
          </cell>
        </row>
        <row r="468">
          <cell r="A468" t="str">
            <v>AG-04A</v>
          </cell>
          <cell r="B468" t="str">
            <v>1.8*1.8</v>
          </cell>
          <cell r="C468" t="str">
            <v>EA</v>
          </cell>
          <cell r="D468" t="str">
            <v>2</v>
          </cell>
        </row>
        <row r="469">
          <cell r="A469" t="str">
            <v>AG-5</v>
          </cell>
          <cell r="B469" t="str">
            <v>1.6*1.0</v>
          </cell>
          <cell r="C469" t="str">
            <v>EA</v>
          </cell>
          <cell r="D469" t="str">
            <v>1</v>
          </cell>
        </row>
        <row r="470">
          <cell r="A470" t="str">
            <v>AG-6</v>
          </cell>
          <cell r="B470" t="str">
            <v>1.0*1.0</v>
          </cell>
          <cell r="C470" t="str">
            <v>EA</v>
          </cell>
          <cell r="D470" t="str">
            <v>1</v>
          </cell>
        </row>
        <row r="471">
          <cell r="A471" t="str">
            <v>AG-7</v>
          </cell>
          <cell r="B471" t="str">
            <v>1.0*1.0</v>
          </cell>
          <cell r="C471" t="str">
            <v>EA</v>
          </cell>
          <cell r="D471" t="str">
            <v>1</v>
          </cell>
        </row>
        <row r="472">
          <cell r="A472" t="str">
            <v>AG-7A</v>
          </cell>
          <cell r="B472" t="str">
            <v>0.45*0.45</v>
          </cell>
          <cell r="C472" t="str">
            <v>EA</v>
          </cell>
          <cell r="D472" t="str">
            <v>1</v>
          </cell>
        </row>
        <row r="473">
          <cell r="A473" t="str">
            <v>AG-8</v>
          </cell>
          <cell r="B473" t="str">
            <v>3.25*0.8</v>
          </cell>
          <cell r="C473" t="str">
            <v>EA</v>
          </cell>
          <cell r="D473" t="str">
            <v>2</v>
          </cell>
        </row>
        <row r="474">
          <cell r="A474" t="str">
            <v>AG-9</v>
          </cell>
          <cell r="B474" t="str">
            <v>1.8*0.8</v>
          </cell>
          <cell r="C474" t="str">
            <v>EA</v>
          </cell>
          <cell r="D474" t="str">
            <v>1</v>
          </cell>
        </row>
        <row r="475">
          <cell r="A475" t="str">
            <v>AG-10</v>
          </cell>
          <cell r="B475" t="str">
            <v>3.7*0.8</v>
          </cell>
          <cell r="C475" t="str">
            <v>EA</v>
          </cell>
          <cell r="D475" t="str">
            <v>2</v>
          </cell>
        </row>
        <row r="476">
          <cell r="A476" t="str">
            <v>AG-11</v>
          </cell>
          <cell r="B476" t="str">
            <v>3.0*0.8</v>
          </cell>
          <cell r="C476" t="str">
            <v>EA</v>
          </cell>
          <cell r="D476" t="str">
            <v>1</v>
          </cell>
        </row>
        <row r="477">
          <cell r="A477" t="str">
            <v>AG-12</v>
          </cell>
          <cell r="B477" t="str">
            <v>2.65*0.8</v>
          </cell>
          <cell r="C477" t="str">
            <v>EA</v>
          </cell>
          <cell r="D477" t="str">
            <v>6</v>
          </cell>
        </row>
        <row r="478">
          <cell r="A478" t="str">
            <v>AG-12A</v>
          </cell>
          <cell r="B478" t="str">
            <v>2.65*0.6</v>
          </cell>
          <cell r="C478" t="str">
            <v>EA</v>
          </cell>
          <cell r="D478" t="str">
            <v>2</v>
          </cell>
        </row>
        <row r="479">
          <cell r="A479" t="str">
            <v>AG-13</v>
          </cell>
          <cell r="B479" t="str">
            <v>3.1*0.8</v>
          </cell>
          <cell r="C479" t="str">
            <v>EA</v>
          </cell>
          <cell r="D479" t="str">
            <v>1</v>
          </cell>
        </row>
        <row r="480">
          <cell r="A480" t="str">
            <v>AG-14</v>
          </cell>
          <cell r="B480" t="str">
            <v>2.5*0.8</v>
          </cell>
          <cell r="C480" t="str">
            <v>EA</v>
          </cell>
          <cell r="D480" t="str">
            <v>1</v>
          </cell>
        </row>
        <row r="481">
          <cell r="A481" t="str">
            <v>AG-15</v>
          </cell>
          <cell r="B481" t="str">
            <v>2.8*0.8</v>
          </cell>
          <cell r="C481" t="str">
            <v>EA</v>
          </cell>
          <cell r="D481" t="str">
            <v>2</v>
          </cell>
        </row>
        <row r="482">
          <cell r="A482" t="str">
            <v>FST-1</v>
          </cell>
          <cell r="B482" t="str">
            <v>5.375*3.85</v>
          </cell>
          <cell r="C482" t="str">
            <v>EA</v>
          </cell>
          <cell r="D482" t="str">
            <v>1</v>
          </cell>
        </row>
        <row r="483">
          <cell r="A483" t="str">
            <v>FST-2</v>
          </cell>
          <cell r="B483" t="str">
            <v>5.2*3.3</v>
          </cell>
          <cell r="C483" t="str">
            <v>EA</v>
          </cell>
          <cell r="D483" t="str">
            <v>1</v>
          </cell>
        </row>
        <row r="484">
          <cell r="A484" t="str">
            <v>SSF-1</v>
          </cell>
          <cell r="B484" t="str">
            <v>4.42*2.1</v>
          </cell>
          <cell r="C484" t="str">
            <v>EA</v>
          </cell>
          <cell r="D484" t="str">
            <v>4</v>
          </cell>
        </row>
        <row r="485">
          <cell r="A485" t="str">
            <v>SSF-2</v>
          </cell>
          <cell r="B485" t="str">
            <v>3.12*2.1</v>
          </cell>
          <cell r="C485" t="str">
            <v>EA</v>
          </cell>
          <cell r="D485" t="str">
            <v>3</v>
          </cell>
        </row>
        <row r="486">
          <cell r="A486" t="str">
            <v>SSF-3</v>
          </cell>
          <cell r="B486" t="str">
            <v>1.47*2.1</v>
          </cell>
          <cell r="C486" t="str">
            <v>EA</v>
          </cell>
          <cell r="D486" t="str">
            <v>4</v>
          </cell>
        </row>
        <row r="487">
          <cell r="A487" t="str">
            <v>SSF-4</v>
          </cell>
          <cell r="B487" t="str">
            <v>1.37*2.1</v>
          </cell>
          <cell r="C487" t="str">
            <v>EA</v>
          </cell>
          <cell r="D487" t="str">
            <v>1</v>
          </cell>
        </row>
        <row r="488">
          <cell r="A488" t="str">
            <v>SSF-5</v>
          </cell>
          <cell r="B488" t="str">
            <v>1.359*2.1</v>
          </cell>
          <cell r="C488" t="str">
            <v>EA</v>
          </cell>
          <cell r="D488" t="str">
            <v>8</v>
          </cell>
        </row>
        <row r="489">
          <cell r="A489" t="str">
            <v>SSF-6</v>
          </cell>
          <cell r="B489" t="str">
            <v>0.9*2.1</v>
          </cell>
          <cell r="C489" t="str">
            <v>EA</v>
          </cell>
          <cell r="D489" t="str">
            <v>4</v>
          </cell>
        </row>
        <row r="490">
          <cell r="A490" t="str">
            <v>SST-1</v>
          </cell>
          <cell r="B490" t="str">
            <v>7.75*3</v>
          </cell>
          <cell r="C490" t="str">
            <v>EA</v>
          </cell>
          <cell r="D490" t="str">
            <v>1</v>
          </cell>
        </row>
        <row r="491">
          <cell r="A491" t="str">
            <v>SST-2</v>
          </cell>
          <cell r="B491" t="str">
            <v>2.49*3</v>
          </cell>
          <cell r="C491" t="str">
            <v>EA</v>
          </cell>
          <cell r="D491" t="str">
            <v>2</v>
          </cell>
        </row>
        <row r="492">
          <cell r="A492" t="str">
            <v>SST-3</v>
          </cell>
          <cell r="B492" t="str">
            <v>1.99*3</v>
          </cell>
          <cell r="C492" t="str">
            <v>EA</v>
          </cell>
          <cell r="D492" t="str">
            <v>2</v>
          </cell>
        </row>
        <row r="493">
          <cell r="A493" t="str">
            <v>도 어 로 크</v>
          </cell>
          <cell r="B493" t="str">
            <v>S1000SS 2MB</v>
          </cell>
          <cell r="C493" t="str">
            <v>EA</v>
          </cell>
          <cell r="D493" t="str">
            <v>115</v>
          </cell>
        </row>
        <row r="494">
          <cell r="A494" t="str">
            <v>도 어 로 크</v>
          </cell>
          <cell r="B494" t="str">
            <v>R60PB  2CB</v>
          </cell>
          <cell r="C494" t="str">
            <v>EA</v>
          </cell>
          <cell r="D494" t="str">
            <v>4</v>
          </cell>
        </row>
        <row r="495">
          <cell r="A495" t="str">
            <v>도 어 로 크</v>
          </cell>
          <cell r="B495" t="str">
            <v>공정 #1500</v>
          </cell>
          <cell r="C495" t="str">
            <v>EA</v>
          </cell>
          <cell r="D495" t="str">
            <v>53</v>
          </cell>
        </row>
        <row r="496">
          <cell r="A496" t="str">
            <v>후 로 아 힌 지</v>
          </cell>
          <cell r="B496" t="str">
            <v>K8400  4호유리</v>
          </cell>
          <cell r="C496" t="str">
            <v>EA</v>
          </cell>
          <cell r="D496" t="str">
            <v>43</v>
          </cell>
        </row>
        <row r="497">
          <cell r="A497" t="str">
            <v>피 보 트 힌 지</v>
          </cell>
          <cell r="B497" t="str">
            <v>K1400  용접용</v>
          </cell>
          <cell r="C497" t="str">
            <v>EA</v>
          </cell>
          <cell r="D497" t="str">
            <v>188</v>
          </cell>
        </row>
        <row r="498">
          <cell r="A498" t="str">
            <v>도어 클로우저</v>
          </cell>
          <cell r="B498" t="str">
            <v>K640   4호보통</v>
          </cell>
          <cell r="C498" t="str">
            <v>EA</v>
          </cell>
          <cell r="D498" t="str">
            <v>25</v>
          </cell>
        </row>
        <row r="499">
          <cell r="A499" t="str">
            <v>도어 클로우저</v>
          </cell>
          <cell r="B499" t="str">
            <v>K2840  4호휴즈</v>
          </cell>
          <cell r="C499" t="str">
            <v>EA</v>
          </cell>
          <cell r="D499" t="str">
            <v>96</v>
          </cell>
        </row>
        <row r="500">
          <cell r="A500" t="str">
            <v>오르내리 꽃이쇠</v>
          </cell>
          <cell r="B500" t="str">
            <v>150 MM</v>
          </cell>
          <cell r="C500" t="str">
            <v>EA</v>
          </cell>
          <cell r="D500" t="str">
            <v>106</v>
          </cell>
        </row>
        <row r="501">
          <cell r="A501" t="str">
            <v>황 동  정 첩</v>
          </cell>
          <cell r="B501" t="str">
            <v>황동4" 805SB</v>
          </cell>
          <cell r="C501" t="str">
            <v>EA</v>
          </cell>
          <cell r="D501" t="str">
            <v>12</v>
          </cell>
        </row>
        <row r="502">
          <cell r="A502" t="str">
            <v>셔터용전동개폐기</v>
          </cell>
          <cell r="B502" t="str">
            <v>150 KG 스텐용</v>
          </cell>
          <cell r="C502" t="str">
            <v>조</v>
          </cell>
          <cell r="D502" t="str">
            <v>4</v>
          </cell>
        </row>
        <row r="503">
          <cell r="A503" t="str">
            <v>셔터용전동개폐기</v>
          </cell>
          <cell r="B503" t="str">
            <v>300 KG 스텐용</v>
          </cell>
          <cell r="C503" t="str">
            <v>조</v>
          </cell>
          <cell r="D503" t="str">
            <v>3</v>
          </cell>
        </row>
        <row r="504">
          <cell r="A504" t="str">
            <v>알 미 늄  그 릴</v>
          </cell>
          <cell r="B504" t="str">
            <v>T = 1.5 MM</v>
          </cell>
          <cell r="C504" t="str">
            <v>M2</v>
          </cell>
          <cell r="D504" t="str">
            <v>103</v>
          </cell>
        </row>
        <row r="514">
          <cell r="A514" t="str">
            <v xml:space="preserve">   [합               계]</v>
          </cell>
        </row>
        <row r="515">
          <cell r="A515" t="str">
            <v>14 유  리  공  사</v>
          </cell>
        </row>
        <row r="516">
          <cell r="A516" t="str">
            <v>맑은 유리</v>
          </cell>
          <cell r="B516" t="str">
            <v>T= 5MM</v>
          </cell>
          <cell r="C516" t="str">
            <v>M2</v>
          </cell>
          <cell r="D516" t="str">
            <v>26</v>
          </cell>
        </row>
        <row r="517">
          <cell r="A517" t="str">
            <v>칼라 복층 유리</v>
          </cell>
          <cell r="B517" t="str">
            <v>T=16  MM</v>
          </cell>
          <cell r="C517" t="str">
            <v>M2</v>
          </cell>
          <cell r="D517" t="str">
            <v>1592</v>
          </cell>
        </row>
        <row r="518">
          <cell r="A518" t="str">
            <v>투명 강화 유리</v>
          </cell>
          <cell r="B518" t="str">
            <v>T=10  MM</v>
          </cell>
          <cell r="C518" t="str">
            <v>M2</v>
          </cell>
          <cell r="D518" t="str">
            <v>108</v>
          </cell>
        </row>
        <row r="519">
          <cell r="A519" t="str">
            <v>투명 강화 유리</v>
          </cell>
          <cell r="B519" t="str">
            <v>T=12  MM</v>
          </cell>
          <cell r="C519" t="str">
            <v>M2</v>
          </cell>
          <cell r="D519" t="str">
            <v>1</v>
          </cell>
        </row>
        <row r="520">
          <cell r="A520" t="str">
            <v>유리 끼우고 닦기</v>
          </cell>
          <cell r="B520" t="str">
            <v xml:space="preserve"> 5 MM 이하</v>
          </cell>
          <cell r="C520" t="str">
            <v>M2</v>
          </cell>
          <cell r="D520" t="str">
            <v>26</v>
          </cell>
        </row>
        <row r="521">
          <cell r="A521" t="str">
            <v>유리 끼우고 닦기</v>
          </cell>
          <cell r="B521" t="str">
            <v>강화유리T=10MM</v>
          </cell>
          <cell r="C521" t="str">
            <v>M2</v>
          </cell>
          <cell r="D521" t="str">
            <v>108</v>
          </cell>
        </row>
        <row r="522">
          <cell r="A522" t="str">
            <v>유리 끼우고 닦기</v>
          </cell>
          <cell r="B522" t="str">
            <v>강화유리T=12MM</v>
          </cell>
          <cell r="C522" t="str">
            <v>M2</v>
          </cell>
          <cell r="D522" t="str">
            <v>1</v>
          </cell>
        </row>
        <row r="523">
          <cell r="A523" t="str">
            <v>유리 끼우고 닦기</v>
          </cell>
          <cell r="B523" t="str">
            <v>복층유리T:16</v>
          </cell>
          <cell r="C523" t="str">
            <v>M2</v>
          </cell>
          <cell r="D523" t="str">
            <v>1592</v>
          </cell>
        </row>
        <row r="524">
          <cell r="A524" t="str">
            <v>투명강화유리도어</v>
          </cell>
          <cell r="B524" t="str">
            <v>0.9*2.1M</v>
          </cell>
          <cell r="C524" t="str">
            <v>EA</v>
          </cell>
          <cell r="D524">
            <v>31</v>
          </cell>
        </row>
        <row r="525">
          <cell r="A525" t="str">
            <v>투명강화유리도어</v>
          </cell>
          <cell r="B525" t="str">
            <v>1.0*2.1</v>
          </cell>
          <cell r="C525" t="str">
            <v>EA</v>
          </cell>
          <cell r="D525" t="str">
            <v>12</v>
          </cell>
        </row>
        <row r="530">
          <cell r="A530" t="str">
            <v xml:space="preserve">   [합               계]</v>
          </cell>
        </row>
        <row r="531">
          <cell r="A531" t="str">
            <v>15 도  장  공  사</v>
          </cell>
        </row>
        <row r="532">
          <cell r="A532" t="str">
            <v>수 성  페 인 트</v>
          </cell>
          <cell r="B532" t="str">
            <v>내벽 3 회</v>
          </cell>
          <cell r="C532" t="str">
            <v>M2</v>
          </cell>
          <cell r="D532" t="str">
            <v>9345</v>
          </cell>
        </row>
        <row r="533">
          <cell r="A533" t="str">
            <v>수 성  페 인 트</v>
          </cell>
          <cell r="B533" t="str">
            <v>내부천정 3 회</v>
          </cell>
          <cell r="C533" t="str">
            <v>M2</v>
          </cell>
          <cell r="D533" t="str">
            <v>3657</v>
          </cell>
        </row>
        <row r="534">
          <cell r="A534" t="str">
            <v>수 성  페 인 트</v>
          </cell>
          <cell r="B534" t="str">
            <v>외벽 3 회</v>
          </cell>
          <cell r="C534" t="str">
            <v>M2</v>
          </cell>
          <cell r="D534" t="str">
            <v>1598</v>
          </cell>
        </row>
        <row r="535">
          <cell r="A535" t="str">
            <v>수 성  페 인 트</v>
          </cell>
          <cell r="B535" t="str">
            <v>외부천정 3 회</v>
          </cell>
          <cell r="C535" t="str">
            <v>M2</v>
          </cell>
          <cell r="D535" t="str">
            <v>143</v>
          </cell>
        </row>
        <row r="536">
          <cell r="A536" t="str">
            <v>수 성  페 인 트</v>
          </cell>
          <cell r="B536" t="str">
            <v>베이스 판넬벽</v>
          </cell>
          <cell r="C536" t="str">
            <v>M2</v>
          </cell>
          <cell r="D536" t="str">
            <v>599</v>
          </cell>
        </row>
        <row r="537">
          <cell r="A537" t="str">
            <v>조 합  페 인 트</v>
          </cell>
          <cell r="B537" t="str">
            <v>철재면 2 회칠</v>
          </cell>
          <cell r="C537" t="str">
            <v>M2</v>
          </cell>
          <cell r="D537" t="str">
            <v>558</v>
          </cell>
        </row>
        <row r="538">
          <cell r="A538" t="str">
            <v>조 합  페 인 트</v>
          </cell>
          <cell r="B538" t="str">
            <v>모르터면 3회</v>
          </cell>
          <cell r="C538" t="str">
            <v>M2</v>
          </cell>
          <cell r="D538">
            <v>52</v>
          </cell>
        </row>
        <row r="539">
          <cell r="A539" t="str">
            <v>방 청  페 인 트</v>
          </cell>
          <cell r="B539" t="str">
            <v>철부 1 회</v>
          </cell>
          <cell r="C539" t="str">
            <v>M2</v>
          </cell>
          <cell r="D539" t="str">
            <v>558</v>
          </cell>
        </row>
        <row r="540">
          <cell r="A540" t="str">
            <v>세라민 페인트</v>
          </cell>
          <cell r="B540" t="str">
            <v>2 회,걸레받이</v>
          </cell>
          <cell r="C540" t="str">
            <v>M2</v>
          </cell>
          <cell r="D540" t="str">
            <v>213</v>
          </cell>
        </row>
        <row r="541">
          <cell r="A541" t="str">
            <v>바니쉬 칠</v>
          </cell>
          <cell r="B541" t="str">
            <v>목재면 3 회칠</v>
          </cell>
          <cell r="C541" t="str">
            <v>M2</v>
          </cell>
          <cell r="D541" t="str">
            <v>20</v>
          </cell>
        </row>
        <row r="542">
          <cell r="A542" t="str">
            <v>인 코 트</v>
          </cell>
          <cell r="B542">
            <v>0</v>
          </cell>
          <cell r="C542" t="str">
            <v>M2</v>
          </cell>
          <cell r="D542" t="str">
            <v>2348</v>
          </cell>
        </row>
        <row r="543">
          <cell r="A543" t="str">
            <v>비닐페인트</v>
          </cell>
          <cell r="B543" t="str">
            <v>천정</v>
          </cell>
          <cell r="C543" t="str">
            <v>M2</v>
          </cell>
          <cell r="D543" t="str">
            <v>374</v>
          </cell>
        </row>
        <row r="546">
          <cell r="A546" t="str">
            <v xml:space="preserve">   [합               계]</v>
          </cell>
        </row>
        <row r="547">
          <cell r="A547" t="str">
            <v>16 수  장  공  사</v>
          </cell>
        </row>
        <row r="548">
          <cell r="A548" t="str">
            <v>석면타일붙이기</v>
          </cell>
          <cell r="B548" t="str">
            <v>3*300*300</v>
          </cell>
          <cell r="C548" t="str">
            <v>M2</v>
          </cell>
          <cell r="D548">
            <v>8610</v>
          </cell>
        </row>
        <row r="549">
          <cell r="A549" t="str">
            <v>무석면타일붙이기</v>
          </cell>
          <cell r="B549" t="str">
            <v>3*300*300</v>
          </cell>
          <cell r="C549" t="str">
            <v>M2</v>
          </cell>
          <cell r="D549" t="str">
            <v>3388</v>
          </cell>
        </row>
        <row r="550">
          <cell r="A550" t="str">
            <v>내산타일 붙이기</v>
          </cell>
          <cell r="B550" t="str">
            <v>2*300*300</v>
          </cell>
          <cell r="C550" t="str">
            <v>M2</v>
          </cell>
          <cell r="D550" t="str">
            <v>74</v>
          </cell>
        </row>
        <row r="551">
          <cell r="A551" t="str">
            <v>비닐쉬트깔기</v>
          </cell>
          <cell r="B551" t="str">
            <v>경보행용T:2.2</v>
          </cell>
          <cell r="C551" t="str">
            <v>M2</v>
          </cell>
          <cell r="D551" t="str">
            <v>122</v>
          </cell>
        </row>
        <row r="552">
          <cell r="A552" t="str">
            <v>비닐쉬트깔기</v>
          </cell>
          <cell r="B552" t="str">
            <v>중보행용T:2.2</v>
          </cell>
          <cell r="C552" t="str">
            <v>M2</v>
          </cell>
          <cell r="D552" t="str">
            <v>1317</v>
          </cell>
        </row>
        <row r="553">
          <cell r="A553" t="str">
            <v>비닐쉬트깔기계단</v>
          </cell>
          <cell r="B553" t="str">
            <v>중보행용T:2.2</v>
          </cell>
          <cell r="C553" t="str">
            <v>M2</v>
          </cell>
          <cell r="D553" t="str">
            <v>584</v>
          </cell>
        </row>
        <row r="554">
          <cell r="A554" t="str">
            <v>라바베이스붙이기</v>
          </cell>
          <cell r="B554" t="str">
            <v>H:100</v>
          </cell>
          <cell r="C554" t="str">
            <v>M</v>
          </cell>
          <cell r="D554" t="str">
            <v>955</v>
          </cell>
        </row>
        <row r="555">
          <cell r="A555" t="str">
            <v>벽지 붙이기</v>
          </cell>
          <cell r="B555">
            <v>0</v>
          </cell>
          <cell r="C555" t="str">
            <v>M2</v>
          </cell>
          <cell r="D555" t="str">
            <v>100</v>
          </cell>
        </row>
        <row r="556">
          <cell r="A556" t="str">
            <v>암면텍스 TH-BAR</v>
          </cell>
          <cell r="B556" t="str">
            <v>T:15MM</v>
          </cell>
          <cell r="C556" t="str">
            <v>M2</v>
          </cell>
          <cell r="D556">
            <v>3847</v>
          </cell>
        </row>
        <row r="557">
          <cell r="A557" t="str">
            <v>암면텍스붙이기</v>
          </cell>
          <cell r="B557" t="str">
            <v>석고보드동시</v>
          </cell>
          <cell r="C557" t="str">
            <v>M2</v>
          </cell>
          <cell r="D557">
            <v>1579</v>
          </cell>
        </row>
        <row r="558">
          <cell r="A558" t="str">
            <v>석고보드</v>
          </cell>
          <cell r="B558" t="str">
            <v>천정 T:9MM</v>
          </cell>
          <cell r="C558" t="str">
            <v>M2</v>
          </cell>
          <cell r="D558">
            <v>393</v>
          </cell>
        </row>
        <row r="559">
          <cell r="A559" t="str">
            <v>석면텍스</v>
          </cell>
          <cell r="B559" t="str">
            <v>T:6MM</v>
          </cell>
          <cell r="C559" t="str">
            <v>M2</v>
          </cell>
          <cell r="D559">
            <v>1174</v>
          </cell>
        </row>
        <row r="560">
          <cell r="A560" t="str">
            <v>스치로폴 깔기</v>
          </cell>
          <cell r="B560" t="str">
            <v>바닥 50 MM</v>
          </cell>
          <cell r="C560" t="str">
            <v>M2</v>
          </cell>
          <cell r="D560" t="str">
            <v>2797</v>
          </cell>
        </row>
        <row r="561">
          <cell r="A561" t="str">
            <v>스치로폴 T=50MM</v>
          </cell>
          <cell r="B561" t="str">
            <v>CONC. 타설부착</v>
          </cell>
          <cell r="C561" t="str">
            <v>M2</v>
          </cell>
          <cell r="D561" t="str">
            <v>739</v>
          </cell>
        </row>
        <row r="562">
          <cell r="A562" t="str">
            <v>스치로폴 T=80MM</v>
          </cell>
          <cell r="B562" t="str">
            <v>CONC. 타설부착</v>
          </cell>
          <cell r="C562" t="str">
            <v>M2</v>
          </cell>
          <cell r="D562" t="str">
            <v>4014</v>
          </cell>
        </row>
        <row r="563">
          <cell r="A563" t="str">
            <v>스치로폴 T=50MM</v>
          </cell>
          <cell r="B563" t="str">
            <v>벽 붙이기</v>
          </cell>
          <cell r="C563" t="str">
            <v>M2</v>
          </cell>
          <cell r="D563" t="str">
            <v>20</v>
          </cell>
        </row>
        <row r="564">
          <cell r="A564" t="str">
            <v>스치로폴 T=50MM</v>
          </cell>
          <cell r="B564" t="str">
            <v>CONC 타설부착</v>
          </cell>
          <cell r="C564" t="str">
            <v>M2</v>
          </cell>
          <cell r="D564">
            <v>266</v>
          </cell>
        </row>
        <row r="565">
          <cell r="A565" t="str">
            <v>휀박스뒤암면붙임</v>
          </cell>
          <cell r="B565" t="str">
            <v>T:50 은박지</v>
          </cell>
          <cell r="C565" t="str">
            <v>M2</v>
          </cell>
          <cell r="D565" t="str">
            <v>106</v>
          </cell>
        </row>
        <row r="566">
          <cell r="A566" t="str">
            <v>석고보드벽붙이기</v>
          </cell>
          <cell r="B566" t="str">
            <v>띠장T=12MM*2</v>
          </cell>
          <cell r="C566" t="str">
            <v>M2</v>
          </cell>
          <cell r="D566" t="str">
            <v>79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 refreshError="1"/>
      <sheetData sheetId="247" refreshError="1"/>
      <sheetData sheetId="248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 refreshError="1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 refreshError="1"/>
      <sheetData sheetId="446" refreshError="1"/>
      <sheetData sheetId="447" refreshError="1"/>
      <sheetData sheetId="448" refreshError="1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  <sheetName val="일위대가"/>
      <sheetName val="_______________2003_ROOM_04_D_2"/>
    </sheetNames>
    <definedNames>
      <definedName name="han_code"/>
    </definedNames>
    <sheetDataSet>
      <sheetData sheetId="0" refreshError="1"/>
      <sheetData sheetId="1" refreshError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실행간접비용"/>
      <sheetName val="원가"/>
      <sheetName val="20관리비율"/>
      <sheetName val="RCD-STRAND_PILE_압입및굴착"/>
      <sheetName val="DATA"/>
      <sheetName val="99-05-10-서울대관련(내역서-1수정중)"/>
      <sheetName val="list price"/>
      <sheetName val="일위대가"/>
      <sheetName val="일위대가목차"/>
      <sheetName val="직접인건비"/>
      <sheetName val="총괄표"/>
      <sheetName val="일위대가표"/>
      <sheetName val="차액보증"/>
      <sheetName val="공사비 내역 (가)"/>
      <sheetName val="SV"/>
      <sheetName val="NSS"/>
      <sheetName val="OPT"/>
      <sheetName val="데이타"/>
      <sheetName val="전기일위대가"/>
      <sheetName val="견적대비"/>
      <sheetName val="노임"/>
      <sheetName val="목차"/>
      <sheetName val="공종별 집계"/>
      <sheetName val="FD"/>
      <sheetName val="LD"/>
      <sheetName val="노원열병합  건축공사기성내역서"/>
      <sheetName val="관람석제출"/>
      <sheetName val="단락전류-A"/>
      <sheetName val="(C)원내역"/>
      <sheetName val="member design"/>
      <sheetName val="design criteria"/>
      <sheetName val="working load at the btm ft."/>
      <sheetName val="plan&amp;section of foundation"/>
      <sheetName val="soil bearing check"/>
      <sheetName val="내역"/>
      <sheetName val="Proposal"/>
      <sheetName val="교각계산"/>
      <sheetName val="wall"/>
      <sheetName val="(2)"/>
      <sheetName val="공정별"/>
      <sheetName val="3BL공동구 수량"/>
      <sheetName val="단가표 "/>
      <sheetName val="기초공"/>
      <sheetName val="기둥(원형)"/>
      <sheetName val="집1"/>
      <sheetName val="ABUT수량-A1"/>
      <sheetName val=""/>
      <sheetName val="__Main_c_My_Documents_1999___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99-04-19-서울대관련(수정중)"/>
      <sheetName val="A-4"/>
      <sheetName val="2F 회의실견적(5_14 일대)"/>
      <sheetName val="RCD-STRAND_PILE_압입및굴착"/>
      <sheetName val="남양시작동자105노65기1.3화1.2"/>
      <sheetName val="ITEM"/>
      <sheetName val="실행간접비용"/>
      <sheetName val="WORK"/>
      <sheetName val="견적서"/>
      <sheetName val="E01-02(EV-1-LBS)"/>
      <sheetName val="을 2"/>
      <sheetName val="을 1"/>
      <sheetName val="차액보증"/>
      <sheetName val="IMP(MAIN)"/>
      <sheetName val="IMP (REACTOR)"/>
      <sheetName val="을"/>
      <sheetName val="일위대가목록"/>
      <sheetName val="Sheet1"/>
      <sheetName val="직접인건비"/>
      <sheetName val="지표"/>
      <sheetName val="ABUT수량-A1"/>
      <sheetName val="보차도경계석"/>
      <sheetName val="ilch"/>
      <sheetName val="기본입력"/>
      <sheetName val="부대내역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갑지(추정)"/>
      <sheetName val="연수동"/>
      <sheetName val="Y-WORK"/>
      <sheetName val="토공사"/>
      <sheetName val="오산갈곳"/>
      <sheetName val="Sheet4"/>
      <sheetName val="BQ"/>
      <sheetName val="단가"/>
      <sheetName val="시설물일위"/>
      <sheetName val="TEL"/>
      <sheetName val="산업개발안내서"/>
      <sheetName val="전기공사"/>
      <sheetName val="P.M 별"/>
      <sheetName val="1월"/>
      <sheetName val="VXXXXXXX"/>
      <sheetName val="Sheet5"/>
      <sheetName val="장비당단가 (1)"/>
      <sheetName val="BSD (2)"/>
      <sheetName val="투찰"/>
      <sheetName val="공통가설공사"/>
      <sheetName val="건축내역"/>
      <sheetName val="도급"/>
      <sheetName val="c_balju"/>
      <sheetName val="토목내역"/>
      <sheetName val="20관리비율"/>
      <sheetName val="전기일위대가"/>
      <sheetName val="공통부대비"/>
      <sheetName val="경비2내역"/>
      <sheetName val="Total"/>
      <sheetName val="영업2"/>
      <sheetName val="내역서(총)"/>
      <sheetName val="원형맨홀수량"/>
      <sheetName val="단면(RW1)"/>
      <sheetName val="3련 BOX"/>
      <sheetName val="TYPE-A"/>
      <sheetName val="DATA(BAC)"/>
      <sheetName val="세부내역"/>
      <sheetName val="기별(종합)"/>
      <sheetName val="맨홀수량집계"/>
      <sheetName val="집계표"/>
      <sheetName val="D-3503"/>
      <sheetName val="Site Expenses"/>
      <sheetName val="가시설수량"/>
      <sheetName val="단위수량"/>
      <sheetName val="일위대가표(DEEP)"/>
      <sheetName val="J直材4"/>
      <sheetName val="내역1"/>
      <sheetName val="INST_DCI"/>
      <sheetName val="HVAC_DCI"/>
      <sheetName val="PIPE_DCI"/>
      <sheetName val="PRO_DCI"/>
      <sheetName val="실행내역"/>
      <sheetName val="CONCRETE"/>
      <sheetName val="일반공사"/>
      <sheetName val="DATA1"/>
      <sheetName val="물량산출근거"/>
      <sheetName val="EUPDAT2"/>
      <sheetName val="교각1"/>
      <sheetName val="TABLE"/>
      <sheetName val="聒CD-STRAND PILE 압입및굴착"/>
      <sheetName val="일위대가목차"/>
      <sheetName val="설계조건"/>
      <sheetName val="안정계산"/>
      <sheetName val="단면검토"/>
      <sheetName val="장비집계"/>
      <sheetName val="INPUT"/>
      <sheetName val="토&amp;흙"/>
      <sheetName val="단면가정"/>
      <sheetName val="3BL공동구 수량"/>
      <sheetName val="건축원가계산서"/>
      <sheetName val="BSD _2_"/>
      <sheetName val="내역서"/>
      <sheetName val="공사비산출내역"/>
      <sheetName val="가시설단위수량"/>
      <sheetName val="청산공사"/>
      <sheetName val="설산1.나"/>
      <sheetName val="본사S"/>
      <sheetName val="SLAB"/>
      <sheetName val="입찰안"/>
      <sheetName val="대비"/>
      <sheetName val="보합"/>
      <sheetName val="감가상각"/>
      <sheetName val="INSTR"/>
      <sheetName val="을지"/>
      <sheetName val="공사비 내역 (가)"/>
      <sheetName val="MOTOR"/>
      <sheetName val="산거각호표"/>
      <sheetName val="L형옹벽(key)"/>
      <sheetName val="ELECTRIC"/>
      <sheetName val="CTEMCOST"/>
      <sheetName val="SCHEDULE"/>
      <sheetName val="96수출"/>
      <sheetName val="공사원가계산서"/>
      <sheetName val="계산근거"/>
      <sheetName val="일위대가목록(1)"/>
      <sheetName val="단가대비표(1)"/>
      <sheetName val="Testing"/>
      <sheetName val="list price"/>
      <sheetName val="물량표"/>
      <sheetName val="BQ-Offsite"/>
      <sheetName val="Cover"/>
      <sheetName val="Base_Data"/>
      <sheetName val="밸브설치"/>
      <sheetName val="dg"/>
      <sheetName val="PUMP"/>
      <sheetName val="gyun"/>
      <sheetName val="Customer Databas"/>
      <sheetName val="Dae_Jiju"/>
      <sheetName val="Sikje_ingun"/>
      <sheetName val="TREE_D"/>
      <sheetName val="투자효율분석"/>
      <sheetName val="설계명세서"/>
      <sheetName val="기계내역"/>
      <sheetName val="원가"/>
      <sheetName val="DATA_BAC_"/>
      <sheetName val="일위대가"/>
      <sheetName val="수량산출서"/>
      <sheetName val="전신환매도율"/>
      <sheetName val="내역서 "/>
      <sheetName val="식재품셈"/>
      <sheetName val=" 견적서"/>
      <sheetName val="조경"/>
      <sheetName val="Harga material "/>
      <sheetName val="IPL_SCHEDULE"/>
      <sheetName val="BQLIST"/>
      <sheetName val="TABLE2-1 ISBL-(SlTE PREP)"/>
      <sheetName val="TABLE2.1 ISBL (Soil Invest)"/>
      <sheetName val="TABLE2-2 OSBL(GENERAL-CIVIL)"/>
      <sheetName val="단가대비표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Indirect Cost"/>
      <sheetName val="06-BATCH "/>
      <sheetName val="FAB별"/>
      <sheetName val="단가표 "/>
      <sheetName val="연습"/>
      <sheetName val="단위중량"/>
      <sheetName val="양식"/>
      <sheetName val="단중표"/>
      <sheetName val="차량구입"/>
      <sheetName val="별표 "/>
      <sheetName val="1"/>
      <sheetName val="unit"/>
      <sheetName val="인건비"/>
      <sheetName val=" "/>
      <sheetName val="수량산출"/>
      <sheetName val="SE-611"/>
      <sheetName val="가시설(TYPE-A)"/>
      <sheetName val="1-1평균터파기고(1)"/>
      <sheetName val="배수관공"/>
      <sheetName val="wblff(before omi pc&amp;stump)"/>
      <sheetName val="Macro1"/>
      <sheetName val="금액집계"/>
      <sheetName val="노원열병합  건축공사기성내역서"/>
      <sheetName val="실행예산"/>
      <sheetName val="소비자가"/>
      <sheetName val="hvac(제어동)"/>
      <sheetName val="단가표"/>
      <sheetName val="관람석제출"/>
      <sheetName val="방배동내역(리라)"/>
      <sheetName val="Proposal"/>
      <sheetName val="우각부보강"/>
      <sheetName val="방송노임"/>
      <sheetName val="환률"/>
      <sheetName val="HRSG SMALL07220"/>
      <sheetName val="Projekt4"/>
      <sheetName val="자재단가비교표"/>
      <sheetName val="내역"/>
      <sheetName val="Y_WORK"/>
      <sheetName val="DATA"/>
      <sheetName val="단가비교표"/>
      <sheetName val="DRAIN DRUM PIT D-301"/>
      <sheetName val="영동(D)"/>
      <sheetName val="날개벽(좌,우=45도,75도)"/>
      <sheetName val="중기사용료"/>
      <sheetName val="말뚝물량"/>
      <sheetName val="분류기준"/>
      <sheetName val="현황산출서"/>
      <sheetName val="sum1 (2)"/>
      <sheetName val="7내역"/>
      <sheetName val="터파기및재료"/>
      <sheetName val="품셈TABLE"/>
      <sheetName val="현장"/>
      <sheetName val="Sheet13"/>
      <sheetName val="발전기"/>
      <sheetName val="#REF"/>
      <sheetName val="Sheet14"/>
      <sheetName val="공사개요"/>
      <sheetName val="N賃率-職"/>
      <sheetName val="실행"/>
      <sheetName val="7.5.2 BOQ Summary "/>
      <sheetName val="통신집계표1"/>
      <sheetName val="산출근거"/>
      <sheetName val="wall"/>
      <sheetName val="단가대비"/>
      <sheetName val="부하(성남)"/>
      <sheetName val="b_balju_cho"/>
      <sheetName val="I.설계조건"/>
      <sheetName val="1.설계기준"/>
      <sheetName val="금액"/>
      <sheetName val="FRT_O"/>
      <sheetName val="FAB_I"/>
      <sheetName val="원가계산서"/>
      <sheetName val="P_M_별"/>
      <sheetName val="3련_BOX"/>
      <sheetName val="CALCULATION"/>
      <sheetName val="DESIGN_CRETERIA"/>
      <sheetName val="날개벽"/>
      <sheetName val="(C)원내역"/>
      <sheetName val="총괄표"/>
      <sheetName val="공통가설"/>
      <sheetName val="GRDBS"/>
      <sheetName val="옹벽"/>
      <sheetName val="토공계산서(부체도로)"/>
      <sheetName val="설계서"/>
      <sheetName val="토목"/>
      <sheetName val="플랜트 설치"/>
      <sheetName val="DOGI"/>
      <sheetName val="비교표"/>
      <sheetName val="kimre scrubber"/>
      <sheetName val="1을"/>
      <sheetName val="환율"/>
      <sheetName val="공사비PK5월"/>
      <sheetName val="BD集計用"/>
      <sheetName val="06_BATCH "/>
      <sheetName val="DATE"/>
      <sheetName val="개요"/>
      <sheetName val="대치판정"/>
      <sheetName val="General Data"/>
      <sheetName val="PumpSpec"/>
      <sheetName val="3F"/>
      <sheetName val="설계명세서(선로)"/>
      <sheetName val="full (2)"/>
      <sheetName val="I一般比"/>
      <sheetName val="MAT"/>
      <sheetName val="2075-Q011"/>
      <sheetName val="가도공"/>
      <sheetName val="화산경계"/>
      <sheetName val="간선계산"/>
      <sheetName val="SALES&amp;COGS"/>
      <sheetName val="EACT10"/>
      <sheetName val="RAHMEN"/>
      <sheetName val="AH-1 "/>
      <sheetName val="RING WALL"/>
      <sheetName val="총내역서"/>
      <sheetName val="KP1590_E"/>
      <sheetName val="말뚝지지력산정"/>
      <sheetName val="예산"/>
      <sheetName val="공문"/>
      <sheetName val="자료(통합)"/>
      <sheetName val="대상공사(조달청)"/>
      <sheetName val="SG"/>
      <sheetName val="cable"/>
      <sheetName val="공사입력"/>
      <sheetName val="전체"/>
      <sheetName val="신규단가내역"/>
      <sheetName val="본장"/>
      <sheetName val="SRC-B3U2"/>
      <sheetName val="변화치수"/>
      <sheetName val="전사계"/>
      <sheetName val="8월현금흐름표"/>
      <sheetName val="COPING"/>
      <sheetName val="가공비"/>
      <sheetName val="예산서"/>
      <sheetName val="BID9697"/>
      <sheetName val="교통시설 표지판"/>
      <sheetName val="인강기성"/>
      <sheetName val="BID"/>
      <sheetName val="plan&amp;section of foundation"/>
      <sheetName val="Studio"/>
      <sheetName val="도급양식"/>
      <sheetName val="입찰견적보고서"/>
      <sheetName val="1F"/>
      <sheetName val="Sheet1 (2)"/>
      <sheetName val="FRP내역서"/>
      <sheetName val="첨부파일"/>
      <sheetName val="기초공"/>
      <sheetName val="기둥(원형)"/>
      <sheetName val="FACTOR"/>
      <sheetName val="단가디비"/>
      <sheetName val="1호맨홀가감수량"/>
      <sheetName val="1호맨홀수량산출"/>
      <sheetName val="일반맨홀수량집계"/>
      <sheetName val="계수시트"/>
      <sheetName val="2F_회의실견적(5_14_일대)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업무처리전"/>
      <sheetName val="TT35"/>
      <sheetName val="TTTram"/>
      <sheetName val="SL dau tien"/>
      <sheetName val="주경기-오배수"/>
      <sheetName val="직노"/>
      <sheetName val="교각계산"/>
      <sheetName val="표지판현황"/>
      <sheetName val="부재력정리"/>
      <sheetName val="수선비분석"/>
      <sheetName val="설계서을"/>
      <sheetName val="6월실적"/>
      <sheetName val="손익분석"/>
      <sheetName val="견적집계표"/>
      <sheetName val="지급자재"/>
      <sheetName val="국별인원"/>
      <sheetName val="효성CB 1P기초"/>
      <sheetName val="갑지_추정_"/>
      <sheetName val="UR2-Calculation"/>
      <sheetName val="단면치수"/>
      <sheetName val="1.우편집중내역서"/>
      <sheetName val="준검 내역서"/>
      <sheetName val="산출금액내역"/>
      <sheetName val="월선수금"/>
      <sheetName val="정렬"/>
      <sheetName val="부대대비"/>
      <sheetName val="냉연집계"/>
      <sheetName val="신우"/>
      <sheetName val="CODE"/>
      <sheetName val="2000년1차"/>
      <sheetName val="시멘트"/>
      <sheetName val="01"/>
      <sheetName val="오억미만"/>
      <sheetName val="단가사정"/>
      <sheetName val="ISBL"/>
      <sheetName val="OSBL"/>
      <sheetName val="TABLE2-1 ISBL(GENEAL-CIVIL)"/>
      <sheetName val="TABLE2-2 OSBL-(SITE PREP)"/>
      <sheetName val="XL4Poppy"/>
      <sheetName val="부대"/>
      <sheetName val="노임단가"/>
      <sheetName val="A"/>
      <sheetName val="BOQ건축"/>
      <sheetName val="최초침전지집계표"/>
      <sheetName val="단가산출집계"/>
      <sheetName val="TTL"/>
      <sheetName val="Bdown_ISBL"/>
      <sheetName val="ISBL (검증)"/>
      <sheetName val="CONTENTS"/>
      <sheetName val="BM"/>
      <sheetName val="사업계획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UOP 508 PG 5-12"/>
      <sheetName val="개산공사비"/>
      <sheetName val="갑지"/>
      <sheetName val="8"/>
      <sheetName val="10"/>
      <sheetName val="12"/>
      <sheetName val="9"/>
      <sheetName val="11"/>
      <sheetName val="건내용"/>
      <sheetName val="direct"/>
      <sheetName val="wage"/>
      <sheetName val="WAGE RATE BACK-UP DATA"/>
      <sheetName val="산근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일위대가목록"/>
      <sheetName val="E01-02(EV-1-LBS)"/>
      <sheetName val="전기일위대가"/>
      <sheetName val="ITEM"/>
      <sheetName val="가시설수량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비예산서"/>
      <sheetName val="내역서"/>
      <sheetName val="수목수량총괄"/>
      <sheetName val="시설수량"/>
      <sheetName val="품셈총괄"/>
      <sheetName val="품셈"/>
      <sheetName val="산근"/>
      <sheetName val="노임단가"/>
      <sheetName val="재료단가"/>
      <sheetName val="이식산출"/>
      <sheetName val="중기경비단가"/>
      <sheetName val="중기부표총괄"/>
      <sheetName val="중기부표"/>
      <sheetName val="금액내역서"/>
      <sheetName val="터널조도"/>
      <sheetName val="나산조경"/>
      <sheetName val="예정(3)"/>
      <sheetName val="동원(3)"/>
      <sheetName val="ABUT수량-A1"/>
      <sheetName val="정렬"/>
      <sheetName val="단면치수"/>
      <sheetName val="__MAIN"/>
      <sheetName val="노임"/>
      <sheetName val="과천MAIN"/>
      <sheetName val="05년"/>
      <sheetName val="NOMUBI"/>
      <sheetName val="sw1"/>
      <sheetName val="정부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전체"/>
      <sheetName val="0001new"/>
      <sheetName val="산출내역서집계표"/>
      <sheetName val="성창원"/>
      <sheetName val="약품공급2"/>
      <sheetName val="1.설계조건"/>
      <sheetName val="#REF"/>
      <sheetName val="갑지"/>
      <sheetName val="C1ㅇ"/>
      <sheetName val="설비2차"/>
      <sheetName val="직공비"/>
      <sheetName val="접지수량"/>
      <sheetName val="퍼스트"/>
      <sheetName val="구조물집계"/>
      <sheetName val="토공집계"/>
      <sheetName val="단가 및 재료비"/>
      <sheetName val="대포2교접속"/>
      <sheetName val="천방교접속"/>
      <sheetName val="문학간접"/>
      <sheetName val="DATE"/>
      <sheetName val="SHEET PILE단가"/>
      <sheetName val="2000청천-덕평발주"/>
      <sheetName val="단가"/>
      <sheetName val="입찰"/>
      <sheetName val="현경"/>
      <sheetName val="4차원가계산서"/>
      <sheetName val="품셈TABLE"/>
      <sheetName val="RE9604"/>
      <sheetName val="대비2"/>
      <sheetName val="원가서"/>
      <sheetName val="공량산출서"/>
      <sheetName val="실행철강하도"/>
      <sheetName val="DB"/>
      <sheetName val="정렬"/>
      <sheetName val="제경비"/>
      <sheetName val="내역서"/>
      <sheetName val="4.전기"/>
      <sheetName val="기성내역"/>
      <sheetName val="입출재고현황 (2)"/>
      <sheetName val="BID"/>
      <sheetName val="Macro1"/>
      <sheetName val="LD"/>
      <sheetName val="적점"/>
      <sheetName val="실행내역서 "/>
      <sheetName val="관급"/>
      <sheetName val="위치조서"/>
      <sheetName val="부대내역"/>
      <sheetName val="제출내역 (2)"/>
      <sheetName val="당진1,2호기전선관설치및접지4차공사내역서-을지"/>
      <sheetName val="요율"/>
      <sheetName val="금액내역서"/>
      <sheetName val="실행(1)"/>
      <sheetName val="자판실행"/>
      <sheetName val="토사(PE)"/>
      <sheetName val="앉음벽 (2)"/>
      <sheetName val="일위대가"/>
      <sheetName val="교통대책내역"/>
      <sheetName val="교각1"/>
      <sheetName val="1,2공구원가계산서"/>
      <sheetName val="2공구산출내역"/>
      <sheetName val="1공구산출내역서"/>
      <sheetName val="계림(함평)"/>
      <sheetName val="계림(장성)"/>
      <sheetName val="적현로"/>
      <sheetName val="준검 내역서"/>
      <sheetName val="당초수량"/>
      <sheetName val="산출내역서"/>
      <sheetName val="자재"/>
      <sheetName val="준공정산"/>
      <sheetName val="tggwan(mac)"/>
      <sheetName val="b_balju"/>
      <sheetName val="재료비"/>
      <sheetName val="내역"/>
      <sheetName val="터파기및재료"/>
      <sheetName val="설계개요"/>
      <sheetName val="교각계산"/>
      <sheetName val="상수도토공집계표"/>
      <sheetName val="ABUT수량-A1"/>
      <sheetName val="옹벽"/>
      <sheetName val="슬래브수량"/>
      <sheetName val="수량산출근거"/>
      <sheetName val="자재일람"/>
      <sheetName val="도급"/>
      <sheetName val="guard(mac)"/>
      <sheetName val="일위집계표"/>
      <sheetName val="빗물받이(910-510-410)"/>
      <sheetName val="설계실행투찰"/>
      <sheetName val="관급자재"/>
      <sheetName val="일반부표"/>
      <sheetName val="2002하반기노임기준"/>
      <sheetName val="여과지동"/>
      <sheetName val="기초자료"/>
      <sheetName val="7.경제성결과"/>
      <sheetName val="재료값"/>
      <sheetName val="수량 산출서(당초)"/>
      <sheetName val="부하계산서"/>
      <sheetName val="TOWER 10TON"/>
      <sheetName val="설계"/>
      <sheetName val="125PIECE"/>
      <sheetName val="전기일위목록"/>
      <sheetName val="내화구조체FTA"/>
      <sheetName val="노임"/>
      <sheetName val="2000년하반기"/>
      <sheetName val="동방설계서"/>
      <sheetName val="Sheet5"/>
      <sheetName val="5.동별횡주관경"/>
      <sheetName val="신호등일위대가"/>
      <sheetName val="건축내역서"/>
      <sheetName val="정부노임단가"/>
      <sheetName val="소비자가"/>
      <sheetName val="콘_재료분리(1)"/>
      <sheetName val="데리네이타현황"/>
      <sheetName val="자재단가비교표"/>
      <sheetName val="인수공규격"/>
      <sheetName val="봉양~조차장간고하개명(신설)"/>
      <sheetName val="물가시세"/>
      <sheetName val="노임단가"/>
      <sheetName val="접속도수량집계표"/>
      <sheetName val="철근집계"/>
      <sheetName val="접속도로1"/>
      <sheetName val="방수"/>
      <sheetName val="예산서"/>
      <sheetName val="DATA"/>
      <sheetName val="A 견적"/>
      <sheetName val="을"/>
      <sheetName val="노임단가 (2)"/>
      <sheetName val="수로단위수량"/>
      <sheetName val="COVER"/>
      <sheetName val="평가데이터"/>
      <sheetName val="공사개요"/>
      <sheetName val="일일총괄"/>
      <sheetName val="전동기"/>
      <sheetName val="원가계산서"/>
      <sheetName val="현장관리비참조"/>
      <sheetName val="물가자료"/>
      <sheetName val="우수"/>
      <sheetName val="전체_1설계"/>
      <sheetName val="일위목록"/>
      <sheetName val="Macro(전선)"/>
      <sheetName val="Sheet2"/>
      <sheetName val=" 소방공사 산출근거"/>
      <sheetName val="국내조달(통합-1)"/>
      <sheetName val="직재"/>
      <sheetName val="주경기-오배수"/>
      <sheetName val="조명율표"/>
      <sheetName val="갑지1"/>
      <sheetName val="입고장부 (4)"/>
      <sheetName val="esc"/>
      <sheetName val="간접비계산"/>
      <sheetName val="플랜트 설치"/>
      <sheetName val="F4-F7"/>
      <sheetName val="환율change"/>
      <sheetName val="급,배기팬"/>
      <sheetName val="서울대규장각(가시설흙막이)"/>
      <sheetName val="자재단가"/>
      <sheetName val="유치원내역"/>
      <sheetName val="부하(성남)"/>
      <sheetName val="기초자료입력"/>
      <sheetName val="청천내"/>
      <sheetName val="토공사"/>
      <sheetName val="내역표지"/>
      <sheetName val="편입토지조서"/>
      <sheetName val="TYPE-A"/>
      <sheetName val="개요"/>
      <sheetName val="수량산출"/>
      <sheetName val="기기리스트"/>
      <sheetName val="I一般比"/>
      <sheetName val="갑지(추정)"/>
      <sheetName val="건축공사"/>
      <sheetName val="조명시설"/>
      <sheetName val="일용노임단가"/>
      <sheetName val="Y-WORK"/>
      <sheetName val="현장경비"/>
      <sheetName val="A공구"/>
      <sheetName val="자재입고"/>
      <sheetName val="과천MAIN"/>
      <sheetName val="Sheet6"/>
      <sheetName val="1.취수장"/>
      <sheetName val="공사비총괄표"/>
      <sheetName val="날개벽수량표"/>
      <sheetName val="건축"/>
      <sheetName val="lee"/>
      <sheetName val="집계표소트"/>
      <sheetName val="경비_원본"/>
      <sheetName val="실행내역"/>
      <sheetName val="연결임시"/>
      <sheetName val="자재테이블"/>
      <sheetName val="옥내소화전계산서"/>
      <sheetName val="원가총괄"/>
      <sheetName val="내역기준"/>
      <sheetName val="BSD (2)"/>
      <sheetName val="자동제어"/>
      <sheetName val="첨4"/>
      <sheetName val="총괄표"/>
      <sheetName val="Resource2"/>
      <sheetName val="원도급"/>
      <sheetName val="하도급"/>
      <sheetName val="수입"/>
      <sheetName val="전기계산"/>
      <sheetName val="Sheet1 (2)"/>
      <sheetName val="8.석축단위(H=1.5M)"/>
      <sheetName val="Macro(차단기)"/>
      <sheetName val="토목"/>
      <sheetName val="인건-측정"/>
      <sheetName val="가도공"/>
      <sheetName val="총괄설계내역서"/>
      <sheetName val="공통부대관리"/>
      <sheetName val="단위수량산출"/>
      <sheetName val="일위산출"/>
      <sheetName val="일위대가목록"/>
      <sheetName val="단가표 (2)"/>
      <sheetName val="원가계산서구조조정"/>
      <sheetName val="수량산출서"/>
      <sheetName val="공정증감대ㅈ표"/>
      <sheetName val="총괄내역서"/>
      <sheetName val="3.하중산정4.지지력"/>
      <sheetName val="판"/>
      <sheetName val="견적"/>
      <sheetName val="중강당 내역"/>
      <sheetName val="노무비 근거"/>
      <sheetName val="도담구내 개소별 명세"/>
      <sheetName val="을부담운반비"/>
      <sheetName val="Total"/>
      <sheetName val="전체제잡비"/>
      <sheetName val="3월집계"/>
      <sheetName val="관리비비계상"/>
      <sheetName val="전입"/>
      <sheetName val="가설공사비"/>
      <sheetName val="공사비집계표"/>
      <sheetName val="원가계산"/>
      <sheetName val="입찰품의서"/>
      <sheetName val="내역(입찰)"/>
      <sheetName val="진주방향"/>
      <sheetName val="세원견적서"/>
      <sheetName val="노임단가표"/>
      <sheetName val="Excel"/>
      <sheetName val="재개발"/>
      <sheetName val="수량산출내역1115"/>
      <sheetName val="차액보증"/>
      <sheetName val="2"/>
      <sheetName val="10월관리비"/>
      <sheetName val="청주(철골발주의뢰서)"/>
      <sheetName val=""/>
      <sheetName val="개발운영비청구"/>
      <sheetName val="지급자재"/>
      <sheetName val="07피뢰침설비공사"/>
      <sheetName val="완도-군외"/>
      <sheetName val="토공사B동추가"/>
      <sheetName val="AHU집계"/>
      <sheetName val="공조기휀"/>
      <sheetName val="공조기"/>
      <sheetName val="토목품셈"/>
      <sheetName val="정산서"/>
      <sheetName val="LF자재단가"/>
      <sheetName val="경산"/>
      <sheetName val="매입"/>
      <sheetName val="직노"/>
      <sheetName val="2.대외공문"/>
      <sheetName val="개략"/>
      <sheetName val="PROJECT BRIEF"/>
      <sheetName val="화재 탐지 설비"/>
      <sheetName val="을(1차)"/>
      <sheetName val="설비"/>
      <sheetName val="내역(가지)"/>
      <sheetName val="입찰안"/>
      <sheetName val="간접"/>
      <sheetName val="산정표"/>
      <sheetName val="착공내역"/>
      <sheetName val="관리,공감"/>
      <sheetName val="제수"/>
      <sheetName val="공기"/>
      <sheetName val="아파트건축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CM 1"/>
      <sheetName val="기계경비(시간당)"/>
      <sheetName val="Front"/>
      <sheetName val="wall"/>
      <sheetName val="임대동호배치"/>
      <sheetName val="공사비산출내역"/>
      <sheetName val="연습장소"/>
      <sheetName val="오산갈곳"/>
      <sheetName val="충주"/>
      <sheetName val="98지급계획"/>
      <sheetName val="rate"/>
      <sheetName val="집수정(600-700)"/>
      <sheetName val="설계예산서"/>
      <sheetName val="실행"/>
      <sheetName val="평당자료"/>
      <sheetName val="초기화면"/>
      <sheetName val="폐기물"/>
      <sheetName val="이토변실(A3-LINE)"/>
      <sheetName val="정리부09"/>
      <sheetName val="옹벽수량집계표"/>
      <sheetName val="전도자금"/>
      <sheetName val="JUCKEYK"/>
      <sheetName val="#2_일위대가목록"/>
      <sheetName val="정보"/>
      <sheetName val="집계"/>
      <sheetName val="영흥TL(UP,DOWN) "/>
      <sheetName val="Customer Databas"/>
      <sheetName val="FM"/>
      <sheetName val="계산표지"/>
      <sheetName val="하수급견적대비"/>
      <sheetName val="빌딩 안내"/>
      <sheetName val="FAB별"/>
      <sheetName val="조경일람"/>
      <sheetName val="신관(1)"/>
      <sheetName val="미드수량"/>
      <sheetName val="기준"/>
      <sheetName val="분전반일위대가"/>
      <sheetName val="본사인상전"/>
      <sheetName val="터널조도"/>
      <sheetName val="품셈총괄표"/>
      <sheetName val="T형( 파일기초) 공현1교"/>
      <sheetName val="spc 배관견적"/>
      <sheetName val="REDUCER"/>
      <sheetName val="WE'T"/>
      <sheetName val="단위중량"/>
      <sheetName val="5.전사투자계획종함안"/>
      <sheetName val="목차"/>
      <sheetName val="코드"/>
      <sheetName val="정내"/>
      <sheetName val="목록표"/>
      <sheetName val="조건"/>
      <sheetName val="위생-sa"/>
      <sheetName val="8설7발"/>
      <sheetName val="6PILE  (돌출)"/>
      <sheetName val="토공총괄표"/>
      <sheetName val="청구내역(9807)"/>
      <sheetName val="코드일람표2001년10월"/>
      <sheetName val="변경실행(2차) "/>
      <sheetName val="상세내역,전력산출서"/>
      <sheetName val="간선계산"/>
      <sheetName val="신규일위대가"/>
      <sheetName val="70%"/>
      <sheetName val="표준건축비"/>
      <sheetName val="결재갑지"/>
      <sheetName val="현설자료UT"/>
      <sheetName val="당사실시1"/>
      <sheetName val="원하대비"/>
      <sheetName val="산출근거1"/>
      <sheetName val="대림경상68억"/>
      <sheetName val="공문"/>
      <sheetName val="대치판정"/>
      <sheetName val="구조물철거타공정이월"/>
      <sheetName val="설계카드"/>
      <sheetName val="1공구(입찰내역)"/>
      <sheetName val="2.냉난방설비공사"/>
      <sheetName val="수목표준대가"/>
      <sheetName val="7.자동제어공사"/>
      <sheetName val="대공종"/>
      <sheetName val="재집"/>
      <sheetName val="총"/>
      <sheetName val="가설"/>
      <sheetName val="산수배수"/>
      <sheetName val="중동상가"/>
      <sheetName val="원가명세"/>
      <sheetName val="재학생"/>
      <sheetName val="설계가"/>
      <sheetName val="단가목록"/>
      <sheetName val="제4절-1"/>
      <sheetName val="몰탈재료산출"/>
      <sheetName val="옥외외등집계표"/>
      <sheetName val="200"/>
      <sheetName val="내역서 (2)"/>
      <sheetName val="인부신상자료"/>
      <sheetName val="EQT-ESTN"/>
      <sheetName val="예가표"/>
      <sheetName val="6호기"/>
      <sheetName val="각형맨홀"/>
      <sheetName val="실행비교"/>
      <sheetName val="공사비예산서"/>
      <sheetName val="諸元"/>
      <sheetName val="인건비"/>
      <sheetName val="예산총괄"/>
      <sheetName val="SCH"/>
      <sheetName val="장비단가표"/>
      <sheetName val="단가_및_재료비"/>
      <sheetName val="2.1"/>
      <sheetName val="접슬S=90"/>
      <sheetName val="접슬S≠90"/>
      <sheetName val="설계명세서"/>
      <sheetName val="예산명세서"/>
      <sheetName val="자료입력"/>
      <sheetName val="공통가설"/>
      <sheetName val="노임,재료비"/>
      <sheetName val="실행내역서_"/>
      <sheetName val="SHEET_PILE단가"/>
      <sheetName val="1_설계조건"/>
      <sheetName val="앉음벽_(2)"/>
      <sheetName val="입출재고현황_(2)"/>
      <sheetName val="준검_내역서"/>
      <sheetName val="TOWER_10TON"/>
      <sheetName val="제출내역_(2)"/>
      <sheetName val="수량_산출서(당초)"/>
      <sheetName val="4_전기"/>
      <sheetName val="플랜트_설치"/>
      <sheetName val="산출근거"/>
      <sheetName val="전기2005"/>
      <sheetName val="통신2005"/>
      <sheetName val="일위집계(기존)"/>
      <sheetName val="작업일보"/>
      <sheetName val="주방"/>
      <sheetName val="DESIGN_CRETERIA"/>
      <sheetName val="N賃率-職"/>
      <sheetName val="총괄"/>
      <sheetName val="수정계획3"/>
      <sheetName val="기초단가"/>
      <sheetName val="상-교대(A1-A2)"/>
      <sheetName val="a1.시중노임및물가시세"/>
      <sheetName val="hvac내역서(제어동)"/>
      <sheetName val="단위단가"/>
      <sheetName val="수압집계"/>
      <sheetName val="배관가대"/>
      <sheetName val="펌프자재"/>
      <sheetName val="CTEMCOST"/>
      <sheetName val="골조시행"/>
      <sheetName val="IBASE"/>
      <sheetName val="계수시트"/>
      <sheetName val="시설물일위"/>
      <sheetName val="단면"/>
      <sheetName val="갈현동"/>
      <sheetName val="품셈"/>
      <sheetName val="일위단가"/>
      <sheetName val="단가산출"/>
      <sheetName val="가공비"/>
      <sheetName val="정류기"/>
      <sheetName val="테이블"/>
      <sheetName val="3BL공동구 수량"/>
      <sheetName val="민감도분석"/>
      <sheetName val="남양시작동자105노65기1.3화1.2"/>
      <sheetName val="S0"/>
      <sheetName val="설비공사"/>
      <sheetName val="2공종별예산조서"/>
      <sheetName val="간이영수증"/>
      <sheetName val="전기설계변경"/>
      <sheetName val="통신대가"/>
      <sheetName val="결과"/>
      <sheetName val="SUB일위대가"/>
      <sheetName val="전기"/>
      <sheetName val="분전함신설"/>
      <sheetName val="접지1종"/>
      <sheetName val="관리동"/>
      <sheetName val="자재목록"/>
      <sheetName val="노임목록"/>
      <sheetName val="T형(_파일기초)_공현1교"/>
      <sheetName val="7_경제성결과"/>
      <sheetName val="5_동별횡주관경"/>
      <sheetName val="노임단가_(2)"/>
      <sheetName val="Sheet1_(2)"/>
      <sheetName val="간접(90)"/>
      <sheetName val="전신환매도율"/>
      <sheetName val="일위"/>
      <sheetName val="CAL"/>
      <sheetName val="중사"/>
      <sheetName val="단가일람"/>
      <sheetName val="중간부"/>
      <sheetName val="산출"/>
      <sheetName val="POOM_MOTO"/>
      <sheetName val="POOM_MOTO2"/>
      <sheetName val="TRE TABLE"/>
      <sheetName val="sh1"/>
      <sheetName val="소방"/>
      <sheetName val="내역갑지"/>
      <sheetName val="개선안 개요"/>
      <sheetName val="b_balju_cho"/>
      <sheetName val="1월"/>
      <sheetName val="내역서1"/>
      <sheetName val="청하배수"/>
      <sheetName val="A4"/>
      <sheetName val="사유서제출현황-2"/>
      <sheetName val="철근계"/>
      <sheetName val="파일구성"/>
      <sheetName val="FACTOR"/>
      <sheetName val="운동장 (2)"/>
      <sheetName val="L형측구"/>
      <sheetName val="데이타"/>
      <sheetName val="자재co"/>
      <sheetName val="통신물량"/>
      <sheetName val="수우미양가(Vlookup)"/>
      <sheetName val="설계조건"/>
      <sheetName val="공사비총괄"/>
      <sheetName val="찍기"/>
      <sheetName val="DATA 입력란"/>
      <sheetName val="1. 설계조건 2.단면가정 3. 하중계산"/>
      <sheetName val="표_재료"/>
      <sheetName val="차압계산"/>
      <sheetName val="실행간접비"/>
      <sheetName val="0.0ControlSheet"/>
      <sheetName val="TYPE-B 평균H"/>
      <sheetName val="도로토적"/>
      <sheetName val="용수지선토적"/>
      <sheetName val="PIPING"/>
      <sheetName val="104동"/>
      <sheetName val="DATA(VTL)"/>
      <sheetName val="세부내역서"/>
      <sheetName val="원가"/>
      <sheetName val="일위대가-2"/>
      <sheetName val="건축2"/>
      <sheetName val="표층포설및다짐"/>
      <sheetName val="밸브설치"/>
      <sheetName val="불출요청"/>
      <sheetName val="위치도1"/>
      <sheetName val="적격"/>
      <sheetName val="Requirement(Work Crew)"/>
      <sheetName val="103동"/>
      <sheetName val="셈플(물량산출)"/>
      <sheetName val="건설실행"/>
      <sheetName val="개산공사비"/>
      <sheetName val="협력업체주소"/>
      <sheetName val="잡철단가대비"/>
      <sheetName val="시험장S자로가로등공사"/>
      <sheetName val="자재대"/>
      <sheetName val="가로등기초"/>
      <sheetName val="PAD TR보호대기초"/>
      <sheetName val="경"/>
      <sheetName val="수량산출서-2"/>
      <sheetName val="STEEL BOX 단면설계(SEC.8)"/>
      <sheetName val="3.바닥판설계"/>
      <sheetName val="조직"/>
      <sheetName val="토목주소"/>
      <sheetName val="연부97-1"/>
      <sheetName val="인원계획"/>
      <sheetName val="6.이토처리시간"/>
      <sheetName val="Macro2"/>
      <sheetName val="상행선"/>
      <sheetName val="수원공사비"/>
      <sheetName val="산재 안전"/>
      <sheetName val="노무비 경비"/>
      <sheetName val="단가조사"/>
      <sheetName val="JUCK"/>
      <sheetName val="MOTOR"/>
      <sheetName val="순성토"/>
      <sheetName val="수목단가"/>
      <sheetName val="시설수량표"/>
      <sheetName val="식재수량표"/>
      <sheetName val="자재집계"/>
      <sheetName val="토공(완충)"/>
      <sheetName val="토목내역서"/>
      <sheetName val="적용인원(지우지말것)"/>
      <sheetName val="1"/>
      <sheetName val="부영5블럭-1"/>
      <sheetName val="의정부문예회관변경내역"/>
      <sheetName val="8_석축단위(H=1_5M)"/>
      <sheetName val="1_취수장"/>
      <sheetName val="A_견적"/>
      <sheetName val="노임 및 중기단가"/>
      <sheetName val="공사비증감"/>
      <sheetName val="부속동"/>
      <sheetName val="APT"/>
      <sheetName val="3도로"/>
      <sheetName val="맨홀토공산출"/>
      <sheetName val="통계연보"/>
      <sheetName val="조도계산서 (도서)"/>
      <sheetName val="c_balju"/>
      <sheetName val="금액"/>
      <sheetName val="Sheet250"/>
      <sheetName val="횡배수관토공수량"/>
      <sheetName val="DANGA"/>
      <sheetName val="이월"/>
      <sheetName val="직접비"/>
      <sheetName val="식재인부"/>
      <sheetName val="C3.토목_옹벽"/>
      <sheetName val="A3.공사비 검토"/>
      <sheetName val="A6.샤시등"/>
      <sheetName val="가락화장을지"/>
      <sheetName val="도면자료제출일정"/>
      <sheetName val="PI"/>
      <sheetName val="SENSOR LIST"/>
      <sheetName val="물집"/>
      <sheetName val="원형1호맨홀토공수량"/>
      <sheetName val="특별교실"/>
      <sheetName val="총물량"/>
      <sheetName val="NOMUBI"/>
      <sheetName val="sw1"/>
      <sheetName val="A_7"/>
      <sheetName val="PROJECT BRIEF(EX.NEW)"/>
      <sheetName val="견적을"/>
      <sheetName val="설비내역서"/>
      <sheetName val="전기내역서"/>
      <sheetName val="지출결의서(1-3)"/>
      <sheetName val="401"/>
      <sheetName val="단가조사서"/>
      <sheetName val="피벗테이블데이터분석"/>
      <sheetName val="평균높이산출근거"/>
      <sheetName val="횡배수관위치조서"/>
      <sheetName val="폐기물집계표"/>
      <sheetName val="변경품셈"/>
      <sheetName val="Proposal"/>
      <sheetName val="단가조사-1"/>
      <sheetName val="단가조사-2"/>
      <sheetName val="운영"/>
      <sheetName val="단"/>
      <sheetName val="기본"/>
      <sheetName val="증감내역서"/>
      <sheetName val="집계(조경)"/>
      <sheetName val="공사비예산서(토목분)"/>
      <sheetName val="날개수량1.5"/>
      <sheetName val="장비집계"/>
      <sheetName val="시점부교대"/>
      <sheetName val="조명일위"/>
      <sheetName val="기둥(원형)"/>
      <sheetName val="용량(1-2)"/>
      <sheetName val="단계별내역 (2)"/>
      <sheetName val="유기공정"/>
      <sheetName val="전주2本1"/>
      <sheetName val="06실적"/>
      <sheetName val="초"/>
      <sheetName val="sub"/>
      <sheetName val="XL4Poppy"/>
      <sheetName val=" 견적서"/>
      <sheetName val="운반"/>
      <sheetName val="투찰내역"/>
      <sheetName val="일일"/>
      <sheetName val="사업관리"/>
      <sheetName val="#2정산"/>
      <sheetName val="DHEQSUPT"/>
      <sheetName val="XXXXXX"/>
      <sheetName val="중기일위대가"/>
      <sheetName val="설계내역서"/>
      <sheetName val="노임이"/>
      <sheetName val="설계예산서1"/>
      <sheetName val="기준가"/>
      <sheetName val="BP_TP"/>
      <sheetName val="1공구을지"/>
      <sheetName val="유림콘도"/>
      <sheetName val="____________PLAN_____200___20_2"/>
      <sheetName val="램머"/>
      <sheetName val="내역서 "/>
      <sheetName val="예산변경사항"/>
      <sheetName val="Sheet245"/>
      <sheetName val="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/>
      <sheetData sheetId="662" refreshError="1"/>
      <sheetData sheetId="663" refreshError="1"/>
      <sheetData sheetId="664" refreshError="1"/>
      <sheetData sheetId="665"/>
      <sheetData sheetId="66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SG"/>
      <sheetName val="갑지"/>
      <sheetName val="서문"/>
      <sheetName val="공통가설공사"/>
      <sheetName val="형틀공사"/>
      <sheetName val="빗물받이(910-510-410)"/>
      <sheetName val="노임"/>
      <sheetName val="간접"/>
      <sheetName val="주공 갑지"/>
      <sheetName val="수량산출서"/>
      <sheetName val="4차원가계산서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관급자재"/>
      <sheetName val="내역(토목)"/>
      <sheetName val="#REF"/>
      <sheetName val="A-4"/>
      <sheetName val="설계예시"/>
      <sheetName val="일위대가"/>
      <sheetName val="내역서"/>
      <sheetName val="부대원내역(설비)"/>
      <sheetName val="Total"/>
      <sheetName val="200"/>
      <sheetName val="원가계산"/>
      <sheetName val="원가계산 (2)"/>
      <sheetName val="간선토공재집"/>
      <sheetName val="지선토공재집"/>
      <sheetName val="데이타"/>
      <sheetName val="식재인부"/>
      <sheetName val="식재"/>
      <sheetName val="시설물"/>
      <sheetName val="식재출력용"/>
      <sheetName val="유지관리"/>
      <sheetName val="단가"/>
      <sheetName val="Sheet1"/>
      <sheetName val="견적공통"/>
      <sheetName val="실행내역"/>
      <sheetName val="갈현동"/>
      <sheetName val="요율"/>
      <sheetName val="물가시세"/>
      <sheetName val="노임단가"/>
      <sheetName val="건축내역"/>
      <sheetName val="설계"/>
      <sheetName val="원가계산서"/>
      <sheetName val="날개수량1.5"/>
      <sheetName val="데리네이타현황"/>
      <sheetName val="일반부표"/>
      <sheetName val="Sheet6"/>
      <sheetName val="단가산출서 (2)"/>
      <sheetName val="단가산출서"/>
      <sheetName val="단가조사"/>
      <sheetName val="계수시트"/>
      <sheetName val="공사개요"/>
      <sheetName val="제경비율"/>
      <sheetName val="#2_일위대가목록"/>
      <sheetName val="전익자재"/>
      <sheetName val="모래기초"/>
      <sheetName val="양수장(기계)"/>
      <sheetName val="소방"/>
      <sheetName val="을"/>
      <sheetName val="조직"/>
      <sheetName val="실행철강하도"/>
      <sheetName val="취수탑"/>
      <sheetName val="북제주원가"/>
      <sheetName val="내역"/>
      <sheetName val="내역갑지"/>
      <sheetName val="총괄내역서"/>
      <sheetName val="준공조서"/>
      <sheetName val="공사준공계"/>
      <sheetName val="준공검사보고서"/>
      <sheetName val="준공정산"/>
      <sheetName val="소요자재명세서"/>
      <sheetName val="노무비명세서"/>
      <sheetName val="수목단가"/>
      <sheetName val="시설수량표"/>
      <sheetName val="식재수량표"/>
      <sheetName val="일위목록"/>
      <sheetName val="자재단가"/>
      <sheetName val="일위대가(계측기설치)"/>
      <sheetName val="도급당초내역"/>
      <sheetName val="일 위 대 가 표 "/>
      <sheetName val="s"/>
      <sheetName val="수량산출내역1115"/>
      <sheetName val="단가 및 재료비"/>
      <sheetName val="단가산출1"/>
      <sheetName val="대로근거"/>
      <sheetName val="중로근거"/>
      <sheetName val="Sheet2"/>
      <sheetName val="INPUT"/>
      <sheetName val="코드"/>
      <sheetName val="분전함신설"/>
      <sheetName val="접지1종"/>
      <sheetName val="2000년1차"/>
      <sheetName val="단가조정"/>
      <sheetName val="세부내역"/>
      <sheetName val="건축일"/>
      <sheetName val="Sheet1 (2)"/>
      <sheetName val="IMPEADENCE MAP 취수장"/>
      <sheetName val="백호우계수"/>
      <sheetName val="산출내역서"/>
      <sheetName val="입찰"/>
      <sheetName val="현경"/>
      <sheetName val="토공사(흙막이)"/>
      <sheetName val="D"/>
      <sheetName val="청천내"/>
      <sheetName val="시설물일위"/>
      <sheetName val="가설공사"/>
      <sheetName val="단가결정"/>
      <sheetName val="내역아"/>
      <sheetName val="울타리"/>
      <sheetName val="견적을지"/>
      <sheetName val="가실행 내역서"/>
      <sheetName val="자판실행"/>
      <sheetName val="준검 내역서"/>
      <sheetName val="중기가격"/>
      <sheetName val="99총공사내역서"/>
      <sheetName val="토목주소"/>
      <sheetName val="입찰안"/>
      <sheetName val="집계표"/>
      <sheetName val="건축내역서"/>
      <sheetName val="설비내역서"/>
      <sheetName val="전기내역서"/>
      <sheetName val="문학간접"/>
      <sheetName val="공정표(1차분)"/>
      <sheetName val="내역서 "/>
      <sheetName val="직노"/>
      <sheetName val="내역표지"/>
      <sheetName val="단가표"/>
      <sheetName val="대비표(토공1안)"/>
      <sheetName val="기초"/>
      <sheetName val="수지표"/>
      <sheetName val="셀명"/>
      <sheetName val="간지"/>
      <sheetName val="부대대비"/>
      <sheetName val="냉연집계"/>
      <sheetName val="기둥(원형)"/>
      <sheetName val="CC16-내역서"/>
      <sheetName val="직급인원"/>
      <sheetName val="총인원"/>
      <sheetName val="4.2유효폭의 계산"/>
      <sheetName val="1.1토목"/>
      <sheetName val="I一般比"/>
      <sheetName val="J直材4"/>
      <sheetName val="설직재-1"/>
      <sheetName val="N賃率-職"/>
      <sheetName val="기본일위"/>
      <sheetName val="집계"/>
      <sheetName val="내역서2안"/>
      <sheetName val="패널"/>
      <sheetName val="홍보비디오"/>
      <sheetName val="제직재"/>
      <sheetName val="도급"/>
      <sheetName val="설 계"/>
      <sheetName val="재정비직인"/>
      <sheetName val="재정비내역"/>
      <sheetName val="지적고시내역"/>
      <sheetName val="DC-O-4-S(설명서)"/>
      <sheetName val="투찰"/>
      <sheetName val="인건비"/>
      <sheetName val="토공사"/>
      <sheetName val="단가 (2)"/>
      <sheetName val="평3"/>
      <sheetName val="1호맨홀가감수량"/>
      <sheetName val="가시설(TYPE-A)"/>
      <sheetName val="1-1평균터파기고(1)"/>
      <sheetName val="1호맨홀수량산출"/>
      <sheetName val="중기사용료산출근거"/>
      <sheetName val="b_balju"/>
      <sheetName val="전체"/>
      <sheetName val="가도공"/>
      <sheetName val="전계가"/>
      <sheetName val="기초일위"/>
      <sheetName val="일반수량"/>
      <sheetName val="설계변경 (2)"/>
      <sheetName val="인원데이타"/>
      <sheetName val="Sheet17"/>
      <sheetName val="공종보고(총괄)0812,0901,2,3월"/>
      <sheetName val="공종보고(1차분)0812,0901,2,3월"/>
      <sheetName val="국내조달(통합-1)"/>
      <sheetName val="70%"/>
      <sheetName val="COVER"/>
      <sheetName val="실행간접비용"/>
      <sheetName val="설명"/>
      <sheetName val="1~9 하중계산"/>
      <sheetName val="수량산출"/>
      <sheetName val="1호맨홀토공"/>
      <sheetName val="표지세로"/>
      <sheetName val="EP0618"/>
      <sheetName val="개요"/>
      <sheetName val="나.건축"/>
      <sheetName val="갑지(추정)"/>
      <sheetName val="노무비"/>
      <sheetName val="일위대가목록"/>
      <sheetName val="Macro1"/>
      <sheetName val="대림경상68억"/>
      <sheetName val="공비대비"/>
      <sheetName val="평가데이터"/>
      <sheetName val="Y-WORK"/>
      <sheetName val="공내역"/>
      <sheetName val="내역(전체)"/>
      <sheetName val="예산"/>
      <sheetName val="업무분장 "/>
      <sheetName val="공통"/>
      <sheetName val="횡배수관토공수량"/>
      <sheetName val="2000전체분"/>
      <sheetName val="금액"/>
      <sheetName val="가설공사 수량"/>
      <sheetName val="설계예산서"/>
      <sheetName val="대공종"/>
      <sheetName val="장비종합부표"/>
      <sheetName val="집계표_식재"/>
      <sheetName val="부표"/>
      <sheetName val="단위단가"/>
      <sheetName val="간선총"/>
      <sheetName val="지선총"/>
      <sheetName val="좌홍배수장토목"/>
      <sheetName val="배수로총"/>
      <sheetName val="평야부총괄표"/>
      <sheetName val="배수장총괄표"/>
      <sheetName val="총괄"/>
      <sheetName val="용소리교"/>
      <sheetName val="소비자가"/>
      <sheetName val="정보"/>
      <sheetName val="일위대가 "/>
      <sheetName val="품셈TABLE"/>
      <sheetName val="6PILE  (돌출)"/>
      <sheetName val="관리,공감"/>
      <sheetName val="배선(낙차)"/>
      <sheetName val="기초자료입력"/>
      <sheetName val="구천"/>
      <sheetName val="98NS-N"/>
      <sheetName val="공사비총괄표"/>
      <sheetName val="표지"/>
      <sheetName val="지급자재"/>
      <sheetName val="암거날개벽재료집계"/>
      <sheetName val="기본단가표"/>
      <sheetName val="천마갑지"/>
      <sheetName val="MACRO1.XLM"/>
      <sheetName val="설계명세서"/>
      <sheetName val="콘_재료분리(1)"/>
      <sheetName val="CP-E2 (품셈표)"/>
      <sheetName val="설계서"/>
      <sheetName val="날개벽"/>
      <sheetName val="토목(대안)"/>
      <sheetName val="교통대책내역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내   역"/>
      <sheetName val="5차설계"/>
      <sheetName val="단위수량"/>
      <sheetName val="일위산출"/>
      <sheetName val="예산조서"/>
      <sheetName val="수량이동"/>
      <sheetName val="총원가계산서(요율)"/>
      <sheetName val="현장현황"/>
      <sheetName val="1"/>
      <sheetName val="2"/>
      <sheetName val="3"/>
      <sheetName val="4"/>
      <sheetName val="5"/>
      <sheetName val="교량공"/>
      <sheetName val="위치조서"/>
      <sheetName val="DATE"/>
      <sheetName val="DATA"/>
      <sheetName val="견"/>
      <sheetName val="산출0"/>
      <sheetName val="9GNG운반"/>
      <sheetName val="한전일위"/>
      <sheetName val="Front"/>
      <sheetName val="wall"/>
      <sheetName val="설계실행투찰"/>
      <sheetName val="정산내역"/>
      <sheetName val="관급"/>
      <sheetName val="AS포장복구 "/>
      <sheetName val="1,2공구원가계산서"/>
      <sheetName val="2공구산출내역"/>
      <sheetName val="1공구산출내역서"/>
      <sheetName val="일위"/>
      <sheetName val="장비경비"/>
      <sheetName val="Mc1"/>
      <sheetName val="교대일반수량"/>
      <sheetName val="일위단가"/>
      <sheetName val="공사착공계"/>
      <sheetName val="실행품의서"/>
      <sheetName val="22전선(P)"/>
      <sheetName val="22전선(L)"/>
      <sheetName val="22전선(R)"/>
      <sheetName val="저"/>
      <sheetName val="58py"/>
      <sheetName val="계산내역(설비)"/>
      <sheetName val="품셈표"/>
      <sheetName val="인사자료총집계"/>
      <sheetName val="옥외"/>
      <sheetName val="원가&amp;하도급원가"/>
      <sheetName val="예가표"/>
      <sheetName val="노무,재료"/>
      <sheetName val="감액총괄표"/>
      <sheetName val="건축토목내역"/>
      <sheetName val="터파기및재료"/>
      <sheetName val="노무비 근거"/>
      <sheetName val="DATA1"/>
      <sheetName val="6호기"/>
      <sheetName val="공통비(전체)"/>
      <sheetName val="2경간"/>
      <sheetName val="총물량"/>
      <sheetName val="★도급내역"/>
      <sheetName val="표지 (2)"/>
      <sheetName val="기계공사"/>
      <sheetName val="Baby일위대가"/>
      <sheetName val="전신환매도율"/>
      <sheetName val="자료"/>
      <sheetName val="4)유동표"/>
      <sheetName val="EACT10"/>
      <sheetName val="부안일위"/>
      <sheetName val="노무비계"/>
      <sheetName val="토공(우물통,기타) "/>
      <sheetName val="const."/>
      <sheetName val="단가산출"/>
      <sheetName val="결과1"/>
      <sheetName val="구확승인"/>
      <sheetName val="원가계산하도"/>
      <sheetName val="510동"/>
      <sheetName val="511동"/>
      <sheetName val="512동"/>
      <sheetName val="502동"/>
      <sheetName val="503동"/>
      <sheetName val="504동"/>
      <sheetName val="505동"/>
      <sheetName val="506동"/>
      <sheetName val="507동"/>
      <sheetName val="508동"/>
      <sheetName val="509동"/>
      <sheetName val="CTEMCOST"/>
      <sheetName val="단가및재료비"/>
      <sheetName val="국공유지및사유지"/>
      <sheetName val="남양주댠가표"/>
      <sheetName val="3.공통공사대비"/>
      <sheetName val="6월매출"/>
      <sheetName val="Tabelle1"/>
      <sheetName val="기초부품"/>
      <sheetName val="다목적갑"/>
      <sheetName val="대차대조표"/>
      <sheetName val="부하"/>
      <sheetName val="Config"/>
      <sheetName val="Base"/>
      <sheetName val="MOTOR"/>
      <sheetName val="일위대가(가설)"/>
      <sheetName val="unit 4"/>
      <sheetName val="시중노임"/>
      <sheetName val="벽체면적당일위대가"/>
      <sheetName val="조건표"/>
      <sheetName val="CODE"/>
      <sheetName val="직공비"/>
      <sheetName val="1.우편집중내역서"/>
      <sheetName val="신축(단위)"/>
      <sheetName val="자재목록표"/>
      <sheetName val="개산공사비"/>
      <sheetName val="하중(대현10)"/>
      <sheetName val="배수"/>
      <sheetName val="증감대비"/>
      <sheetName val="입력"/>
      <sheetName val="도근좌표"/>
      <sheetName val="전기공사일위대가"/>
      <sheetName val="수목데이타"/>
      <sheetName val="적용기준"/>
      <sheetName val="Sheet5"/>
      <sheetName val="부속동"/>
      <sheetName val="사유서제출현황-2"/>
      <sheetName val="일위CODE"/>
      <sheetName val="옹벽철근"/>
      <sheetName val="257A1"/>
      <sheetName val="직접비내역서"/>
      <sheetName val="EJ"/>
      <sheetName val="중기손료"/>
      <sheetName val="VENT"/>
      <sheetName val="서울대규장각(가시설흙막이)"/>
      <sheetName val="안전관리자급여명세표"/>
      <sheetName val="손익분석"/>
      <sheetName val="SUB일위대가"/>
      <sheetName val="정렬"/>
      <sheetName val="미드수량"/>
      <sheetName val="L_RPTB02_01"/>
      <sheetName val="일위집계"/>
      <sheetName val="Sheet4"/>
      <sheetName val="금액내역서"/>
      <sheetName val="재"/>
      <sheetName val="tong du toan"/>
      <sheetName val="통신물량"/>
      <sheetName val="제경비"/>
      <sheetName val="목차"/>
      <sheetName val="평교-내역"/>
      <sheetName val="안정검토(온1)"/>
      <sheetName val="기본"/>
      <sheetName val="을지"/>
      <sheetName val="별표집계"/>
      <sheetName val="기성검사원"/>
      <sheetName val="기성서류"/>
      <sheetName val="완료계"/>
      <sheetName val="기록대장"/>
      <sheetName val="기록대장 "/>
      <sheetName val="예총"/>
      <sheetName val="견적서"/>
      <sheetName val="ABUT수량-A1"/>
      <sheetName val="일위_파일"/>
      <sheetName val="공통가설"/>
      <sheetName val="104동"/>
      <sheetName val="BSD (2)"/>
      <sheetName val="O＆P"/>
      <sheetName val="지구단위계획"/>
      <sheetName val="예산내역서"/>
      <sheetName val="경비"/>
      <sheetName val="22인공"/>
      <sheetName val="직재"/>
      <sheetName val="재집"/>
      <sheetName val="cal"/>
      <sheetName val="최종내역"/>
      <sheetName val="INSTR"/>
      <sheetName val="EQUIPMENT -2"/>
      <sheetName val="내역작성"/>
      <sheetName val="1월"/>
      <sheetName val="단중표"/>
      <sheetName val="인원계획"/>
      <sheetName val="설비적용원가계산"/>
      <sheetName val="부대내역"/>
      <sheetName val="마산월령동골조물량변경"/>
      <sheetName val="건축공사"/>
      <sheetName val="변경비교-을"/>
      <sheetName val="화해(함평)"/>
      <sheetName val="화해(장성)"/>
      <sheetName val="정화조방수미장"/>
      <sheetName val="합의경상"/>
      <sheetName val="기구조직"/>
      <sheetName val="99노임기준"/>
      <sheetName val="3-4현"/>
      <sheetName val="흄관기초"/>
      <sheetName val="사원등록"/>
      <sheetName val="호봉 (2)"/>
      <sheetName val="사리부설"/>
      <sheetName val="오억미만"/>
      <sheetName val="초기화면"/>
      <sheetName val="주방환기"/>
      <sheetName val="슬래브(PF)(하류)"/>
      <sheetName val="건축2"/>
      <sheetName val="차액보증"/>
      <sheetName val="수로BOX"/>
      <sheetName val="BID"/>
      <sheetName val="예정공정-전체"/>
      <sheetName val="중기산출근거기초"/>
      <sheetName val="부대관련자료"/>
      <sheetName val=" 견적서"/>
      <sheetName val="카렌스센터계량기설치공사"/>
      <sheetName val="밸브설치"/>
      <sheetName val="그림"/>
      <sheetName val="구성1"/>
      <sheetName val="구성2"/>
      <sheetName val="구성3"/>
      <sheetName val="구성4"/>
      <sheetName val="그림2"/>
      <sheetName val="자재단가조사표-수목"/>
      <sheetName val="설비_(2)"/>
      <sheetName val="토목_(2)"/>
      <sheetName val="건축_(2)"/>
      <sheetName val="이름정의"/>
      <sheetName val="차선도색현황"/>
      <sheetName val="static.cal"/>
      <sheetName val="플랜트 설치"/>
      <sheetName val="자재단가비교표"/>
      <sheetName val="원가계산(토목)"/>
      <sheetName val="DATA입력"/>
      <sheetName val="의왕내역"/>
      <sheetName val="정의"/>
      <sheetName val="계약내역(2)"/>
      <sheetName val="토공집계"/>
      <sheetName val="공사비예산서(토목분)"/>
      <sheetName val="2차변경"/>
      <sheetName val="총괄서"/>
      <sheetName val="Tool"/>
      <sheetName val="1.수인터널"/>
      <sheetName val="일위대가표"/>
      <sheetName val="장비가동"/>
      <sheetName val="공사대금 지불현황"/>
      <sheetName val="메라"/>
      <sheetName val="건축총괄"/>
      <sheetName val="45,46"/>
      <sheetName val="간접비계산"/>
      <sheetName val="조명시설"/>
      <sheetName val="준공조서갑지"/>
      <sheetName val="날개벽수량표"/>
      <sheetName val="편성절차"/>
      <sheetName val="기초일위대가"/>
      <sheetName val="식재일위대가"/>
      <sheetName val="단가대비표"/>
      <sheetName val="대치판정"/>
      <sheetName val="STAND20"/>
      <sheetName val="총괄표"/>
      <sheetName val="2002하반기노임기준"/>
      <sheetName val="별표 "/>
      <sheetName val="인건-측정"/>
      <sheetName val="보합"/>
      <sheetName val="10동"/>
      <sheetName val="일위대가표(관로)"/>
      <sheetName val="b_balju_cho"/>
      <sheetName val="점수계산1-2"/>
      <sheetName val="D-3109"/>
      <sheetName val="기성2"/>
      <sheetName val="철집"/>
      <sheetName val="세금계산서(입력)"/>
      <sheetName val="경비_원본"/>
      <sheetName val="공사비"/>
      <sheetName val="SALE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단위세대물량"/>
      <sheetName val="중기일위대가"/>
      <sheetName val="설계예산서(2_소천우회토목)"/>
      <sheetName val="아파트건축"/>
      <sheetName val="정부노임단가"/>
      <sheetName val="10공구일위"/>
      <sheetName val="총괄변경내역서"/>
      <sheetName val="제경비요율"/>
      <sheetName val="전선관"/>
      <sheetName val="구분표"/>
      <sheetName val="아파트_9"/>
      <sheetName val="20_10_100"/>
      <sheetName val="C3"/>
      <sheetName val="부하(성남)"/>
      <sheetName val="원가계산(2)"/>
      <sheetName val="2.펌프장(사급자재)"/>
      <sheetName val="장비비"/>
      <sheetName val="토목내역서 (도급단가)"/>
      <sheetName val="결재판(삭제하지말아주세요)"/>
      <sheetName val="FAB별"/>
      <sheetName val="환율change"/>
      <sheetName val="후관동"/>
      <sheetName val="철거집계"/>
      <sheetName val="예산명세서"/>
      <sheetName val="투찰가"/>
      <sheetName val="설계조건"/>
      <sheetName val="A"/>
      <sheetName val="대전-교대(A1-A2)"/>
      <sheetName val="약품설비"/>
      <sheetName val="관로토공집계표"/>
      <sheetName val="주공_갑지"/>
      <sheetName val="원가계산_(2)"/>
      <sheetName val="단가산출서_(2)"/>
      <sheetName val="날개수량1_5"/>
      <sheetName val="6PILE__(돌출)"/>
      <sheetName val="4_2유효폭의_계산"/>
      <sheetName val="T13(P68~72,78)"/>
      <sheetName val="배수공"/>
      <sheetName val="최초설계"/>
      <sheetName val="부영5블럭-1"/>
      <sheetName val="(갑)"/>
      <sheetName val="가정조건"/>
      <sheetName val="경비예산累计(对外招待费)"/>
      <sheetName val="현금"/>
      <sheetName val="신부서코드"/>
      <sheetName val="내역(중앙)"/>
      <sheetName val="내역(창신)"/>
      <sheetName val="품셈"/>
      <sheetName val="전기"/>
      <sheetName val="내역서1"/>
      <sheetName val="삭제내역1차"/>
      <sheetName val="우수받이"/>
      <sheetName val="잡비계산"/>
      <sheetName val="심사"/>
      <sheetName val="JUCKEYK"/>
      <sheetName val="실행기고및 투입현황(총괄)"/>
      <sheetName val="단위중량"/>
      <sheetName val="산출근거"/>
      <sheetName val="전기변내역"/>
      <sheetName val="CON'C"/>
      <sheetName val="통장출금액"/>
      <sheetName val="전체공사"/>
      <sheetName val="갈집"/>
      <sheetName val="낙석방지망"/>
      <sheetName val="낙석집"/>
      <sheetName val="부대집"/>
      <sheetName val="표지집"/>
      <sheetName val="산출"/>
      <sheetName val="적용대가 및 비목군"/>
      <sheetName val="복구경비"/>
      <sheetName val="하부철근수량"/>
      <sheetName val="날개벽(시점좌측)"/>
      <sheetName val="신표지1"/>
      <sheetName val="요"/>
      <sheetName val="401"/>
      <sheetName val="가설공사내역"/>
      <sheetName val="본공사"/>
      <sheetName val="쌍송교"/>
      <sheetName val="값"/>
      <sheetName val="구간별"/>
      <sheetName val="청산공사"/>
      <sheetName val="우각부보강"/>
      <sheetName val="전기혼잡제경비(45)"/>
      <sheetName val="물가대비표"/>
      <sheetName val="원가구조"/>
      <sheetName val="제원입력"/>
      <sheetName val="일위대가목차"/>
      <sheetName val="(1)본선수량집계"/>
      <sheetName val="말고개터널조명전압강하"/>
      <sheetName val="일위대가(건축)"/>
      <sheetName val="저리조양"/>
      <sheetName val="토목내역서"/>
      <sheetName val="CHITIET VL-NC"/>
      <sheetName val="DON GIA"/>
      <sheetName val="보할최종(준공)only"/>
      <sheetName val="6동"/>
      <sheetName val="G.R300경비"/>
      <sheetName val="장비집계"/>
      <sheetName val="fursys"/>
      <sheetName val=" HIT-&gt;HMC 견적(3900)"/>
      <sheetName val="시설물기초"/>
      <sheetName val="Sheet3"/>
      <sheetName val="물가자료"/>
      <sheetName val="사용자일위"/>
      <sheetName val="토공(완충)"/>
      <sheetName val="건축-물가변동"/>
      <sheetName val="일위(시설)"/>
      <sheetName val="예산내역서(총괄)"/>
      <sheetName val="공제대산출"/>
      <sheetName val="sw1"/>
      <sheetName val="NOMUBI"/>
      <sheetName val="터널조도"/>
      <sheetName val="장비용량표"/>
      <sheetName val="신규일위"/>
      <sheetName val="하도계약변경 (2)"/>
      <sheetName val="구조해석"/>
      <sheetName val="산출서"/>
      <sheetName val="원가계산(도급기성)"/>
      <sheetName val="단면가정"/>
      <sheetName val="원가"/>
      <sheetName val="노임이"/>
      <sheetName val="운영3과"/>
      <sheetName val="운영1과"/>
      <sheetName val="원형1호맨홀토공수량"/>
      <sheetName val="부대공자재집계표"/>
      <sheetName val="가시설"/>
      <sheetName val="010101"/>
      <sheetName val="단가산출2"/>
      <sheetName val="관공일위대가"/>
      <sheetName val="경영계획1월"/>
      <sheetName val="Requirement(Work Crew)"/>
      <sheetName val="적심사표"/>
      <sheetName val="총괄내역"/>
      <sheetName val="수원공사비"/>
      <sheetName val="St-B"/>
      <sheetName val="외주"/>
      <sheetName val="유리"/>
      <sheetName val="ENE-CAL 1"/>
      <sheetName val="암거단위"/>
      <sheetName val="횡 연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  <cell r="AC4" t="str">
            <v>13 금속공사</v>
          </cell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5">
          <cell r="AD5" t="str">
            <v>재료비</v>
          </cell>
          <cell r="AE5" t="str">
            <v>노무비</v>
          </cell>
          <cell r="AF5" t="str">
            <v>경비</v>
          </cell>
          <cell r="AG5" t="str">
            <v>금    액</v>
          </cell>
          <cell r="AH5" t="str">
            <v>재료비</v>
          </cell>
          <cell r="AI5" t="str">
            <v>노무비</v>
          </cell>
          <cell r="AJ5" t="str">
            <v>경비</v>
          </cell>
          <cell r="AK5" t="str">
            <v>금    액</v>
          </cell>
          <cell r="AL5" t="str">
            <v>재료비</v>
          </cell>
          <cell r="AM5" t="str">
            <v>노무비</v>
          </cell>
          <cell r="AN5" t="str">
            <v>경비</v>
          </cell>
          <cell r="AO5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4">
          <cell r="AC34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58">
          <cell r="AP58">
            <v>199951998</v>
          </cell>
          <cell r="AQ58" t="str">
            <v>원</v>
          </cell>
        </row>
        <row r="59">
          <cell r="AP59">
            <v>199951998</v>
          </cell>
          <cell r="AQ59" t="str">
            <v>원</v>
          </cell>
        </row>
        <row r="60">
          <cell r="AP60">
            <v>199951998</v>
          </cell>
          <cell r="AQ60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87">
          <cell r="AC87" t="str">
            <v>합계</v>
          </cell>
          <cell r="AD87">
            <v>615667883</v>
          </cell>
          <cell r="AE87">
            <v>364153867</v>
          </cell>
          <cell r="AF87">
            <v>0</v>
          </cell>
          <cell r="AG87">
            <v>979821750</v>
          </cell>
          <cell r="AH87">
            <v>80388404</v>
          </cell>
          <cell r="AI87">
            <v>95415497</v>
          </cell>
          <cell r="AJ87">
            <v>0</v>
          </cell>
          <cell r="AK87">
            <v>175803901</v>
          </cell>
          <cell r="AL87">
            <v>3536076</v>
          </cell>
          <cell r="AM87">
            <v>6545783</v>
          </cell>
          <cell r="AN87">
            <v>0</v>
          </cell>
          <cell r="AO87">
            <v>10081859</v>
          </cell>
          <cell r="AP87">
            <v>1165707510</v>
          </cell>
          <cell r="AQ87" t="str">
            <v>원</v>
          </cell>
        </row>
        <row r="88">
          <cell r="AC88" t="str">
            <v>합계</v>
          </cell>
          <cell r="AD88">
            <v>615667883</v>
          </cell>
          <cell r="AE88">
            <v>364153867</v>
          </cell>
          <cell r="AF88">
            <v>0</v>
          </cell>
          <cell r="AG88">
            <v>979821750</v>
          </cell>
          <cell r="AH88">
            <v>80388404</v>
          </cell>
          <cell r="AI88">
            <v>95415497</v>
          </cell>
          <cell r="AJ88">
            <v>0</v>
          </cell>
          <cell r="AK88">
            <v>175803901</v>
          </cell>
          <cell r="AL88">
            <v>3536076</v>
          </cell>
          <cell r="AM88">
            <v>6545783</v>
          </cell>
          <cell r="AN88">
            <v>0</v>
          </cell>
          <cell r="AO88">
            <v>10081859</v>
          </cell>
          <cell r="AP88">
            <v>1165707510</v>
          </cell>
          <cell r="AQ88" t="str">
            <v>원</v>
          </cell>
        </row>
        <row r="89">
          <cell r="AC89" t="str">
            <v>합계</v>
          </cell>
          <cell r="AD89">
            <v>615667883</v>
          </cell>
          <cell r="AE89">
            <v>364153867</v>
          </cell>
          <cell r="AF89">
            <v>0</v>
          </cell>
          <cell r="AG89">
            <v>979821750</v>
          </cell>
          <cell r="AH89">
            <v>80388404</v>
          </cell>
          <cell r="AI89">
            <v>95415497</v>
          </cell>
          <cell r="AJ89">
            <v>0</v>
          </cell>
          <cell r="AK89">
            <v>175803901</v>
          </cell>
          <cell r="AL89">
            <v>3536076</v>
          </cell>
          <cell r="AM89">
            <v>6545783</v>
          </cell>
          <cell r="AN89">
            <v>0</v>
          </cell>
          <cell r="AO89">
            <v>10081859</v>
          </cell>
          <cell r="AP89">
            <v>1165707510</v>
          </cell>
          <cell r="AQ89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1">
          <cell r="AP101">
            <v>642513925</v>
          </cell>
          <cell r="AQ101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3">
          <cell r="AP103">
            <v>7067653175.272727</v>
          </cell>
          <cell r="AQ103" t="str">
            <v>원</v>
          </cell>
        </row>
        <row r="104">
          <cell r="AP104">
            <v>7067653175.272727</v>
          </cell>
          <cell r="AQ104" t="str">
            <v>원</v>
          </cell>
        </row>
        <row r="105">
          <cell r="AP105">
            <v>0</v>
          </cell>
        </row>
        <row r="106">
          <cell r="AP106">
            <v>0</v>
          </cell>
        </row>
        <row r="107">
          <cell r="AP107">
            <v>0</v>
          </cell>
        </row>
        <row r="115">
          <cell r="AP115">
            <v>0</v>
          </cell>
        </row>
        <row r="116">
          <cell r="AP116">
            <v>0</v>
          </cell>
        </row>
        <row r="117">
          <cell r="AP11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29">
          <cell r="AQ129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  <sheetName val="공사검사조서"/>
      <sheetName val="감리원감리조서"/>
      <sheetName val="확인내역서"/>
      <sheetName val="갑지"/>
      <sheetName val="검사원"/>
      <sheetName val="총괄원가"/>
      <sheetName val="집계표(공사)"/>
      <sheetName val="건축원가"/>
      <sheetName val="건축집계표(공종)"/>
      <sheetName val="건축내역"/>
      <sheetName val="설비원가"/>
      <sheetName val="설비집계표(공종)"/>
      <sheetName val="토목원가"/>
      <sheetName val="토목집계표(공종)"/>
      <sheetName val="토목내역"/>
      <sheetName val="조경원가"/>
      <sheetName val="조경집계표(공종)"/>
      <sheetName val="속지"/>
      <sheetName val="Sheet1"/>
      <sheetName val="설변공종별"/>
      <sheetName val="설변조정내역"/>
      <sheetName val="건기토원가"/>
      <sheetName val="집계표"/>
      <sheetName val="기계원가"/>
      <sheetName val="건축집계"/>
      <sheetName val="기계내역"/>
      <sheetName val="표지"/>
      <sheetName val="2000년1차"/>
      <sheetName val="2000전체분"/>
      <sheetName val="현장경비"/>
      <sheetName val="데이터"/>
      <sheetName val="기계경비"/>
      <sheetName val="설계내역서"/>
      <sheetName val="원가계산"/>
      <sheetName val="데이타"/>
      <sheetName val="동원인원"/>
      <sheetName val="중기사용료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조정3월13일료일새벽"/>
      <sheetName val="실행대비"/>
      <sheetName val="약품공급2"/>
      <sheetName val="진주방향"/>
      <sheetName val="을"/>
      <sheetName val="원가"/>
      <sheetName val="작성"/>
      <sheetName val="시멘트"/>
      <sheetName val="DATE"/>
      <sheetName val="건축공사실행"/>
      <sheetName val="RE9604"/>
      <sheetName val="지수자료"/>
      <sheetName val="제잡비계산"/>
      <sheetName val="A 견적"/>
      <sheetName val="우배수"/>
      <sheetName val="계산식"/>
      <sheetName val="내역"/>
      <sheetName val="200"/>
      <sheetName val="일위대가"/>
      <sheetName val="금액"/>
      <sheetName val="관접합및부설"/>
      <sheetName val="단가"/>
      <sheetName val="총괄내역서"/>
      <sheetName val="설계예산서"/>
      <sheetName val="일위대가표"/>
      <sheetName val="입찰견적보고서"/>
      <sheetName val="Total"/>
      <sheetName val="내역서"/>
      <sheetName val="원가data"/>
      <sheetName val="공사개요"/>
      <sheetName val="용역비내역-진짜"/>
      <sheetName val="상계견적"/>
      <sheetName val="변경내역서"/>
      <sheetName val="#REF"/>
      <sheetName val="산출내역서집계표"/>
      <sheetName val="직접인건비"/>
      <sheetName val="직접경비"/>
      <sheetName val="업무량"/>
      <sheetName val="원가계산서"/>
      <sheetName val="총괄장"/>
      <sheetName val="개요"/>
      <sheetName val="현장관리"/>
      <sheetName val="노임단가"/>
      <sheetName val="수목단가"/>
      <sheetName val="시설수량표"/>
      <sheetName val="식재수량표"/>
      <sheetName val="일위목록"/>
      <sheetName val="자재단가"/>
      <sheetName val=" 갑  지 "/>
      <sheetName val="공구"/>
      <sheetName val="단가산출서"/>
      <sheetName val="단가산출서 (2)"/>
      <sheetName val="전차선로 물량표"/>
      <sheetName val="기준자료1"/>
      <sheetName val="공사비배분명세서(각사별)"/>
      <sheetName val="요율"/>
      <sheetName val="참고사항"/>
      <sheetName val="참고자료"/>
      <sheetName val="배수장토목공사비"/>
      <sheetName val="임시정보시트"/>
      <sheetName val="전체"/>
      <sheetName val="제경비율"/>
      <sheetName val="현장경상비"/>
      <sheetName val="계산서(곡선부)"/>
      <sheetName val="포장재료집계표"/>
      <sheetName val="11-2.아파트내역"/>
      <sheetName val="설계명세서"/>
      <sheetName val="한강운반비"/>
      <sheetName val="지수980731이후"/>
      <sheetName val="설비2차"/>
      <sheetName val="목록"/>
      <sheetName val="각형맨홀"/>
      <sheetName val="계정"/>
      <sheetName val="고유코드_설계"/>
      <sheetName val="21301동"/>
      <sheetName val="투입비"/>
      <sheetName val="퍼스트"/>
      <sheetName val="중기조종사 단위단가"/>
      <sheetName val="DB"/>
      <sheetName val="교각1"/>
      <sheetName val="신.분"/>
      <sheetName val="의왕실행"/>
      <sheetName val="MEMBER"/>
      <sheetName val="내역서(조경)"/>
      <sheetName val="목창호"/>
      <sheetName val="견적대비표"/>
      <sheetName val="MEXICO-C"/>
      <sheetName val="부속동"/>
      <sheetName val="단위가격"/>
      <sheetName val="단가보완"/>
      <sheetName val="일위대가 "/>
      <sheetName val="일위산출"/>
      <sheetName val="평가데이터"/>
      <sheetName val="자재대"/>
      <sheetName val="기초단가"/>
      <sheetName val="가설공사비"/>
      <sheetName val="도로구조공사비"/>
      <sheetName val="도로토공공사비"/>
      <sheetName val="여수토공사비"/>
      <sheetName val="실행(1)"/>
      <sheetName val="BID"/>
      <sheetName val="테이블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건축내역서"/>
      <sheetName val="설비내역서"/>
      <sheetName val="전기내역서"/>
      <sheetName val="예정공정표"/>
      <sheetName val="초기화면"/>
      <sheetName val="Y-WORK"/>
      <sheetName val="근로자자료입력"/>
      <sheetName val="플랜트 설치"/>
      <sheetName val="구조물"/>
      <sheetName val="6호기"/>
      <sheetName val="2003상반기노임기준"/>
      <sheetName val="원가계산하도"/>
      <sheetName val="접지수량"/>
      <sheetName val="증감내역서"/>
      <sheetName val="자재"/>
      <sheetName val="변수값"/>
      <sheetName val="중기상차"/>
      <sheetName val="AS복구"/>
      <sheetName val="중기터파기"/>
      <sheetName val="산정표"/>
      <sheetName val="노임"/>
      <sheetName val="4.전기"/>
      <sheetName val="협력업체"/>
      <sheetName val="산근"/>
      <sheetName val="명세서"/>
      <sheetName val="Sheet1 (2)"/>
      <sheetName val="금액내역서"/>
      <sheetName val="1-최종안"/>
      <sheetName val="사업분석-분양가결정"/>
      <sheetName val="부대경비산출서"/>
      <sheetName val="코드표"/>
      <sheetName val="실행(ALT1)"/>
      <sheetName val="품셈TABLE"/>
      <sheetName val="실행철강하도"/>
      <sheetName val="ABUT수량-A1"/>
      <sheetName val="내역서1999.8최종"/>
      <sheetName val="단가표"/>
      <sheetName val="식재가격"/>
      <sheetName val="식재총괄"/>
      <sheetName val="기계경비(시간당)"/>
      <sheetName val="램머"/>
      <sheetName val="기본단가표"/>
      <sheetName val="조명율표"/>
      <sheetName val="중기집계"/>
      <sheetName val="공사명입력"/>
      <sheetName val="단가 (2)"/>
      <sheetName val="A"/>
      <sheetName val="식재인부"/>
      <sheetName val="실행"/>
      <sheetName val="관급자재"/>
      <sheetName val="빗물받이(910-510-410)"/>
      <sheetName val="화성태안9공구내역(실행)"/>
      <sheetName val="신규일위"/>
      <sheetName val="단면가정"/>
      <sheetName val="물가자료"/>
      <sheetName val="설계서(건축분)"/>
      <sheetName val="현장관리비참조"/>
      <sheetName val="옥내소화전계산서"/>
      <sheetName val="MOTOR"/>
      <sheetName val="수량산출서 (2)"/>
      <sheetName val="고가수조"/>
      <sheetName val="공내역"/>
      <sheetName val="Macro(차단기)"/>
      <sheetName val="5-1신설물량"/>
      <sheetName val="토목"/>
      <sheetName val="FOB발"/>
      <sheetName val="프랜트면허"/>
      <sheetName val="D"/>
      <sheetName val="중기사용료산출근거"/>
      <sheetName val="단가산출2"/>
      <sheetName val="단가 및 재료비"/>
      <sheetName val="장비사양"/>
      <sheetName val="토공사"/>
      <sheetName val="자료입력"/>
      <sheetName val="직노"/>
      <sheetName val="세부추진"/>
      <sheetName val="공사비내역서"/>
      <sheetName val="노무"/>
      <sheetName val="공정표"/>
      <sheetName val="DATA"/>
      <sheetName val="단중표"/>
      <sheetName val="총괄표"/>
      <sheetName val="바닥판"/>
      <sheetName val="입력DATA"/>
      <sheetName val="단가일람"/>
      <sheetName val="조경일람"/>
      <sheetName val="문학간접"/>
      <sheetName val="재료비"/>
      <sheetName val="자재단가비교표"/>
      <sheetName val="건축집계표"/>
      <sheetName val="입찰안"/>
      <sheetName val="조명시설"/>
      <sheetName val="목차"/>
      <sheetName val="측량요율"/>
      <sheetName val="05-원가계산"/>
      <sheetName val="단가비교표"/>
      <sheetName val="FB25JN"/>
      <sheetName val="마케팅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CON'C"/>
      <sheetName val="참조M"/>
      <sheetName val="참조"/>
      <sheetName val="spc 배관견적"/>
      <sheetName val="결재갑지"/>
      <sheetName val="일위집계(기존)"/>
      <sheetName val="esc(건축)"/>
      <sheetName val="database"/>
      <sheetName val="건축개요"/>
      <sheetName val="실행간접비"/>
      <sheetName val="총괄내역"/>
      <sheetName val="예산내역서"/>
      <sheetName val="총계"/>
      <sheetName val="건축-물가변동"/>
      <sheetName val="수량집계"/>
      <sheetName val="전기계산"/>
      <sheetName val="건축"/>
      <sheetName val="구조"/>
      <sheetName val="설계서(7)"/>
      <sheetName val="base"/>
      <sheetName val="수설계"/>
      <sheetName val="토공집계"/>
      <sheetName val="내역표지"/>
      <sheetName val="단가및재료비"/>
      <sheetName val="계획금액"/>
      <sheetName val="예산서"/>
      <sheetName val="계양가시설"/>
      <sheetName val="용수량(생활용수)"/>
      <sheetName val="품셈 "/>
      <sheetName val="PAINT"/>
      <sheetName val="방화도료"/>
      <sheetName val="적격심사표"/>
      <sheetName val="CTEMCOST"/>
      <sheetName val="단가(자재)"/>
      <sheetName val="단가(노임)"/>
      <sheetName val="기초목록"/>
      <sheetName val="장비집계"/>
      <sheetName val="수량산출"/>
      <sheetName val="장비사용료"/>
      <sheetName val="을지"/>
      <sheetName val="물가시세"/>
      <sheetName val="단가산출1"/>
      <sheetName val="총괄"/>
      <sheetName val="토량1-1"/>
      <sheetName val="결재판"/>
      <sheetName val="1"/>
      <sheetName val="2"/>
      <sheetName val="3"/>
      <sheetName val="4"/>
      <sheetName val="5"/>
      <sheetName val="6"/>
      <sheetName val="투찰"/>
      <sheetName val="출근현황표"/>
      <sheetName val="우각부보강"/>
      <sheetName val="전입"/>
      <sheetName val="비계공사"/>
      <sheetName val="산출근거"/>
      <sheetName val="교각계산"/>
      <sheetName val="원가총괄"/>
      <sheetName val="제경비"/>
      <sheetName val="직공비"/>
      <sheetName val="현장관리비"/>
      <sheetName val="일위대가목록"/>
      <sheetName val="rate"/>
      <sheetName val="Macro1"/>
      <sheetName val="예총"/>
      <sheetName val="공사통보서"/>
      <sheetName val="총 원가계산"/>
      <sheetName val="골조시행"/>
      <sheetName val="준검 내역서"/>
      <sheetName val="소방"/>
      <sheetName val="철거집계"/>
      <sheetName val="분석대장"/>
      <sheetName val="A_견적"/>
      <sheetName val="플랜트_설치"/>
      <sheetName val="중기조종사_단위단가"/>
      <sheetName val="신_분"/>
      <sheetName val="전차선로_물량표"/>
      <sheetName val="단가산출서_(2)"/>
      <sheetName val="11-2_아파트내역"/>
      <sheetName val="_갑__지_"/>
      <sheetName val="4_전기"/>
      <sheetName val="단가_(2)"/>
      <sheetName val="배관가대"/>
      <sheetName val="펌프자재"/>
      <sheetName val="설계변경총괄표(계산식)"/>
      <sheetName val="운영비"/>
      <sheetName val="대포2교접속"/>
      <sheetName val="천방교접속"/>
      <sheetName val="Sheet5"/>
      <sheetName val="도급내역"/>
      <sheetName val="여과지동"/>
      <sheetName val="기초자료"/>
      <sheetName val="앉음벽 (2)"/>
      <sheetName val="갑지1"/>
      <sheetName val="연부97-1"/>
      <sheetName val="기초입력 DATA"/>
      <sheetName val="을지DVM"/>
      <sheetName val="아파트기별"/>
      <sheetName val="공리일"/>
      <sheetName val="실행내역서"/>
      <sheetName val="기초자료입력"/>
      <sheetName val="준공정산"/>
      <sheetName val="pier(각형)"/>
      <sheetName val="4.공정"/>
      <sheetName val="６공예"/>
      <sheetName val="설계명세"/>
      <sheetName val="8.설치품셈"/>
      <sheetName val="공사"/>
      <sheetName val="계장 품셈표"/>
      <sheetName val="직원명부"/>
      <sheetName val="사회복지관"/>
      <sheetName val="401"/>
      <sheetName val="내역서 제출"/>
      <sheetName val="동해title"/>
      <sheetName val="IBASE"/>
      <sheetName val="시설일위"/>
      <sheetName val="교통대책내역"/>
      <sheetName val="물가대비표"/>
      <sheetName val="인사자료총집계"/>
      <sheetName val="표지 (2)"/>
      <sheetName val="사업총괄"/>
      <sheetName val="판매시설"/>
      <sheetName val="강관파일내역"/>
      <sheetName val="갑지(추정)"/>
      <sheetName val="자재단가일람"/>
      <sheetName val="중기일람"/>
      <sheetName val="값"/>
      <sheetName val="본선토량운반계산서(1)0"/>
      <sheetName val="공통가설"/>
      <sheetName val="경율산정.XLS"/>
      <sheetName val="자동제어"/>
      <sheetName val="부대내역"/>
      <sheetName val="1공구 건정토건 철콘"/>
      <sheetName val="설계서"/>
      <sheetName val="전기"/>
      <sheetName val="cal"/>
      <sheetName val="공사기본내용"/>
      <sheetName val="일위대가-1"/>
      <sheetName val="터파기및재료"/>
      <sheetName val="설계서(본관)"/>
      <sheetName val="중간"/>
      <sheetName val="집계"/>
      <sheetName val="4차원가계산서"/>
      <sheetName val="산출내역서"/>
      <sheetName val="실행기고및 투입현황(총괄)"/>
      <sheetName val="원가계산서(남측)"/>
      <sheetName val="예산명세서"/>
      <sheetName val="30집계표"/>
      <sheetName val="3련 BOX"/>
      <sheetName val="tggwan(mac)"/>
      <sheetName val="수안보-MBR1"/>
      <sheetName val="노임단가 (2)"/>
      <sheetName val="c_balju"/>
      <sheetName val="일위"/>
      <sheetName val="통신내역서"/>
      <sheetName val="간접비계산"/>
      <sheetName val="연동내역"/>
      <sheetName val="Sheet4"/>
      <sheetName val="영동(D)"/>
      <sheetName val="부하계산서"/>
      <sheetName val="부하(성남)"/>
      <sheetName val="물량"/>
      <sheetName val="기계경비산출기준"/>
      <sheetName val="해평견적"/>
      <sheetName val="도급기성"/>
      <sheetName val="단가대비표"/>
      <sheetName val="대창(장성)"/>
      <sheetName val="위치조서"/>
      <sheetName val="공량산출근거서"/>
      <sheetName val="작업일보-7월"/>
      <sheetName val="장"/>
      <sheetName val="자"/>
      <sheetName val="날개벽(시점좌측)"/>
      <sheetName val="건축일위"/>
      <sheetName val="그라우팅일위"/>
      <sheetName val="소비자가"/>
      <sheetName val="단가산출"/>
      <sheetName val="토목주소"/>
      <sheetName val="당진1,2호기전선관설치및접지4차공사내역서-을지"/>
      <sheetName val="건축2"/>
      <sheetName val="설계기준"/>
      <sheetName val="내역1"/>
      <sheetName val="가시설"/>
      <sheetName val="내역갑지"/>
      <sheetName val="설계예시"/>
      <sheetName val="-치수표(곡선부)"/>
      <sheetName val="설계내역"/>
      <sheetName val="실행내역"/>
      <sheetName val="결재판(삭제하지말아주세요)"/>
      <sheetName val="O＆P"/>
      <sheetName val="단가조사"/>
      <sheetName val="96.12"/>
      <sheetName val="ELECTRIC"/>
      <sheetName val="하중조건(평상시)"/>
      <sheetName val="중기단가"/>
      <sheetName val="환경기계공정표 (3)"/>
      <sheetName val="1차증가원가계산"/>
      <sheetName val="자판실행"/>
      <sheetName val="산출집계"/>
      <sheetName val="1. 조명내역서(조명설치)"/>
      <sheetName val="2. 조명내역서(조명자재)"/>
      <sheetName val="일위대가집계표"/>
      <sheetName val="월별수입"/>
      <sheetName val="준공평가"/>
      <sheetName val="아파트 내역"/>
      <sheetName val="자재목록"/>
      <sheetName val="견적"/>
      <sheetName val="공사예산하조서"/>
      <sheetName val="말뚝지지력산정"/>
      <sheetName val="인건비 "/>
      <sheetName val="SAM"/>
      <sheetName val="2.고용보험료산출근거"/>
      <sheetName val="계정code"/>
      <sheetName val="개산공사비"/>
      <sheetName val="A LINE"/>
      <sheetName val="우수받이"/>
      <sheetName val="도장면"/>
      <sheetName val="양배수장"/>
      <sheetName val="전기설계변경"/>
      <sheetName val=""/>
      <sheetName val="날개벽수량표"/>
      <sheetName val="직재"/>
      <sheetName val="조건"/>
      <sheetName val="전체내역"/>
      <sheetName val="세진TS안성사무실-건축"/>
      <sheetName val="계약서"/>
      <sheetName val="건축명"/>
      <sheetName val="기계명"/>
      <sheetName val="전기명"/>
      <sheetName val="토목명"/>
      <sheetName val="간지"/>
      <sheetName val="1~9 하중계산"/>
      <sheetName val="우수"/>
      <sheetName val="가설공사내역"/>
      <sheetName val="철거산출근거"/>
      <sheetName val="제안서입력"/>
      <sheetName val="전기일위목록"/>
      <sheetName val="옥외외등집계표"/>
      <sheetName val="집계(세부총괄)"/>
      <sheetName val="견적단가"/>
      <sheetName val="내역- CCTV"/>
      <sheetName val="장비경비"/>
      <sheetName val="계수"/>
      <sheetName val="한양대 에리카캠퍼스 증축공사(170109).xlsm"/>
      <sheetName val="공종별 집계"/>
      <sheetName val="실행내역서 "/>
      <sheetName val="공종단가"/>
      <sheetName val="부대집계"/>
      <sheetName val="광장"/>
      <sheetName val="노임이"/>
      <sheetName val="수량산출서"/>
      <sheetName val="(A)내역서"/>
      <sheetName val="98수문일위"/>
      <sheetName val="JUCK"/>
      <sheetName val="유치원내역"/>
      <sheetName val="노무비 근거"/>
      <sheetName val="기성내역"/>
      <sheetName val="당사실시1"/>
      <sheetName val="7단가"/>
      <sheetName val="제출내역 (2)"/>
      <sheetName val="노단"/>
      <sheetName val="단산"/>
      <sheetName val="명세"/>
      <sheetName val="일대"/>
      <sheetName val="평당공사비산정"/>
      <sheetName val="정공공사"/>
      <sheetName val="재집"/>
      <sheetName val="분야별 집계표"/>
      <sheetName val="원가계산서(기계설비)"/>
      <sheetName val="공종별집계표(기계설비)"/>
      <sheetName val="공종별내역서(기계설비)"/>
      <sheetName val="원가계산서(소방설비)"/>
      <sheetName val="공종별집계표(소방설비)"/>
      <sheetName val="공종별내역서(소방설비)"/>
      <sheetName val="중기단가목록"/>
      <sheetName val="중기단가산출서"/>
      <sheetName val=" 공사설정 "/>
      <sheetName val="엔지니어링일위대가"/>
      <sheetName val="시중노임단가"/>
      <sheetName val="REDUCER"/>
      <sheetName val="WE'T"/>
      <sheetName val="C1.공사개요"/>
      <sheetName val="A1.스케쥴"/>
      <sheetName val="전신"/>
      <sheetName val="입출재고현황 (2)"/>
      <sheetName val="연결임시"/>
      <sheetName val="H-PILE수량집계"/>
      <sheetName val="공사비 증감 내역서"/>
      <sheetName val="대공종"/>
      <sheetName val="블럭 손익"/>
      <sheetName val="춘천13"/>
      <sheetName val="Sheet2"/>
      <sheetName val="중기"/>
      <sheetName val="BSD (2)"/>
      <sheetName val="정보"/>
      <sheetName val="99노임단가"/>
      <sheetName val="SAKUB"/>
      <sheetName val="Customer Databas"/>
      <sheetName val="인원"/>
      <sheetName val="변경갑지"/>
      <sheetName val="증감(갑지)"/>
      <sheetName val="가도공"/>
      <sheetName val="wall"/>
      <sheetName val="원가계산서 (건축)"/>
      <sheetName val="중기일위대가목록"/>
      <sheetName val="단가산출조서목록"/>
      <sheetName val="표준시장 단가"/>
      <sheetName val="교량공"/>
      <sheetName val="삭제금지단가"/>
      <sheetName val="01"/>
      <sheetName val="2001년계약내력출력분"/>
      <sheetName val="1차기성분내력"/>
      <sheetName val="DATA1"/>
      <sheetName val="일위대가_호표"/>
      <sheetName val="총원가계산서(요율)"/>
      <sheetName val="04년부품"/>
      <sheetName val="건설산출"/>
      <sheetName val="중강당 내역"/>
      <sheetName val="간접"/>
      <sheetName val="노무비청구서"/>
      <sheetName val="투자비"/>
      <sheetName val="조성원가DATA"/>
      <sheetName val="계획시간"/>
      <sheetName val="차액보증"/>
      <sheetName val="합천내역"/>
      <sheetName val="정산내역서갑지"/>
      <sheetName val="산출3-동력"/>
      <sheetName val="산출4-전등"/>
      <sheetName val="6-1. 관개량조서"/>
      <sheetName val="1승인신청서"/>
      <sheetName val="일위대가_"/>
      <sheetName val="내역서1999_8최종"/>
      <sheetName val="Sheet1_(2)"/>
      <sheetName val="단가_및_재료비"/>
      <sheetName val="spc_배관견적"/>
      <sheetName val="수량산출서_(2)"/>
      <sheetName val="기초입력_DATA"/>
      <sheetName val="계장_품셈표"/>
      <sheetName val="내역서_제출"/>
      <sheetName val="1공구_건정토건_철콘"/>
      <sheetName val="표지_(2)"/>
      <sheetName val="신_분1"/>
      <sheetName val="11-2_아파트내역1"/>
      <sheetName val="단가산출서_(2)1"/>
      <sheetName val="A_견적1"/>
      <sheetName val="_갑__지_1"/>
      <sheetName val="중기조종사_단위단가1"/>
      <sheetName val="일위대가_1"/>
      <sheetName val="플랜트_설치1"/>
      <sheetName val="손익분기점 데이터"/>
      <sheetName val="전차선로_물량표1"/>
      <sheetName val="내역서1999_8최종1"/>
      <sheetName val="Sheet1_(2)1"/>
      <sheetName val="단가_(2)1"/>
      <sheetName val="4_전기1"/>
      <sheetName val="단가_및_재료비1"/>
      <sheetName val="spc_배관견적1"/>
      <sheetName val="수량산출서_(2)1"/>
      <sheetName val="기초입력_DATA1"/>
      <sheetName val="계장_품셈표1"/>
      <sheetName val="내역서_제출1"/>
      <sheetName val="1공구_건정토건_철콘1"/>
      <sheetName val="표지_(2)1"/>
      <sheetName val="4_공정"/>
      <sheetName val="노임단가_(2)"/>
      <sheetName val="품셈_"/>
      <sheetName val="실행기고및_투입현황(총괄)"/>
      <sheetName val="준검_내역서"/>
      <sheetName val="96_12"/>
      <sheetName val="8_설치품셈"/>
      <sheetName val="앉음벽_(2)"/>
      <sheetName val="환경기계공정표_(3)"/>
      <sheetName val="경율산정_XLS"/>
      <sheetName val="1__조명내역서(조명설치)"/>
      <sheetName val="2__조명내역서(조명자재)"/>
      <sheetName val="총_원가계산"/>
      <sheetName val="아파트_내역"/>
      <sheetName val="3련_BOX"/>
      <sheetName val="노무비_근거"/>
      <sheetName val="내역-_CCTV"/>
      <sheetName val="인건비_"/>
      <sheetName val="본실행경비"/>
      <sheetName val="인건비"/>
      <sheetName val="거래처등록"/>
      <sheetName val="세금자료"/>
      <sheetName val="Cover"/>
      <sheetName val="유림골조"/>
      <sheetName val="화재 탐지 설비"/>
      <sheetName val="포장집계"/>
      <sheetName val="포장연장"/>
      <sheetName val="가공2원도"/>
      <sheetName val="16-1"/>
      <sheetName val="계단"/>
      <sheetName val="담장배수로"/>
      <sheetName val="배수로"/>
      <sheetName val="자재일람"/>
      <sheetName val="시장"/>
      <sheetName val="캔개발배경"/>
      <sheetName val="일정표"/>
      <sheetName val="3.고용보험료산출근거"/>
      <sheetName val="4.고용보험"/>
      <sheetName val="3연box"/>
      <sheetName val="정산내역"/>
      <sheetName val="경비"/>
      <sheetName val="노무비"/>
      <sheetName val="계수시트"/>
      <sheetName val="수목데이타"/>
      <sheetName val="가교,제잡비율"/>
      <sheetName val="산2-2-1.EQUIP기본"/>
      <sheetName val="과천MAIN"/>
      <sheetName val="부2"/>
      <sheetName val="00상노임"/>
      <sheetName val="공사비예비관리공감측설산출내역"/>
      <sheetName val="증감대비"/>
      <sheetName val="공사요율"/>
      <sheetName val="1,2공구원가계산서"/>
      <sheetName val="1공구산출내역서"/>
      <sheetName val="[조정3월13일료일새벽.xls]_________TEM_2"/>
      <sheetName val="6.7현장운영"/>
      <sheetName val="금전출납"/>
      <sheetName val="직영명부"/>
      <sheetName val="공사비"/>
      <sheetName val="시설물일위"/>
      <sheetName val="가설공사"/>
      <sheetName val="단가결정"/>
      <sheetName val="내역아"/>
      <sheetName val="울타리"/>
      <sheetName val="운영경비"/>
      <sheetName val="입력표"/>
      <sheetName val="관련자료입력"/>
      <sheetName val="기계경비시간당손료목록"/>
      <sheetName val="공사비산출내역"/>
      <sheetName val="인부신상자료"/>
      <sheetName val="수목표준대가"/>
      <sheetName val="아파트"/>
      <sheetName val="FAB별"/>
      <sheetName val="양촌면도평리"/>
      <sheetName val="그림"/>
      <sheetName val="입력자료"/>
      <sheetName val="설비(제출)"/>
      <sheetName val="견적조건"/>
      <sheetName val="조도계산서 (도서)"/>
      <sheetName val="5.2.6~7공사요율"/>
      <sheetName val="사진대지"/>
      <sheetName val="견적을"/>
      <sheetName val="법면단"/>
      <sheetName val="구분자"/>
      <sheetName val="b_balju_cho"/>
      <sheetName val="P1(좌,우)"/>
      <sheetName val="설계조건"/>
      <sheetName val="I一般比"/>
      <sheetName val="[조정3월13일료일새벽.xls]_________TEM_3"/>
      <sheetName val="[조정3월13일료일새벽.xls]_________TEM_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/>
      <sheetData sheetId="151" refreshError="1"/>
      <sheetData sheetId="152" refreshError="1"/>
      <sheetData sheetId="153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/>
      <sheetData sheetId="729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가데이터"/>
      <sheetName val="경영상태(PQ)"/>
      <sheetName val="시공여유율(PQ)"/>
      <sheetName val="100억이상"/>
      <sheetName val="시공여유율(100억)"/>
      <sheetName val="50억이상"/>
      <sheetName val="10억이상"/>
      <sheetName val="10억미만"/>
      <sheetName val="DATA98"/>
      <sheetName val="우수명단"/>
      <sheetName val="갑지"/>
      <sheetName val="내역서"/>
      <sheetName val="특기시방서"/>
      <sheetName val="기계설비시방서"/>
      <sheetName val="내역서 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청천내"/>
      <sheetName val="2000년1차"/>
      <sheetName val="전체"/>
      <sheetName val="00경영적격"/>
      <sheetName val="공통비"/>
      <sheetName val="200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설계산출기초"/>
      <sheetName val="요율"/>
      <sheetName val="자재대"/>
      <sheetName val="database"/>
      <sheetName val="산출내역서집계표"/>
      <sheetName val="ELECTRIC"/>
      <sheetName val="데이타"/>
      <sheetName val="설계내역서"/>
      <sheetName val="DATE"/>
      <sheetName val="노임이"/>
      <sheetName val="내역"/>
      <sheetName val="지수자료"/>
      <sheetName val="평ꐀ데이터"/>
      <sheetName val="유치원내역"/>
      <sheetName val="하수급견적대비"/>
      <sheetName val="2000전체분"/>
      <sheetName val="동원인원"/>
      <sheetName val="시설물일위"/>
      <sheetName val="가설공사"/>
      <sheetName val="단가결정"/>
      <sheetName val="내역아"/>
      <sheetName val="울타리"/>
      <sheetName val="골재"/>
      <sheetName val="Sheet1"/>
      <sheetName val="설계실행투찰"/>
      <sheetName val="을"/>
      <sheetName val="단가"/>
      <sheetName val="공량(1월22일)"/>
      <sheetName val="안양건축"/>
      <sheetName val="퇴직금(울산천상)"/>
      <sheetName val="가설건물"/>
      <sheetName val="금액"/>
      <sheetName val="3.공통공사대비"/>
      <sheetName val="설계명세서"/>
      <sheetName val="#REF"/>
      <sheetName val="약전설비"/>
      <sheetName val="초기화면"/>
      <sheetName val="공문"/>
      <sheetName val="기성검사원"/>
      <sheetName val="개산급사유서"/>
      <sheetName val="제경비"/>
      <sheetName val="제경비산출"/>
      <sheetName val="Sheet2"/>
      <sheetName val="E.S산근"/>
      <sheetName val="E.S적용"/>
      <sheetName val="기성검사조서"/>
      <sheetName val="요청사진"/>
      <sheetName val="검사사진"/>
      <sheetName val="청구서갑지"/>
      <sheetName val="청구서"/>
      <sheetName val="조건"/>
      <sheetName val="계획금액"/>
      <sheetName val="일위대가표"/>
      <sheetName val="일위대가"/>
      <sheetName val="실행내역서"/>
      <sheetName val="백호우계수"/>
      <sheetName val="중기가격"/>
      <sheetName val="준검 내역서"/>
      <sheetName val="우배수"/>
      <sheetName val="계산식"/>
      <sheetName val="직재"/>
      <sheetName val="70%"/>
      <sheetName val="자료입력"/>
      <sheetName val="예산명세서"/>
      <sheetName val="J直材4"/>
      <sheetName val="중기조종사 단위단가"/>
      <sheetName val="입찰안"/>
      <sheetName val="단가산출서"/>
      <sheetName val="단가산출서 (2)"/>
      <sheetName val="A LINE"/>
      <sheetName val="관접합및부설"/>
      <sheetName val="VII-2현장경비"/>
      <sheetName val="Ⅴ-2.공종별내역"/>
      <sheetName val="공사목록"/>
      <sheetName val="도급"/>
      <sheetName val="상계견적"/>
      <sheetName val="자재단가"/>
      <sheetName val="Total"/>
      <sheetName val="실행대비"/>
      <sheetName val="토공사(흙막이)"/>
      <sheetName val="일위대가 "/>
      <sheetName val="원가계산"/>
      <sheetName val="작성"/>
      <sheetName val="관급자재"/>
      <sheetName val="폐기물"/>
      <sheetName val="공구"/>
      <sheetName val="구조물공"/>
      <sheetName val="부대공"/>
      <sheetName val="배수공"/>
      <sheetName val="토공"/>
      <sheetName val="포장공"/>
      <sheetName val="진주방향"/>
      <sheetName val="내역서1"/>
      <sheetName val="BID"/>
      <sheetName val="고막원폐기물"/>
      <sheetName val="내역서(조경)"/>
      <sheetName val="목창호"/>
      <sheetName val="견적대비표"/>
      <sheetName val="MEXICO-C"/>
      <sheetName val="터파기및재료"/>
      <sheetName val="세부추진"/>
      <sheetName val="항목(1)"/>
      <sheetName val="BOOK4"/>
      <sheetName val="설계서(7)"/>
      <sheetName val="건축"/>
      <sheetName val="NYS"/>
      <sheetName val="교육종류"/>
      <sheetName val="FILE1"/>
      <sheetName val="원가계산서 "/>
      <sheetName val="원가"/>
      <sheetName val="실행기고및 투입현황(총괄)"/>
      <sheetName val="현장경비"/>
      <sheetName val="내역서_"/>
      <sheetName val="준검_내역서"/>
      <sheetName val="E_S산근"/>
      <sheetName val="E_S적용"/>
      <sheetName val="3_공통공사대비"/>
      <sheetName val="골조시행"/>
      <sheetName val="36+45-113-18+19+20I"/>
      <sheetName val="기초단가"/>
      <sheetName val="입찰견적보고서"/>
      <sheetName val="제잡비계산"/>
      <sheetName val="노임단가"/>
      <sheetName val="물가시세"/>
      <sheetName val="99총공사내역서"/>
      <sheetName val="조달청적격심사"/>
      <sheetName val="수로현황"/>
      <sheetName val="프랜트면허"/>
      <sheetName val="총괄내역서"/>
      <sheetName val="설계예산서"/>
      <sheetName val="MOTOR"/>
      <sheetName val="한강운반비"/>
      <sheetName val="보차도경계석"/>
      <sheetName val="중강당 내역"/>
      <sheetName val="일위단가"/>
      <sheetName val="총괄표"/>
      <sheetName val="지수980731이후"/>
      <sheetName val="수량산출"/>
      <sheetName val="1.위치도"/>
      <sheetName val="설계기준"/>
      <sheetName val="내역1"/>
      <sheetName val="합천내역"/>
      <sheetName val="계산서(곡선부)"/>
      <sheetName val="-치수표(곡선부)"/>
      <sheetName val="A 견적"/>
      <sheetName val="민감도"/>
      <sheetName val="의왕실행"/>
      <sheetName val="공사코드"/>
      <sheetName val="A"/>
      <sheetName val="D"/>
      <sheetName val="변수값"/>
      <sheetName val="중기상차"/>
      <sheetName val="AS복구"/>
      <sheetName val="중기터파기"/>
      <sheetName val="단가조사서"/>
      <sheetName val="신.분"/>
      <sheetName val="배수통관(좌)"/>
      <sheetName val="ABUT수량-A1"/>
      <sheetName val="직공비"/>
      <sheetName val="플랜트 설치"/>
      <sheetName val="기성총괄표"/>
      <sheetName val="총괄집계내역"/>
      <sheetName val="건축기성내역집계표"/>
      <sheetName val="기성부분내역서(건축)"/>
      <sheetName val="설비내역서"/>
      <sheetName val="설비집계표"/>
      <sheetName val="수로BOX"/>
      <sheetName val="공사품의서"/>
      <sheetName val="조명시설"/>
      <sheetName val="세금자료"/>
      <sheetName val="1"/>
      <sheetName val="2"/>
      <sheetName val="3"/>
      <sheetName val="4"/>
      <sheetName val="5"/>
      <sheetName val="6"/>
      <sheetName val="용수량(생활용수)"/>
      <sheetName val="설계서(본관)"/>
      <sheetName val="식재인부"/>
      <sheetName val="시중노임단가"/>
      <sheetName val="설계명세서(종합)"/>
      <sheetName val="소요자재"/>
      <sheetName val="노무산출서"/>
      <sheetName val="연결임시"/>
      <sheetName val="중기단가"/>
      <sheetName val="단가및재료비"/>
      <sheetName val="중기사용료"/>
      <sheetName val="토공(우물통,기타) "/>
      <sheetName val="부속동"/>
      <sheetName val="영동(D)"/>
      <sheetName val="개요"/>
      <sheetName val="부하계산서"/>
      <sheetName val="부하(성남)"/>
      <sheetName val="물량"/>
      <sheetName val="무시"/>
      <sheetName val="직노"/>
      <sheetName val="교각별철근수량집계표"/>
      <sheetName val="노임"/>
      <sheetName val="현장경상비"/>
      <sheetName val="교량하부공"/>
      <sheetName val="계정"/>
      <sheetName val="7단가"/>
      <sheetName val="설계변경총괄표(계산식)"/>
      <sheetName val="2.토목공사"/>
      <sheetName val="단가조정"/>
      <sheetName val="소비자가"/>
      <sheetName val="주소"/>
      <sheetName val="G.R300경비"/>
      <sheetName val="기계경비"/>
      <sheetName val="실행간접비용"/>
      <sheetName val="수목단가"/>
      <sheetName val="시설수량표"/>
      <sheetName val="식재수량표"/>
      <sheetName val="일위목록"/>
      <sheetName val="총괄"/>
      <sheetName val="원가계산하도"/>
      <sheetName val="모래기초"/>
      <sheetName val="노무비단가"/>
      <sheetName val="결라"/>
      <sheetName val=" 갑  지 "/>
      <sheetName val="단가조사"/>
      <sheetName val="시멘트"/>
      <sheetName val="소방"/>
      <sheetName val="SOURCE"/>
      <sheetName val="산출내역서"/>
      <sheetName val="별표 "/>
      <sheetName val="49"/>
      <sheetName val="해평견적"/>
      <sheetName val="교사기준면적(초등)"/>
      <sheetName val="기계경비(시간당)"/>
      <sheetName val="램머"/>
      <sheetName val="중기집계"/>
      <sheetName val="중기사용료산출근거"/>
      <sheetName val="단가산출2"/>
      <sheetName val="단가 및 재료비"/>
      <sheetName val="참조"/>
      <sheetName val="을지"/>
      <sheetName val="산근"/>
      <sheetName val="주공 갑지"/>
      <sheetName val="고유코드_설계"/>
      <sheetName val="기초자료입력"/>
      <sheetName val="실행내역"/>
      <sheetName val="부대경비산출서"/>
      <sheetName val="밸브설치"/>
      <sheetName val="산출금액내역"/>
      <sheetName val="기성신청"/>
      <sheetName val="토목"/>
      <sheetName val="3연box"/>
      <sheetName val="산출근거"/>
      <sheetName val="견적을지"/>
      <sheetName val="세진TS안성사무실-건축"/>
      <sheetName val="월별수입"/>
      <sheetName val="원가계산서_"/>
      <sheetName val="일위대가_"/>
      <sheetName val="실행기고및_투입현황(총괄)"/>
      <sheetName val="Ⅴ-2_공종별내역"/>
      <sheetName val="중강당_내역"/>
      <sheetName val="단가산출서_(2)"/>
      <sheetName val="A_LINE"/>
      <sheetName val="중기조종사_단위단가"/>
      <sheetName val="기계"/>
      <sheetName val="정화조"/>
      <sheetName val="조경"/>
      <sheetName val="부대내역"/>
      <sheetName val="일위대가_호표"/>
      <sheetName val="기초입력 DATA"/>
      <sheetName val="단가표"/>
      <sheetName val="장비사양"/>
      <sheetName val="직접경비"/>
      <sheetName val="직접인건비"/>
      <sheetName val="용역비내역-진짜"/>
      <sheetName val="측량요율"/>
      <sheetName val="전차선로 물량표"/>
      <sheetName val="전기"/>
      <sheetName val="건축내역서"/>
      <sheetName val="전기내역서"/>
      <sheetName val="지수"/>
      <sheetName val="산수배수"/>
      <sheetName val="기흥하도용"/>
      <sheetName val="날개수량1.5"/>
      <sheetName val="3.하중산정4.지지력"/>
      <sheetName val="각형맨홀"/>
      <sheetName val="기본정보입력"/>
      <sheetName val="출근현황표"/>
      <sheetName val="6호기"/>
      <sheetName val="공사개요"/>
      <sheetName val="C1.공사개요"/>
      <sheetName val="실행(1)"/>
      <sheetName val="A1.스케쥴"/>
      <sheetName val="FB25JN"/>
      <sheetName val="아파트 내역"/>
      <sheetName val="99노임기준"/>
      <sheetName val="Sheet1 (2)"/>
      <sheetName val="1,2공구원가계산서"/>
      <sheetName val="2공구산출내역"/>
      <sheetName val="1공구산출내역서"/>
      <sheetName val="예정공정표"/>
      <sheetName val="장비집계"/>
      <sheetName val="부표총괄"/>
      <sheetName val="구조물"/>
      <sheetName val="실행철강하도"/>
      <sheetName val="일위대가 (2)"/>
      <sheetName val="VXXXXX"/>
      <sheetName val="1공구 건정토건 토공"/>
      <sheetName val="1공구 건정토건 철콘"/>
      <sheetName val="단가산출"/>
      <sheetName val="자재수량"/>
      <sheetName val="Sheet3"/>
      <sheetName val="계양가시설"/>
      <sheetName val="계산서"/>
      <sheetName val="기계단가산출서"/>
      <sheetName val="단면가정"/>
      <sheetName val="4.중기단가산출"/>
      <sheetName val="1.물가시세표"/>
      <sheetName val="제안서입력"/>
      <sheetName val="교통대책내역"/>
      <sheetName val="수목표준대가"/>
      <sheetName val="CON'C"/>
      <sheetName val="가설공사내역"/>
      <sheetName val="집계표(공종별)"/>
      <sheetName val="정부노임단가"/>
      <sheetName val="대비"/>
      <sheetName val="9GNG운반"/>
      <sheetName val="경율산정.XLS"/>
      <sheetName val="Baby일위대가"/>
      <sheetName val="건축집계표"/>
      <sheetName val="참조M"/>
      <sheetName val="포장재료집계표"/>
      <sheetName val="참고자료"/>
      <sheetName val="공사명입력"/>
      <sheetName val="기계경비산출기준"/>
      <sheetName val="품셈TABLE"/>
      <sheetName val="자재"/>
      <sheetName val="목차"/>
      <sheetName val="수량산출서"/>
      <sheetName val="평가내역"/>
      <sheetName val="일위대가-3"/>
      <sheetName val="관리,공감"/>
      <sheetName val="공사비_NDE"/>
      <sheetName val="참고사항"/>
      <sheetName val="근로자자료입력"/>
      <sheetName val="서울대규장각(가시설흙막이)"/>
      <sheetName val="Sheet5"/>
      <sheetName val="년도별노임표"/>
      <sheetName val="총 원가계산"/>
      <sheetName val="경산"/>
      <sheetName val="SAM"/>
      <sheetName val="설계서"/>
      <sheetName val="철거산출근거"/>
      <sheetName val="설계내역"/>
      <sheetName val="CTEMCOST"/>
      <sheetName val="21301동"/>
      <sheetName val="당사실시1"/>
      <sheetName val="골조"/>
      <sheetName val="적정심사"/>
      <sheetName val="일반부표"/>
      <sheetName val="공내역"/>
      <sheetName val="물가대비표"/>
      <sheetName val="공사대장"/>
      <sheetName val="2003상반기노임기준"/>
      <sheetName val="관급"/>
      <sheetName val="구조물5월기성내역"/>
      <sheetName val="제경비율"/>
      <sheetName val="세부내역서(소방)"/>
      <sheetName val="단가 산출서(산근#1~#102)"/>
      <sheetName val="코드표"/>
      <sheetName val="총공사내역서"/>
      <sheetName val="L_RPTB02_01"/>
      <sheetName val="간지"/>
      <sheetName val="H-PILE수량집계"/>
      <sheetName val="일위산출"/>
      <sheetName val="연동내역"/>
      <sheetName val="구역화물"/>
      <sheetName val="토공집계"/>
      <sheetName val="05-원가계산"/>
      <sheetName val="문학간접"/>
      <sheetName val="산정표"/>
      <sheetName val="양수장내역"/>
      <sheetName val="양수장"/>
      <sheetName val="건축명"/>
      <sheetName val="기계명"/>
      <sheetName val="전기명"/>
      <sheetName val="토목명"/>
      <sheetName val="03전반노무비"/>
      <sheetName val="본선토량운반계산서(1)0"/>
      <sheetName val="노단"/>
      <sheetName val="단산"/>
      <sheetName val="명세"/>
      <sheetName val="일대"/>
      <sheetName val="하도급"/>
      <sheetName val="원도급"/>
      <sheetName val="원하대비"/>
      <sheetName val="TOTAL_BOQ"/>
      <sheetName val="구간별관경"/>
      <sheetName val="설계서(표지)"/>
      <sheetName val="원가계산서"/>
      <sheetName val="단가 (2)"/>
      <sheetName val="갑지(추정)"/>
      <sheetName val="T13(P68~72,78)"/>
      <sheetName val="계약총괄2"/>
      <sheetName val="공문양식"/>
      <sheetName val="아파트기별"/>
      <sheetName val="공리일"/>
      <sheetName val="내역표지"/>
      <sheetName val="기계경비목록"/>
      <sheetName val="건설기계가격1"/>
      <sheetName val="회사기초자료"/>
      <sheetName val=""/>
      <sheetName val="내역- CCTV"/>
      <sheetName val="참조자료"/>
      <sheetName val="일용노임단가2001상"/>
      <sheetName val="정보"/>
      <sheetName val="춘천13"/>
      <sheetName val="토공사"/>
      <sheetName val="6-1. 관개량조서"/>
      <sheetName val="정렬"/>
      <sheetName val="조명율표"/>
      <sheetName val="판매시설"/>
      <sheetName val="기본사항"/>
      <sheetName val="일반공사"/>
      <sheetName val="내역서-1"/>
      <sheetName val="BQ"/>
      <sheetName val="건축공사이월"/>
      <sheetName val="환경기계공정표 (3)"/>
      <sheetName val="(A)내역서"/>
      <sheetName val="98수문일위"/>
      <sheetName val="JUCK"/>
      <sheetName val="공사설명"/>
      <sheetName val="송전산출"/>
      <sheetName val="순공사비총괄"/>
      <sheetName val="집계"/>
      <sheetName val="설산1.나"/>
      <sheetName val="본사S"/>
      <sheetName val="배수장토목공사비"/>
      <sheetName val="토사(PE)"/>
      <sheetName val="추가예산"/>
      <sheetName val="인부및장비테이타"/>
      <sheetName val="공사요율산출표"/>
      <sheetName val="수량(가운2)"/>
      <sheetName val="시중노임"/>
      <sheetName val="TIE-IN"/>
      <sheetName val="투찰"/>
      <sheetName val="5-1신설물량"/>
      <sheetName val="포장복구집계"/>
      <sheetName val="첨부2.예정공정표"/>
      <sheetName val="테이블"/>
      <sheetName val="확약서"/>
      <sheetName val="쌍송교"/>
      <sheetName val="2호맨홀공제수량"/>
      <sheetName val="입력(K0)"/>
      <sheetName val="자재일람"/>
      <sheetName val="우각부보강"/>
      <sheetName val="실행(ALT1)"/>
      <sheetName val="01"/>
      <sheetName val="1호인버트수량"/>
      <sheetName val="공사비 증감 내역서"/>
      <sheetName val="현장관리비 산출내역"/>
      <sheetName val="견적가"/>
      <sheetName val="일위집계"/>
      <sheetName val="노임,재료비"/>
      <sheetName val="1995년 섹터별 매출"/>
      <sheetName val="보험료산출"/>
      <sheetName val="J"/>
      <sheetName val="산출내역(4월)"/>
      <sheetName val="산출내역(5월) (2)"/>
      <sheetName val="이름정의"/>
      <sheetName val="BSD (2)"/>
      <sheetName val="계장 품셈표"/>
      <sheetName val="공량산출서"/>
      <sheetName val="4.2.1 마루높이 검토"/>
      <sheetName val="FOB발"/>
      <sheetName val="계화배수"/>
      <sheetName val="COPING"/>
      <sheetName val="CODE"/>
      <sheetName val="♣거래처정보"/>
      <sheetName val="기본설정"/>
      <sheetName val="단가조사-2"/>
      <sheetName val="단가(자재)"/>
      <sheetName val="단가(노임)"/>
      <sheetName val="기초목록"/>
      <sheetName val="개소별수량산출"/>
      <sheetName val="작업시작"/>
      <sheetName val="교차로자료입력"/>
      <sheetName val="개산공사비"/>
      <sheetName val="견적1"/>
      <sheetName val="3절_CheckList_구분"/>
      <sheetName val="잡비"/>
      <sheetName val="결재갑지"/>
      <sheetName val="1.취수장"/>
      <sheetName val="견적단가"/>
      <sheetName val="공급기자재조서 (2)"/>
      <sheetName val="산출(동해선 본선)"/>
      <sheetName val="집계(동해본선) "/>
      <sheetName val="산출(동해역통신)"/>
      <sheetName val="역집계(동해역통신)"/>
      <sheetName val="제경비내역서"/>
      <sheetName val="취수탑"/>
      <sheetName val="블럭 손익"/>
      <sheetName val="마케팅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POL6차-PIPING"/>
      <sheetName val="산업"/>
      <sheetName val="6.7현장운영"/>
      <sheetName val="설계조건"/>
      <sheetName val="투입비"/>
      <sheetName val="부대"/>
      <sheetName val="역T형교대(말뚝기초)"/>
      <sheetName val="퍼스트"/>
      <sheetName val="실행"/>
      <sheetName val="뚝토공"/>
      <sheetName val="내역서01"/>
      <sheetName val="단중표"/>
      <sheetName val="SG"/>
      <sheetName val="견적"/>
      <sheetName val="인명부"/>
      <sheetName val="주요항목별"/>
      <sheetName val="APT"/>
      <sheetName val="기존단가 (2)"/>
      <sheetName val="Tool"/>
      <sheetName val="일위"/>
      <sheetName val="그림"/>
      <sheetName val="내역_FILE"/>
      <sheetName val="공통가설공사"/>
      <sheetName val="슬래브"/>
      <sheetName val="업무량"/>
      <sheetName val="00000"/>
      <sheetName val="단가대비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원가계산서 (건축)"/>
      <sheetName val="공정표"/>
      <sheetName val="b_balju_cho"/>
      <sheetName val="시운전연료"/>
      <sheetName val="직공→간접비포함"/>
      <sheetName val="운영경비"/>
      <sheetName val="guard(mac)"/>
      <sheetName val="suk(mac)"/>
      <sheetName val="VXXXXXXX"/>
      <sheetName val="원가서"/>
      <sheetName val="설계"/>
      <sheetName val="3.내역서"/>
      <sheetName val="특수선일위대가"/>
      <sheetName val="______C_ex_data___________00__2"/>
      <sheetName val="집계표1"/>
      <sheetName val="토목검측서"/>
      <sheetName val="단가산출1"/>
      <sheetName val="토목공사"/>
      <sheetName val="금융비용"/>
      <sheetName val="97 사업추정(WEKI)"/>
      <sheetName val="자료"/>
      <sheetName val="내역서_1"/>
      <sheetName val="E_S산근1"/>
      <sheetName val="E_S적용1"/>
      <sheetName val="준검_내역서1"/>
      <sheetName val="3_공통공사대비1"/>
      <sheetName val="1_위치도"/>
      <sheetName val="A_견적"/>
      <sheetName val="신_분"/>
      <sheetName val="플랜트_설치"/>
      <sheetName val="토공(우물통,기타)_"/>
      <sheetName val="2_토목공사"/>
      <sheetName val="G_R300경비"/>
      <sheetName val="_갑__지_"/>
      <sheetName val="별표_"/>
      <sheetName val="주공_갑지"/>
      <sheetName val="전차선로_물량표"/>
      <sheetName val="C1_공사개요"/>
      <sheetName val="A1_스케쥴"/>
      <sheetName val="아파트_내역"/>
      <sheetName val="Sheet1_(2)"/>
      <sheetName val="일위대가_(2)"/>
      <sheetName val="1공구_건정토건_토공"/>
      <sheetName val="1공구_건정토건_철콘"/>
      <sheetName val="4_중기단가산출"/>
      <sheetName val="1_물가시세표"/>
      <sheetName val="내역-_CCTV"/>
      <sheetName val="경율산정_XLS"/>
      <sheetName val="3_하중산정4_지지력"/>
      <sheetName val="단가_(2)"/>
      <sheetName val="내역서_2"/>
      <sheetName val="E_S산근2"/>
      <sheetName val="E_S적용2"/>
      <sheetName val="3_공통공사대비2"/>
      <sheetName val="준검_내역서2"/>
      <sheetName val="내역-_CCTV1"/>
      <sheetName val="1_위치도1"/>
      <sheetName val="단가산출서_(2)1"/>
      <sheetName val="Ⅴ-2_공종별내역1"/>
      <sheetName val="원가계산서_1"/>
      <sheetName val="중기조종사_단위단가1"/>
      <sheetName val="실행기고및_투입현황(총괄)1"/>
      <sheetName val="A_LINE1"/>
      <sheetName val="중강당_내역1"/>
      <sheetName val="플랜트_설치1"/>
      <sheetName val="일위대가_1"/>
      <sheetName val="내역서_3"/>
      <sheetName val="E_S산근3"/>
      <sheetName val="E_S적용3"/>
      <sheetName val="3_공통공사대비3"/>
      <sheetName val="준검_내역서3"/>
      <sheetName val="내역-_CCTV2"/>
      <sheetName val="1_위치도2"/>
      <sheetName val="단가산출서_(2)2"/>
      <sheetName val="Ⅴ-2_공종별내역2"/>
      <sheetName val="원가계산서_2"/>
      <sheetName val="중기조종사_단위단가2"/>
      <sheetName val="실행기고및_투입현황(총괄)2"/>
      <sheetName val="A_LINE2"/>
      <sheetName val="중강당_내역2"/>
      <sheetName val="플랜트_설치2"/>
      <sheetName val="일위대가_2"/>
      <sheetName val="구천"/>
      <sheetName val="견적의뢰"/>
      <sheetName val="대로근거"/>
      <sheetName val="중로근거"/>
      <sheetName val="연부97-1"/>
      <sheetName val="갑지1"/>
      <sheetName val="계단"/>
      <sheetName val="담장배수로"/>
      <sheetName val="배수로"/>
      <sheetName val="사유서"/>
      <sheetName val="신호등평가기준"/>
      <sheetName val="현장(기초)"/>
      <sheetName val="흙막이 개산견적"/>
      <sheetName val="항목등록"/>
      <sheetName val="투찰금액"/>
      <sheetName val="빗물받이(910-510-410)"/>
      <sheetName val="2.재료비"/>
      <sheetName val="12.보오링"/>
      <sheetName val="1.인건비"/>
      <sheetName val="18.공내수압탄성자연"/>
      <sheetName val="1차 내역서"/>
      <sheetName val="gyun"/>
      <sheetName val="투찰추정"/>
      <sheetName val="데이터"/>
      <sheetName val="개비온집계"/>
      <sheetName val="개비온 단위"/>
      <sheetName val="CC16-내역서"/>
      <sheetName val="증감내역서"/>
      <sheetName val="협력업체"/>
      <sheetName val="현장관리"/>
      <sheetName val="콘크리트타설집계표"/>
      <sheetName val="내역서1999.8최종"/>
      <sheetName val="증감대비"/>
      <sheetName val="라.공사비"/>
      <sheetName val="차액보증"/>
      <sheetName val="4.2유효폭의 계산"/>
      <sheetName val="사급자재"/>
      <sheetName val="물가자료"/>
      <sheetName val="장비"/>
      <sheetName val="노무비"/>
      <sheetName val="날개벽"/>
      <sheetName val="일위-1"/>
      <sheetName val="하중조건(평상시)"/>
      <sheetName val="연습"/>
      <sheetName val="경비"/>
      <sheetName val="비계공사"/>
      <sheetName val="물집"/>
      <sheetName val="구체"/>
      <sheetName val="좌측날개벽"/>
      <sheetName val="우측날개벽"/>
      <sheetName val="base"/>
      <sheetName val="분석대장"/>
      <sheetName val="공사비산출내역"/>
      <sheetName val="인부신상자료"/>
    </sheetNames>
    <sheetDataSet>
      <sheetData sheetId="0" refreshError="1">
        <row r="6">
          <cell r="R6" t="str">
            <v>1,000억이상</v>
          </cell>
        </row>
        <row r="7">
          <cell r="R7" t="str">
            <v>300억이상</v>
          </cell>
        </row>
        <row r="8">
          <cell r="R8" t="str">
            <v>100억이상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/>
      <sheetData sheetId="602"/>
      <sheetData sheetId="603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20청천덕평"/>
      <sheetName val="20청천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200"/>
      <sheetName val="정렬"/>
      <sheetName val="건축내역서"/>
      <sheetName val="설비내역서"/>
      <sheetName val="전기내역서"/>
      <sheetName val="1.취수장"/>
      <sheetName val="DATE"/>
      <sheetName val="노임이"/>
      <sheetName val="내역"/>
      <sheetName val="구간별관경"/>
      <sheetName val="도시가스현황"/>
      <sheetName val="별표 "/>
      <sheetName val="교사기준면적(초등)"/>
      <sheetName val="중기조종사 단위단가"/>
      <sheetName val="중기사용료"/>
      <sheetName val="공사비총괄표"/>
      <sheetName val="구조물공"/>
      <sheetName val="부대공"/>
      <sheetName val="배수공"/>
      <sheetName val="토공"/>
      <sheetName val="포장공"/>
      <sheetName val="원가"/>
      <sheetName val="평가데이터"/>
      <sheetName val="보험료산출"/>
      <sheetName val="J"/>
      <sheetName val="산출내역(4월)"/>
      <sheetName val="산출내역(5월) (2)"/>
      <sheetName val="주공 갑지"/>
      <sheetName val="구룡간선입력"/>
      <sheetName val="연결임시"/>
      <sheetName val="횡배수관토공수량"/>
      <sheetName val="을"/>
      <sheetName val="APT"/>
      <sheetName val="노무비단가"/>
      <sheetName val="터파기및재료"/>
      <sheetName val="노임단가"/>
      <sheetName val="입찰안"/>
      <sheetName val="기계"/>
      <sheetName val="정화조"/>
      <sheetName val="조경"/>
      <sheetName val="토목"/>
      <sheetName val="99노임기준"/>
      <sheetName val="일위대가"/>
      <sheetName val="청천내"/>
      <sheetName val="안양건축"/>
      <sheetName val="결재판"/>
      <sheetName val="Y-WORK"/>
      <sheetName val="직노"/>
      <sheetName val="부대tu"/>
      <sheetName val="조달청적격심사"/>
      <sheetName val="토목공사"/>
      <sheetName val="연부97-1"/>
      <sheetName val="갑지1"/>
      <sheetName val="노임,재료비"/>
      <sheetName val="내역서(교량)전체"/>
      <sheetName val="단위단가"/>
      <sheetName val="원가계산서"/>
      <sheetName val="투찰금액"/>
      <sheetName val="2000청천-덕평발주포장1"/>
      <sheetName val="별표집계"/>
      <sheetName val="NYS"/>
      <sheetName val="FRP PIPING 일위대가"/>
      <sheetName val="경산"/>
      <sheetName val="교육종류"/>
      <sheetName val="내역서"/>
      <sheetName val="소방일위 "/>
      <sheetName val="건축-물가변동"/>
      <sheetName val="단가조정"/>
      <sheetName val="실행기고및 투입현황(총괄)"/>
      <sheetName val="계양가시설"/>
      <sheetName val="노임"/>
      <sheetName val="설계내역일위"/>
      <sheetName val="노무비 경비"/>
      <sheetName val="산정표"/>
      <sheetName val="산재 안전"/>
      <sheetName val="실행내역서 "/>
      <sheetName val="3절_CheckList_구분"/>
      <sheetName val="2원료가나다."/>
      <sheetName val="기계경비(시간당)"/>
      <sheetName val="램머"/>
      <sheetName val="서울대규장각(가시설흙막이)"/>
      <sheetName val="9902"/>
      <sheetName val="단가표"/>
      <sheetName val="기자재구매의뢰서"/>
      <sheetName val="금융"/>
      <sheetName val="은행"/>
      <sheetName val="리스"/>
      <sheetName val="보험"/>
      <sheetName val="토사(PE)"/>
      <sheetName val="교각별철근수량집계표"/>
      <sheetName val="문학간접"/>
      <sheetName val="CTEMCOST"/>
      <sheetName val="03전반노무비"/>
      <sheetName val="설계명세서"/>
      <sheetName val="단가 (2)"/>
      <sheetName val="#REF"/>
      <sheetName val="설직재-1"/>
      <sheetName val="Sheet2"/>
      <sheetName val="국내조달(통합-1)"/>
      <sheetName val="갱문및옹벽집계"/>
      <sheetName val="효명0010"/>
      <sheetName val="내역서01"/>
      <sheetName val="기본단가표"/>
      <sheetName val="기준액"/>
      <sheetName val="직공→간접비포함"/>
      <sheetName val="공문"/>
      <sheetName val="기성검사원"/>
      <sheetName val="개산급사유서"/>
      <sheetName val="갑지"/>
      <sheetName val="제경비"/>
      <sheetName val="제경비산출"/>
      <sheetName val="E.S산근"/>
      <sheetName val="E.S적용"/>
      <sheetName val="기성검사조서"/>
      <sheetName val="요청사진"/>
      <sheetName val="검사사진"/>
      <sheetName val="청구서갑지"/>
      <sheetName val="청구서"/>
      <sheetName val="일위목록"/>
      <sheetName val="토공(우물통,기타) "/>
      <sheetName val="설계조건"/>
      <sheetName val="당초"/>
      <sheetName val="wall"/>
      <sheetName val="원가계산"/>
      <sheetName val="Tool"/>
      <sheetName val="그림"/>
      <sheetName val="I.일위대가목차"/>
      <sheetName val="인건비 "/>
      <sheetName val="부대토목"/>
      <sheetName val="국산화"/>
      <sheetName val="TOTAL_BOQ"/>
      <sheetName val="협진중기"/>
      <sheetName val="근로자자료입력"/>
      <sheetName val="1-11조직표"/>
      <sheetName val="슬래브"/>
      <sheetName val="용소리교"/>
      <sheetName val="공사대장"/>
      <sheetName val="POL6차-PIPING"/>
      <sheetName val="공토공단위당"/>
      <sheetName val="문10"/>
      <sheetName val="총투입계"/>
      <sheetName val="공사개요"/>
      <sheetName val="설계(안)"/>
      <sheetName val="실행간접비용"/>
      <sheetName val="구간산출"/>
      <sheetName val="21301동"/>
      <sheetName val="내역서(조경)"/>
      <sheetName val="목창호"/>
      <sheetName val="견적대비표"/>
      <sheetName val="경비"/>
      <sheetName val="SOURCE"/>
      <sheetName val="갑지(요약)"/>
      <sheetName val="기본일위"/>
      <sheetName val="아파트"/>
      <sheetName val="총괄"/>
      <sheetName val="기성내역1"/>
      <sheetName val="기계경비"/>
      <sheetName val="총괄표"/>
      <sheetName val="시중노임단가"/>
      <sheetName val="단가"/>
      <sheetName val="자재"/>
      <sheetName val="품셈"/>
      <sheetName val="부대내역"/>
      <sheetName val="(실사조정)총괄"/>
      <sheetName val="DATA"/>
      <sheetName val="효성CB 1P기초"/>
      <sheetName val="단가일람"/>
      <sheetName val="01"/>
      <sheetName val="실행내역"/>
      <sheetName val="총괄내역서"/>
      <sheetName val="설계예산서"/>
      <sheetName val="단중표"/>
      <sheetName val="Customer Databas"/>
      <sheetName val="현장관리비"/>
      <sheetName val="시설물"/>
      <sheetName val="식재출력용"/>
      <sheetName val="유지관리"/>
      <sheetName val="가정조건"/>
      <sheetName val="공통"/>
      <sheetName val="관급자재"/>
      <sheetName val="골프장예산"/>
      <sheetName val="지급자재"/>
      <sheetName val="계수시트"/>
      <sheetName val="9567매출"/>
      <sheetName val="세율표"/>
      <sheetName val="모래기초"/>
      <sheetName val="밸브설치"/>
      <sheetName val="실행내역서"/>
      <sheetName val="요율"/>
      <sheetName val="산출"/>
      <sheetName val="공통가설_8"/>
      <sheetName val="기타시설"/>
      <sheetName val="판매시설"/>
      <sheetName val="아파트_9"/>
      <sheetName val="주민복지관"/>
      <sheetName val="지하주차장"/>
      <sheetName val="직접공사비집계표_7"/>
      <sheetName val="구천"/>
      <sheetName val="초기화면"/>
      <sheetName val="시설물일위"/>
      <sheetName val="ELECTRIC"/>
      <sheetName val="건축"/>
      <sheetName val="A 견적"/>
      <sheetName val="근로자명단"/>
      <sheetName val="출력"/>
      <sheetName val="암거"/>
      <sheetName val="산#2-1 (2)"/>
      <sheetName val="WEIGHT LIST"/>
      <sheetName val="유림골조"/>
      <sheetName val="총괄-1"/>
      <sheetName val="95년12월말"/>
      <sheetName val="물집"/>
      <sheetName val="중기손료"/>
      <sheetName val="기초단가"/>
      <sheetName val="데이타"/>
      <sheetName val="장비경비"/>
      <sheetName val="거푸집물량"/>
      <sheetName val="관현간선입력"/>
      <sheetName val="2. 공원조도"/>
      <sheetName val="산출내역서집계표"/>
      <sheetName val="옹벽기초자료"/>
      <sheetName val="현황산출서"/>
      <sheetName val="기계경비단가"/>
      <sheetName val="복구경비"/>
      <sheetName val="C1"/>
      <sheetName val="전장품(관리용)"/>
      <sheetName val="2003상반기노임기준"/>
      <sheetName val="현장경비"/>
      <sheetName val="AHU-1"/>
      <sheetName val="급탕설비"/>
      <sheetName val="화장실배기팬"/>
      <sheetName val="평가내역"/>
      <sheetName val="공동수급체별"/>
      <sheetName val="견적조건"/>
      <sheetName val="적용노임"/>
      <sheetName val="일반자재"/>
      <sheetName val="명세서"/>
      <sheetName val="사급자재"/>
      <sheetName val="1.설계설명서"/>
      <sheetName val="지수980731이후"/>
      <sheetName val="수량"/>
      <sheetName val="VII-2현장경비"/>
      <sheetName val="Ⅴ-2.공종별내역"/>
      <sheetName val="수량산출(계측)"/>
      <sheetName val="도급"/>
      <sheetName val="견적을지"/>
      <sheetName val="산출근거"/>
      <sheetName val="토공사"/>
      <sheetName val="총공사내역서"/>
      <sheetName val="재료"/>
      <sheetName val="건축개요"/>
      <sheetName val="조명시설"/>
      <sheetName val="측구공"/>
      <sheetName val="G.R300경비"/>
      <sheetName val="품 #1.1"/>
      <sheetName val="예산명세서"/>
      <sheetName val="자료입력"/>
      <sheetName val="파이프류"/>
      <sheetName val="총괄집"/>
      <sheetName val="일위대가표"/>
      <sheetName val="ABUT수량-A1"/>
      <sheetName val="구분테이블"/>
      <sheetName val="거래처등록"/>
      <sheetName val="참고자료"/>
      <sheetName val="은행코드"/>
      <sheetName val="도급내역"/>
      <sheetName val="도급내역5+800"/>
      <sheetName val="도급금액"/>
      <sheetName val="재노경"/>
      <sheetName val="00노임기준"/>
      <sheetName val="코드표"/>
      <sheetName val="자재코드"/>
      <sheetName val="하중계산"/>
      <sheetName val="단면가정"/>
      <sheetName val="플랜트 설치"/>
      <sheetName val="9811"/>
      <sheetName val="공량산출서"/>
      <sheetName val="도수로현황"/>
      <sheetName val="공통가설(현장검토안)"/>
      <sheetName val="수용율"/>
      <sheetName val="기초자료입력"/>
      <sheetName val="실행예산"/>
      <sheetName val="기존단가 (2)"/>
      <sheetName val="국민연금표"/>
      <sheetName val="6-2. 기계경비산출"/>
      <sheetName val="노무비 근거"/>
      <sheetName val="5-2.일위대가"/>
      <sheetName val="재료집계표"/>
      <sheetName val="수량집계표"/>
      <sheetName val="성단물량"/>
      <sheetName val="Total"/>
      <sheetName val="asd"/>
      <sheetName val="설계내역서"/>
      <sheetName val="단가비교표"/>
      <sheetName val="노무비"/>
      <sheetName val="소방"/>
      <sheetName val="원가계산서(남측)"/>
      <sheetName val="차액보증"/>
      <sheetName val="빌딩 안내"/>
      <sheetName val="관로토공"/>
      <sheetName val="전기(기계전기실)"/>
      <sheetName val="전기(열차제어)"/>
      <sheetName val="전기(전기성능)"/>
      <sheetName val="전기(차량)"/>
      <sheetName val="전기(차량부품)"/>
      <sheetName val="3.3"/>
      <sheetName val="적산"/>
      <sheetName val="9509"/>
      <sheetName val="MEXICO-C"/>
      <sheetName val="부속동"/>
      <sheetName val="개요"/>
      <sheetName val="물량"/>
      <sheetName val="영동(D)"/>
      <sheetName val="무시"/>
      <sheetName val="파일의이용"/>
      <sheetName val="단가조사서"/>
      <sheetName val="세부추진"/>
      <sheetName val="철거공사1"/>
      <sheetName val="중기사용료산출근거"/>
      <sheetName val="단가 및 재료비"/>
      <sheetName val="첨부2.예정공정표"/>
      <sheetName val="NN"/>
      <sheetName val="수목단가"/>
      <sheetName val="시설수량표"/>
      <sheetName val="식재수량표"/>
      <sheetName val="자재단가"/>
      <sheetName val="중기가격"/>
      <sheetName val="b_balju"/>
      <sheetName val="토목내역서 (도급단가) (2)"/>
      <sheetName val="H PILE수량"/>
      <sheetName val="교량하부공"/>
      <sheetName val="97노임단가"/>
      <sheetName val="입력란"/>
      <sheetName val="조건표"/>
      <sheetName val="3결로"/>
      <sheetName val="Tool(참고)"/>
      <sheetName val="VXXXXXX"/>
      <sheetName val="데리네이타현황"/>
      <sheetName val="참조"/>
      <sheetName val="기계장치 (2)"/>
      <sheetName val="FAB별"/>
      <sheetName val="계좌번호"/>
      <sheetName val="각형맨홀"/>
      <sheetName val="일위대가-3"/>
      <sheetName val="패널"/>
      <sheetName val="견적의뢰"/>
      <sheetName val="터널조도"/>
      <sheetName val="Piping Design Data"/>
      <sheetName val="MOTOR"/>
      <sheetName val="설계내역2"/>
      <sheetName val="단가대비표"/>
      <sheetName val="외주을지"/>
      <sheetName val="손익분석"/>
      <sheetName val="공정코드"/>
      <sheetName val="Sheet3"/>
      <sheetName val="03상노임"/>
      <sheetName val="단가산출"/>
      <sheetName val="설계내역총괄"/>
      <sheetName val="직접인건비"/>
      <sheetName val="골조시행"/>
      <sheetName val="왕십리방향"/>
      <sheetName val="교대시점"/>
      <sheetName val="기경집계"/>
      <sheetName val="산출금액내역"/>
      <sheetName val="직재"/>
      <sheetName val="재집"/>
      <sheetName val="수량산출서"/>
      <sheetName val="오억미만"/>
      <sheetName val="기별(종합)"/>
      <sheetName val="양수장토공"/>
      <sheetName val="07급여표"/>
      <sheetName val="토목내역서"/>
      <sheetName val="장비집계"/>
      <sheetName val="간접"/>
      <sheetName val="우배수"/>
      <sheetName val="설비적용원가계산"/>
      <sheetName val="미장"/>
      <sheetName val="예산서"/>
      <sheetName val="2호맨홀공제수량"/>
      <sheetName val="원가+내역"/>
      <sheetName val="단가조사"/>
      <sheetName val="기성내역서"/>
      <sheetName val="내역서2안"/>
      <sheetName val="조명율표"/>
      <sheetName val="구조물"/>
      <sheetName val="물량산출 집계표"/>
      <sheetName val="공종목록표"/>
      <sheetName val="소요자재명세서"/>
      <sheetName val="경율산정.XLS"/>
      <sheetName val="가정사항"/>
      <sheetName val="급탕순환펌프"/>
      <sheetName val="급수사용량"/>
      <sheetName val="급,배기팬"/>
      <sheetName val="청곡지선입력"/>
      <sheetName val="교량공"/>
      <sheetName val="구역화물"/>
      <sheetName val="252K444"/>
      <sheetName val="식재인부"/>
      <sheetName val="1차 내역서"/>
      <sheetName val="부대집계"/>
      <sheetName val="포장공사"/>
      <sheetName val="3BL공동구 수량"/>
      <sheetName val="을지"/>
      <sheetName val="산근"/>
      <sheetName val="금액내역서"/>
      <sheetName val="설치공사비"/>
      <sheetName val="2000 "/>
      <sheetName val="상반기손익차2총괄"/>
      <sheetName val="중기"/>
      <sheetName val="전체"/>
      <sheetName val="토목주소"/>
      <sheetName val="자재단가비교표"/>
      <sheetName val="일위대가목록"/>
      <sheetName val="산출내역서"/>
      <sheetName val="세부내역"/>
      <sheetName val="계산서(곡선부)"/>
      <sheetName val="포장재료집계표"/>
      <sheetName val="공제구간조서"/>
      <sheetName val="에너지요금"/>
      <sheetName val="조경일람"/>
      <sheetName val="중기조종사_단위단가"/>
      <sheetName val="별표_"/>
      <sheetName val="1_취수장"/>
      <sheetName val="산출내역(5월)_(2)"/>
      <sheetName val="FRP_PIPING_일위대가"/>
      <sheetName val="실행내역서_"/>
      <sheetName val="주공_갑지"/>
      <sheetName val="인건비_"/>
      <sheetName val="노무비_경비"/>
      <sheetName val="산재_안전"/>
      <sheetName val="소방일위_"/>
      <sheetName val="실행기고및_투입현황(총괄)"/>
      <sheetName val="토공(우물통,기타)_"/>
      <sheetName val="I_일위대가목차"/>
      <sheetName val="효성CB_1P기초"/>
      <sheetName val="E_S산근"/>
      <sheetName val="E_S적용"/>
      <sheetName val="단가_(2)"/>
      <sheetName val="2원료가나다_"/>
      <sheetName val="2__공원조도"/>
      <sheetName val="A_견적"/>
      <sheetName val="2@ BOX"/>
      <sheetName val="맨홀수량산출(A-LINE)"/>
      <sheetName val="간선계산"/>
      <sheetName val="A1-DATA"/>
      <sheetName val="단면"/>
      <sheetName val="횡배수관단위수량"/>
      <sheetName val="1. 지구별 사업량 및 추진일정"/>
      <sheetName val="TRE TABLE"/>
      <sheetName val="공사기본내용입력"/>
      <sheetName val="공통가설"/>
      <sheetName val="설계변경내역서"/>
      <sheetName val="원가계산서 (건축)"/>
      <sheetName val="내역결재"/>
      <sheetName val="설비(제출)"/>
      <sheetName val="남평내역"/>
      <sheetName val="기계경비(맨홀)"/>
      <sheetName val="노임,자재"/>
      <sheetName val="폐기물"/>
      <sheetName val="공사비예산서(토목분)"/>
      <sheetName val="기초일위"/>
      <sheetName val="시설일위"/>
      <sheetName val="조명일위"/>
      <sheetName val="단가산출표"/>
      <sheetName val="예산내역서"/>
      <sheetName val="대전(세창동)"/>
      <sheetName val="SULKEA"/>
      <sheetName val="참조M"/>
      <sheetName val="화해(함평)"/>
      <sheetName val="화해(장성)"/>
      <sheetName val="신우"/>
      <sheetName val="금회변내역"/>
      <sheetName val="인건비"/>
      <sheetName val="내역서-수정본"/>
      <sheetName val="단가표 (2)"/>
      <sheetName val="전기내역"/>
      <sheetName val="총공사비"/>
      <sheetName val="공사원가계산서"/>
      <sheetName val="토공 total"/>
      <sheetName val="납부서"/>
      <sheetName val="01.10월"/>
      <sheetName val="대비"/>
      <sheetName val="database"/>
      <sheetName val="설계명세"/>
      <sheetName val="동바리(1공구)"/>
      <sheetName val="단열재(1공구)"/>
      <sheetName val="필로티거푸집(1공구)"/>
      <sheetName val="갱폼거푸집(1공구)"/>
      <sheetName val="외부비계(1공구)"/>
      <sheetName val="D.B"/>
      <sheetName val="창호"/>
      <sheetName val="가설"/>
      <sheetName val="타일"/>
      <sheetName val="주차및엘리베이터"/>
      <sheetName val="청주(철골발주의뢰서)"/>
      <sheetName val="기계설비-물가변동"/>
      <sheetName val="I一般比"/>
      <sheetName val="단가조정표"/>
      <sheetName val="가설공사내역"/>
      <sheetName val="단가비교표_공통1"/>
      <sheetName val="1.설계조건"/>
      <sheetName val="사진대지"/>
      <sheetName val="전화공사 공량 및 집계표"/>
      <sheetName val="경상"/>
      <sheetName val="설계내역"/>
      <sheetName val="Sheet4"/>
      <sheetName val="중갑지"/>
      <sheetName val="일위(토,포,부)"/>
      <sheetName val="인건-측정"/>
      <sheetName val="직공비"/>
      <sheetName val="NOMUBI"/>
      <sheetName val="sw1"/>
      <sheetName val="수량산출"/>
      <sheetName val="공사비산출서"/>
      <sheetName val="FACTOR"/>
      <sheetName val="참고사항"/>
      <sheetName val="참고"/>
      <sheetName val="총내역서"/>
      <sheetName val="장"/>
      <sheetName val="골재산출"/>
      <sheetName val="C3"/>
      <sheetName val="날개벽수량표"/>
      <sheetName val="결재판(삭제하지말아주세요)"/>
      <sheetName val="Front"/>
      <sheetName val="실행철강하도"/>
      <sheetName val="1호인버트수량"/>
      <sheetName val="보강토입력"/>
      <sheetName val="품셈총괄표"/>
      <sheetName val="용수량(생활용수)"/>
      <sheetName val="인부임"/>
      <sheetName val="정산설계"/>
      <sheetName val="청곡지거입력"/>
      <sheetName val="2공구산출내역"/>
      <sheetName val="기초작업"/>
      <sheetName val="공종"/>
      <sheetName val="단가및재료비"/>
      <sheetName val="중기단가"/>
      <sheetName val="집수정토공"/>
      <sheetName val="2.대외공문"/>
      <sheetName val="4차원가계산서"/>
      <sheetName val="수종"/>
      <sheetName val="규격"/>
      <sheetName val="거래처코드 "/>
      <sheetName val="공종단가"/>
      <sheetName val="증감대비"/>
      <sheetName val="식생블럭단위수량"/>
      <sheetName val="Sensitivity"/>
      <sheetName val="수량집계"/>
      <sheetName val="경상비"/>
      <sheetName val="단가산출서"/>
      <sheetName val="단가산출서 (2)"/>
      <sheetName val="AP1"/>
      <sheetName val="Mc1"/>
      <sheetName val="계산식"/>
      <sheetName val="직접경비"/>
      <sheetName val="49"/>
      <sheetName val="작성"/>
      <sheetName val="3.공통공사대비"/>
      <sheetName val="해외(원화)"/>
      <sheetName val="집행현황"/>
      <sheetName val="매립"/>
      <sheetName val="3연box"/>
      <sheetName val="단 box"/>
      <sheetName val="6.관급자재조서"/>
      <sheetName val="투입내역"/>
      <sheetName val="Sheet13"/>
      <sheetName val="발전기"/>
      <sheetName val="Sheet14"/>
      <sheetName val="정부노임단가"/>
      <sheetName val="해외"/>
      <sheetName val="급여테이블"/>
      <sheetName val="Eq. Mobilization"/>
      <sheetName val="전선 및 전선관"/>
      <sheetName val="노임(1차)"/>
      <sheetName val="기본자료입력"/>
      <sheetName val="경상직원"/>
      <sheetName val="퍼스트"/>
      <sheetName val="부하계산서"/>
      <sheetName val="산#3-1"/>
      <sheetName val="첨)시중노임단가"/>
      <sheetName val="외부비계"/>
      <sheetName val="돈암사업"/>
      <sheetName val="환경기계공정표 (3)"/>
      <sheetName val="(A)내역서"/>
      <sheetName val="98수문일위"/>
      <sheetName val="PC"/>
      <sheetName val="구성"/>
      <sheetName val="구분자"/>
      <sheetName val="설치산출"/>
      <sheetName val="내역적용"/>
      <sheetName val="4.2.1 마루높이 검토"/>
      <sheetName val="자"/>
      <sheetName val="공구"/>
      <sheetName val="중기집계"/>
      <sheetName val="STEEL BOX 단면설계(SEC.8)"/>
      <sheetName val="c_balju"/>
      <sheetName val="6PILE  (돌출)"/>
      <sheetName val="특별교실"/>
      <sheetName val="계약서"/>
      <sheetName val="업체명"/>
      <sheetName val="관리"/>
      <sheetName val="공사내역"/>
      <sheetName val="일용직내역"/>
      <sheetName val="형틀공사"/>
      <sheetName val="집계"/>
      <sheetName val="총물량"/>
      <sheetName val="주요공정집계표(출력금지)"/>
      <sheetName val="도기류"/>
      <sheetName val="data spec"/>
      <sheetName val="배수장토목공사비"/>
      <sheetName val="노임단가표"/>
      <sheetName val="내역서(토목)"/>
      <sheetName val="6-1. 관개량조서"/>
      <sheetName val="기(일집) (1)"/>
      <sheetName val="220 (2)"/>
      <sheetName val="제경집계"/>
      <sheetName val="단가설계"/>
      <sheetName val="FAX"/>
      <sheetName val="상"/>
      <sheetName val="배"/>
      <sheetName val="유림콘도"/>
      <sheetName val="#3_일위대가목록"/>
      <sheetName val="준검 내역서"/>
      <sheetName val="입력하시오"/>
      <sheetName val="T13(P68~72,78)"/>
      <sheetName val="분개내역서 (2000년도 )"/>
      <sheetName val="102역사"/>
      <sheetName val="석축설면"/>
      <sheetName val="법면단"/>
      <sheetName val="석축단"/>
      <sheetName val="법면수집"/>
      <sheetName val="적용(기계)"/>
      <sheetName val="01후반노무비"/>
      <sheetName val="s"/>
      <sheetName val="물가시세"/>
      <sheetName val="101동"/>
      <sheetName val="회사기초자료"/>
      <sheetName val="시험비"/>
      <sheetName val="건설기계가격"/>
      <sheetName val="급여조견표"/>
      <sheetName val="영창26"/>
      <sheetName val="공정현황보고(2안)"/>
      <sheetName val="도로구조공사비"/>
      <sheetName val="상시"/>
      <sheetName val="2공구하도급내역서"/>
      <sheetName val="삼보지질"/>
      <sheetName val="노"/>
      <sheetName val="일위목록데이타"/>
      <sheetName val="수습"/>
      <sheetName val="기자재대비표"/>
      <sheetName val="물가대비표"/>
      <sheetName val="흥양2교토공집계표"/>
      <sheetName val="설계원가"/>
      <sheetName val="동.총"/>
      <sheetName val="장비비"/>
      <sheetName val="2000년 공정표"/>
      <sheetName val="맨홀수량산출"/>
      <sheetName val="공사직종별노임"/>
      <sheetName val="96제조"/>
      <sheetName val="2001년 2기 확정"/>
      <sheetName val="세부내역(직접인건비)"/>
      <sheetName val="세부내역(직접경비)"/>
      <sheetName val="이름정의"/>
      <sheetName val="자재대"/>
      <sheetName val="말뚝지지력산정"/>
      <sheetName val="관급총괄"/>
      <sheetName val="안전보건교육"/>
      <sheetName val="스프링클러"/>
      <sheetName val="관리,공감"/>
      <sheetName val="수로단위수량"/>
      <sheetName val="자료"/>
      <sheetName val="POOM_MOTO"/>
      <sheetName val="POOM_MOTO2"/>
      <sheetName val="원가-총"/>
      <sheetName val="직접비"/>
      <sheetName val="공사비"/>
      <sheetName val="참고자료등록"/>
      <sheetName val="하자보수보증자료"/>
      <sheetName val="수량총"/>
      <sheetName val="토공총"/>
      <sheetName val="견적서"/>
      <sheetName val="XL4Poppy"/>
      <sheetName val="건축_실행"/>
      <sheetName val="공사현황"/>
      <sheetName val="웹관련"/>
      <sheetName val="공사현황(16.11)"/>
      <sheetName val="공사현황(17.05)"/>
      <sheetName val="공사현황 (18, 01현장용) "/>
      <sheetName val="공사현황 (18.01 본사용)"/>
      <sheetName val="전체근로자명단"/>
      <sheetName val="배수내역"/>
      <sheetName val="실행대비"/>
      <sheetName val="원가계산하도"/>
      <sheetName val="간접비"/>
      <sheetName val="교통대책내역"/>
      <sheetName val="WORK"/>
      <sheetName val="EQT-ESTN"/>
      <sheetName val="CONCRETE"/>
      <sheetName val="토적(3차분)"/>
      <sheetName val="토량운반계산"/>
      <sheetName val="표지(예시)"/>
      <sheetName val="일용노무비"/>
      <sheetName val="연습"/>
      <sheetName val="PAN"/>
      <sheetName val="메탈라스"/>
      <sheetName val="5-1신설물량"/>
      <sheetName val="BEND LOSS"/>
      <sheetName val="report"/>
      <sheetName val="가열로SW"/>
      <sheetName val="Sheet5"/>
      <sheetName val="중강당 내역"/>
      <sheetName val="전차선로 물량표"/>
      <sheetName val="한강운반비"/>
      <sheetName val="조건"/>
      <sheetName val="실행"/>
      <sheetName val="남창"/>
      <sheetName val="1_설계설명서"/>
      <sheetName val="품_#1_1"/>
      <sheetName val="Customer_Databas"/>
      <sheetName val="기존단가_(2)"/>
      <sheetName val="6-2__기계경비산출"/>
      <sheetName val="노무비_근거"/>
      <sheetName val="5-2_일위대가"/>
      <sheetName val="빌딩_안내"/>
      <sheetName val="Ⅴ-2_공종별내역"/>
      <sheetName val="3_3"/>
      <sheetName val="G_R300경비"/>
      <sheetName val="플랜트_설치"/>
      <sheetName val="첨부2_예정공정표"/>
      <sheetName val="산출내역(5월)_(2)1"/>
      <sheetName val="주공_갑지1"/>
      <sheetName val="중기조종사_단위단가1"/>
      <sheetName val="별표_1"/>
      <sheetName val="FRP_PIPING_일위대가1"/>
      <sheetName val="1_취수장1"/>
      <sheetName val="소방일위_1"/>
      <sheetName val="실행기고및_투입현황(총괄)1"/>
      <sheetName val="노무비_경비1"/>
      <sheetName val="산재_안전1"/>
      <sheetName val="실행내역서_1"/>
      <sheetName val="I_일위대가목차1"/>
      <sheetName val="토공(우물통,기타)_1"/>
      <sheetName val="E_S산근1"/>
      <sheetName val="E_S적용1"/>
      <sheetName val="2원료가나다_1"/>
      <sheetName val="단가_(2)1"/>
      <sheetName val="효성CB_1P기초1"/>
      <sheetName val="인건비_1"/>
      <sheetName val="A_견적1"/>
      <sheetName val="1_설계설명서1"/>
      <sheetName val="품_#1_11"/>
      <sheetName val="Customer_Databas1"/>
      <sheetName val="기존단가_(2)1"/>
      <sheetName val="6-2__기계경비산출1"/>
      <sheetName val="노무비_근거1"/>
      <sheetName val="5-2_일위대가1"/>
      <sheetName val="빌딩_안내1"/>
      <sheetName val="Ⅴ-2_공종별내역1"/>
      <sheetName val="3_31"/>
      <sheetName val="G_R300경비1"/>
      <sheetName val="플랜트_설치1"/>
      <sheetName val="2__공원조도1"/>
      <sheetName val="첨부2_예정공정표1"/>
      <sheetName val="내역서-설비"/>
      <sheetName val="적용토목"/>
      <sheetName val="공사원가1"/>
      <sheetName val="설비공사내역서"/>
      <sheetName val="단양 00 아파트-세부내역"/>
      <sheetName val="예산자료(최종'00,9.27)"/>
      <sheetName val="제2깎기부"/>
      <sheetName val="48전력선로일위"/>
      <sheetName val="적용단위길이"/>
      <sheetName val="피벗테이블데이터분석"/>
      <sheetName val="종배수관(신)"/>
      <sheetName val="특수기호강도거푸집"/>
      <sheetName val="변경집계표"/>
      <sheetName val="기타공사"/>
      <sheetName val="DATA 입력란"/>
      <sheetName val="1. 설계조건 2.단면가정 3. 하중계산"/>
      <sheetName val="2선재"/>
      <sheetName val="48일위(기존)"/>
      <sheetName val=" 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/>
      <sheetData sheetId="709"/>
      <sheetData sheetId="710"/>
      <sheetData sheetId="711"/>
      <sheetData sheetId="712"/>
      <sheetData sheetId="713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/>
      <sheetData sheetId="80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200000"/>
      <sheetName val="300000"/>
      <sheetName val="실행예산서"/>
      <sheetName val="결산보고서"/>
      <sheetName val="원가내역서"/>
      <sheetName val="집행내역서(영업)"/>
      <sheetName val="집행내역서(지원)"/>
      <sheetName val="집행내역서(유지보수)"/>
      <sheetName val="통합수주_판품2K0112"/>
      <sheetName val="견적990322"/>
      <sheetName val="갑지"/>
      <sheetName val="#REF"/>
      <sheetName val="Sheet1"/>
      <sheetName val="일위(PN)"/>
      <sheetName val="R&amp;D"/>
      <sheetName val="일위_파일"/>
      <sheetName val="단가비교표"/>
      <sheetName val="노임"/>
      <sheetName val="국내조달(통합-1)"/>
      <sheetName val="설계명세서"/>
      <sheetName val="실행"/>
      <sheetName val="강북라우터"/>
      <sheetName val="대목"/>
      <sheetName val="노임단가"/>
      <sheetName val="단가조사"/>
      <sheetName val="내역서 (4)"/>
      <sheetName val="일위집계"/>
      <sheetName val="일위대가(출입)"/>
      <sheetName val="DATA"/>
      <sheetName val="데이타"/>
      <sheetName val="단가산출"/>
      <sheetName val="인건비(VOICE)"/>
      <sheetName val="코드표"/>
      <sheetName val="48일위"/>
      <sheetName val="22수량"/>
      <sheetName val="49일위"/>
      <sheetName val="22일위"/>
      <sheetName val="49수량"/>
      <sheetName val="자재단가"/>
      <sheetName val="설직재-1"/>
      <sheetName val="을지"/>
      <sheetName val="집계표"/>
      <sheetName val="도급정산"/>
      <sheetName val="현장관리비"/>
      <sheetName val="수목표준대가"/>
      <sheetName val="일위대가(건축)"/>
      <sheetName val="공리공제"/>
      <sheetName val="내역서"/>
      <sheetName val="일위대가표"/>
      <sheetName val="JUCKEYK"/>
      <sheetName val="총(원)"/>
      <sheetName val="Sheet4"/>
      <sheetName val="정공공사"/>
      <sheetName val="2.냉난방설비공사"/>
      <sheetName val="7.자동제어공사"/>
      <sheetName val="2000년1차"/>
      <sheetName val="예산명세서"/>
      <sheetName val="자료입력"/>
      <sheetName val="남대문빌딩"/>
      <sheetName val="Config"/>
      <sheetName val="공사비"/>
      <sheetName val="IN"/>
      <sheetName val="물가대비표"/>
      <sheetName val="Y-WORK"/>
      <sheetName val="요율"/>
      <sheetName val="N賃率-職"/>
      <sheetName val="계 (4)"/>
      <sheetName val="구조물공"/>
      <sheetName val="부대공"/>
      <sheetName val="배수공"/>
      <sheetName val="토공"/>
      <sheetName val="포장공"/>
      <sheetName val="노임9월"/>
      <sheetName val="COST"/>
      <sheetName val="대비"/>
      <sheetName val="_REF"/>
      <sheetName val="예산대비"/>
      <sheetName val="2.대외공문"/>
      <sheetName val="내역서(기계)"/>
      <sheetName val="냉천부속동"/>
      <sheetName val="EQ-R1"/>
      <sheetName val="부안일위"/>
      <sheetName val="기계경비단가"/>
      <sheetName val="단가표"/>
      <sheetName val="복구경비"/>
      <sheetName val="단가"/>
      <sheetName val="98수문일위"/>
      <sheetName val="4-7.중앙전기실(노임단가)"/>
      <sheetName val="법면"/>
      <sheetName val="배수공1"/>
      <sheetName val="중기일위대가"/>
      <sheetName val="증감대비"/>
      <sheetName val="단가 "/>
      <sheetName val="직노"/>
      <sheetName val="동원인원"/>
      <sheetName val="AV시스템"/>
      <sheetName val="9GNG운반"/>
      <sheetName val="자재단가비교표"/>
      <sheetName val="넉시~922"/>
      <sheetName val="10.공통-노임단가"/>
      <sheetName val="대수산분기~LG918"/>
      <sheetName val="색달~중문"/>
      <sheetName val="중문~삼일"/>
      <sheetName val="신서귀~고근산"/>
      <sheetName val="미악분기~913"/>
      <sheetName val="공종구간"/>
      <sheetName val="노무비"/>
      <sheetName val="내역"/>
      <sheetName val="단"/>
      <sheetName val="주소록"/>
      <sheetName val="ABUT수량-A1"/>
      <sheetName val="포장면적산출"/>
      <sheetName val="작업금지"/>
      <sheetName val="하부철근수량"/>
      <sheetName val="대공종"/>
      <sheetName val="연결임시"/>
      <sheetName val="안전장치"/>
      <sheetName val="I一般比"/>
      <sheetName val="횡배수관집현황(2공구)"/>
      <sheetName val="수량산출"/>
      <sheetName val="전산품의"/>
      <sheetName val="16-1"/>
      <sheetName val="C1.공사개요"/>
      <sheetName val="일위대가 "/>
      <sheetName val="본부소개"/>
      <sheetName val="판매46"/>
      <sheetName val="BQ(실행)"/>
      <sheetName val="중기조종사 단위단가"/>
      <sheetName val="단위량"/>
      <sheetName val="재료집계표2"/>
      <sheetName val="토적집계표"/>
      <sheetName val="매립"/>
      <sheetName val="6호기"/>
      <sheetName val="설비내역서"/>
      <sheetName val="건축내역서"/>
      <sheetName val="전기내역서"/>
      <sheetName val="TEL"/>
      <sheetName val="부대대비"/>
      <sheetName val="냉연집계"/>
      <sheetName val="건축내역"/>
      <sheetName val="계약내역(2)"/>
      <sheetName val="7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(VOICE)"/>
      <sheetName val="자재 (DATA)"/>
      <sheetName val="인건비(VOICE)"/>
      <sheetName val="인건비(DATA)"/>
      <sheetName val="Sheet3"/>
      <sheetName val="Sheet4"/>
      <sheetName val="소방"/>
      <sheetName val="단가산출"/>
      <sheetName val="기타"/>
      <sheetName val="대,유,램"/>
      <sheetName val="실행예산서"/>
      <sheetName val="내역"/>
      <sheetName val="일위_파일"/>
      <sheetName val="단가최종"/>
      <sheetName val="대가목록"/>
      <sheetName val="자재_(DATA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부대대비"/>
      <sheetName val="냉연집계"/>
      <sheetName val="공사개요"/>
      <sheetName val="전체"/>
      <sheetName val="환산"/>
      <sheetName val="빗물받이(910-510-410)"/>
      <sheetName val="일반부표"/>
      <sheetName val="철근콘크리트공사"/>
      <sheetName val="설계서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Sheet1 (2)"/>
      <sheetName val="분전함신설"/>
      <sheetName val="접지1종"/>
      <sheetName val="일위대가"/>
      <sheetName val="노무비 근거"/>
      <sheetName val="실행내역서 "/>
      <sheetName val="조직"/>
      <sheetName val="갑지"/>
      <sheetName val="DATE"/>
      <sheetName val="Sheet2"/>
      <sheetName val="대비표(토공1안)"/>
      <sheetName val="입찰"/>
      <sheetName val="현경"/>
      <sheetName val="현장관리비"/>
      <sheetName val="서문"/>
      <sheetName val="골재"/>
      <sheetName val="Sheet1"/>
      <sheetName val="1,2공구원가계산서"/>
      <sheetName val="2공구산출내역"/>
      <sheetName val="1공구산출내역서"/>
      <sheetName val="4차원가계산서"/>
      <sheetName val="단가"/>
      <sheetName val="인사자료총집계"/>
      <sheetName val="2000년1차"/>
      <sheetName val="2000전체분"/>
      <sheetName val="현장관리비 산출내역"/>
      <sheetName val="설계실행투찰"/>
      <sheetName val="식재인부"/>
      <sheetName val="도시가스현황"/>
      <sheetName val="산출내역서"/>
      <sheetName val="날개수량1.5"/>
      <sheetName val="금액내역서"/>
      <sheetName val="물가시세"/>
      <sheetName val="단가산출서"/>
      <sheetName val="1-2공구"/>
      <sheetName val="bid"/>
      <sheetName val="내역서"/>
      <sheetName val="STAND20"/>
      <sheetName val="일위산출"/>
      <sheetName val="00000"/>
      <sheetName val="산출근거"/>
      <sheetName val="을지"/>
      <sheetName val="원가 (아파트)"/>
      <sheetName val="서울대규장각(가시설흙막이)"/>
      <sheetName val="개요"/>
      <sheetName val="원가계산서"/>
      <sheetName val="토목내역"/>
      <sheetName val="노임단가"/>
      <sheetName val="Total"/>
      <sheetName val="설계명세서"/>
      <sheetName val="수량산출서"/>
      <sheetName val="직노"/>
      <sheetName val="교대(A1-A2)"/>
      <sheetName val="Sheet6"/>
      <sheetName val="#REF"/>
      <sheetName val="45,46"/>
      <sheetName val="수량집계"/>
      <sheetName val="총괄집계표"/>
      <sheetName val="맨홀(2~4)"/>
      <sheetName val="소비자가"/>
      <sheetName val="설계"/>
      <sheetName val="토공"/>
      <sheetName val="작성"/>
      <sheetName val="부대내역"/>
      <sheetName val="총물량"/>
      <sheetName val="갈현동"/>
      <sheetName val="정부노임(2000.상)"/>
      <sheetName val="수량산출내역1115"/>
      <sheetName val="적현로"/>
      <sheetName val="자판실행"/>
      <sheetName val="2002하반기노임기준"/>
      <sheetName val="70%"/>
      <sheetName val="토목을"/>
      <sheetName val="견적공통"/>
      <sheetName val="가시설흙막이"/>
      <sheetName val="지급자재"/>
      <sheetName val="부하계산서"/>
      <sheetName val="XXXXXX"/>
      <sheetName val="노임"/>
      <sheetName val="CM 1"/>
      <sheetName val="실행철강하도"/>
      <sheetName val="단위중량"/>
      <sheetName val="내역"/>
      <sheetName val="내역표지"/>
      <sheetName val="지수"/>
      <sheetName val="행거,슈,볼트,펌프,잡재"/>
      <sheetName val="일위대가(건축)"/>
      <sheetName val="보할공정"/>
      <sheetName val="Sheet4"/>
      <sheetName val="콘_재료분리(1)"/>
      <sheetName val="적용인원(지우지말것)"/>
      <sheetName val="원가계산"/>
      <sheetName val="경상직원"/>
      <sheetName val="단가표 (2)"/>
      <sheetName val="밸브설치"/>
      <sheetName val="총괄"/>
      <sheetName val="사유서제출현황-2"/>
      <sheetName val="제경비율"/>
      <sheetName val="공통가설(기준안)"/>
      <sheetName val="인건비(VOICE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실행내역서 "/>
      <sheetName val="금호"/>
      <sheetName val="개요"/>
      <sheetName val="정렬"/>
      <sheetName val="연습"/>
      <sheetName val="서문"/>
      <sheetName val="실내건축일위대가"/>
      <sheetName val="내역"/>
      <sheetName val="여과지동"/>
      <sheetName val="기초자료"/>
      <sheetName val="자재단가"/>
      <sheetName val="한강운반비"/>
      <sheetName val="직공비"/>
      <sheetName val="자재"/>
      <sheetName val="일위대가"/>
      <sheetName val="신우"/>
      <sheetName val="시설일위"/>
      <sheetName val="조명일위"/>
      <sheetName val="원본(갑지)"/>
      <sheetName val="내역서"/>
      <sheetName val="품셈TABLE"/>
      <sheetName val="원가서"/>
      <sheetName val="wall"/>
      <sheetName val="data"/>
      <sheetName val="집계표"/>
      <sheetName val="Macro1"/>
      <sheetName val="Sheet5"/>
      <sheetName val="DATA1"/>
      <sheetName val="터파기및재료"/>
      <sheetName val="입찰안"/>
      <sheetName val="1.우편집중내역서"/>
      <sheetName val="쇠(1)"/>
      <sheetName val="가격(3)"/>
      <sheetName val="옥외"/>
      <sheetName val="일위대가(1)"/>
      <sheetName val="실행철강하도"/>
      <sheetName val="DATE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청남제100%"/>
      <sheetName val="쌍치제100%"/>
      <sheetName val="대신제100%"/>
      <sheetName val="우성제100%"/>
      <sheetName val="인양제100%"/>
      <sheetName val="전체"/>
      <sheetName val="구미제100%"/>
      <sheetName val="퍼스트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개수정렬"/>
      <sheetName val="경산"/>
      <sheetName val="1유리"/>
      <sheetName val="현장관리비"/>
      <sheetName val="엘리베이터설치공사"/>
      <sheetName val="Macro2"/>
      <sheetName val="Macro1"/>
      <sheetName val="J"/>
      <sheetName val="실행철강하도"/>
      <sheetName val="이티입력"/>
      <sheetName val="가스"/>
      <sheetName val="주방환기"/>
      <sheetName val="2공구산출내역"/>
      <sheetName val="기성내역"/>
      <sheetName val="터파기및재료"/>
      <sheetName val="1,2공구원가계산서"/>
      <sheetName val="1공구산출내역서"/>
      <sheetName val="산출내역서집계표"/>
      <sheetName val="원가계산서"/>
      <sheetName val="목차"/>
      <sheetName val="b_balju"/>
      <sheetName val="일위대가"/>
      <sheetName val="DATE"/>
      <sheetName val="sheet1"/>
      <sheetName val="을"/>
      <sheetName val="역공종"/>
      <sheetName val="이월"/>
      <sheetName val="노무비"/>
      <sheetName val="내역서2안"/>
      <sheetName val="자재단가"/>
      <sheetName val="DANGA"/>
      <sheetName val="인부신상자료"/>
      <sheetName val="골조시행"/>
      <sheetName val="#REF"/>
      <sheetName val="단가적용"/>
      <sheetName val="총공사내역서"/>
      <sheetName val="여과지동"/>
      <sheetName val="기초자료"/>
      <sheetName val="결과조달"/>
      <sheetName val="토공유동표(전체.당초)"/>
      <sheetName val="원도급"/>
      <sheetName val="하도급"/>
      <sheetName val="산출내역서"/>
      <sheetName val="포장공"/>
      <sheetName val="단가"/>
      <sheetName val="총괄내역서"/>
      <sheetName val="청천내"/>
      <sheetName val="제잡비"/>
      <sheetName val="데이타"/>
      <sheetName val="BID"/>
      <sheetName val="일위대가목록"/>
      <sheetName val="공종별집계표(창고-52평)"/>
      <sheetName val="집계표2"/>
      <sheetName val="자재일위(경)"/>
      <sheetName val="호표"/>
      <sheetName val="Sheet5"/>
      <sheetName val="격점별물량"/>
      <sheetName val="200"/>
      <sheetName val="보도경계블럭"/>
      <sheetName val="공내역"/>
      <sheetName val="개요"/>
      <sheetName val="내역"/>
      <sheetName val="화설내"/>
      <sheetName val="일위집계(기존)"/>
      <sheetName val="시운전연료비"/>
      <sheetName val="산수배수"/>
      <sheetName val="노무비 근거"/>
      <sheetName val="단위단가"/>
      <sheetName val="공통(20-91)"/>
      <sheetName val="건설실행"/>
      <sheetName val="토목단가"/>
      <sheetName val="화재 탐지 설비"/>
      <sheetName val="일위대가표"/>
      <sheetName val="노임"/>
      <sheetName val="시공"/>
      <sheetName val="총괄"/>
      <sheetName val="투찰내역"/>
      <sheetName val="const."/>
      <sheetName val="유치원내역"/>
      <sheetName val="추가예산"/>
      <sheetName val="기본설계기준"/>
      <sheetName val=" 갑지"/>
      <sheetName val="단가산출"/>
      <sheetName val="영흥TL(UP,DOWN) "/>
      <sheetName val="FACTOR"/>
      <sheetName val="당사실시1"/>
      <sheetName val="말뚝지지력산정"/>
      <sheetName val="조경"/>
      <sheetName val="정부노임단가"/>
      <sheetName val="2000년1차"/>
      <sheetName val="일위"/>
      <sheetName val="날개벽수량표"/>
      <sheetName val="b_balju (2)"/>
      <sheetName val="인건비"/>
      <sheetName val="22인공"/>
      <sheetName val="내역서"/>
      <sheetName val="4차원가계산서"/>
      <sheetName val="금액내역서"/>
      <sheetName val="FB25JN"/>
      <sheetName val="06 일위대가목록"/>
      <sheetName val="수량산출"/>
      <sheetName val="관급자재"/>
      <sheetName val="빗물받이(910-510-410)"/>
      <sheetName val="원가서"/>
      <sheetName val="노임적용"/>
      <sheetName val="일반부표"/>
      <sheetName val="제경비"/>
      <sheetName val="견적서갑지연속"/>
      <sheetName val="간접비계산"/>
      <sheetName val="문학간접"/>
      <sheetName val="수안보-MBR1"/>
      <sheetName val="1.봉천근생"/>
      <sheetName val="노임단가"/>
      <sheetName val="기계경비산출기준"/>
      <sheetName val="총괄표"/>
      <sheetName val="자재단가비교표"/>
      <sheetName val="손익분석"/>
      <sheetName val="가로등기초"/>
      <sheetName val="PAD TR보호대기초"/>
      <sheetName val="조명시설"/>
      <sheetName val="관급"/>
      <sheetName val="1단계"/>
      <sheetName val="전기"/>
      <sheetName val="대로근거"/>
      <sheetName val="중로근거"/>
      <sheetName val="금호"/>
      <sheetName val="공사비예산서"/>
      <sheetName val="XXXXXX"/>
      <sheetName val="BOX(1.5X1.5)"/>
      <sheetName val="내역서 (2)"/>
      <sheetName val="기성갑지"/>
      <sheetName val="할증 "/>
      <sheetName val="입찰안"/>
      <sheetName val="b_gunmul"/>
      <sheetName val="1공구원가계산서"/>
      <sheetName val="인사자료총집계"/>
      <sheetName val="3월집계"/>
      <sheetName val="집계"/>
      <sheetName val="BOQ.vts"/>
      <sheetName val="설계예산서"/>
      <sheetName val="한일양산"/>
      <sheetName val="대비2"/>
      <sheetName val="설계내역서"/>
      <sheetName val="일위대가-1"/>
      <sheetName val="코드표"/>
      <sheetName val="투찰금액"/>
      <sheetName val="갑지"/>
      <sheetName val="ABUT수량-A1"/>
      <sheetName val="설비"/>
      <sheetName val="공정집계_국별"/>
      <sheetName val="간접(90)"/>
      <sheetName val="건축"/>
      <sheetName val="주요항목별"/>
      <sheetName val="내역서단가산출용"/>
      <sheetName val="기초일위대가"/>
      <sheetName val="식재일위대가"/>
      <sheetName val="단가대비표"/>
      <sheetName val="한강운반비"/>
      <sheetName val="위치조서"/>
      <sheetName val="CM 1"/>
      <sheetName val="산출근거"/>
      <sheetName val="Total"/>
      <sheetName val="단위중량"/>
      <sheetName val="노임조서"/>
      <sheetName val="하조서"/>
      <sheetName val="단가표"/>
      <sheetName val="적용인원(지우지말것)"/>
      <sheetName val="#2_일위대가목록"/>
      <sheetName val="초곡1교(일반)"/>
      <sheetName val="기본단가표"/>
      <sheetName val="영동(D)"/>
      <sheetName val="Xunit"/>
      <sheetName val="단가비교"/>
      <sheetName val="차압계산"/>
      <sheetName val="건축공사"/>
      <sheetName val="토공(1)"/>
      <sheetName val="차수공(1)"/>
      <sheetName val="식재수량표"/>
      <sheetName val="도근좌표"/>
      <sheetName val="WORK"/>
      <sheetName val="전기단가조사서"/>
      <sheetName val="4.2유효폭의 계산"/>
      <sheetName val="사진첩"/>
      <sheetName val="우석문틀"/>
      <sheetName val="옥외외등집계표"/>
      <sheetName val="O＆P"/>
      <sheetName val="단가대비"/>
      <sheetName val="간접"/>
      <sheetName val="공사개요"/>
      <sheetName val="견적"/>
      <sheetName val="8-1"/>
      <sheetName val="VOR"/>
      <sheetName val="작성방법"/>
      <sheetName val="일위대가목차"/>
      <sheetName val="일위대가(건축)"/>
      <sheetName val="준검 내역서"/>
      <sheetName val="새공통(96임금인상기준)"/>
      <sheetName val="백호우계수"/>
      <sheetName val="확약서"/>
      <sheetName val="첨부1"/>
      <sheetName val="gyun"/>
      <sheetName val="테이블"/>
      <sheetName val="당초명세(평)"/>
      <sheetName val="견적(갑지)"/>
      <sheetName val="오산운암"/>
      <sheetName val="장비"/>
      <sheetName val="원가"/>
      <sheetName val="인입관수량총괄"/>
      <sheetName val="내역서 "/>
      <sheetName val="90.03실행 "/>
      <sheetName val="이형관중량"/>
      <sheetName val="일위대가(목록)"/>
      <sheetName val="산근(목록)"/>
      <sheetName val="재료비"/>
      <sheetName val="토공"/>
      <sheetName val="실행내역"/>
      <sheetName val="2.1"/>
      <sheetName val="총물량"/>
      <sheetName val="결재갑지"/>
      <sheetName val="금융비용"/>
      <sheetName val="건축내역서"/>
      <sheetName val="본사인상전"/>
      <sheetName val="원가계산서(변경)"/>
      <sheetName val="내역서(총)"/>
      <sheetName val="콘크리트타설집계표"/>
      <sheetName val="중기사용료산출근거"/>
      <sheetName val="배수내역"/>
      <sheetName val="2"/>
      <sheetName val="정산내역"/>
      <sheetName val="신고조서"/>
      <sheetName val="덕전리"/>
      <sheetName val="VXXXXXXX"/>
      <sheetName val="단위수량"/>
      <sheetName val="시화점실행"/>
      <sheetName val="철거산출근거"/>
      <sheetName val="원하대비"/>
      <sheetName val="6.RJP이토처리시간"/>
      <sheetName val="7.RJP지층별제원"/>
      <sheetName val="자재대"/>
      <sheetName val="측량요율"/>
      <sheetName val="예산서"/>
      <sheetName val="시운전연료"/>
      <sheetName val="산출근거 "/>
      <sheetName val="수량집계"/>
      <sheetName val="입찰"/>
      <sheetName val="현경"/>
      <sheetName val="토공집계"/>
      <sheetName val="000000"/>
      <sheetName val="직노"/>
      <sheetName val="돈암사업"/>
      <sheetName val="본실행경비"/>
      <sheetName val="기초일위"/>
      <sheetName val="시설일위"/>
      <sheetName val="조명일위"/>
      <sheetName val="단"/>
      <sheetName val="공사비증감"/>
      <sheetName val="MATERIAL"/>
      <sheetName val="목록"/>
      <sheetName val="실행(1)"/>
      <sheetName val="투자효율분석"/>
      <sheetName val="b"/>
      <sheetName val="단가조사서"/>
      <sheetName val="약품공급2"/>
      <sheetName val=""/>
      <sheetName val="MAT"/>
      <sheetName val="차액보증"/>
      <sheetName val="투찰"/>
      <sheetName val="소방사항"/>
      <sheetName val="건설성적"/>
      <sheetName val="연습"/>
      <sheetName val="설-원가"/>
      <sheetName val="건설산출"/>
      <sheetName val="기초"/>
      <sheetName val="산근9사전재해영향소요인력"/>
      <sheetName val="용수지거"/>
      <sheetName val="용수지선"/>
      <sheetName val="FAB별"/>
      <sheetName val="중기조종사 단위단가"/>
      <sheetName val="COL"/>
      <sheetName val="A LINE"/>
      <sheetName val="일반수량총괄집계"/>
      <sheetName val="수토공단위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B1" t="str">
            <v>공종명</v>
          </cell>
          <cell r="C1" t="str">
            <v>규격</v>
          </cell>
          <cell r="D1" t="str">
            <v>수량</v>
          </cell>
          <cell r="E1" t="str">
            <v>단위</v>
          </cell>
          <cell r="F1" t="str">
            <v>재료비</v>
          </cell>
          <cell r="G1" t="str">
            <v>노무비</v>
          </cell>
          <cell r="H1" t="str">
            <v>경비</v>
          </cell>
        </row>
        <row r="2">
          <cell r="F2" t="str">
            <v>단가</v>
          </cell>
          <cell r="G2" t="str">
            <v>단가</v>
          </cell>
          <cell r="H2" t="str">
            <v>단가</v>
          </cell>
        </row>
        <row r="3">
          <cell r="B3" t="str">
            <v>인양제개수공사설계예산서</v>
          </cell>
        </row>
        <row r="4">
          <cell r="B4" t="str">
            <v>1.도급액</v>
          </cell>
        </row>
        <row r="5">
          <cell r="B5" t="str">
            <v>(1)순공사비</v>
          </cell>
        </row>
        <row r="6">
          <cell r="B6" t="str">
            <v>가)직접공사비</v>
          </cell>
        </row>
        <row r="7">
          <cell r="B7" t="str">
            <v>1)축제공</v>
          </cell>
        </row>
        <row r="8">
          <cell r="B8" t="str">
            <v>2)호안공</v>
          </cell>
        </row>
        <row r="9">
          <cell r="B9" t="str">
            <v>3)구조물공</v>
          </cell>
        </row>
        <row r="10">
          <cell r="B10" t="str">
            <v>4)부체도으로공</v>
          </cell>
        </row>
        <row r="11">
          <cell r="B11" t="str">
            <v>5)부대공</v>
          </cell>
        </row>
        <row r="12">
          <cell r="B12" t="str">
            <v>6)사급자재대</v>
          </cell>
        </row>
        <row r="13">
          <cell r="B13" t="str">
            <v>나)간접노무비</v>
          </cell>
        </row>
        <row r="14">
          <cell r="B14" t="str">
            <v>다)산재보험료</v>
          </cell>
        </row>
        <row r="15">
          <cell r="B15" t="str">
            <v>라)안전관리비</v>
          </cell>
        </row>
        <row r="16">
          <cell r="B16" t="str">
            <v>마)기타경비</v>
          </cell>
        </row>
        <row r="17">
          <cell r="B17" t="str">
            <v>바)고용보험료</v>
          </cell>
        </row>
        <row r="18">
          <cell r="B18" t="str">
            <v>사)퇴직공제부금비</v>
          </cell>
        </row>
        <row r="19">
          <cell r="B19" t="str">
            <v>(2)일반관리비</v>
          </cell>
        </row>
        <row r="20">
          <cell r="B20" t="str">
            <v>(3)이윤</v>
          </cell>
        </row>
        <row r="21">
          <cell r="B21" t="str">
            <v>(4)폐기물처리비</v>
          </cell>
        </row>
        <row r="22">
          <cell r="B22" t="str">
            <v>가.공급이액</v>
          </cell>
        </row>
        <row r="23">
          <cell r="B23" t="str">
            <v>나.부이이치세</v>
          </cell>
        </row>
        <row r="24">
          <cell r="B24" t="str">
            <v>(3)이윤</v>
          </cell>
        </row>
        <row r="25">
          <cell r="B25" t="str">
            <v>(3)이윤</v>
          </cell>
        </row>
        <row r="26">
          <cell r="B26" t="str">
            <v>(4).사급자재대</v>
          </cell>
        </row>
        <row r="27">
          <cell r="B27" t="str">
            <v>(4)기타공</v>
          </cell>
        </row>
        <row r="28">
          <cell r="B28" t="str">
            <v>(4)종단BOX,옹벽,세월교공</v>
          </cell>
        </row>
        <row r="29">
          <cell r="B29" t="str">
            <v>(4)종배수통관공</v>
          </cell>
        </row>
        <row r="30">
          <cell r="B30" t="str">
            <v>(4)폐기물처리비</v>
          </cell>
        </row>
        <row r="31">
          <cell r="B31" t="str">
            <v>(4)폐기물처리비</v>
          </cell>
        </row>
        <row r="32">
          <cell r="B32" t="str">
            <v>(4)폐기물처리비</v>
          </cell>
        </row>
        <row r="33">
          <cell r="B33" t="str">
            <v>(5).폐기물수수료</v>
          </cell>
        </row>
        <row r="34">
          <cell r="B34" t="str">
            <v>(5)용수로공</v>
          </cell>
        </row>
        <row r="35">
          <cell r="B35" t="str">
            <v>01)기존구조물철거공</v>
          </cell>
        </row>
        <row r="36">
          <cell r="B36" t="str">
            <v>01)기존구조물철거공</v>
          </cell>
        </row>
        <row r="37">
          <cell r="B37" t="str">
            <v>01)토공</v>
          </cell>
        </row>
        <row r="38">
          <cell r="B38" t="str">
            <v>01)토공</v>
          </cell>
        </row>
        <row r="39">
          <cell r="B39" t="str">
            <v>01)토공</v>
          </cell>
        </row>
        <row r="40">
          <cell r="B40" t="str">
            <v>01)토공</v>
          </cell>
        </row>
        <row r="41">
          <cell r="B41" t="str">
            <v>01)토공</v>
          </cell>
        </row>
        <row r="42">
          <cell r="B42" t="str">
            <v>01)합판거푸집</v>
          </cell>
          <cell r="C42" t="str">
            <v>3회(0∼7M)</v>
          </cell>
          <cell r="D42">
            <v>215</v>
          </cell>
          <cell r="E42" t="str">
            <v>M2</v>
          </cell>
          <cell r="F42">
            <v>5002</v>
          </cell>
          <cell r="G42">
            <v>12713</v>
          </cell>
        </row>
        <row r="43">
          <cell r="B43" t="str">
            <v>인양제개수공사설계예산내역서</v>
          </cell>
          <cell r="C43" t="str">
            <v>3회(0∼7M)</v>
          </cell>
          <cell r="D43">
            <v>1065</v>
          </cell>
          <cell r="E43" t="str">
            <v>M2</v>
          </cell>
          <cell r="F43">
            <v>5002</v>
          </cell>
          <cell r="G43">
            <v>12713</v>
          </cell>
        </row>
        <row r="44">
          <cell r="B44" t="str">
            <v>1.인양지구</v>
          </cell>
          <cell r="C44" t="str">
            <v>3회(0∼7M)</v>
          </cell>
          <cell r="D44">
            <v>1067</v>
          </cell>
          <cell r="E44" t="str">
            <v>M2</v>
          </cell>
          <cell r="F44">
            <v>5002</v>
          </cell>
          <cell r="G44">
            <v>12713</v>
          </cell>
        </row>
        <row r="45">
          <cell r="B45" t="str">
            <v>가.축제공</v>
          </cell>
        </row>
        <row r="46">
          <cell r="B46" t="str">
            <v>성토(1)</v>
          </cell>
          <cell r="C46" t="str">
            <v>BH(1.0)+DT(15)+BD(19)</v>
          </cell>
          <cell r="D46">
            <v>144280</v>
          </cell>
          <cell r="E46" t="str">
            <v>M3</v>
          </cell>
          <cell r="F46">
            <v>1147</v>
          </cell>
          <cell r="G46">
            <v>1256</v>
          </cell>
          <cell r="H46">
            <v>1434</v>
          </cell>
        </row>
        <row r="47">
          <cell r="B47" t="str">
            <v>성토(2)</v>
          </cell>
          <cell r="C47" t="str">
            <v>BH(1.0)+DT(15)+BD(19)</v>
          </cell>
          <cell r="D47">
            <v>137094</v>
          </cell>
          <cell r="E47" t="str">
            <v>M3</v>
          </cell>
          <cell r="F47">
            <v>1147</v>
          </cell>
          <cell r="G47">
            <v>1256</v>
          </cell>
          <cell r="H47">
            <v>1434</v>
          </cell>
        </row>
        <row r="48">
          <cell r="B48" t="str">
            <v>성토(3)</v>
          </cell>
          <cell r="C48" t="str">
            <v>BH(1.0)+DT(15)+BD(19)</v>
          </cell>
          <cell r="D48">
            <v>248221</v>
          </cell>
          <cell r="E48" t="str">
            <v>M3</v>
          </cell>
          <cell r="F48">
            <v>1147</v>
          </cell>
          <cell r="G48">
            <v>1256</v>
          </cell>
          <cell r="H48">
            <v>1434</v>
          </cell>
        </row>
        <row r="49">
          <cell r="B49" t="str">
            <v>잔토유용</v>
          </cell>
          <cell r="C49" t="str">
            <v>B/D</v>
          </cell>
          <cell r="D49">
            <v>6510</v>
          </cell>
          <cell r="E49" t="str">
            <v>M3</v>
          </cell>
          <cell r="F49">
            <v>288</v>
          </cell>
          <cell r="G49">
            <v>371</v>
          </cell>
          <cell r="H49">
            <v>473</v>
          </cell>
        </row>
        <row r="50">
          <cell r="B50" t="str">
            <v>줄떼</v>
          </cell>
          <cell r="D50">
            <v>81147</v>
          </cell>
          <cell r="E50" t="str">
            <v>M2</v>
          </cell>
          <cell r="F50">
            <v>613</v>
          </cell>
          <cell r="G50">
            <v>2370</v>
          </cell>
        </row>
        <row r="51">
          <cell r="B51" t="str">
            <v>표토제거</v>
          </cell>
          <cell r="D51">
            <v>12503</v>
          </cell>
          <cell r="E51" t="str">
            <v>M2</v>
          </cell>
          <cell r="F51">
            <v>51</v>
          </cell>
          <cell r="G51">
            <v>59</v>
          </cell>
          <cell r="H51">
            <v>67</v>
          </cell>
        </row>
        <row r="52">
          <cell r="B52" t="str">
            <v>면고르기(인력)</v>
          </cell>
          <cell r="C52" t="str">
            <v>성토면</v>
          </cell>
          <cell r="D52">
            <v>186939</v>
          </cell>
          <cell r="E52" t="str">
            <v>M2</v>
          </cell>
          <cell r="G52">
            <v>652</v>
          </cell>
        </row>
        <row r="53">
          <cell r="B53" t="str">
            <v>면고르기(인력)</v>
          </cell>
          <cell r="C53" t="str">
            <v>절토면</v>
          </cell>
          <cell r="D53">
            <v>24564</v>
          </cell>
          <cell r="E53" t="str">
            <v>M2</v>
          </cell>
          <cell r="F53">
            <v>42</v>
          </cell>
          <cell r="G53">
            <v>1443</v>
          </cell>
          <cell r="H53">
            <v>69</v>
          </cell>
        </row>
        <row r="54">
          <cell r="B54" t="str">
            <v>비탈규준틀</v>
          </cell>
          <cell r="D54">
            <v>642</v>
          </cell>
          <cell r="E54" t="str">
            <v>개소</v>
          </cell>
          <cell r="F54">
            <v>4155</v>
          </cell>
          <cell r="G54">
            <v>18907</v>
          </cell>
        </row>
        <row r="55">
          <cell r="B55" t="str">
            <v>하천경계말뚝</v>
          </cell>
          <cell r="C55" t="str">
            <v>6개월(0∼30M)</v>
          </cell>
          <cell r="D55">
            <v>107</v>
          </cell>
          <cell r="E55" t="str">
            <v>개</v>
          </cell>
          <cell r="F55">
            <v>3548</v>
          </cell>
          <cell r="G55">
            <v>6542</v>
          </cell>
        </row>
        <row r="56">
          <cell r="B56" t="str">
            <v>나.호안공</v>
          </cell>
          <cell r="C56" t="str">
            <v>6개월(0∼30M)</v>
          </cell>
          <cell r="D56">
            <v>245</v>
          </cell>
          <cell r="E56" t="str">
            <v>M2</v>
          </cell>
          <cell r="F56">
            <v>1391</v>
          </cell>
          <cell r="G56">
            <v>6614</v>
          </cell>
        </row>
        <row r="57">
          <cell r="B57" t="str">
            <v>브럭붙임</v>
          </cell>
          <cell r="C57" t="str">
            <v>40x25x12</v>
          </cell>
          <cell r="D57">
            <v>84439</v>
          </cell>
          <cell r="E57" t="str">
            <v>M2</v>
          </cell>
          <cell r="F57">
            <v>1391</v>
          </cell>
          <cell r="G57">
            <v>8610</v>
          </cell>
        </row>
        <row r="58">
          <cell r="B58" t="str">
            <v>천단몰탈</v>
          </cell>
          <cell r="C58">
            <v>4.4444444444444446E-2</v>
          </cell>
          <cell r="D58">
            <v>101</v>
          </cell>
          <cell r="E58" t="str">
            <v>M3</v>
          </cell>
          <cell r="F58">
            <v>1391</v>
          </cell>
          <cell r="G58">
            <v>30924</v>
          </cell>
        </row>
        <row r="59">
          <cell r="B59" t="str">
            <v>터파기(기계70%+인력30%)</v>
          </cell>
          <cell r="C59" t="str">
            <v>3개월(0∼30M)</v>
          </cell>
          <cell r="D59">
            <v>2808</v>
          </cell>
          <cell r="E59" t="str">
            <v>M3</v>
          </cell>
          <cell r="F59">
            <v>74</v>
          </cell>
          <cell r="G59">
            <v>2280</v>
          </cell>
          <cell r="H59">
            <v>200</v>
          </cell>
        </row>
        <row r="60">
          <cell r="B60" t="str">
            <v>되메우기(기계50%+인력50%)</v>
          </cell>
          <cell r="C60" t="str">
            <v>호안공</v>
          </cell>
          <cell r="D60">
            <v>2360</v>
          </cell>
          <cell r="E60" t="str">
            <v>M3</v>
          </cell>
          <cell r="F60">
            <v>55</v>
          </cell>
          <cell r="G60">
            <v>1883</v>
          </cell>
          <cell r="H60">
            <v>151</v>
          </cell>
        </row>
        <row r="61">
          <cell r="B61" t="str">
            <v>FILTERMAT</v>
          </cell>
          <cell r="C61" t="str">
            <v>복잡</v>
          </cell>
          <cell r="D61">
            <v>90072</v>
          </cell>
          <cell r="E61" t="str">
            <v>M2</v>
          </cell>
          <cell r="F61">
            <v>2000</v>
          </cell>
          <cell r="G61">
            <v>154</v>
          </cell>
        </row>
        <row r="62">
          <cell r="B62" t="str">
            <v>사석</v>
          </cell>
          <cell r="C62" t="str">
            <v>복잡</v>
          </cell>
          <cell r="D62">
            <v>4979</v>
          </cell>
          <cell r="E62" t="str">
            <v>M3</v>
          </cell>
          <cell r="F62">
            <v>9000</v>
          </cell>
          <cell r="G62">
            <v>349613</v>
          </cell>
        </row>
        <row r="63">
          <cell r="B63" t="str">
            <v>돌망태</v>
          </cell>
          <cell r="C63" t="str">
            <v>신설#8-타.450x950</v>
          </cell>
          <cell r="D63">
            <v>3535</v>
          </cell>
          <cell r="E63" t="str">
            <v>M2</v>
          </cell>
          <cell r="F63">
            <v>243</v>
          </cell>
          <cell r="G63">
            <v>7215</v>
          </cell>
          <cell r="H63">
            <v>398</v>
          </cell>
        </row>
        <row r="64">
          <cell r="B64" t="str">
            <v>다.구조물공</v>
          </cell>
          <cell r="C64" t="str">
            <v>토사</v>
          </cell>
          <cell r="D64">
            <v>108</v>
          </cell>
          <cell r="E64" t="str">
            <v>M3</v>
          </cell>
          <cell r="F64">
            <v>243</v>
          </cell>
          <cell r="G64">
            <v>312</v>
          </cell>
          <cell r="H64">
            <v>398</v>
          </cell>
        </row>
        <row r="65">
          <cell r="B65" t="str">
            <v>(1)배수문공</v>
          </cell>
          <cell r="C65" t="str">
            <v>6개월(0∼3.5M)</v>
          </cell>
          <cell r="D65">
            <v>37</v>
          </cell>
          <cell r="E65" t="str">
            <v>공M3</v>
          </cell>
          <cell r="F65">
            <v>339</v>
          </cell>
          <cell r="G65">
            <v>6021</v>
          </cell>
        </row>
        <row r="66">
          <cell r="B66" t="str">
            <v>터파기(기계70%+인력30%)</v>
          </cell>
          <cell r="C66" t="str">
            <v>0∼1M</v>
          </cell>
          <cell r="D66">
            <v>4097</v>
          </cell>
          <cell r="E66" t="str">
            <v>M3</v>
          </cell>
          <cell r="F66">
            <v>74</v>
          </cell>
          <cell r="G66">
            <v>2280</v>
          </cell>
          <cell r="H66">
            <v>200</v>
          </cell>
        </row>
        <row r="67">
          <cell r="B67" t="str">
            <v>터파기(기계70%+인력30%)</v>
          </cell>
          <cell r="C67" t="str">
            <v>1∼2M</v>
          </cell>
          <cell r="D67">
            <v>422</v>
          </cell>
          <cell r="E67" t="str">
            <v>M3</v>
          </cell>
          <cell r="F67">
            <v>74</v>
          </cell>
          <cell r="G67">
            <v>3002</v>
          </cell>
          <cell r="H67">
            <v>200</v>
          </cell>
        </row>
        <row r="68">
          <cell r="B68" t="str">
            <v>터파기(기계70%+인력30%)</v>
          </cell>
          <cell r="C68" t="str">
            <v>2∼3M</v>
          </cell>
          <cell r="D68">
            <v>78</v>
          </cell>
          <cell r="E68" t="str">
            <v>M3</v>
          </cell>
          <cell r="F68">
            <v>74</v>
          </cell>
          <cell r="G68">
            <v>3723</v>
          </cell>
          <cell r="H68">
            <v>200</v>
          </cell>
        </row>
        <row r="69">
          <cell r="B69" t="str">
            <v>터파기(기계70%+인력30%)</v>
          </cell>
          <cell r="C69" t="str">
            <v>수중0∼1M</v>
          </cell>
          <cell r="D69">
            <v>321</v>
          </cell>
          <cell r="E69" t="str">
            <v>M3</v>
          </cell>
          <cell r="F69">
            <v>74</v>
          </cell>
          <cell r="G69">
            <v>4560</v>
          </cell>
          <cell r="H69">
            <v>200</v>
          </cell>
        </row>
        <row r="70">
          <cell r="B70" t="str">
            <v>터파기(기계70%+인력30%)</v>
          </cell>
          <cell r="C70" t="str">
            <v>수중1∼2M</v>
          </cell>
          <cell r="D70">
            <v>24</v>
          </cell>
          <cell r="E70" t="str">
            <v>M3</v>
          </cell>
          <cell r="F70">
            <v>74</v>
          </cell>
          <cell r="G70">
            <v>6004</v>
          </cell>
          <cell r="H70">
            <v>200</v>
          </cell>
        </row>
        <row r="71">
          <cell r="B71" t="str">
            <v>되메우기(기계50%+인력50%)</v>
          </cell>
          <cell r="C71" t="str">
            <v>구조물공</v>
          </cell>
          <cell r="D71">
            <v>4086</v>
          </cell>
          <cell r="E71" t="str">
            <v>M3</v>
          </cell>
          <cell r="F71">
            <v>44</v>
          </cell>
          <cell r="G71">
            <v>1850</v>
          </cell>
          <cell r="H71">
            <v>120</v>
          </cell>
        </row>
        <row r="72">
          <cell r="B72" t="str">
            <v>레미콘타설(철근구조물)</v>
          </cell>
          <cell r="C72" t="str">
            <v>25-240-8</v>
          </cell>
          <cell r="D72">
            <v>778</v>
          </cell>
          <cell r="E72" t="str">
            <v>M3</v>
          </cell>
          <cell r="F72">
            <v>202</v>
          </cell>
          <cell r="G72">
            <v>20552</v>
          </cell>
          <cell r="H72">
            <v>322</v>
          </cell>
        </row>
        <row r="73">
          <cell r="B73" t="str">
            <v>레미콘타설(무근구조물)</v>
          </cell>
          <cell r="C73" t="str">
            <v>40-180-8</v>
          </cell>
          <cell r="D73">
            <v>77</v>
          </cell>
          <cell r="E73" t="str">
            <v>M3</v>
          </cell>
          <cell r="G73">
            <v>18619</v>
          </cell>
        </row>
        <row r="74">
          <cell r="B74" t="str">
            <v>합판거푸집</v>
          </cell>
          <cell r="C74" t="str">
            <v>합판2회</v>
          </cell>
          <cell r="D74">
            <v>543</v>
          </cell>
          <cell r="E74" t="str">
            <v>M2</v>
          </cell>
          <cell r="F74">
            <v>6185</v>
          </cell>
          <cell r="G74">
            <v>16220</v>
          </cell>
        </row>
        <row r="75">
          <cell r="B75" t="str">
            <v>합판거푸집</v>
          </cell>
          <cell r="C75" t="str">
            <v>합판3회</v>
          </cell>
          <cell r="D75">
            <v>2118</v>
          </cell>
          <cell r="E75" t="str">
            <v>M2</v>
          </cell>
          <cell r="F75">
            <v>5002</v>
          </cell>
          <cell r="G75">
            <v>12713</v>
          </cell>
        </row>
        <row r="76">
          <cell r="B76" t="str">
            <v>합판거푸집</v>
          </cell>
          <cell r="C76" t="str">
            <v>합판6회</v>
          </cell>
          <cell r="D76">
            <v>30</v>
          </cell>
          <cell r="E76" t="str">
            <v>M2</v>
          </cell>
          <cell r="F76">
            <v>3765</v>
          </cell>
          <cell r="G76">
            <v>8651</v>
          </cell>
        </row>
        <row r="77">
          <cell r="B77" t="str">
            <v>동바리</v>
          </cell>
          <cell r="C77" t="str">
            <v>강관3개월</v>
          </cell>
          <cell r="D77">
            <v>1717</v>
          </cell>
          <cell r="E77" t="str">
            <v>공/M3</v>
          </cell>
          <cell r="F77">
            <v>203</v>
          </cell>
          <cell r="G77">
            <v>6021</v>
          </cell>
        </row>
        <row r="78">
          <cell r="B78" t="str">
            <v>비계</v>
          </cell>
          <cell r="C78" t="str">
            <v>강관3개월</v>
          </cell>
          <cell r="D78">
            <v>2048</v>
          </cell>
          <cell r="E78" t="str">
            <v>M2</v>
          </cell>
          <cell r="F78">
            <v>972</v>
          </cell>
          <cell r="G78">
            <v>6614</v>
          </cell>
        </row>
        <row r="79">
          <cell r="B79" t="str">
            <v>철근가공조립</v>
          </cell>
          <cell r="C79" t="str">
            <v>복잡</v>
          </cell>
          <cell r="D79">
            <v>104.977</v>
          </cell>
          <cell r="E79" t="str">
            <v>TON</v>
          </cell>
          <cell r="F79">
            <v>11792</v>
          </cell>
          <cell r="G79">
            <v>349613</v>
          </cell>
        </row>
        <row r="80">
          <cell r="B80" t="str">
            <v>잡석</v>
          </cell>
          <cell r="D80">
            <v>252</v>
          </cell>
          <cell r="E80" t="str">
            <v>M3</v>
          </cell>
          <cell r="F80">
            <v>9000</v>
          </cell>
          <cell r="G80">
            <v>16328</v>
          </cell>
        </row>
        <row r="81">
          <cell r="B81" t="str">
            <v>P.H.C파일박기(L=9.0M)</v>
          </cell>
          <cell r="C81" t="str">
            <v>Φ350</v>
          </cell>
          <cell r="D81">
            <v>30</v>
          </cell>
          <cell r="E81" t="str">
            <v>본</v>
          </cell>
          <cell r="F81">
            <v>158971</v>
          </cell>
          <cell r="G81">
            <v>30636</v>
          </cell>
          <cell r="H81">
            <v>33300</v>
          </cell>
        </row>
        <row r="82">
          <cell r="B82" t="str">
            <v>P.H.C파일항타(L=11.0M)</v>
          </cell>
          <cell r="C82" t="str">
            <v>Φ350</v>
          </cell>
          <cell r="D82">
            <v>98</v>
          </cell>
          <cell r="E82" t="str">
            <v>본</v>
          </cell>
          <cell r="F82">
            <v>194249</v>
          </cell>
          <cell r="G82">
            <v>37444</v>
          </cell>
          <cell r="H82">
            <v>40700</v>
          </cell>
        </row>
        <row r="83">
          <cell r="B83" t="str">
            <v>난간제작및설치</v>
          </cell>
          <cell r="C83" t="str">
            <v>D=50M/M</v>
          </cell>
          <cell r="D83">
            <v>132</v>
          </cell>
          <cell r="E83" t="str">
            <v>M</v>
          </cell>
          <cell r="F83">
            <v>13678</v>
          </cell>
          <cell r="G83">
            <v>14035</v>
          </cell>
        </row>
        <row r="84">
          <cell r="B84" t="str">
            <v>신축이음</v>
          </cell>
          <cell r="C84" t="str">
            <v>T=25CM</v>
          </cell>
          <cell r="D84">
            <v>13</v>
          </cell>
          <cell r="E84" t="str">
            <v>M</v>
          </cell>
          <cell r="F84">
            <v>2149</v>
          </cell>
          <cell r="G84">
            <v>945</v>
          </cell>
        </row>
        <row r="85">
          <cell r="B85" t="str">
            <v>신축이음</v>
          </cell>
          <cell r="C85" t="str">
            <v>T=30CM</v>
          </cell>
          <cell r="D85">
            <v>5</v>
          </cell>
          <cell r="E85" t="str">
            <v>M</v>
          </cell>
          <cell r="F85">
            <v>2256</v>
          </cell>
          <cell r="G85">
            <v>992</v>
          </cell>
        </row>
        <row r="86">
          <cell r="B86" t="str">
            <v>(2)배수펌프장유출구</v>
          </cell>
        </row>
        <row r="87">
          <cell r="B87" t="str">
            <v>터파기(기계70%+인력30%)</v>
          </cell>
          <cell r="C87" t="str">
            <v>0∼1M</v>
          </cell>
          <cell r="D87">
            <v>173</v>
          </cell>
          <cell r="E87" t="str">
            <v>M3</v>
          </cell>
          <cell r="F87">
            <v>74</v>
          </cell>
          <cell r="G87">
            <v>2280</v>
          </cell>
          <cell r="H87">
            <v>200</v>
          </cell>
        </row>
        <row r="88">
          <cell r="B88" t="str">
            <v>되메우기(기계50%+인력50%)</v>
          </cell>
          <cell r="C88" t="str">
            <v>구조물공</v>
          </cell>
          <cell r="D88">
            <v>93</v>
          </cell>
          <cell r="E88" t="str">
            <v>M3</v>
          </cell>
          <cell r="F88">
            <v>44</v>
          </cell>
          <cell r="G88">
            <v>1850</v>
          </cell>
          <cell r="H88">
            <v>120</v>
          </cell>
        </row>
        <row r="89">
          <cell r="B89" t="str">
            <v>레미콘타설(철근구조물)</v>
          </cell>
          <cell r="C89" t="str">
            <v>25-240-8</v>
          </cell>
          <cell r="D89">
            <v>278</v>
          </cell>
          <cell r="E89" t="str">
            <v>M3</v>
          </cell>
          <cell r="G89">
            <v>20552</v>
          </cell>
        </row>
        <row r="90">
          <cell r="B90" t="str">
            <v>레미콘타설(무근구조물)</v>
          </cell>
          <cell r="C90" t="str">
            <v>40-180-8</v>
          </cell>
          <cell r="D90">
            <v>32</v>
          </cell>
          <cell r="E90" t="str">
            <v>M3</v>
          </cell>
          <cell r="G90">
            <v>18619</v>
          </cell>
        </row>
        <row r="91">
          <cell r="B91" t="str">
            <v>합판거푸집</v>
          </cell>
          <cell r="C91" t="str">
            <v>합판3회</v>
          </cell>
          <cell r="D91">
            <v>916</v>
          </cell>
          <cell r="E91" t="str">
            <v>M2</v>
          </cell>
          <cell r="F91">
            <v>5002</v>
          </cell>
          <cell r="G91">
            <v>12713</v>
          </cell>
        </row>
        <row r="92">
          <cell r="B92" t="str">
            <v>합판거푸집</v>
          </cell>
          <cell r="C92" t="str">
            <v>합판6회</v>
          </cell>
          <cell r="D92">
            <v>13</v>
          </cell>
          <cell r="E92" t="str">
            <v>M2</v>
          </cell>
          <cell r="F92">
            <v>3765</v>
          </cell>
          <cell r="G92">
            <v>8651</v>
          </cell>
        </row>
        <row r="93">
          <cell r="B93" t="str">
            <v>동바리</v>
          </cell>
          <cell r="C93" t="str">
            <v>강관3개월</v>
          </cell>
          <cell r="D93">
            <v>193</v>
          </cell>
          <cell r="E93" t="str">
            <v>공/M3</v>
          </cell>
          <cell r="F93">
            <v>203</v>
          </cell>
          <cell r="G93">
            <v>6021</v>
          </cell>
        </row>
        <row r="94">
          <cell r="B94" t="str">
            <v>비계</v>
          </cell>
          <cell r="C94" t="str">
            <v>강관3개월</v>
          </cell>
          <cell r="D94">
            <v>304</v>
          </cell>
          <cell r="E94" t="str">
            <v>M2</v>
          </cell>
          <cell r="F94">
            <v>972</v>
          </cell>
          <cell r="G94">
            <v>6614</v>
          </cell>
        </row>
        <row r="95">
          <cell r="B95" t="str">
            <v>철근가공조립</v>
          </cell>
          <cell r="C95" t="str">
            <v>복잡</v>
          </cell>
          <cell r="D95">
            <v>31.187999999999999</v>
          </cell>
          <cell r="E95" t="str">
            <v>TON</v>
          </cell>
          <cell r="F95">
            <v>11792</v>
          </cell>
          <cell r="G95">
            <v>349613</v>
          </cell>
        </row>
        <row r="96">
          <cell r="B96" t="str">
            <v>잡석</v>
          </cell>
          <cell r="D96">
            <v>98</v>
          </cell>
          <cell r="E96" t="str">
            <v>M3</v>
          </cell>
          <cell r="F96">
            <v>9000</v>
          </cell>
          <cell r="G96">
            <v>16328</v>
          </cell>
        </row>
        <row r="97">
          <cell r="B97" t="str">
            <v>P.H.C파일항타(L=11.0M)</v>
          </cell>
          <cell r="C97" t="str">
            <v>Φ350</v>
          </cell>
          <cell r="D97">
            <v>14</v>
          </cell>
          <cell r="E97" t="str">
            <v>본</v>
          </cell>
          <cell r="F97">
            <v>194249</v>
          </cell>
          <cell r="G97">
            <v>37444</v>
          </cell>
          <cell r="H97">
            <v>40700</v>
          </cell>
        </row>
        <row r="98">
          <cell r="B98" t="str">
            <v>P.H.C파일항타(L=12.0M)</v>
          </cell>
          <cell r="C98" t="str">
            <v>Φ350</v>
          </cell>
          <cell r="D98">
            <v>45</v>
          </cell>
          <cell r="E98" t="str">
            <v>본</v>
          </cell>
          <cell r="F98">
            <v>211968</v>
          </cell>
          <cell r="G98">
            <v>40848</v>
          </cell>
          <cell r="H98">
            <v>44400</v>
          </cell>
        </row>
        <row r="99">
          <cell r="B99" t="str">
            <v>신축이음</v>
          </cell>
          <cell r="C99" t="str">
            <v>T=30CM</v>
          </cell>
          <cell r="D99">
            <v>2</v>
          </cell>
          <cell r="E99" t="str">
            <v>M</v>
          </cell>
          <cell r="F99">
            <v>2256</v>
          </cell>
          <cell r="G99">
            <v>992</v>
          </cell>
        </row>
        <row r="100">
          <cell r="B100" t="str">
            <v>신축이음</v>
          </cell>
          <cell r="C100" t="str">
            <v>T=40CM</v>
          </cell>
          <cell r="D100">
            <v>24</v>
          </cell>
          <cell r="E100" t="str">
            <v>M</v>
          </cell>
          <cell r="F100">
            <v>2470</v>
          </cell>
          <cell r="G100">
            <v>1086</v>
          </cell>
        </row>
        <row r="101">
          <cell r="B101" t="str">
            <v>신축이음</v>
          </cell>
          <cell r="C101" t="str">
            <v>T=45CM</v>
          </cell>
          <cell r="D101">
            <v>6</v>
          </cell>
          <cell r="E101" t="str">
            <v>M</v>
          </cell>
          <cell r="F101">
            <v>2577</v>
          </cell>
          <cell r="G101">
            <v>1133</v>
          </cell>
        </row>
        <row r="102">
          <cell r="B102" t="str">
            <v>신축이음</v>
          </cell>
          <cell r="C102" t="str">
            <v>T=50CM</v>
          </cell>
          <cell r="D102">
            <v>1</v>
          </cell>
          <cell r="E102" t="str">
            <v>M</v>
          </cell>
          <cell r="F102">
            <v>2684</v>
          </cell>
          <cell r="G102">
            <v>1180</v>
          </cell>
        </row>
        <row r="103">
          <cell r="B103" t="str">
            <v>(3)분수관및도로횡단통관공</v>
          </cell>
        </row>
        <row r="104">
          <cell r="B104" t="str">
            <v>터파기(기계70%+인력30%)</v>
          </cell>
          <cell r="C104" t="str">
            <v>0∼1M</v>
          </cell>
          <cell r="D104">
            <v>306</v>
          </cell>
          <cell r="E104" t="str">
            <v>M3</v>
          </cell>
          <cell r="F104">
            <v>74</v>
          </cell>
          <cell r="G104">
            <v>2280</v>
          </cell>
          <cell r="H104">
            <v>200</v>
          </cell>
        </row>
        <row r="105">
          <cell r="B105" t="str">
            <v>되메우기(기계50%+인력50%)</v>
          </cell>
          <cell r="C105" t="str">
            <v>구조물공</v>
          </cell>
          <cell r="D105">
            <v>200</v>
          </cell>
          <cell r="E105" t="str">
            <v>M3</v>
          </cell>
          <cell r="F105">
            <v>44</v>
          </cell>
          <cell r="G105">
            <v>1850</v>
          </cell>
          <cell r="H105">
            <v>120</v>
          </cell>
        </row>
        <row r="106">
          <cell r="B106" t="str">
            <v>레미콘타설(철근구조물)</v>
          </cell>
          <cell r="C106" t="str">
            <v>25-240-8</v>
          </cell>
          <cell r="D106">
            <v>65</v>
          </cell>
          <cell r="E106" t="str">
            <v>M3</v>
          </cell>
          <cell r="F106">
            <v>24888</v>
          </cell>
          <cell r="G106">
            <v>20552</v>
          </cell>
        </row>
        <row r="107">
          <cell r="B107" t="str">
            <v>레미콘타설(무근구조물)</v>
          </cell>
          <cell r="C107" t="str">
            <v>40-180-8</v>
          </cell>
          <cell r="D107">
            <v>30</v>
          </cell>
          <cell r="E107" t="str">
            <v>M3</v>
          </cell>
          <cell r="F107">
            <v>4000</v>
          </cell>
          <cell r="G107">
            <v>18619</v>
          </cell>
        </row>
        <row r="108">
          <cell r="B108" t="str">
            <v>합판거푸집</v>
          </cell>
          <cell r="C108" t="str">
            <v>합판3회</v>
          </cell>
          <cell r="D108">
            <v>137</v>
          </cell>
          <cell r="E108" t="str">
            <v>M2</v>
          </cell>
          <cell r="F108">
            <v>5002</v>
          </cell>
          <cell r="G108">
            <v>12713</v>
          </cell>
        </row>
        <row r="109">
          <cell r="B109" t="str">
            <v>합판거푸집</v>
          </cell>
          <cell r="C109" t="str">
            <v>합판6회</v>
          </cell>
          <cell r="D109">
            <v>356</v>
          </cell>
          <cell r="E109" t="str">
            <v>M2</v>
          </cell>
          <cell r="F109">
            <v>3765</v>
          </cell>
          <cell r="G109">
            <v>8651</v>
          </cell>
        </row>
        <row r="110">
          <cell r="B110" t="str">
            <v>흄관부설및접합</v>
          </cell>
          <cell r="C110" t="str">
            <v>D=600M/M기계부설</v>
          </cell>
          <cell r="D110">
            <v>30</v>
          </cell>
          <cell r="E110" t="str">
            <v>M</v>
          </cell>
          <cell r="F110">
            <v>28120</v>
          </cell>
          <cell r="G110">
            <v>30474</v>
          </cell>
          <cell r="H110">
            <v>5768</v>
          </cell>
        </row>
        <row r="111">
          <cell r="B111" t="str">
            <v>흄관부설및접합</v>
          </cell>
          <cell r="C111" t="str">
            <v>D=800M/M기계부설</v>
          </cell>
          <cell r="D111">
            <v>65</v>
          </cell>
          <cell r="E111" t="str">
            <v>M</v>
          </cell>
          <cell r="F111">
            <v>49010</v>
          </cell>
          <cell r="G111">
            <v>47312</v>
          </cell>
          <cell r="H111">
            <v>7635</v>
          </cell>
        </row>
        <row r="112">
          <cell r="B112" t="str">
            <v>흄관접합몰탈</v>
          </cell>
          <cell r="C112">
            <v>4.3055555555555562E-2</v>
          </cell>
          <cell r="D112">
            <v>1</v>
          </cell>
          <cell r="E112" t="str">
            <v>M3</v>
          </cell>
          <cell r="F112">
            <v>16100</v>
          </cell>
          <cell r="G112">
            <v>30924</v>
          </cell>
        </row>
        <row r="113">
          <cell r="B113" t="str">
            <v>철근가공조립</v>
          </cell>
          <cell r="C113" t="str">
            <v>보통</v>
          </cell>
          <cell r="D113">
            <v>3.5070000000000001</v>
          </cell>
          <cell r="E113" t="str">
            <v>TON</v>
          </cell>
          <cell r="F113">
            <v>10245</v>
          </cell>
          <cell r="G113">
            <v>317298</v>
          </cell>
        </row>
        <row r="114">
          <cell r="B114" t="str">
            <v>잡석</v>
          </cell>
          <cell r="C114" t="str">
            <v>Φ25*600MM</v>
          </cell>
          <cell r="D114">
            <v>324</v>
          </cell>
          <cell r="E114" t="str">
            <v>M3</v>
          </cell>
          <cell r="F114">
            <v>9000</v>
          </cell>
          <cell r="G114">
            <v>16328</v>
          </cell>
        </row>
        <row r="115">
          <cell r="B115" t="str">
            <v>(4)종단BOX,옹벽,세월교공</v>
          </cell>
          <cell r="D115">
            <v>0.623</v>
          </cell>
          <cell r="E115" t="str">
            <v>M3</v>
          </cell>
          <cell r="F115">
            <v>4000</v>
          </cell>
          <cell r="G115">
            <v>124075</v>
          </cell>
        </row>
        <row r="116">
          <cell r="B116" t="str">
            <v>터파기(기계70%+인력30%)</v>
          </cell>
          <cell r="C116" t="str">
            <v>0∼1M</v>
          </cell>
          <cell r="D116">
            <v>971</v>
          </cell>
          <cell r="E116" t="str">
            <v>M3</v>
          </cell>
          <cell r="F116">
            <v>74</v>
          </cell>
          <cell r="G116">
            <v>2280</v>
          </cell>
          <cell r="H116">
            <v>200</v>
          </cell>
        </row>
        <row r="117">
          <cell r="B117" t="str">
            <v>되메우기(기계50%+인력50%)</v>
          </cell>
          <cell r="C117" t="str">
            <v>구조물공</v>
          </cell>
          <cell r="D117">
            <v>839</v>
          </cell>
          <cell r="E117" t="str">
            <v>M3</v>
          </cell>
          <cell r="F117">
            <v>44</v>
          </cell>
          <cell r="G117">
            <v>1850</v>
          </cell>
          <cell r="H117">
            <v>120</v>
          </cell>
        </row>
        <row r="118">
          <cell r="B118" t="str">
            <v>레미콘타설(철근구조물)</v>
          </cell>
          <cell r="C118" t="str">
            <v>25-240-8</v>
          </cell>
          <cell r="D118">
            <v>435</v>
          </cell>
          <cell r="E118" t="str">
            <v>M3</v>
          </cell>
          <cell r="G118">
            <v>20552</v>
          </cell>
        </row>
        <row r="119">
          <cell r="B119" t="str">
            <v>레미콘타설(무근구조물)</v>
          </cell>
          <cell r="C119" t="str">
            <v>40-180-8</v>
          </cell>
          <cell r="D119">
            <v>46</v>
          </cell>
          <cell r="E119" t="str">
            <v>M3</v>
          </cell>
          <cell r="F119">
            <v>2256</v>
          </cell>
          <cell r="G119">
            <v>18619</v>
          </cell>
        </row>
        <row r="120">
          <cell r="B120" t="str">
            <v>합판거푸집</v>
          </cell>
          <cell r="C120" t="str">
            <v>합판3회</v>
          </cell>
          <cell r="D120">
            <v>1469</v>
          </cell>
          <cell r="E120" t="str">
            <v>M2</v>
          </cell>
          <cell r="F120">
            <v>5002</v>
          </cell>
          <cell r="G120">
            <v>12713</v>
          </cell>
          <cell r="H120">
            <v>200</v>
          </cell>
        </row>
        <row r="121">
          <cell r="B121" t="str">
            <v>합판거푸집</v>
          </cell>
          <cell r="C121" t="str">
            <v>합판6회</v>
          </cell>
          <cell r="D121">
            <v>33</v>
          </cell>
          <cell r="E121" t="str">
            <v>M2</v>
          </cell>
          <cell r="F121">
            <v>3765</v>
          </cell>
          <cell r="G121">
            <v>8651</v>
          </cell>
          <cell r="H121">
            <v>200</v>
          </cell>
        </row>
        <row r="122">
          <cell r="B122" t="str">
            <v>흄관부설및접합</v>
          </cell>
          <cell r="C122" t="str">
            <v>D=800M/M기계부설</v>
          </cell>
          <cell r="D122">
            <v>175</v>
          </cell>
          <cell r="E122" t="str">
            <v>M</v>
          </cell>
          <cell r="F122">
            <v>49010</v>
          </cell>
          <cell r="G122">
            <v>47312</v>
          </cell>
          <cell r="H122">
            <v>7635</v>
          </cell>
        </row>
        <row r="123">
          <cell r="B123" t="str">
            <v>동바리</v>
          </cell>
          <cell r="C123" t="str">
            <v>강관3개월</v>
          </cell>
          <cell r="D123">
            <v>52</v>
          </cell>
          <cell r="E123" t="str">
            <v>공/M3</v>
          </cell>
          <cell r="F123">
            <v>203</v>
          </cell>
          <cell r="G123">
            <v>6021</v>
          </cell>
        </row>
        <row r="124">
          <cell r="B124" t="str">
            <v>비계</v>
          </cell>
          <cell r="C124" t="str">
            <v>강관3개월</v>
          </cell>
          <cell r="D124">
            <v>13</v>
          </cell>
          <cell r="E124" t="str">
            <v>M2</v>
          </cell>
          <cell r="F124">
            <v>972</v>
          </cell>
          <cell r="G124">
            <v>6614</v>
          </cell>
        </row>
        <row r="125">
          <cell r="B125" t="str">
            <v>철근가공조립</v>
          </cell>
          <cell r="C125" t="str">
            <v>복잡</v>
          </cell>
          <cell r="D125">
            <v>16.984000000000002</v>
          </cell>
          <cell r="E125" t="str">
            <v>TON</v>
          </cell>
          <cell r="F125">
            <v>11792</v>
          </cell>
          <cell r="G125">
            <v>349613</v>
          </cell>
        </row>
        <row r="126">
          <cell r="B126" t="str">
            <v>철근가공조립</v>
          </cell>
          <cell r="C126" t="str">
            <v>간단</v>
          </cell>
          <cell r="D126">
            <v>21.173999999999999</v>
          </cell>
          <cell r="E126" t="str">
            <v>TON</v>
          </cell>
          <cell r="F126">
            <v>8630</v>
          </cell>
          <cell r="G126">
            <v>281547</v>
          </cell>
          <cell r="H126">
            <v>504</v>
          </cell>
        </row>
        <row r="127">
          <cell r="B127" t="str">
            <v>잡석</v>
          </cell>
          <cell r="C127" t="str">
            <v>t=15CM</v>
          </cell>
          <cell r="D127">
            <v>189</v>
          </cell>
          <cell r="E127" t="str">
            <v>M3</v>
          </cell>
          <cell r="F127">
            <v>9000</v>
          </cell>
          <cell r="G127">
            <v>1360</v>
          </cell>
          <cell r="H127">
            <v>504</v>
          </cell>
        </row>
        <row r="128">
          <cell r="B128" t="str">
            <v>뒷채움잡석부설</v>
          </cell>
          <cell r="D128">
            <v>170</v>
          </cell>
          <cell r="E128" t="str">
            <v>M3</v>
          </cell>
          <cell r="F128">
            <v>9000</v>
          </cell>
          <cell r="G128">
            <v>16328</v>
          </cell>
        </row>
        <row r="129">
          <cell r="B129" t="str">
            <v>배수파이프</v>
          </cell>
          <cell r="C129" t="str">
            <v>φ50mm</v>
          </cell>
          <cell r="D129">
            <v>9</v>
          </cell>
          <cell r="E129" t="str">
            <v>M</v>
          </cell>
          <cell r="F129">
            <v>780</v>
          </cell>
          <cell r="G129">
            <v>195</v>
          </cell>
        </row>
        <row r="130">
          <cell r="B130" t="str">
            <v>(5)용수로공</v>
          </cell>
          <cell r="D130">
            <v>340</v>
          </cell>
          <cell r="E130" t="str">
            <v>㎥</v>
          </cell>
          <cell r="F130">
            <v>195</v>
          </cell>
          <cell r="G130">
            <v>250</v>
          </cell>
          <cell r="H130">
            <v>319</v>
          </cell>
        </row>
        <row r="131">
          <cell r="B131" t="str">
            <v>터파기(기계70%+인력30%)</v>
          </cell>
          <cell r="C131" t="str">
            <v>0∼1M</v>
          </cell>
          <cell r="D131">
            <v>8650</v>
          </cell>
          <cell r="E131" t="str">
            <v>M3</v>
          </cell>
          <cell r="F131">
            <v>74</v>
          </cell>
          <cell r="G131">
            <v>2280</v>
          </cell>
          <cell r="H131">
            <v>200</v>
          </cell>
        </row>
        <row r="132">
          <cell r="B132" t="str">
            <v>되메우기(기계50%+인력50%)</v>
          </cell>
          <cell r="C132" t="str">
            <v>구조물공</v>
          </cell>
          <cell r="D132">
            <v>6982</v>
          </cell>
          <cell r="E132" t="str">
            <v>M3</v>
          </cell>
          <cell r="F132">
            <v>44</v>
          </cell>
          <cell r="G132">
            <v>1850</v>
          </cell>
          <cell r="H132">
            <v>120</v>
          </cell>
        </row>
        <row r="133">
          <cell r="B133" t="str">
            <v>레미콘타설(철근구조물)</v>
          </cell>
          <cell r="C133" t="str">
            <v>25-210-8</v>
          </cell>
          <cell r="D133">
            <v>576</v>
          </cell>
          <cell r="E133" t="str">
            <v>M3</v>
          </cell>
          <cell r="G133">
            <v>20552</v>
          </cell>
        </row>
        <row r="134">
          <cell r="B134" t="str">
            <v>레미콘타설(무근구조물)</v>
          </cell>
          <cell r="C134" t="str">
            <v>40-180-8</v>
          </cell>
          <cell r="D134">
            <v>141</v>
          </cell>
          <cell r="E134" t="str">
            <v>M3</v>
          </cell>
          <cell r="G134">
            <v>18619</v>
          </cell>
        </row>
        <row r="135">
          <cell r="B135" t="str">
            <v>합판거푸집</v>
          </cell>
          <cell r="C135" t="str">
            <v>합판3회</v>
          </cell>
          <cell r="D135">
            <v>3800</v>
          </cell>
          <cell r="E135" t="str">
            <v>M2</v>
          </cell>
          <cell r="F135">
            <v>5002</v>
          </cell>
          <cell r="G135">
            <v>12713</v>
          </cell>
          <cell r="H135">
            <v>55</v>
          </cell>
        </row>
        <row r="136">
          <cell r="B136" t="str">
            <v>합판거푸집</v>
          </cell>
          <cell r="C136" t="str">
            <v>합판6회</v>
          </cell>
          <cell r="D136">
            <v>177</v>
          </cell>
          <cell r="E136" t="str">
            <v>M2</v>
          </cell>
          <cell r="F136">
            <v>3765</v>
          </cell>
          <cell r="G136">
            <v>8651</v>
          </cell>
          <cell r="H136">
            <v>55</v>
          </cell>
        </row>
        <row r="137">
          <cell r="B137" t="str">
            <v>철근가공조립</v>
          </cell>
          <cell r="C137" t="str">
            <v>보통</v>
          </cell>
          <cell r="D137">
            <v>63.043999999999997</v>
          </cell>
          <cell r="E137" t="str">
            <v>TON</v>
          </cell>
          <cell r="F137">
            <v>10245</v>
          </cell>
          <cell r="G137">
            <v>317298</v>
          </cell>
        </row>
        <row r="138">
          <cell r="B138" t="str">
            <v>잡석</v>
          </cell>
          <cell r="D138">
            <v>283</v>
          </cell>
          <cell r="E138" t="str">
            <v>M3</v>
          </cell>
          <cell r="F138">
            <v>9000</v>
          </cell>
          <cell r="G138">
            <v>16328</v>
          </cell>
        </row>
        <row r="139">
          <cell r="B139" t="str">
            <v>라.부체도으로공</v>
          </cell>
        </row>
        <row r="140">
          <cell r="B140" t="str">
            <v>레미콘타설</v>
          </cell>
          <cell r="C140" t="str">
            <v>40-210-8</v>
          </cell>
          <cell r="D140">
            <v>990</v>
          </cell>
          <cell r="E140" t="str">
            <v>M3</v>
          </cell>
          <cell r="G140">
            <v>18619</v>
          </cell>
        </row>
        <row r="141">
          <cell r="B141" t="str">
            <v>합판거푸집</v>
          </cell>
          <cell r="C141" t="str">
            <v>합판6회</v>
          </cell>
          <cell r="D141">
            <v>464</v>
          </cell>
          <cell r="E141" t="str">
            <v>M2</v>
          </cell>
          <cell r="F141">
            <v>3765</v>
          </cell>
          <cell r="G141">
            <v>8651</v>
          </cell>
          <cell r="H141">
            <v>10292</v>
          </cell>
        </row>
        <row r="142">
          <cell r="B142" t="str">
            <v>보조기층</v>
          </cell>
          <cell r="D142">
            <v>990</v>
          </cell>
          <cell r="E142" t="str">
            <v>M3</v>
          </cell>
          <cell r="F142">
            <v>10396</v>
          </cell>
          <cell r="G142">
            <v>1360</v>
          </cell>
          <cell r="H142">
            <v>504</v>
          </cell>
        </row>
        <row r="143">
          <cell r="B143" t="str">
            <v>콘크리트보강섬유</v>
          </cell>
          <cell r="C143" t="str">
            <v>19mm,0.9kg/포망사형</v>
          </cell>
          <cell r="D143">
            <v>4952</v>
          </cell>
          <cell r="E143" t="str">
            <v>M2</v>
          </cell>
          <cell r="F143">
            <v>5000</v>
          </cell>
          <cell r="G143">
            <v>1250</v>
          </cell>
        </row>
        <row r="144">
          <cell r="B144" t="str">
            <v>줄눈</v>
          </cell>
          <cell r="C144" t="str">
            <v>합판T=12M/M</v>
          </cell>
          <cell r="D144">
            <v>99</v>
          </cell>
          <cell r="E144" t="str">
            <v>M2</v>
          </cell>
          <cell r="F144">
            <v>1077</v>
          </cell>
          <cell r="G144">
            <v>5660</v>
          </cell>
        </row>
        <row r="145">
          <cell r="B145" t="str">
            <v>비닐깔기</v>
          </cell>
          <cell r="C145" t="str">
            <v>t=0.2m/m</v>
          </cell>
          <cell r="D145">
            <v>4952</v>
          </cell>
          <cell r="E145" t="str">
            <v>M2</v>
          </cell>
          <cell r="F145">
            <v>135</v>
          </cell>
          <cell r="G145">
            <v>343</v>
          </cell>
        </row>
        <row r="146">
          <cell r="B146" t="str">
            <v>2.금암지구</v>
          </cell>
          <cell r="C146" t="str">
            <v>토사</v>
          </cell>
          <cell r="D146">
            <v>46</v>
          </cell>
          <cell r="E146" t="str">
            <v>M3</v>
          </cell>
          <cell r="F146">
            <v>243</v>
          </cell>
          <cell r="G146">
            <v>312</v>
          </cell>
          <cell r="H146">
            <v>398</v>
          </cell>
        </row>
        <row r="147">
          <cell r="B147" t="str">
            <v>가.축제공</v>
          </cell>
          <cell r="C147" t="str">
            <v>토사</v>
          </cell>
          <cell r="D147">
            <v>18638</v>
          </cell>
          <cell r="E147" t="str">
            <v>M3</v>
          </cell>
          <cell r="F147">
            <v>243</v>
          </cell>
          <cell r="G147">
            <v>312</v>
          </cell>
          <cell r="H147">
            <v>398</v>
          </cell>
        </row>
        <row r="148">
          <cell r="B148" t="str">
            <v>성토(1),금암제</v>
          </cell>
          <cell r="C148" t="str">
            <v>BH(1.0)+DT(15)+BD(19)</v>
          </cell>
          <cell r="D148">
            <v>277753</v>
          </cell>
          <cell r="E148" t="str">
            <v>M3</v>
          </cell>
          <cell r="F148">
            <v>1147</v>
          </cell>
          <cell r="G148">
            <v>1256</v>
          </cell>
          <cell r="H148">
            <v>1434</v>
          </cell>
        </row>
        <row r="149">
          <cell r="B149" t="str">
            <v>성토(2),금암제</v>
          </cell>
          <cell r="C149" t="str">
            <v>BH(1.0)+DT(15)+BD(19)</v>
          </cell>
          <cell r="D149">
            <v>31169</v>
          </cell>
          <cell r="E149" t="str">
            <v>M3</v>
          </cell>
          <cell r="F149">
            <v>1147</v>
          </cell>
          <cell r="G149">
            <v>1256</v>
          </cell>
          <cell r="H149">
            <v>1434</v>
          </cell>
        </row>
        <row r="150">
          <cell r="B150" t="str">
            <v>잔토유용</v>
          </cell>
          <cell r="C150" t="str">
            <v>B/D</v>
          </cell>
          <cell r="D150">
            <v>4006</v>
          </cell>
          <cell r="E150" t="str">
            <v>M3</v>
          </cell>
          <cell r="F150">
            <v>288</v>
          </cell>
          <cell r="G150">
            <v>371</v>
          </cell>
          <cell r="H150">
            <v>473</v>
          </cell>
        </row>
        <row r="151">
          <cell r="B151" t="str">
            <v>줄떼</v>
          </cell>
          <cell r="D151">
            <v>34160</v>
          </cell>
          <cell r="E151" t="str">
            <v>M2</v>
          </cell>
          <cell r="F151">
            <v>613</v>
          </cell>
          <cell r="G151">
            <v>2370</v>
          </cell>
        </row>
        <row r="152">
          <cell r="B152" t="str">
            <v>면고르기(인력)</v>
          </cell>
          <cell r="C152" t="str">
            <v>성토면</v>
          </cell>
          <cell r="D152">
            <v>70245</v>
          </cell>
          <cell r="E152" t="str">
            <v>M2</v>
          </cell>
          <cell r="G152">
            <v>652</v>
          </cell>
        </row>
        <row r="153">
          <cell r="B153" t="str">
            <v>면고르기(인력)</v>
          </cell>
          <cell r="C153" t="str">
            <v>절토면</v>
          </cell>
          <cell r="D153">
            <v>5116</v>
          </cell>
          <cell r="E153" t="str">
            <v>M2</v>
          </cell>
          <cell r="G153">
            <v>1443</v>
          </cell>
        </row>
        <row r="154">
          <cell r="B154" t="str">
            <v>비탈규준틀</v>
          </cell>
          <cell r="C154" t="str">
            <v>2＠2.5*2.5M</v>
          </cell>
          <cell r="D154">
            <v>262</v>
          </cell>
          <cell r="E154" t="str">
            <v>개소</v>
          </cell>
          <cell r="F154">
            <v>4155</v>
          </cell>
          <cell r="G154">
            <v>18907</v>
          </cell>
        </row>
        <row r="155">
          <cell r="B155" t="str">
            <v>하천경계말뚝</v>
          </cell>
          <cell r="D155">
            <v>46</v>
          </cell>
          <cell r="E155" t="str">
            <v>개</v>
          </cell>
          <cell r="F155">
            <v>3548</v>
          </cell>
          <cell r="G155">
            <v>6542</v>
          </cell>
        </row>
        <row r="156">
          <cell r="B156" t="str">
            <v>나.호안공</v>
          </cell>
        </row>
        <row r="157">
          <cell r="B157" t="str">
            <v>브럭붙임</v>
          </cell>
          <cell r="C157" t="str">
            <v>40x25x12</v>
          </cell>
          <cell r="D157">
            <v>34056</v>
          </cell>
          <cell r="E157" t="str">
            <v>M2</v>
          </cell>
          <cell r="G157">
            <v>8610</v>
          </cell>
        </row>
        <row r="158">
          <cell r="B158" t="str">
            <v>천단몰탈</v>
          </cell>
          <cell r="C158">
            <v>4.4444444444444446E-2</v>
          </cell>
          <cell r="D158">
            <v>45</v>
          </cell>
          <cell r="E158" t="str">
            <v>M3</v>
          </cell>
          <cell r="G158">
            <v>30924</v>
          </cell>
        </row>
        <row r="159">
          <cell r="B159" t="str">
            <v>터파기(기계70%+인력30%)</v>
          </cell>
          <cell r="C159" t="str">
            <v>0∼1M</v>
          </cell>
          <cell r="D159">
            <v>1212</v>
          </cell>
          <cell r="E159" t="str">
            <v>M3</v>
          </cell>
          <cell r="F159">
            <v>74</v>
          </cell>
          <cell r="G159">
            <v>2280</v>
          </cell>
          <cell r="H159">
            <v>200</v>
          </cell>
        </row>
        <row r="160">
          <cell r="B160" t="str">
            <v>되메우기(기계50%+인력50%)</v>
          </cell>
          <cell r="C160" t="str">
            <v>호안공</v>
          </cell>
          <cell r="D160">
            <v>1019</v>
          </cell>
          <cell r="E160" t="str">
            <v>M3</v>
          </cell>
          <cell r="F160">
            <v>55</v>
          </cell>
          <cell r="G160">
            <v>1883</v>
          </cell>
          <cell r="H160">
            <v>151</v>
          </cell>
        </row>
        <row r="161">
          <cell r="B161" t="str">
            <v>돌망태</v>
          </cell>
          <cell r="C161" t="str">
            <v>신설#8-타.450x950</v>
          </cell>
          <cell r="D161">
            <v>2400</v>
          </cell>
          <cell r="E161" t="str">
            <v>M2</v>
          </cell>
          <cell r="G161">
            <v>7215</v>
          </cell>
        </row>
        <row r="162">
          <cell r="B162" t="str">
            <v>FILTERMAT</v>
          </cell>
          <cell r="D162">
            <v>35873</v>
          </cell>
          <cell r="E162" t="str">
            <v>M2</v>
          </cell>
          <cell r="F162">
            <v>2000</v>
          </cell>
          <cell r="G162">
            <v>154</v>
          </cell>
        </row>
        <row r="163">
          <cell r="B163" t="str">
            <v>사석</v>
          </cell>
          <cell r="D163">
            <v>2879</v>
          </cell>
          <cell r="E163" t="str">
            <v>M3</v>
          </cell>
          <cell r="F163">
            <v>9000</v>
          </cell>
        </row>
        <row r="164">
          <cell r="B164" t="str">
            <v>다.구조물공</v>
          </cell>
        </row>
        <row r="165">
          <cell r="B165" t="str">
            <v>(1)배수문공</v>
          </cell>
        </row>
        <row r="166">
          <cell r="B166" t="str">
            <v>터파기(기계70%+인력30%)</v>
          </cell>
          <cell r="C166" t="str">
            <v>0∼1M</v>
          </cell>
          <cell r="D166">
            <v>364</v>
          </cell>
          <cell r="E166" t="str">
            <v>M3</v>
          </cell>
          <cell r="F166">
            <v>74</v>
          </cell>
          <cell r="G166">
            <v>2280</v>
          </cell>
          <cell r="H166">
            <v>200</v>
          </cell>
        </row>
        <row r="167">
          <cell r="B167" t="str">
            <v>터파기(기계70%+인력30%)</v>
          </cell>
          <cell r="C167" t="str">
            <v>1∼2M</v>
          </cell>
          <cell r="D167">
            <v>228</v>
          </cell>
          <cell r="E167" t="str">
            <v>M3</v>
          </cell>
          <cell r="F167">
            <v>74</v>
          </cell>
          <cell r="G167">
            <v>3002</v>
          </cell>
          <cell r="H167">
            <v>200</v>
          </cell>
        </row>
        <row r="168">
          <cell r="B168" t="str">
            <v>터파기(기계70%+인력30%)</v>
          </cell>
          <cell r="C168" t="str">
            <v>2∼3M</v>
          </cell>
          <cell r="D168">
            <v>585</v>
          </cell>
          <cell r="E168" t="str">
            <v>M3</v>
          </cell>
          <cell r="F168">
            <v>74</v>
          </cell>
          <cell r="G168">
            <v>3723</v>
          </cell>
          <cell r="H168">
            <v>200</v>
          </cell>
        </row>
        <row r="169">
          <cell r="B169" t="str">
            <v>되메우기(기계50%+인력50%)</v>
          </cell>
          <cell r="C169" t="str">
            <v>구조물공</v>
          </cell>
          <cell r="D169">
            <v>1024</v>
          </cell>
          <cell r="E169" t="str">
            <v>M3</v>
          </cell>
          <cell r="F169">
            <v>44</v>
          </cell>
          <cell r="G169">
            <v>1850</v>
          </cell>
          <cell r="H169">
            <v>120</v>
          </cell>
        </row>
        <row r="170">
          <cell r="B170" t="str">
            <v>레미콘타설(철근구조물)</v>
          </cell>
          <cell r="C170" t="str">
            <v>25-240-8</v>
          </cell>
          <cell r="D170">
            <v>192</v>
          </cell>
          <cell r="E170" t="str">
            <v>M3</v>
          </cell>
          <cell r="G170">
            <v>20552</v>
          </cell>
        </row>
        <row r="171">
          <cell r="B171" t="str">
            <v>레미콘타설(무근구조물)</v>
          </cell>
          <cell r="C171" t="str">
            <v>40-180-8</v>
          </cell>
          <cell r="D171">
            <v>17</v>
          </cell>
          <cell r="E171" t="str">
            <v>M3</v>
          </cell>
          <cell r="G171">
            <v>18619</v>
          </cell>
        </row>
        <row r="172">
          <cell r="B172" t="str">
            <v>합판거푸집</v>
          </cell>
          <cell r="C172" t="str">
            <v>합판2회</v>
          </cell>
          <cell r="D172">
            <v>202</v>
          </cell>
          <cell r="E172" t="str">
            <v>M2</v>
          </cell>
          <cell r="F172">
            <v>6185</v>
          </cell>
          <cell r="G172">
            <v>16220</v>
          </cell>
        </row>
        <row r="173">
          <cell r="B173" t="str">
            <v>합판거푸집</v>
          </cell>
          <cell r="C173" t="str">
            <v>합판3회</v>
          </cell>
          <cell r="D173">
            <v>575</v>
          </cell>
          <cell r="E173" t="str">
            <v>M2</v>
          </cell>
          <cell r="F173">
            <v>5002</v>
          </cell>
          <cell r="G173">
            <v>12713</v>
          </cell>
        </row>
        <row r="174">
          <cell r="B174" t="str">
            <v>합판거푸집</v>
          </cell>
          <cell r="C174" t="str">
            <v>합판6회</v>
          </cell>
          <cell r="D174">
            <v>13</v>
          </cell>
          <cell r="E174" t="str">
            <v>M2</v>
          </cell>
          <cell r="F174">
            <v>3765</v>
          </cell>
          <cell r="G174">
            <v>8651</v>
          </cell>
        </row>
        <row r="175">
          <cell r="B175" t="str">
            <v>동바리</v>
          </cell>
          <cell r="C175" t="str">
            <v>강관3개월</v>
          </cell>
          <cell r="D175">
            <v>498</v>
          </cell>
          <cell r="E175" t="str">
            <v>공/M3</v>
          </cell>
          <cell r="F175">
            <v>203</v>
          </cell>
          <cell r="G175">
            <v>6021</v>
          </cell>
        </row>
        <row r="176">
          <cell r="B176" t="str">
            <v>비계</v>
          </cell>
          <cell r="C176" t="str">
            <v>강관3개월</v>
          </cell>
          <cell r="D176">
            <v>842</v>
          </cell>
          <cell r="E176" t="str">
            <v>M2</v>
          </cell>
          <cell r="F176">
            <v>972</v>
          </cell>
          <cell r="G176">
            <v>6614</v>
          </cell>
        </row>
        <row r="177">
          <cell r="B177" t="str">
            <v>철근가공조립</v>
          </cell>
          <cell r="C177" t="str">
            <v>복잡</v>
          </cell>
          <cell r="D177">
            <v>11.257999999999999</v>
          </cell>
          <cell r="E177" t="str">
            <v>TON</v>
          </cell>
          <cell r="F177">
            <v>11792</v>
          </cell>
          <cell r="G177">
            <v>349613</v>
          </cell>
        </row>
        <row r="178">
          <cell r="B178" t="str">
            <v>잡석부설</v>
          </cell>
          <cell r="D178">
            <v>66</v>
          </cell>
          <cell r="E178" t="str">
            <v>M3</v>
          </cell>
          <cell r="F178">
            <v>9000</v>
          </cell>
          <cell r="G178">
            <v>16328</v>
          </cell>
        </row>
        <row r="179">
          <cell r="B179" t="str">
            <v>난간제작및설치</v>
          </cell>
          <cell r="C179" t="str">
            <v>D=50M/M</v>
          </cell>
          <cell r="D179">
            <v>59</v>
          </cell>
          <cell r="E179" t="str">
            <v>M</v>
          </cell>
          <cell r="F179">
            <v>13678</v>
          </cell>
          <cell r="G179">
            <v>14035</v>
          </cell>
        </row>
        <row r="180">
          <cell r="B180" t="str">
            <v>P.H.C파일항타(L=12.0M)</v>
          </cell>
          <cell r="C180" t="str">
            <v>Φ350</v>
          </cell>
          <cell r="D180">
            <v>38</v>
          </cell>
          <cell r="E180" t="str">
            <v>본</v>
          </cell>
          <cell r="F180">
            <v>211968</v>
          </cell>
          <cell r="G180">
            <v>40848</v>
          </cell>
          <cell r="H180">
            <v>44400</v>
          </cell>
        </row>
        <row r="181">
          <cell r="B181" t="str">
            <v>(2)배수통관공</v>
          </cell>
          <cell r="C181" t="str">
            <v>t=20MM</v>
          </cell>
          <cell r="D181">
            <v>6</v>
          </cell>
          <cell r="E181" t="str">
            <v>M2</v>
          </cell>
          <cell r="F181">
            <v>2149</v>
          </cell>
          <cell r="G181">
            <v>945</v>
          </cell>
        </row>
        <row r="182">
          <cell r="B182" t="str">
            <v>터파기(기계70%+인력30%)</v>
          </cell>
          <cell r="C182" t="str">
            <v>0∼1M</v>
          </cell>
          <cell r="D182">
            <v>149</v>
          </cell>
          <cell r="E182" t="str">
            <v>M3</v>
          </cell>
          <cell r="F182">
            <v>74</v>
          </cell>
          <cell r="G182">
            <v>2280</v>
          </cell>
          <cell r="H182">
            <v>200</v>
          </cell>
        </row>
        <row r="183">
          <cell r="B183" t="str">
            <v>되메우기(기계50%+인력50%)</v>
          </cell>
          <cell r="C183" t="str">
            <v>구조물공</v>
          </cell>
          <cell r="D183">
            <v>118</v>
          </cell>
          <cell r="E183" t="str">
            <v>M3</v>
          </cell>
          <cell r="F183">
            <v>44</v>
          </cell>
          <cell r="G183">
            <v>1850</v>
          </cell>
          <cell r="H183">
            <v>120</v>
          </cell>
        </row>
        <row r="184">
          <cell r="B184" t="str">
            <v>레미콘타설(철근구조물)</v>
          </cell>
          <cell r="C184" t="str">
            <v>25-210-8</v>
          </cell>
          <cell r="D184">
            <v>31</v>
          </cell>
          <cell r="E184" t="str">
            <v>M3</v>
          </cell>
          <cell r="G184">
            <v>20552</v>
          </cell>
        </row>
        <row r="185">
          <cell r="B185" t="str">
            <v>레미콘타설(철근구조물)</v>
          </cell>
          <cell r="C185" t="str">
            <v>25-240-8</v>
          </cell>
          <cell r="D185">
            <v>15</v>
          </cell>
          <cell r="E185" t="str">
            <v>M3</v>
          </cell>
          <cell r="G185">
            <v>20552</v>
          </cell>
        </row>
        <row r="186">
          <cell r="B186" t="str">
            <v>레미콘타설(무근구조물)</v>
          </cell>
          <cell r="C186" t="str">
            <v>40-180-8</v>
          </cell>
          <cell r="D186">
            <v>10</v>
          </cell>
          <cell r="E186" t="str">
            <v>M3</v>
          </cell>
          <cell r="F186">
            <v>74</v>
          </cell>
          <cell r="G186">
            <v>18619</v>
          </cell>
          <cell r="H186">
            <v>200</v>
          </cell>
        </row>
        <row r="187">
          <cell r="B187" t="str">
            <v>합판거푸집</v>
          </cell>
          <cell r="C187" t="str">
            <v>합판3회</v>
          </cell>
          <cell r="D187">
            <v>71</v>
          </cell>
          <cell r="E187" t="str">
            <v>M2</v>
          </cell>
          <cell r="F187">
            <v>5002</v>
          </cell>
          <cell r="G187">
            <v>12713</v>
          </cell>
          <cell r="H187">
            <v>200</v>
          </cell>
        </row>
        <row r="188">
          <cell r="B188" t="str">
            <v>합판거푸집</v>
          </cell>
          <cell r="C188" t="str">
            <v>합판4회</v>
          </cell>
          <cell r="D188">
            <v>62</v>
          </cell>
          <cell r="E188" t="str">
            <v>M2</v>
          </cell>
          <cell r="F188">
            <v>4351</v>
          </cell>
          <cell r="G188">
            <v>10813</v>
          </cell>
          <cell r="H188">
            <v>200</v>
          </cell>
        </row>
        <row r="189">
          <cell r="B189" t="str">
            <v>합판거푸집</v>
          </cell>
          <cell r="C189" t="str">
            <v>합판6회</v>
          </cell>
          <cell r="D189">
            <v>10</v>
          </cell>
          <cell r="E189" t="str">
            <v>M2</v>
          </cell>
          <cell r="F189">
            <v>3765</v>
          </cell>
          <cell r="G189">
            <v>8651</v>
          </cell>
        </row>
        <row r="190">
          <cell r="B190" t="str">
            <v>흄관부설및접합</v>
          </cell>
          <cell r="C190" t="str">
            <v>D=800M/M기계부설</v>
          </cell>
          <cell r="D190">
            <v>49</v>
          </cell>
          <cell r="E190" t="str">
            <v>M</v>
          </cell>
          <cell r="F190">
            <v>49010</v>
          </cell>
          <cell r="G190">
            <v>47312</v>
          </cell>
          <cell r="H190">
            <v>7635</v>
          </cell>
        </row>
        <row r="191">
          <cell r="B191" t="str">
            <v>흄관접합몰탈</v>
          </cell>
          <cell r="C191">
            <v>4.3055555555555562E-2</v>
          </cell>
          <cell r="D191">
            <v>8</v>
          </cell>
          <cell r="E191" t="str">
            <v>M3</v>
          </cell>
          <cell r="G191">
            <v>30924</v>
          </cell>
        </row>
        <row r="192">
          <cell r="B192" t="str">
            <v>철근가공조립</v>
          </cell>
          <cell r="C192" t="str">
            <v>간단</v>
          </cell>
          <cell r="D192">
            <v>3.0339999999999998</v>
          </cell>
          <cell r="E192" t="str">
            <v>TON</v>
          </cell>
          <cell r="F192">
            <v>8630</v>
          </cell>
          <cell r="G192">
            <v>281547</v>
          </cell>
          <cell r="H192">
            <v>168</v>
          </cell>
        </row>
        <row r="193">
          <cell r="B193" t="str">
            <v>잡석</v>
          </cell>
          <cell r="C193" t="str">
            <v>(인력30%+기계70%)</v>
          </cell>
          <cell r="D193">
            <v>26</v>
          </cell>
          <cell r="E193" t="str">
            <v>M3</v>
          </cell>
          <cell r="F193">
            <v>9000</v>
          </cell>
          <cell r="G193">
            <v>16328</v>
          </cell>
          <cell r="H193">
            <v>168</v>
          </cell>
        </row>
        <row r="194">
          <cell r="B194" t="str">
            <v>라.부체도으로공</v>
          </cell>
          <cell r="C194" t="str">
            <v>(인력30%+기계70%)</v>
          </cell>
          <cell r="D194">
            <v>5276</v>
          </cell>
          <cell r="E194" t="str">
            <v>㎥</v>
          </cell>
          <cell r="F194">
            <v>62</v>
          </cell>
          <cell r="G194">
            <v>1215</v>
          </cell>
          <cell r="H194">
            <v>168</v>
          </cell>
        </row>
        <row r="195">
          <cell r="B195" t="str">
            <v>레미콘타설</v>
          </cell>
          <cell r="C195" t="str">
            <v>40-210-8</v>
          </cell>
          <cell r="D195">
            <v>608</v>
          </cell>
          <cell r="E195" t="str">
            <v>M3</v>
          </cell>
          <cell r="G195">
            <v>18619</v>
          </cell>
        </row>
        <row r="196">
          <cell r="B196" t="str">
            <v>합판거푸집</v>
          </cell>
          <cell r="C196" t="str">
            <v>합판6회</v>
          </cell>
          <cell r="D196">
            <v>337</v>
          </cell>
          <cell r="E196" t="str">
            <v>M2</v>
          </cell>
          <cell r="F196">
            <v>3765</v>
          </cell>
          <cell r="G196">
            <v>8651</v>
          </cell>
        </row>
        <row r="197">
          <cell r="B197" t="str">
            <v>보조기층</v>
          </cell>
          <cell r="C197" t="str">
            <v>2회</v>
          </cell>
          <cell r="D197">
            <v>594</v>
          </cell>
          <cell r="E197" t="str">
            <v>M3</v>
          </cell>
          <cell r="F197">
            <v>10396</v>
          </cell>
          <cell r="G197">
            <v>1360</v>
          </cell>
          <cell r="H197">
            <v>504</v>
          </cell>
        </row>
        <row r="198">
          <cell r="B198" t="str">
            <v>콘크리트보강섬유</v>
          </cell>
          <cell r="C198" t="str">
            <v>19mm,0.9kg/포망사형</v>
          </cell>
          <cell r="D198">
            <v>2971</v>
          </cell>
          <cell r="E198" t="str">
            <v>M2</v>
          </cell>
          <cell r="F198">
            <v>5000</v>
          </cell>
          <cell r="G198">
            <v>1250</v>
          </cell>
        </row>
        <row r="199">
          <cell r="B199" t="str">
            <v>줄눈</v>
          </cell>
          <cell r="C199" t="str">
            <v>합판T=12M/M</v>
          </cell>
          <cell r="D199">
            <v>59</v>
          </cell>
          <cell r="E199" t="str">
            <v>M2</v>
          </cell>
          <cell r="F199">
            <v>1077</v>
          </cell>
          <cell r="G199">
            <v>5660</v>
          </cell>
          <cell r="H199">
            <v>200</v>
          </cell>
        </row>
        <row r="200">
          <cell r="B200" t="str">
            <v>비닐깔기</v>
          </cell>
          <cell r="C200" t="str">
            <v>t=0.2m/m</v>
          </cell>
          <cell r="D200">
            <v>2971</v>
          </cell>
          <cell r="E200" t="str">
            <v>M2</v>
          </cell>
          <cell r="F200">
            <v>135</v>
          </cell>
          <cell r="G200">
            <v>343</v>
          </cell>
        </row>
        <row r="201">
          <cell r="B201" t="str">
            <v>3.부대공</v>
          </cell>
          <cell r="C201" t="str">
            <v>(인력30%+기계70%)</v>
          </cell>
          <cell r="D201">
            <v>5861</v>
          </cell>
          <cell r="E201" t="str">
            <v>㎥</v>
          </cell>
          <cell r="F201">
            <v>62</v>
          </cell>
          <cell r="G201">
            <v>1215</v>
          </cell>
          <cell r="H201">
            <v>168</v>
          </cell>
        </row>
        <row r="202">
          <cell r="B202" t="str">
            <v>현장(240)+실험실(50)</v>
          </cell>
          <cell r="C202" t="str">
            <v>60개월</v>
          </cell>
          <cell r="D202">
            <v>290</v>
          </cell>
          <cell r="E202" t="str">
            <v>M2</v>
          </cell>
          <cell r="F202">
            <v>77808</v>
          </cell>
          <cell r="G202">
            <v>30942</v>
          </cell>
        </row>
        <row r="203">
          <cell r="B203" t="str">
            <v>중기운반</v>
          </cell>
          <cell r="D203">
            <v>1</v>
          </cell>
          <cell r="E203" t="str">
            <v>식</v>
          </cell>
        </row>
        <row r="204">
          <cell r="B204" t="str">
            <v>철근운반</v>
          </cell>
          <cell r="D204">
            <v>263.52999999999997</v>
          </cell>
          <cell r="E204" t="str">
            <v>TON</v>
          </cell>
          <cell r="F204">
            <v>566</v>
          </cell>
          <cell r="G204">
            <v>3636</v>
          </cell>
          <cell r="H204">
            <v>1589</v>
          </cell>
        </row>
        <row r="205">
          <cell r="B205" t="str">
            <v>시멘트운반</v>
          </cell>
          <cell r="D205">
            <v>1567</v>
          </cell>
          <cell r="E205" t="str">
            <v>대</v>
          </cell>
          <cell r="F205">
            <v>35</v>
          </cell>
          <cell r="G205">
            <v>272</v>
          </cell>
          <cell r="H205">
            <v>87</v>
          </cell>
        </row>
        <row r="206">
          <cell r="B206" t="str">
            <v>흄관운반</v>
          </cell>
          <cell r="C206" t="str">
            <v>D=250M/M</v>
          </cell>
          <cell r="D206">
            <v>26</v>
          </cell>
          <cell r="E206" t="str">
            <v>본</v>
          </cell>
          <cell r="F206">
            <v>25000</v>
          </cell>
          <cell r="G206">
            <v>1250</v>
          </cell>
          <cell r="H206">
            <v>2212</v>
          </cell>
        </row>
        <row r="207">
          <cell r="B207" t="str">
            <v>흄관운반</v>
          </cell>
          <cell r="C207" t="str">
            <v>D=600M/M</v>
          </cell>
          <cell r="D207">
            <v>12</v>
          </cell>
          <cell r="E207" t="str">
            <v>본</v>
          </cell>
          <cell r="F207">
            <v>25000</v>
          </cell>
          <cell r="G207">
            <v>1250</v>
          </cell>
          <cell r="H207">
            <v>7375</v>
          </cell>
        </row>
        <row r="208">
          <cell r="B208" t="str">
            <v>흄관운반</v>
          </cell>
          <cell r="C208" t="str">
            <v>D=800M/M</v>
          </cell>
          <cell r="D208">
            <v>90</v>
          </cell>
          <cell r="E208" t="str">
            <v>본</v>
          </cell>
          <cell r="F208">
            <v>967</v>
          </cell>
          <cell r="G208">
            <v>19562</v>
          </cell>
          <cell r="H208">
            <v>14749</v>
          </cell>
        </row>
        <row r="209">
          <cell r="B209" t="str">
            <v>P.H.C하차</v>
          </cell>
          <cell r="C209" t="str">
            <v>φ350M/M</v>
          </cell>
          <cell r="D209">
            <v>225</v>
          </cell>
          <cell r="E209" t="str">
            <v>본</v>
          </cell>
          <cell r="F209">
            <v>967</v>
          </cell>
          <cell r="G209">
            <v>19562</v>
          </cell>
          <cell r="H209">
            <v>5205</v>
          </cell>
        </row>
        <row r="210">
          <cell r="B210" t="str">
            <v>고재(철근)</v>
          </cell>
          <cell r="D210">
            <v>64.620999999999995</v>
          </cell>
          <cell r="E210" t="str">
            <v>TON</v>
          </cell>
          <cell r="F210">
            <v>-100000</v>
          </cell>
          <cell r="G210">
            <v>19562</v>
          </cell>
          <cell r="H210">
            <v>569</v>
          </cell>
        </row>
        <row r="211">
          <cell r="B211" t="str">
            <v>콘크리트깨기</v>
          </cell>
          <cell r="C211" t="str">
            <v>철근</v>
          </cell>
          <cell r="D211">
            <v>952</v>
          </cell>
          <cell r="E211" t="str">
            <v>M3</v>
          </cell>
          <cell r="F211">
            <v>1968</v>
          </cell>
          <cell r="G211">
            <v>6495</v>
          </cell>
          <cell r="H211">
            <v>8421</v>
          </cell>
        </row>
        <row r="212">
          <cell r="B212" t="str">
            <v>콘크리트깨기</v>
          </cell>
          <cell r="C212" t="str">
            <v>무근</v>
          </cell>
          <cell r="D212">
            <v>10</v>
          </cell>
          <cell r="E212" t="str">
            <v>M3</v>
          </cell>
          <cell r="F212">
            <v>1100</v>
          </cell>
          <cell r="G212">
            <v>3632</v>
          </cell>
          <cell r="H212">
            <v>4708</v>
          </cell>
        </row>
        <row r="213">
          <cell r="B213" t="str">
            <v>폐기물상차</v>
          </cell>
          <cell r="C213" t="str">
            <v>폐콘크리트</v>
          </cell>
          <cell r="D213">
            <v>962</v>
          </cell>
          <cell r="E213" t="str">
            <v>M3</v>
          </cell>
          <cell r="F213">
            <v>392067</v>
          </cell>
          <cell r="G213">
            <v>14035</v>
          </cell>
          <cell r="H213">
            <v>14740</v>
          </cell>
        </row>
        <row r="214">
          <cell r="B214" t="str">
            <v>자동세륜기설치</v>
          </cell>
          <cell r="C214" t="str">
            <v>GREATING</v>
          </cell>
          <cell r="D214">
            <v>2</v>
          </cell>
          <cell r="E214" t="str">
            <v>개소</v>
          </cell>
          <cell r="F214">
            <v>3307285</v>
          </cell>
          <cell r="G214">
            <v>2498453</v>
          </cell>
          <cell r="H214">
            <v>43618760</v>
          </cell>
        </row>
        <row r="215">
          <cell r="B215" t="str">
            <v>시험비</v>
          </cell>
          <cell r="C215" t="str">
            <v>PVC(Φ150MM)</v>
          </cell>
          <cell r="D215">
            <v>1</v>
          </cell>
          <cell r="E215" t="str">
            <v>식</v>
          </cell>
          <cell r="F215">
            <v>7070</v>
          </cell>
          <cell r="G215">
            <v>707</v>
          </cell>
        </row>
        <row r="216">
          <cell r="B216" t="str">
            <v>감독차량비</v>
          </cell>
          <cell r="D216">
            <v>60</v>
          </cell>
          <cell r="E216" t="str">
            <v>개월</v>
          </cell>
          <cell r="H216">
            <v>723963</v>
          </cell>
        </row>
        <row r="217">
          <cell r="B217" t="str">
            <v>공사용가도</v>
          </cell>
          <cell r="D217">
            <v>1</v>
          </cell>
          <cell r="E217" t="str">
            <v>식</v>
          </cell>
        </row>
        <row r="218">
          <cell r="B218" t="str">
            <v>운반로개설</v>
          </cell>
          <cell r="D218">
            <v>1</v>
          </cell>
          <cell r="E218" t="str">
            <v>식</v>
          </cell>
        </row>
        <row r="219">
          <cell r="B219" t="str">
            <v>4.주자재비</v>
          </cell>
        </row>
        <row r="220">
          <cell r="B220" t="str">
            <v>시멘트</v>
          </cell>
          <cell r="D220">
            <v>1567</v>
          </cell>
          <cell r="E220" t="str">
            <v>대</v>
          </cell>
          <cell r="F220">
            <v>2700</v>
          </cell>
        </row>
        <row r="221">
          <cell r="B221" t="str">
            <v>레미콘</v>
          </cell>
          <cell r="C221" t="str">
            <v>25-240-8</v>
          </cell>
          <cell r="D221">
            <v>1780</v>
          </cell>
          <cell r="E221" t="str">
            <v>M3</v>
          </cell>
          <cell r="F221">
            <v>47110</v>
          </cell>
        </row>
        <row r="222">
          <cell r="B222" t="str">
            <v>레미콘</v>
          </cell>
          <cell r="C222" t="str">
            <v>25-210-8</v>
          </cell>
          <cell r="D222">
            <v>1804</v>
          </cell>
          <cell r="E222" t="str">
            <v>M3</v>
          </cell>
          <cell r="F222">
            <v>45180</v>
          </cell>
        </row>
        <row r="223">
          <cell r="B223" t="str">
            <v>레미콘</v>
          </cell>
          <cell r="C223" t="str">
            <v>40-210-8</v>
          </cell>
          <cell r="D223">
            <v>1630</v>
          </cell>
          <cell r="E223" t="str">
            <v>M3</v>
          </cell>
          <cell r="F223">
            <v>45350</v>
          </cell>
        </row>
        <row r="224">
          <cell r="B224" t="str">
            <v>레미콘</v>
          </cell>
          <cell r="C224" t="str">
            <v>40-180-8</v>
          </cell>
          <cell r="D224">
            <v>363</v>
          </cell>
          <cell r="E224" t="str">
            <v>M3</v>
          </cell>
          <cell r="F224">
            <v>42370</v>
          </cell>
        </row>
        <row r="225">
          <cell r="B225" t="str">
            <v>이형철근</v>
          </cell>
          <cell r="C225" t="str">
            <v>SD.30A.D16-D32</v>
          </cell>
          <cell r="D225">
            <v>141.423</v>
          </cell>
          <cell r="E225" t="str">
            <v>TON</v>
          </cell>
          <cell r="F225">
            <v>290000</v>
          </cell>
          <cell r="G225">
            <v>652</v>
          </cell>
        </row>
        <row r="226">
          <cell r="B226" t="str">
            <v>이형철근</v>
          </cell>
          <cell r="C226" t="str">
            <v>SD.30A.D13</v>
          </cell>
          <cell r="D226">
            <v>121.89100000000001</v>
          </cell>
          <cell r="E226" t="str">
            <v>TON</v>
          </cell>
          <cell r="F226">
            <v>295000</v>
          </cell>
          <cell r="G226">
            <v>652</v>
          </cell>
        </row>
        <row r="227">
          <cell r="B227" t="str">
            <v>돌망태몸통</v>
          </cell>
          <cell r="C227" t="str">
            <v>#8,45x95cm</v>
          </cell>
          <cell r="D227">
            <v>5935</v>
          </cell>
          <cell r="E227" t="str">
            <v>M</v>
          </cell>
          <cell r="F227">
            <v>3710</v>
          </cell>
          <cell r="G227">
            <v>250</v>
          </cell>
          <cell r="H227">
            <v>319</v>
          </cell>
        </row>
        <row r="228">
          <cell r="B228" t="str">
            <v>돌망태뚜껑</v>
          </cell>
          <cell r="C228" t="str">
            <v>#8,45x95cm</v>
          </cell>
          <cell r="D228">
            <v>2398</v>
          </cell>
          <cell r="E228" t="str">
            <v>EA</v>
          </cell>
          <cell r="F228">
            <v>1340</v>
          </cell>
        </row>
        <row r="229">
          <cell r="B229" t="str">
            <v>FRP자동문비</v>
          </cell>
          <cell r="C229" t="str">
            <v>1.5x1.5</v>
          </cell>
          <cell r="D229">
            <v>2</v>
          </cell>
          <cell r="E229" t="str">
            <v>조</v>
          </cell>
          <cell r="F229">
            <v>2850000</v>
          </cell>
        </row>
        <row r="230">
          <cell r="B230" t="str">
            <v>프렌지형자동문비</v>
          </cell>
          <cell r="C230" t="str">
            <v>φ800M/M</v>
          </cell>
          <cell r="D230">
            <v>1</v>
          </cell>
          <cell r="E230" t="str">
            <v>조</v>
          </cell>
          <cell r="F230">
            <v>2475000</v>
          </cell>
        </row>
        <row r="231">
          <cell r="B231" t="str">
            <v>프렌지형자동문비</v>
          </cell>
          <cell r="C231" t="str">
            <v>φ250M/M</v>
          </cell>
          <cell r="D231">
            <v>9</v>
          </cell>
          <cell r="E231" t="str">
            <v>조</v>
          </cell>
          <cell r="F231">
            <v>697000</v>
          </cell>
        </row>
        <row r="232">
          <cell r="B232" t="str">
            <v>2)아스팔트콘크리트포장</v>
          </cell>
        </row>
        <row r="233">
          <cell r="B233" t="str">
            <v>청남제상류개수공사설계예산서</v>
          </cell>
        </row>
        <row r="234">
          <cell r="B234" t="str">
            <v>1.도급예정액</v>
          </cell>
          <cell r="C234" t="str">
            <v>일반화물(10.5TON)</v>
          </cell>
          <cell r="D234">
            <v>27</v>
          </cell>
          <cell r="E234" t="str">
            <v>TON</v>
          </cell>
          <cell r="H234">
            <v>8354</v>
          </cell>
        </row>
        <row r="235">
          <cell r="B235" t="str">
            <v>(1)순공사비</v>
          </cell>
        </row>
        <row r="236">
          <cell r="B236" t="str">
            <v>가)직접공사비</v>
          </cell>
        </row>
        <row r="237">
          <cell r="B237" t="str">
            <v>1)축제공</v>
          </cell>
        </row>
        <row r="238">
          <cell r="B238" t="str">
            <v>2)호안공</v>
          </cell>
        </row>
        <row r="239">
          <cell r="B239" t="str">
            <v>3)구조물공</v>
          </cell>
          <cell r="C239" t="str">
            <v>(인력30%+기계70%)</v>
          </cell>
          <cell r="D239">
            <v>3673</v>
          </cell>
          <cell r="E239" t="str">
            <v>㎥</v>
          </cell>
          <cell r="F239">
            <v>74</v>
          </cell>
          <cell r="G239">
            <v>2280</v>
          </cell>
          <cell r="H239">
            <v>200</v>
          </cell>
        </row>
        <row r="240">
          <cell r="B240" t="str">
            <v>4)부체도으로공</v>
          </cell>
        </row>
        <row r="241">
          <cell r="B241" t="str">
            <v>5)부대공</v>
          </cell>
        </row>
        <row r="242">
          <cell r="B242" t="str">
            <v>6)사급자재대</v>
          </cell>
        </row>
        <row r="243">
          <cell r="B243" t="str">
            <v>나)간접노무비</v>
          </cell>
        </row>
        <row r="244">
          <cell r="B244" t="str">
            <v>다)산재보험료</v>
          </cell>
        </row>
        <row r="245">
          <cell r="B245" t="str">
            <v>라)안전관리비</v>
          </cell>
        </row>
        <row r="246">
          <cell r="B246" t="str">
            <v>마)기타경비</v>
          </cell>
          <cell r="C246" t="str">
            <v>4경간</v>
          </cell>
        </row>
        <row r="247">
          <cell r="B247" t="str">
            <v>바)고용보험료</v>
          </cell>
          <cell r="C247" t="str">
            <v>100.16*7.5M</v>
          </cell>
        </row>
        <row r="248">
          <cell r="B248" t="str">
            <v>(2)일반관리비</v>
          </cell>
          <cell r="C248" t="str">
            <v>L=45.0M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자재"/>
      <sheetName val="폐기물"/>
      <sheetName val="내역서"/>
      <sheetName val="산출내역집계표"/>
      <sheetName val="전체"/>
      <sheetName val="평가데이터"/>
      <sheetName val="산출0"/>
      <sheetName val="일위대가목록"/>
      <sheetName val=" HIT-&gt;HMC 견적(3900)"/>
      <sheetName val="공통(20-91)"/>
      <sheetName val="일위대가"/>
      <sheetName val="청천내"/>
      <sheetName val="한강운반비"/>
      <sheetName val="일위(시설)"/>
      <sheetName val="을"/>
      <sheetName val="ELECTRIC"/>
      <sheetName val="맨홀조서"/>
      <sheetName val="일위총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퍼스트"/>
      <sheetName val="원가"/>
      <sheetName val="내역서"/>
      <sheetName val="하도급사항"/>
      <sheetName val="토공원가"/>
      <sheetName val="토공하도"/>
      <sheetName val="철콘원가"/>
      <sheetName val="철콘하도"/>
      <sheetName val="포장원가"/>
      <sheetName val="포장하도"/>
      <sheetName val="원가샘플"/>
      <sheetName val="내역서샘플"/>
      <sheetName val="관급자재"/>
      <sheetName val="집계표"/>
      <sheetName val="BID"/>
      <sheetName val="일위대가목록"/>
      <sheetName val="전체"/>
      <sheetName val="직노"/>
      <sheetName val="제경비"/>
      <sheetName val="공통(20-91)"/>
      <sheetName val="일위대가"/>
      <sheetName val="2공구산출내역"/>
      <sheetName val=" HIT-&gt;HMC 견적(3900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공비"/>
      <sheetName val="설명서"/>
      <sheetName val="갑지"/>
      <sheetName val="내역갑지"/>
      <sheetName val="N賃率-職"/>
      <sheetName val="ITEM"/>
      <sheetName val="원가총괄"/>
      <sheetName val="퍼스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청천내"/>
      <sheetName val="실행내역"/>
      <sheetName val="95년12월말"/>
      <sheetName val="#REF"/>
      <sheetName val="총괄표"/>
      <sheetName val="내역"/>
      <sheetName val="원가"/>
      <sheetName val="청곡지선입력"/>
      <sheetName val="직노"/>
      <sheetName val="세골재  T2 변경 현황"/>
      <sheetName val="노임단가"/>
      <sheetName val="일위대가표"/>
      <sheetName val="일위대가목차"/>
      <sheetName val="내역서"/>
      <sheetName val="직공비"/>
      <sheetName val="와동수량"/>
      <sheetName val="INPUT"/>
      <sheetName val="당초"/>
      <sheetName val="데리네이타현황"/>
      <sheetName val="3BL공동구 수량"/>
      <sheetName val="말뚝지지력산정"/>
      <sheetName val="설계내역서"/>
      <sheetName val="실행대비"/>
      <sheetName val="2000전체분"/>
      <sheetName val="Sheet3"/>
      <sheetName val="공통가설공사"/>
      <sheetName val="노임"/>
      <sheetName val="노임,재료비"/>
      <sheetName val="2000지촌-덕평발주"/>
      <sheetName val="토공 total"/>
      <sheetName val="물가자료"/>
      <sheetName val="결재갑지"/>
      <sheetName val="교각별철근수량집계표"/>
      <sheetName val="전체내역"/>
      <sheetName val="건축공사"/>
      <sheetName val="입출재고현황 (2)"/>
      <sheetName val="골재산출"/>
      <sheetName val="일위대가"/>
      <sheetName val="CAT_5"/>
      <sheetName val="실행"/>
      <sheetName val="대포2교접속"/>
      <sheetName val="약품공급2"/>
      <sheetName val="산출근거"/>
      <sheetName val="적용토목"/>
      <sheetName val="조명율표"/>
      <sheetName val="1호맨홀토공"/>
      <sheetName val="별표 "/>
      <sheetName val="명단"/>
      <sheetName val="조경일람"/>
      <sheetName val="48전력선로일위"/>
      <sheetName val="DATA"/>
      <sheetName val="재료"/>
      <sheetName val="차수공개요"/>
      <sheetName val="총괄"/>
      <sheetName val="수 량 명 세 서 - 1"/>
      <sheetName val="토공(우물통,기타) "/>
      <sheetName val="제안서"/>
      <sheetName val="행정표준(1)"/>
      <sheetName val="행정표준(2)"/>
      <sheetName val="#3_일위대가목록"/>
      <sheetName val="101동"/>
      <sheetName val="대공종"/>
      <sheetName val="수량분배표"/>
      <sheetName val="단중표"/>
      <sheetName val="CTEMCOST"/>
      <sheetName val="자재단가"/>
      <sheetName val="본체철근표"/>
      <sheetName val="공량산출서"/>
      <sheetName val="청주(철골발주의뢰서)"/>
      <sheetName val="영창26"/>
      <sheetName val="금액내역서"/>
      <sheetName val="위생설비"/>
      <sheetName val="지수980731이후"/>
      <sheetName val="공사비총괄표"/>
      <sheetName val="96정변2"/>
      <sheetName val="기초입력"/>
      <sheetName val="봉방동근생"/>
      <sheetName val="MAIN_TABLE"/>
      <sheetName val="퍼스트"/>
      <sheetName val="자재표"/>
      <sheetName val="식생블럭단위수량"/>
      <sheetName val="교수설계"/>
      <sheetName val="평가데이터"/>
      <sheetName val="세부내역"/>
      <sheetName val="을"/>
      <sheetName val="철근중량"/>
      <sheetName val="바닥판"/>
      <sheetName val="입력DATA"/>
      <sheetName val="견적서"/>
      <sheetName val="목록2"/>
      <sheetName val="변경내역(전체)"/>
      <sheetName val="조명시설"/>
      <sheetName val="공사직종별노임"/>
      <sheetName val="견적"/>
      <sheetName val="우배수"/>
      <sheetName val="계산식"/>
      <sheetName val="전체"/>
      <sheetName val="요율"/>
      <sheetName val="자재대"/>
      <sheetName val="데이타"/>
      <sheetName val="PIPING"/>
      <sheetName val="부서코드표"/>
      <sheetName val="날개벽수량표"/>
      <sheetName val="19990101-엑셀1"/>
      <sheetName val="수량총괄"/>
      <sheetName val="기안1"/>
      <sheetName val="일위"/>
      <sheetName val="계산서(곡선부)"/>
      <sheetName val="포장재료집계표"/>
      <sheetName val="노무비"/>
      <sheetName val="내역(설계)"/>
      <sheetName val="조건표"/>
      <sheetName val="기성부분 내역집계표-기계공사"/>
      <sheetName val="내역서2안"/>
      <sheetName val="부대내역"/>
      <sheetName val="세부내역서(전기)"/>
      <sheetName val="제작비추산총괄표"/>
      <sheetName val="갑"/>
      <sheetName val="총괄수량집계표"/>
      <sheetName val="교각1"/>
      <sheetName val="CF"/>
      <sheetName val="조정율"/>
      <sheetName val="NYS"/>
      <sheetName val="OPENASP포장04"/>
      <sheetName val="BH-1 (2)"/>
      <sheetName val="CIVIL4"/>
      <sheetName val="백호06"/>
      <sheetName val="단가비교표_공통1"/>
      <sheetName val="일용노임단가"/>
      <sheetName val="위치조서"/>
      <sheetName val="금액"/>
      <sheetName val="주beam"/>
      <sheetName val="참조"/>
      <sheetName val="맨홀수량산출"/>
      <sheetName val="N賃率-職"/>
      <sheetName val="7-1노임"/>
      <sheetName val="7-2경비"/>
      <sheetName val="입찰안"/>
      <sheetName val="철근량"/>
      <sheetName val="녹화마대(수관)"/>
      <sheetName val="5공철탑검토표"/>
      <sheetName val="4공철탑검토"/>
      <sheetName val="기초자료"/>
      <sheetName val="청곡지거입력"/>
      <sheetName val="철근"/>
      <sheetName val="총괄내역"/>
      <sheetName val="터파기및재료"/>
      <sheetName val="LP-S"/>
      <sheetName val="tggwan(mac)"/>
      <sheetName val="기계경비"/>
      <sheetName val="01"/>
      <sheetName val="견적조건"/>
      <sheetName val="예산M11A"/>
      <sheetName val="가설공사"/>
      <sheetName val="20-25"/>
      <sheetName val="내역총괄표"/>
      <sheetName val="견적대비 "/>
      <sheetName val="단위단가"/>
      <sheetName val="AIR SHOWER(3인용)"/>
      <sheetName val="간접경상비"/>
      <sheetName val="102역사"/>
      <sheetName val="내역관리1"/>
      <sheetName val="견"/>
      <sheetName val="1구간FRP수량산출"/>
      <sheetName val="청소용덕트"/>
      <sheetName val="환기덕트"/>
      <sheetName val="Customer Databas"/>
      <sheetName val="asd"/>
      <sheetName val="장비사양"/>
      <sheetName val="전기설계변경"/>
      <sheetName val="카메라"/>
      <sheetName val="본체"/>
      <sheetName val="판매시설"/>
      <sheetName val="시멘트"/>
      <sheetName val="화재 탐지 설비"/>
      <sheetName val="옥내소화전계산서"/>
      <sheetName val="정거장 설계조건"/>
      <sheetName val="산출내역서집계표"/>
      <sheetName val="사다리"/>
      <sheetName val="관급자재"/>
      <sheetName val="단가"/>
      <sheetName val="토공사"/>
      <sheetName val="천방교접속"/>
      <sheetName val="SIHEUNG"/>
      <sheetName val="공사원가계산서"/>
      <sheetName val="식재인부"/>
      <sheetName val="공사입찰정보입력"/>
      <sheetName val="차압계산"/>
      <sheetName val="단가일람"/>
      <sheetName val="품셈TABLE"/>
      <sheetName val="DATE"/>
      <sheetName val="삭제금지단가"/>
      <sheetName val="총괄내역서"/>
      <sheetName val="교대(A1)"/>
      <sheetName val="자료"/>
      <sheetName val="토공총"/>
      <sheetName val="현장"/>
      <sheetName val="전체제잡비"/>
      <sheetName val="일위대가목록"/>
      <sheetName val="개산공사비"/>
      <sheetName val="계약서"/>
      <sheetName val="수로BOX"/>
      <sheetName val="작성"/>
      <sheetName val="직접공사비"/>
      <sheetName val="물가시세"/>
      <sheetName val="SHEET PILE단가"/>
      <sheetName val="구성1"/>
      <sheetName val="구성2"/>
      <sheetName val="구성3"/>
      <sheetName val="구성4"/>
      <sheetName val="그림2"/>
      <sheetName val="총공사내역서"/>
      <sheetName val="문학간접"/>
      <sheetName val="간접1"/>
      <sheetName val="갑지"/>
      <sheetName val="ABUT수량-A1"/>
      <sheetName val="공기압축기실"/>
      <sheetName val="공구"/>
      <sheetName val="창호DATA"/>
      <sheetName val="설계"/>
      <sheetName val="2000.05"/>
      <sheetName val="집계"/>
      <sheetName val="도급기성"/>
      <sheetName val="손익분석"/>
      <sheetName val="영외수지"/>
      <sheetName val="수량산출"/>
      <sheetName val="각종양식"/>
      <sheetName val="내역서 제출"/>
      <sheetName val="동원인원"/>
      <sheetName val="DB"/>
      <sheetName val="보증수수료산출"/>
      <sheetName val="골조"/>
      <sheetName val="총괄집계(2차)"/>
      <sheetName val="알맹이"/>
      <sheetName val="2공구자재집"/>
      <sheetName val="준검 내역서"/>
      <sheetName val="파일구성"/>
      <sheetName val="적현로"/>
      <sheetName val="현장경비"/>
      <sheetName val="분전반"/>
      <sheetName val="그림"/>
      <sheetName val="주요기준"/>
      <sheetName val="조명일위"/>
      <sheetName val="토목주소"/>
      <sheetName val="건축"/>
      <sheetName val="지급자재"/>
      <sheetName val="챠트 표지 (2)"/>
      <sheetName val="정공공사"/>
      <sheetName val="개인"/>
      <sheetName val="변수값"/>
      <sheetName val="중기상차"/>
      <sheetName val="AS복구"/>
      <sheetName val="중기터파기"/>
      <sheetName val="1 자원총괄"/>
      <sheetName val="서울대규장각(가시설흙막이)"/>
      <sheetName val="Macro(차단기)"/>
      <sheetName val="수주추정"/>
      <sheetName val="정산"/>
      <sheetName val="JUCKEYK"/>
      <sheetName val="J直材4"/>
      <sheetName val="자금입금"/>
      <sheetName val="6PILE  (돌출)"/>
      <sheetName val="정산서"/>
      <sheetName val="주방"/>
      <sheetName val="재료비"/>
      <sheetName val="자재단가비교표"/>
      <sheetName val="산출내역서"/>
      <sheetName val="투찰금액"/>
      <sheetName val="원본"/>
      <sheetName val="#2_일위대가목록"/>
      <sheetName val="자료입력"/>
      <sheetName val="자재테이블"/>
      <sheetName val="전기"/>
      <sheetName val="기계경비(시간당)"/>
      <sheetName val="램머"/>
      <sheetName val="콘크리트"/>
      <sheetName val="옥외"/>
      <sheetName val="3BL공동구_수량"/>
      <sheetName val="세골재__T2_변경_현황"/>
      <sheetName val="토공_total"/>
      <sheetName val="토공(우물통,기타)_"/>
      <sheetName val="수_량_명_세_서_-_1"/>
      <sheetName val="입출재고현황_(2)"/>
      <sheetName val="별표_"/>
      <sheetName val="기성부분_내역집계표-기계공사"/>
      <sheetName val="토목"/>
      <sheetName val="단가표 (2)"/>
      <sheetName val="중간"/>
      <sheetName val="총수량집계표"/>
      <sheetName val="내역서중"/>
      <sheetName val="백암비스타내역"/>
      <sheetName val="I一般比"/>
      <sheetName val="FAX"/>
      <sheetName val="관집계"/>
      <sheetName val="조경"/>
      <sheetName val="1,2공구원가계산서"/>
      <sheetName val="2공구산출내역"/>
      <sheetName val="1공구산출내역서"/>
      <sheetName val="편입토지조서"/>
      <sheetName val="1.우편집중내역서"/>
      <sheetName val="토공"/>
      <sheetName val="2.펌프장(사급자재)"/>
      <sheetName val="현장관리비참조"/>
      <sheetName val="직원자료입력"/>
      <sheetName val="원가계산서 "/>
      <sheetName val="중기일위대가"/>
      <sheetName val="투찰"/>
      <sheetName val="총물량"/>
      <sheetName val="2.1"/>
      <sheetName val="입상내역"/>
      <sheetName val="TK(일원)"/>
      <sheetName val="내역(원안-대안)"/>
      <sheetName val="봉양~조차장간고하개명(신설)"/>
      <sheetName val="도담구내 개소별 명세"/>
      <sheetName val="담장산출"/>
      <sheetName val="RE9604"/>
      <sheetName val="1공구 건정토건 토공"/>
      <sheetName val="참조표"/>
      <sheetName val="FILE1"/>
      <sheetName val="자재입고"/>
      <sheetName val="예산변경사항"/>
      <sheetName val="BOX단위철근"/>
      <sheetName val="산근"/>
      <sheetName val="공정"/>
      <sheetName val="스포회원매출"/>
      <sheetName val="A 견적"/>
      <sheetName val="2축기둥해석"/>
      <sheetName val="기안 "/>
      <sheetName val="토공대비"/>
      <sheetName val="가로등기초"/>
      <sheetName val="흥양2교토공집계표"/>
      <sheetName val="원가총괄"/>
      <sheetName val="자재발주서"/>
      <sheetName val="설계명세"/>
      <sheetName val="단가 및 재료비"/>
      <sheetName val="중기사용료산출근거"/>
      <sheetName val="원가계산서구조조정"/>
      <sheetName val="앉음벽 (2)"/>
      <sheetName val="기본단가표"/>
      <sheetName val="예산서"/>
      <sheetName val="암거단위"/>
      <sheetName val="1. 지구별 사업량 및 추진일정"/>
      <sheetName val="0217상가미분양자산"/>
      <sheetName val="연동내역"/>
      <sheetName val="지질조사"/>
      <sheetName val="물집"/>
      <sheetName val="토목수량산출"/>
      <sheetName val="오수공수량집계표"/>
      <sheetName val="자재일람"/>
      <sheetName val="광장"/>
      <sheetName val="ATM기초철가"/>
      <sheetName val="간지"/>
      <sheetName val="교통대책내역"/>
      <sheetName val="기술부대조건"/>
      <sheetName val="매립"/>
      <sheetName val="공사설계서"/>
      <sheetName val="성원계약"/>
      <sheetName val="건축-물가변동"/>
      <sheetName val="국도접속 차도부수량"/>
      <sheetName val="일위대가1"/>
      <sheetName val="BID"/>
      <sheetName val="표  지"/>
      <sheetName val="401"/>
      <sheetName val="수량산출서 (2)"/>
      <sheetName val="장비단가표"/>
      <sheetName val="노임단가2003상"/>
      <sheetName val="부대공수량산출"/>
      <sheetName val="LD"/>
      <sheetName val="항목등록"/>
      <sheetName val="계약내력"/>
      <sheetName val="ES조서출력하기"/>
      <sheetName val="노무,재료"/>
      <sheetName val="포승중환경개선공사(변경)"/>
      <sheetName val="수수료율표"/>
      <sheetName val="물량표"/>
      <sheetName val="당진1,2호기전선관설치및접지4차공사내역서-을지"/>
      <sheetName val="1회"/>
      <sheetName val="본사업"/>
      <sheetName val="수습"/>
      <sheetName val="총괄BOQ"/>
      <sheetName val="단가비교"/>
      <sheetName val="시운전연료"/>
      <sheetName val="수로단위수량"/>
      <sheetName val="차액보증"/>
      <sheetName val="말뚝물량"/>
      <sheetName val="개요"/>
      <sheetName val="철탑공사"/>
      <sheetName val="내역서(전기)"/>
      <sheetName val="제잡비"/>
      <sheetName val="중기"/>
      <sheetName val="토목검측서"/>
      <sheetName val="집"/>
      <sheetName val="b_balju"/>
      <sheetName val="남양시작동자105노65기1.3화1.2"/>
      <sheetName val="제경비"/>
      <sheetName val="자금운용표"/>
      <sheetName val="공사비산출내역"/>
      <sheetName val=" 갑  지 "/>
      <sheetName val="재료표"/>
      <sheetName val="구조물집계"/>
      <sheetName val="토공집계"/>
      <sheetName val="전등공사 "/>
      <sheetName val="중간부"/>
      <sheetName val="갑지.을지"/>
      <sheetName val="기타"/>
      <sheetName val="빌딩 안내"/>
      <sheetName val="내역서1"/>
      <sheetName val="공사착공계"/>
      <sheetName val="전기내역"/>
      <sheetName val="입찰견적보고서"/>
      <sheetName val="TOTAL_BOQ"/>
      <sheetName val="집수정토공"/>
      <sheetName val="1SPAN"/>
      <sheetName val="L_RPTB03_01"/>
      <sheetName val="을지"/>
      <sheetName val="화의-현금흐름"/>
      <sheetName val="코드"/>
      <sheetName val="공사개요"/>
      <sheetName val="미드수량"/>
      <sheetName val="공량산출근거서"/>
      <sheetName val="참고사항"/>
      <sheetName val="잡철물"/>
      <sheetName val="상수도토공집계표"/>
      <sheetName val="소비자가"/>
      <sheetName val="참조 (2)"/>
      <sheetName val="SIL98"/>
      <sheetName val="실행철강하도"/>
      <sheetName val="금융비용"/>
      <sheetName val="목차"/>
      <sheetName val="지출결의서_공사"/>
      <sheetName val="견적대비_"/>
      <sheetName val="내역서_제출"/>
      <sheetName val="화재_탐지_설비"/>
      <sheetName val="정거장_설계조건"/>
      <sheetName val="Customer_Databas"/>
      <sheetName val="관개"/>
      <sheetName val="Y-WORK"/>
      <sheetName val="내역_FILE"/>
      <sheetName val="우수"/>
      <sheetName val="종합기별"/>
      <sheetName val="투입총괄"/>
      <sheetName val="중갑지"/>
      <sheetName val="세금자료"/>
      <sheetName val="기별(종합)"/>
      <sheetName val="중사"/>
      <sheetName val="명세"/>
      <sheetName val="단산"/>
      <sheetName val="일대"/>
      <sheetName val="덕전리"/>
      <sheetName val="산출근거 "/>
      <sheetName val="수량집계"/>
      <sheetName val="입찰"/>
      <sheetName val="현경"/>
      <sheetName val="000000"/>
      <sheetName val="본실행경비"/>
      <sheetName val="10-1.훼손지 가.부지"/>
      <sheetName val="품셈"/>
      <sheetName val="단재적표"/>
      <sheetName val="코드일람표2001년10월"/>
      <sheetName val="MAIN"/>
      <sheetName val="대비"/>
      <sheetName val="협력업체"/>
      <sheetName val="유림콘도"/>
      <sheetName val="전동기"/>
      <sheetName val="공용학생회관화장실"/>
      <sheetName val="갑  지"/>
      <sheetName val="원가계산서"/>
      <sheetName val="작성방법"/>
      <sheetName val="주소"/>
      <sheetName val="예산명세서"/>
      <sheetName val="기타 정보통신공사"/>
      <sheetName val="골조시행"/>
      <sheetName val="출자한도"/>
      <sheetName val="단가표"/>
      <sheetName val="기준단가현황"/>
      <sheetName val="공사개요(입력)"/>
      <sheetName val="견적(갑지)"/>
      <sheetName val="참조자료"/>
      <sheetName val="BH-1_(2)"/>
      <sheetName val="SLAB&quot;1&quot;"/>
      <sheetName val="철근콘크리트"/>
      <sheetName val="측량노임.재료.기재"/>
      <sheetName val="5-1신설물량"/>
      <sheetName val="자재단가표"/>
      <sheetName val="직접경비호표"/>
      <sheetName val="설계명세서"/>
      <sheetName val="단가및재료비"/>
      <sheetName val="중기사용료"/>
      <sheetName val="역공종"/>
      <sheetName val="항목별진도율"/>
      <sheetName val="Sheet2"/>
      <sheetName val="계약현황(한양2011)"/>
      <sheetName val="세부내역서"/>
      <sheetName val="암거 제원표"/>
      <sheetName val="오동"/>
      <sheetName val="대조"/>
      <sheetName val="나한"/>
      <sheetName val="청학계"/>
      <sheetName val="계수시트"/>
      <sheetName val="건축내역서"/>
      <sheetName val="설비내역서"/>
      <sheetName val="전기내역서"/>
      <sheetName val="노임이"/>
      <sheetName val="CV허용전류"/>
      <sheetName val="전기일위목록"/>
      <sheetName val="피벗테이블"/>
      <sheetName val="DB(합계)"/>
      <sheetName val="부하계산서"/>
      <sheetName val="미익SUB"/>
      <sheetName val="관리비비계상"/>
      <sheetName val="실행(1)"/>
      <sheetName val="일위산출"/>
      <sheetName val="날개벽(시점좌측)"/>
      <sheetName val="guard(mac)"/>
      <sheetName val="직원명부"/>
      <sheetName val="내역전기"/>
      <sheetName val="단가조사-2"/>
      <sheetName val="목차 "/>
      <sheetName val="반포2차"/>
      <sheetName val="노무대장"/>
      <sheetName val="8월감리조서갑지 (2)"/>
      <sheetName val="접지수량"/>
      <sheetName val="토사(PE)"/>
      <sheetName val="부대공Ⅱ"/>
      <sheetName val="구분자"/>
      <sheetName val="1.가설"/>
      <sheetName val="증감내역서"/>
      <sheetName val="건축토목내역"/>
      <sheetName val="인수공규격"/>
      <sheetName val="특별땅고르기"/>
      <sheetName val="부대(표지판)"/>
      <sheetName val="1.토공"/>
      <sheetName val="예산조서(전송)"/>
      <sheetName val="ysn"/>
      <sheetName val="기흥하도용"/>
      <sheetName val="입력정보"/>
      <sheetName val="설계가"/>
      <sheetName val="가도공"/>
      <sheetName val="노무비지급명세서"/>
      <sheetName val="표준품셈 2011년 01월 "/>
      <sheetName val="설직재-1"/>
      <sheetName val="율촌법률사무소2내역"/>
      <sheetName val=" 내역서.xlsx"/>
      <sheetName val="일대-1"/>
      <sheetName val="중기조종사 단위단가"/>
      <sheetName val="프랜트면허"/>
      <sheetName val="인부신상자료"/>
      <sheetName val="설-원가"/>
      <sheetName val="WXY"/>
      <sheetName val="b_balju_cho"/>
      <sheetName val="단가조사"/>
      <sheetName val="정부노임단가"/>
      <sheetName val="측량요율"/>
      <sheetName val="전화공사 공량 및 집계표"/>
      <sheetName val="E총15"/>
      <sheetName val="VXXXXX"/>
      <sheetName val="신우"/>
      <sheetName val="심의대상"/>
      <sheetName val=""/>
      <sheetName val="직접재료비데이타"/>
      <sheetName val="1"/>
      <sheetName val="2"/>
      <sheetName val="3"/>
      <sheetName val="4"/>
      <sheetName val="5"/>
      <sheetName val="6"/>
      <sheetName val="여과지동"/>
      <sheetName val="산출내역2"/>
      <sheetName val="산출내역1"/>
      <sheetName val="건축-금액"/>
      <sheetName val="정산내역서"/>
      <sheetName val="K-16 (실행)"/>
      <sheetName val="산출근거(수정)"/>
      <sheetName val="구조물공"/>
      <sheetName val="건축기계설비표선정수장"/>
      <sheetName val="99총공사내역서"/>
      <sheetName val="4.2유효폭의 계산"/>
      <sheetName val="수우미양가(Vlookup)"/>
      <sheetName val="평내중"/>
      <sheetName val="6월 출고 일일보고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설비2차"/>
      <sheetName val="세골재__T2_변경_현황1"/>
      <sheetName val="토공_total1"/>
      <sheetName val="AIR_SHOWER(3인용)"/>
      <sheetName val="챠트_표지_(2)"/>
      <sheetName val="1_자원총괄"/>
      <sheetName val="2_펌프장(사급자재)"/>
      <sheetName val="SHEET_PILE단가"/>
      <sheetName val="2_1"/>
      <sheetName val="2000_05"/>
      <sheetName val="도담구내_개소별_명세"/>
      <sheetName val="국도접속_차도부수량"/>
      <sheetName val="1_우편집중내역서"/>
      <sheetName val="단가표_(2)"/>
      <sheetName val="준검_내역서"/>
      <sheetName val="1공구_건정토건_토공"/>
      <sheetName val="앉음벽_(2)"/>
      <sheetName val="6PILE__(돌출)"/>
      <sheetName val="원가계산서_"/>
      <sheetName val="A_견적"/>
      <sheetName val="기안_"/>
      <sheetName val="표__지"/>
      <sheetName val="수량산출서_(2)"/>
      <sheetName val="단가_및_재료비"/>
      <sheetName val="전등공사_"/>
      <sheetName val="참조_(2)"/>
      <sheetName val="세골재__T2_변경_현황2"/>
      <sheetName val="3BL공동구_수량1"/>
      <sheetName val="토공(우물통,기타)_1"/>
      <sheetName val="토공_total2"/>
      <sheetName val="정거장_설계조건1"/>
      <sheetName val="기성부분_내역집계표-기계공사1"/>
      <sheetName val="별표_1"/>
      <sheetName val="수_량_명_세_서_-_11"/>
      <sheetName val="입출재고현황_(2)1"/>
      <sheetName val="AIR_SHOWER(3인용)1"/>
      <sheetName val="Customer_Databas1"/>
      <sheetName val="챠트_표지_(2)1"/>
      <sheetName val="BH-1_(2)1"/>
      <sheetName val="1_자원총괄1"/>
      <sheetName val="2_펌프장(사급자재)1"/>
      <sheetName val="SHEET_PILE단가1"/>
      <sheetName val="2_11"/>
      <sheetName val="2000_051"/>
      <sheetName val="내역서_제출1"/>
      <sheetName val="도담구내_개소별_명세1"/>
      <sheetName val="화재_탐지_설비1"/>
      <sheetName val="국도접속_차도부수량1"/>
      <sheetName val="1_우편집중내역서1"/>
      <sheetName val="단가표_(2)1"/>
      <sheetName val="준검_내역서1"/>
      <sheetName val="1공구_건정토건_토공1"/>
      <sheetName val="앉음벽_(2)1"/>
      <sheetName val="견적대비_1"/>
      <sheetName val="6PILE__(돌출)1"/>
      <sheetName val="원가계산서_1"/>
      <sheetName val="A_견적1"/>
      <sheetName val="기안_1"/>
      <sheetName val="표__지1"/>
      <sheetName val="수량산출서_(2)1"/>
      <sheetName val="단가_및_재료비1"/>
      <sheetName val="세골재__T2_변경_현황3"/>
      <sheetName val="3BL공동구_수량2"/>
      <sheetName val="토공(우물통,기타)_2"/>
      <sheetName val="토공_total3"/>
      <sheetName val="정거장_설계조건2"/>
      <sheetName val="기성부분_내역집계표-기계공사2"/>
      <sheetName val="별표_2"/>
      <sheetName val="수_량_명_세_서_-_12"/>
      <sheetName val="입출재고현황_(2)2"/>
      <sheetName val="AIR_SHOWER(3인용)2"/>
      <sheetName val="Customer_Databas2"/>
      <sheetName val="챠트_표지_(2)2"/>
      <sheetName val="BH-1_(2)2"/>
      <sheetName val="1_자원총괄2"/>
      <sheetName val="2_펌프장(사급자재)2"/>
      <sheetName val="SHEET_PILE단가2"/>
      <sheetName val="2_12"/>
      <sheetName val="2000_052"/>
      <sheetName val="내역서_제출2"/>
      <sheetName val="도담구내_개소별_명세2"/>
      <sheetName val="화재_탐지_설비2"/>
      <sheetName val="국도접속_차도부수량2"/>
      <sheetName val="1_우편집중내역서2"/>
      <sheetName val="단가표_(2)2"/>
      <sheetName val="준검_내역서2"/>
      <sheetName val="1공구_건정토건_토공2"/>
      <sheetName val="앉음벽_(2)2"/>
      <sheetName val="견적대비_2"/>
      <sheetName val="6PILE__(돌출)2"/>
      <sheetName val="원가계산서_2"/>
      <sheetName val="A_견적2"/>
      <sheetName val="기안_2"/>
      <sheetName val="표__지2"/>
      <sheetName val="수량산출서_(2)2"/>
      <sheetName val="단가_및_재료비2"/>
      <sheetName val="전등공사_1"/>
      <sheetName val="참조_(2)1"/>
      <sheetName val="세골재__T2_변경_현황4"/>
      <sheetName val="3BL공동구_수량3"/>
      <sheetName val="토공(우물통,기타)_3"/>
      <sheetName val="토공_total4"/>
      <sheetName val="정거장_설계조건3"/>
      <sheetName val="기성부분_내역집계표-기계공사3"/>
      <sheetName val="별표_3"/>
      <sheetName val="수_량_명_세_서_-_13"/>
      <sheetName val="입출재고현황_(2)3"/>
      <sheetName val="AIR_SHOWER(3인용)3"/>
      <sheetName val="Customer_Databas3"/>
      <sheetName val="챠트_표지_(2)3"/>
      <sheetName val="BH-1_(2)3"/>
      <sheetName val="1_자원총괄3"/>
      <sheetName val="2_펌프장(사급자재)3"/>
      <sheetName val="SHEET_PILE단가3"/>
      <sheetName val="2_13"/>
      <sheetName val="2000_053"/>
      <sheetName val="내역서_제출3"/>
      <sheetName val="설계예시"/>
      <sheetName val="소계정"/>
      <sheetName val="통계연보"/>
      <sheetName val="건축개요"/>
      <sheetName val="카렌스센터계량기설치공사"/>
      <sheetName val="단위량당중기"/>
      <sheetName val="각사별공사비분개 "/>
      <sheetName val="지하시설물작성"/>
      <sheetName val="대전(세창동)"/>
      <sheetName val="도담구내_개소별_명세3"/>
      <sheetName val="화재_탐지_설비3"/>
      <sheetName val="국도접속_차도부수량3"/>
      <sheetName val="1_우편집중내역서3"/>
      <sheetName val="전체_1설계"/>
      <sheetName val="4.전기"/>
      <sheetName val="단가산출서"/>
      <sheetName val="단가산출서 (2)"/>
      <sheetName val="내역서(중수)"/>
      <sheetName val="기성부분 내역집계표-건축공사"/>
      <sheetName val="단가표_(2)3"/>
      <sheetName val="준검_내역서3"/>
      <sheetName val="1공구_건정토건_토공3"/>
      <sheetName val="앉음벽_(2)3"/>
      <sheetName val="견적대비_3"/>
      <sheetName val="표__지3"/>
      <sheetName val="수량산출서_(2)3"/>
      <sheetName val="단가_및_재료비3"/>
      <sheetName val="6PILE__(돌출)3"/>
      <sheetName val="원가계산서_3"/>
      <sheetName val="A_견적3"/>
      <sheetName val="기안_3"/>
      <sheetName val="전등공사_2"/>
      <sheetName val="참조_(2)2"/>
      <sheetName val="일위대가서식"/>
      <sheetName val="정내"/>
      <sheetName val="MOTOR"/>
      <sheetName val="정렬"/>
      <sheetName val="변경내역"/>
      <sheetName val="FAB4생산"/>
      <sheetName val="관리보고"/>
      <sheetName val="1호구조물"/>
      <sheetName val="직영명부"/>
      <sheetName val="일용노임단가2001상"/>
      <sheetName val="인원"/>
      <sheetName val="적용단위길이"/>
      <sheetName val="피벗테이블데이터분석"/>
      <sheetName val="접속도로"/>
      <sheetName val="장비집계"/>
      <sheetName val="원가계산"/>
      <sheetName val="IMPEADENCE MAP 취수장"/>
      <sheetName val="운반비"/>
      <sheetName val="자재비"/>
      <sheetName val="직종표"/>
      <sheetName val="견적의뢰"/>
      <sheetName val="특수선일위대가"/>
      <sheetName val="Sheet6"/>
      <sheetName val="MEMO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 refreshError="1"/>
      <sheetData sheetId="636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/>
      <sheetData sheetId="738"/>
      <sheetData sheetId="739"/>
      <sheetData sheetId="740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렬"/>
      <sheetName val="퍼스트"/>
      <sheetName val="영주우회도로"/>
      <sheetName val="하도급"/>
      <sheetName val="토공"/>
      <sheetName val="철콘"/>
      <sheetName val="포장"/>
      <sheetName val="상하수도"/>
      <sheetName val="하도샘플"/>
      <sheetName val="200"/>
      <sheetName val="산출내역서집계표"/>
      <sheetName val="손익분석"/>
      <sheetName val="단가"/>
      <sheetName val="오억미만"/>
      <sheetName val="테이블"/>
      <sheetName val="전차선로 물량표"/>
      <sheetName val="본공사"/>
      <sheetName val="자료입력"/>
      <sheetName val="하조서"/>
      <sheetName val="수량산출"/>
      <sheetName val="토공사"/>
      <sheetName val="영주도로100"/>
      <sheetName val="실내건축일위대가"/>
      <sheetName val="내역서"/>
      <sheetName val="옥외"/>
      <sheetName val="9GNG운반"/>
      <sheetName val="견적을지"/>
      <sheetName val="여과지동"/>
      <sheetName val="기초자료"/>
      <sheetName val="지하1층"/>
    </sheetNames>
    <sheetDataSet>
      <sheetData sheetId="0" refreshError="1">
        <row r="2">
          <cell r="B2" t="str">
            <v>품목</v>
          </cell>
          <cell r="C2" t="str">
            <v>규격</v>
          </cell>
          <cell r="D2" t="str">
            <v>단위</v>
          </cell>
          <cell r="E2" t="str">
            <v>수량</v>
          </cell>
        </row>
        <row r="6">
          <cell r="B6" t="str">
            <v>철근콘크리트깨기</v>
          </cell>
          <cell r="C6" t="str">
            <v>(T=30CM미만)</v>
          </cell>
          <cell r="D6" t="str">
            <v>M3</v>
          </cell>
          <cell r="E6">
            <v>236</v>
          </cell>
        </row>
        <row r="7">
          <cell r="B7" t="str">
            <v>철근콘크리트깨기</v>
          </cell>
          <cell r="C7" t="str">
            <v>(T=30CM 이상)</v>
          </cell>
          <cell r="D7" t="str">
            <v>M3</v>
          </cell>
          <cell r="E7">
            <v>523</v>
          </cell>
        </row>
        <row r="8">
          <cell r="B8" t="str">
            <v>무근콘크리트깨기</v>
          </cell>
          <cell r="C8" t="str">
            <v>(T=30CM 미만)</v>
          </cell>
          <cell r="D8" t="str">
            <v>M3</v>
          </cell>
          <cell r="E8">
            <v>25</v>
          </cell>
        </row>
        <row r="9">
          <cell r="B9" t="str">
            <v>포장깨기</v>
          </cell>
          <cell r="C9" t="str">
            <v>아스팔트콘크리트</v>
          </cell>
          <cell r="D9" t="str">
            <v>M3</v>
          </cell>
          <cell r="E9">
            <v>343</v>
          </cell>
        </row>
        <row r="10">
          <cell r="B10" t="str">
            <v>포장깨기</v>
          </cell>
          <cell r="C10" t="str">
            <v>시멘트콘크리트</v>
          </cell>
          <cell r="D10" t="str">
            <v>M3</v>
          </cell>
          <cell r="E10">
            <v>644</v>
          </cell>
        </row>
        <row r="11">
          <cell r="B11" t="str">
            <v>아스콘포장절단</v>
          </cell>
          <cell r="D11" t="str">
            <v>M</v>
          </cell>
          <cell r="E11">
            <v>41</v>
          </cell>
        </row>
        <row r="12">
          <cell r="B12" t="str">
            <v>콘크리트절단</v>
          </cell>
          <cell r="D12" t="str">
            <v>M</v>
          </cell>
          <cell r="E12">
            <v>154</v>
          </cell>
        </row>
        <row r="13">
          <cell r="B13" t="str">
            <v>석축헐기</v>
          </cell>
          <cell r="D13" t="str">
            <v>M2</v>
          </cell>
          <cell r="E13">
            <v>82</v>
          </cell>
        </row>
        <row r="14">
          <cell r="B14" t="str">
            <v>기존가드레일철거</v>
          </cell>
          <cell r="D14" t="str">
            <v>M</v>
          </cell>
          <cell r="E14">
            <v>100</v>
          </cell>
        </row>
        <row r="15">
          <cell r="B15" t="str">
            <v>기존가옥철거</v>
          </cell>
          <cell r="D15" t="str">
            <v>동</v>
          </cell>
          <cell r="E15">
            <v>39</v>
          </cell>
        </row>
        <row r="18">
          <cell r="B18" t="str">
            <v>표토제거</v>
          </cell>
          <cell r="C18" t="str">
            <v>(답구간)</v>
          </cell>
          <cell r="D18" t="str">
            <v>M2</v>
          </cell>
          <cell r="E18">
            <v>13547</v>
          </cell>
        </row>
        <row r="19">
          <cell r="B19" t="str">
            <v>표토제거</v>
          </cell>
          <cell r="C19" t="str">
            <v>(답외구간)</v>
          </cell>
          <cell r="D19" t="str">
            <v>M2</v>
          </cell>
          <cell r="E19">
            <v>19900</v>
          </cell>
        </row>
        <row r="21">
          <cell r="B21" t="str">
            <v>노상준비공</v>
          </cell>
          <cell r="C21" t="str">
            <v>(절토부)</v>
          </cell>
          <cell r="D21" t="str">
            <v>M2</v>
          </cell>
          <cell r="E21">
            <v>33260</v>
          </cell>
        </row>
        <row r="23">
          <cell r="B23" t="str">
            <v>흙깍기(토사)</v>
          </cell>
          <cell r="C23" t="str">
            <v>(도쟈 32TON)</v>
          </cell>
          <cell r="D23" t="str">
            <v>M3</v>
          </cell>
          <cell r="E23">
            <v>375344</v>
          </cell>
        </row>
        <row r="24">
          <cell r="B24" t="str">
            <v>리핑암깍기</v>
          </cell>
          <cell r="C24" t="str">
            <v>(도쟈 32TON)</v>
          </cell>
          <cell r="D24" t="str">
            <v>M3</v>
          </cell>
          <cell r="E24">
            <v>458953</v>
          </cell>
        </row>
        <row r="25">
          <cell r="B25" t="str">
            <v>발파암깍기</v>
          </cell>
          <cell r="C25" t="str">
            <v>(편절형)</v>
          </cell>
          <cell r="D25" t="str">
            <v>M3</v>
          </cell>
          <cell r="E25">
            <v>404</v>
          </cell>
        </row>
        <row r="26">
          <cell r="B26" t="str">
            <v>발파암깍기</v>
          </cell>
          <cell r="C26" t="str">
            <v>(브레이카)</v>
          </cell>
          <cell r="D26" t="str">
            <v>M3</v>
          </cell>
          <cell r="E26">
            <v>20402</v>
          </cell>
        </row>
        <row r="30">
          <cell r="B30" t="str">
            <v>무대운반</v>
          </cell>
          <cell r="C30" t="str">
            <v>(토  사)</v>
          </cell>
          <cell r="D30" t="str">
            <v>M3</v>
          </cell>
          <cell r="E30">
            <v>73130</v>
          </cell>
        </row>
        <row r="31">
          <cell r="B31" t="str">
            <v>무대운반</v>
          </cell>
          <cell r="C31" t="str">
            <v>(리핑암)</v>
          </cell>
          <cell r="D31" t="str">
            <v>M3</v>
          </cell>
          <cell r="E31">
            <v>9595</v>
          </cell>
        </row>
        <row r="34">
          <cell r="B34" t="str">
            <v>도쟈운반</v>
          </cell>
          <cell r="C34" t="str">
            <v>(토  사)</v>
          </cell>
          <cell r="D34" t="str">
            <v>M3</v>
          </cell>
          <cell r="E34">
            <v>29669</v>
          </cell>
        </row>
        <row r="35">
          <cell r="B35" t="str">
            <v>도쟈운반</v>
          </cell>
          <cell r="C35" t="str">
            <v>(리핑암)</v>
          </cell>
          <cell r="D35" t="str">
            <v>M3</v>
          </cell>
          <cell r="E35">
            <v>19369</v>
          </cell>
        </row>
        <row r="38">
          <cell r="B38" t="str">
            <v>덤프운반</v>
          </cell>
          <cell r="C38" t="str">
            <v>(토  사)</v>
          </cell>
          <cell r="D38" t="str">
            <v>M3</v>
          </cell>
          <cell r="E38">
            <v>312143</v>
          </cell>
        </row>
        <row r="39">
          <cell r="B39" t="str">
            <v>덤프운반</v>
          </cell>
          <cell r="C39" t="str">
            <v>(리핑암)</v>
          </cell>
          <cell r="D39" t="str">
            <v>M3</v>
          </cell>
          <cell r="E39">
            <v>400666</v>
          </cell>
        </row>
        <row r="40">
          <cell r="B40" t="str">
            <v>덤프운반</v>
          </cell>
          <cell r="C40" t="str">
            <v>(발파암)</v>
          </cell>
          <cell r="D40" t="str">
            <v>M3</v>
          </cell>
          <cell r="E40">
            <v>15448</v>
          </cell>
        </row>
        <row r="43">
          <cell r="B43" t="str">
            <v>사토운반</v>
          </cell>
          <cell r="C43" t="str">
            <v>(토  사)</v>
          </cell>
          <cell r="D43" t="str">
            <v>M3</v>
          </cell>
          <cell r="E43">
            <v>58455</v>
          </cell>
        </row>
        <row r="44">
          <cell r="B44" t="str">
            <v>사토운반</v>
          </cell>
          <cell r="C44" t="str">
            <v>(리핑암)</v>
          </cell>
          <cell r="D44" t="str">
            <v>M3</v>
          </cell>
          <cell r="E44">
            <v>30686</v>
          </cell>
        </row>
        <row r="45">
          <cell r="B45" t="str">
            <v>사토운반</v>
          </cell>
          <cell r="C45" t="str">
            <v>(발파암)</v>
          </cell>
          <cell r="D45" t="str">
            <v>M3</v>
          </cell>
          <cell r="E45">
            <v>5428</v>
          </cell>
        </row>
        <row r="49">
          <cell r="B49" t="str">
            <v>흙쌓기</v>
          </cell>
          <cell r="C49" t="str">
            <v>(노 상)</v>
          </cell>
          <cell r="D49" t="str">
            <v>M3</v>
          </cell>
          <cell r="E49">
            <v>86607</v>
          </cell>
        </row>
        <row r="50">
          <cell r="B50" t="str">
            <v>흙쌓기</v>
          </cell>
          <cell r="C50" t="str">
            <v>(노 체)</v>
          </cell>
          <cell r="D50" t="str">
            <v>M3</v>
          </cell>
          <cell r="E50">
            <v>749115</v>
          </cell>
        </row>
        <row r="51">
          <cell r="B51" t="str">
            <v>녹지대성토</v>
          </cell>
          <cell r="D51" t="str">
            <v>M3</v>
          </cell>
          <cell r="E51">
            <v>17604</v>
          </cell>
        </row>
        <row r="54">
          <cell r="B54" t="str">
            <v>동상방지층구입및운반</v>
          </cell>
          <cell r="C54" t="str">
            <v>(상차도)</v>
          </cell>
          <cell r="D54" t="str">
            <v>M3</v>
          </cell>
          <cell r="E54">
            <v>60172</v>
          </cell>
        </row>
        <row r="55">
          <cell r="B55" t="str">
            <v>동상방지층포설및다짐</v>
          </cell>
          <cell r="C55" t="str">
            <v>(T=30CM)</v>
          </cell>
          <cell r="D55" t="str">
            <v>M3</v>
          </cell>
          <cell r="E55">
            <v>46778</v>
          </cell>
        </row>
        <row r="58">
          <cell r="B58" t="str">
            <v>거적덮기(성토부)</v>
          </cell>
          <cell r="D58" t="str">
            <v>M2</v>
          </cell>
          <cell r="E58">
            <v>91889</v>
          </cell>
        </row>
        <row r="59">
          <cell r="B59" t="str">
            <v>거적덮기(절토부)</v>
          </cell>
          <cell r="C59" t="str">
            <v>(토사)</v>
          </cell>
          <cell r="D59" t="str">
            <v>M2</v>
          </cell>
          <cell r="E59">
            <v>31876</v>
          </cell>
        </row>
        <row r="60">
          <cell r="B60" t="str">
            <v>NET 잔듸</v>
          </cell>
          <cell r="C60" t="str">
            <v>(리핑암)</v>
          </cell>
          <cell r="D60" t="str">
            <v>M2</v>
          </cell>
          <cell r="E60">
            <v>32904</v>
          </cell>
        </row>
        <row r="61">
          <cell r="B61" t="str">
            <v>줄  떼</v>
          </cell>
          <cell r="D61" t="str">
            <v>M2</v>
          </cell>
          <cell r="E61">
            <v>18469</v>
          </cell>
        </row>
        <row r="62">
          <cell r="B62" t="str">
            <v>평  떼</v>
          </cell>
          <cell r="D62" t="str">
            <v>M2</v>
          </cell>
          <cell r="E62">
            <v>18920</v>
          </cell>
        </row>
        <row r="63">
          <cell r="B63" t="str">
            <v>성토법면다짐공</v>
          </cell>
          <cell r="D63" t="str">
            <v>M2</v>
          </cell>
          <cell r="E63">
            <v>91889</v>
          </cell>
        </row>
        <row r="64">
          <cell r="B64" t="str">
            <v>절토법면고르기</v>
          </cell>
          <cell r="C64" t="str">
            <v>(발파암)</v>
          </cell>
          <cell r="D64" t="str">
            <v>M2</v>
          </cell>
          <cell r="E64">
            <v>1772</v>
          </cell>
        </row>
        <row r="66">
          <cell r="B66" t="str">
            <v>층따기</v>
          </cell>
          <cell r="D66" t="str">
            <v>M3</v>
          </cell>
          <cell r="E66">
            <v>8492</v>
          </cell>
        </row>
        <row r="67">
          <cell r="B67" t="str">
            <v>벌개제근</v>
          </cell>
          <cell r="D67" t="str">
            <v>M2</v>
          </cell>
          <cell r="E67">
            <v>164287</v>
          </cell>
        </row>
        <row r="68">
          <cell r="B68" t="str">
            <v>치환토</v>
          </cell>
          <cell r="D68" t="str">
            <v>M3</v>
          </cell>
          <cell r="E68">
            <v>64857</v>
          </cell>
        </row>
        <row r="70">
          <cell r="B70" t="str">
            <v>토공규준틀</v>
          </cell>
          <cell r="C70" t="str">
            <v>(비  탈)</v>
          </cell>
          <cell r="D70" t="str">
            <v>EA</v>
          </cell>
          <cell r="E70">
            <v>1003</v>
          </cell>
        </row>
        <row r="71">
          <cell r="B71" t="str">
            <v>토공규준틀</v>
          </cell>
          <cell r="C71" t="str">
            <v>(수  평)</v>
          </cell>
          <cell r="D71" t="str">
            <v>EA</v>
          </cell>
          <cell r="E71">
            <v>91</v>
          </cell>
        </row>
        <row r="76">
          <cell r="B76" t="str">
            <v>측구터파기</v>
          </cell>
          <cell r="C76" t="str">
            <v>(토  사)</v>
          </cell>
          <cell r="D76" t="str">
            <v>M3</v>
          </cell>
          <cell r="E76">
            <v>11328</v>
          </cell>
        </row>
        <row r="77">
          <cell r="B77" t="str">
            <v>되메우기및다짐</v>
          </cell>
          <cell r="C77" t="str">
            <v>(인력50%+기계50%)</v>
          </cell>
          <cell r="D77" t="str">
            <v>M3</v>
          </cell>
          <cell r="E77">
            <v>7706</v>
          </cell>
        </row>
        <row r="81">
          <cell r="B81" t="str">
            <v>L형측구(TYPE-1)</v>
          </cell>
          <cell r="C81" t="str">
            <v>(H=0.515M 절토부)</v>
          </cell>
          <cell r="D81" t="str">
            <v>M</v>
          </cell>
          <cell r="E81">
            <v>1758</v>
          </cell>
        </row>
        <row r="82">
          <cell r="B82" t="str">
            <v>L형측구(TYPE-2)</v>
          </cell>
          <cell r="C82" t="str">
            <v>(H=1.282 M)</v>
          </cell>
          <cell r="D82" t="str">
            <v>M</v>
          </cell>
          <cell r="E82">
            <v>2518</v>
          </cell>
        </row>
        <row r="83">
          <cell r="B83" t="str">
            <v>L형측구(TYPE-3)</v>
          </cell>
          <cell r="C83" t="str">
            <v>(H=0.4M,성토부)</v>
          </cell>
          <cell r="D83" t="str">
            <v>M</v>
          </cell>
          <cell r="E83">
            <v>1199</v>
          </cell>
        </row>
        <row r="84">
          <cell r="B84" t="str">
            <v>L형측구(TYPE-4)</v>
          </cell>
          <cell r="C84" t="str">
            <v>(H=1.317 M)</v>
          </cell>
          <cell r="D84" t="str">
            <v>M</v>
          </cell>
          <cell r="E84">
            <v>120</v>
          </cell>
        </row>
        <row r="85">
          <cell r="B85" t="str">
            <v>L형측구(TYPE-5)</v>
          </cell>
          <cell r="C85" t="str">
            <v>(H=0.4M)</v>
          </cell>
          <cell r="D85" t="str">
            <v>M</v>
          </cell>
          <cell r="E85">
            <v>11727</v>
          </cell>
        </row>
        <row r="86">
          <cell r="B86" t="str">
            <v>L형측구(TYPE-6)</v>
          </cell>
          <cell r="C86" t="str">
            <v>(H=0.3M 부체도로)</v>
          </cell>
          <cell r="D86" t="str">
            <v>M</v>
          </cell>
          <cell r="E86">
            <v>1106</v>
          </cell>
        </row>
        <row r="87">
          <cell r="B87" t="str">
            <v>L형측구(TYPE-1∼2)</v>
          </cell>
          <cell r="C87" t="str">
            <v>(변화구간)</v>
          </cell>
          <cell r="D87" t="str">
            <v>M</v>
          </cell>
          <cell r="E87">
            <v>450</v>
          </cell>
        </row>
        <row r="88">
          <cell r="B88" t="str">
            <v>L형측구(TYPE-3∼4)</v>
          </cell>
          <cell r="C88" t="str">
            <v>(변화구간)</v>
          </cell>
          <cell r="D88" t="str">
            <v>M</v>
          </cell>
          <cell r="E88">
            <v>80</v>
          </cell>
        </row>
        <row r="91">
          <cell r="B91" t="str">
            <v>U형측구(TYPE-1)</v>
          </cell>
          <cell r="C91" t="str">
            <v>(0.5*0.5)</v>
          </cell>
          <cell r="D91" t="str">
            <v>M</v>
          </cell>
          <cell r="E91">
            <v>5014</v>
          </cell>
        </row>
        <row r="92">
          <cell r="B92" t="str">
            <v>U형측구(TYPE-2)</v>
          </cell>
          <cell r="C92" t="str">
            <v>(1.0*1.0)</v>
          </cell>
          <cell r="D92" t="str">
            <v>M</v>
          </cell>
          <cell r="E92">
            <v>698</v>
          </cell>
        </row>
        <row r="93">
          <cell r="B93" t="str">
            <v>U형측구(TYPE-3)</v>
          </cell>
          <cell r="C93" t="str">
            <v>3.00*2.00</v>
          </cell>
          <cell r="D93" t="str">
            <v>M</v>
          </cell>
          <cell r="E93">
            <v>46</v>
          </cell>
        </row>
        <row r="95">
          <cell r="B95" t="str">
            <v>산마루측구(TYPE-1)</v>
          </cell>
          <cell r="C95" t="str">
            <v>0.50*0.45</v>
          </cell>
          <cell r="D95" t="str">
            <v>M</v>
          </cell>
          <cell r="E95">
            <v>1587</v>
          </cell>
        </row>
        <row r="96">
          <cell r="B96" t="str">
            <v>U형플륨관설치</v>
          </cell>
          <cell r="C96" t="str">
            <v>(토사구간)</v>
          </cell>
          <cell r="D96" t="str">
            <v>M</v>
          </cell>
          <cell r="E96">
            <v>943</v>
          </cell>
        </row>
        <row r="98">
          <cell r="B98" t="str">
            <v>맹암거설치(TYPE-1)</v>
          </cell>
          <cell r="C98" t="str">
            <v>(토사구간)</v>
          </cell>
          <cell r="D98" t="str">
            <v>M</v>
          </cell>
          <cell r="E98">
            <v>1876</v>
          </cell>
        </row>
        <row r="99">
          <cell r="B99" t="str">
            <v>맹암거설치(TYPE-2)</v>
          </cell>
          <cell r="C99" t="str">
            <v>(리핑암,발파암구간)</v>
          </cell>
          <cell r="D99" t="str">
            <v>M</v>
          </cell>
          <cell r="E99">
            <v>3665</v>
          </cell>
        </row>
        <row r="100">
          <cell r="B100" t="str">
            <v>맹암거설치(TYPE-3)</v>
          </cell>
          <cell r="C100" t="str">
            <v>(절성토경계구간)</v>
          </cell>
          <cell r="D100" t="str">
            <v>M</v>
          </cell>
          <cell r="E100">
            <v>1106</v>
          </cell>
        </row>
        <row r="105">
          <cell r="B105" t="str">
            <v>구조물터파기</v>
          </cell>
          <cell r="C105" t="str">
            <v>(육상토사)</v>
          </cell>
          <cell r="D105" t="str">
            <v>M3</v>
          </cell>
          <cell r="E105">
            <v>8714</v>
          </cell>
        </row>
        <row r="106">
          <cell r="B106" t="str">
            <v>구조물터파기</v>
          </cell>
          <cell r="C106" t="str">
            <v>(육상리핑암)</v>
          </cell>
          <cell r="D106" t="str">
            <v>M3</v>
          </cell>
          <cell r="E106">
            <v>73</v>
          </cell>
        </row>
        <row r="107">
          <cell r="B107" t="str">
            <v>되메우기및다짐</v>
          </cell>
          <cell r="C107" t="str">
            <v>(인력50%+기계50%)</v>
          </cell>
          <cell r="D107" t="str">
            <v>M3</v>
          </cell>
          <cell r="E107">
            <v>6357</v>
          </cell>
        </row>
        <row r="110">
          <cell r="B110" t="str">
            <v>횡배수관(V/R관)</v>
          </cell>
          <cell r="C110" t="str">
            <v>(D=600 M/M,반단면)</v>
          </cell>
          <cell r="D110" t="str">
            <v>M</v>
          </cell>
          <cell r="E110">
            <v>7</v>
          </cell>
        </row>
        <row r="111">
          <cell r="B111" t="str">
            <v>횡배수관(V/R관)</v>
          </cell>
          <cell r="C111" t="str">
            <v>(D=800 M/M,반단면)</v>
          </cell>
          <cell r="D111" t="str">
            <v>M</v>
          </cell>
          <cell r="E111">
            <v>445</v>
          </cell>
        </row>
        <row r="112">
          <cell r="B112" t="str">
            <v>횡배수관(V/R관)</v>
          </cell>
          <cell r="C112" t="str">
            <v>(D=1000 M/M,반단면)</v>
          </cell>
          <cell r="D112" t="str">
            <v>M</v>
          </cell>
          <cell r="E112">
            <v>96</v>
          </cell>
        </row>
        <row r="113">
          <cell r="B113" t="str">
            <v>횡배수관(V/R관)</v>
          </cell>
          <cell r="C113" t="str">
            <v>(D=1200 M/M,반단면)</v>
          </cell>
          <cell r="D113" t="str">
            <v>M</v>
          </cell>
          <cell r="E113">
            <v>35</v>
          </cell>
        </row>
        <row r="114">
          <cell r="B114" t="str">
            <v>횡배수관(V/R관)</v>
          </cell>
          <cell r="C114" t="str">
            <v>(D=800 M/M,전단면)</v>
          </cell>
          <cell r="D114" t="str">
            <v>M</v>
          </cell>
          <cell r="E114">
            <v>456</v>
          </cell>
        </row>
        <row r="115">
          <cell r="B115" t="str">
            <v>횡배수관(V/R관)</v>
          </cell>
          <cell r="C115" t="str">
            <v>(D=1000전단면 5-10M)</v>
          </cell>
          <cell r="D115" t="str">
            <v>M</v>
          </cell>
          <cell r="E115">
            <v>209</v>
          </cell>
        </row>
        <row r="116">
          <cell r="B116" t="str">
            <v>횡배수관(V/R관)</v>
          </cell>
          <cell r="C116" t="str">
            <v>(D=1000전단면10-15M)</v>
          </cell>
          <cell r="D116" t="str">
            <v>M</v>
          </cell>
          <cell r="E116">
            <v>155</v>
          </cell>
        </row>
        <row r="117">
          <cell r="B117" t="str">
            <v>횡배수관(V/R관)</v>
          </cell>
          <cell r="C117" t="str">
            <v>(D=1200전단면 5-10M)</v>
          </cell>
          <cell r="D117" t="str">
            <v>M</v>
          </cell>
          <cell r="E117">
            <v>137</v>
          </cell>
        </row>
        <row r="118">
          <cell r="B118" t="str">
            <v>횡배수관(V/R관)</v>
          </cell>
          <cell r="C118" t="str">
            <v>(D=1200전단면10-15M)</v>
          </cell>
          <cell r="D118" t="str">
            <v>M</v>
          </cell>
          <cell r="E118">
            <v>67</v>
          </cell>
        </row>
        <row r="119">
          <cell r="B119" t="str">
            <v>횡배수관(V/R관)2련</v>
          </cell>
          <cell r="C119" t="str">
            <v>(D=1200전단면10-15M)</v>
          </cell>
          <cell r="D119" t="str">
            <v>EA</v>
          </cell>
          <cell r="E119">
            <v>75</v>
          </cell>
        </row>
        <row r="122">
          <cell r="B122" t="str">
            <v>콘크리트타설</v>
          </cell>
          <cell r="C122" t="str">
            <v>(무근,VIB포함)</v>
          </cell>
          <cell r="D122" t="str">
            <v>M3</v>
          </cell>
          <cell r="E122">
            <v>138</v>
          </cell>
        </row>
        <row r="123">
          <cell r="B123" t="str">
            <v>합판거푸집</v>
          </cell>
          <cell r="C123" t="str">
            <v>(3 회)</v>
          </cell>
          <cell r="D123" t="str">
            <v>M2</v>
          </cell>
          <cell r="E123">
            <v>673</v>
          </cell>
        </row>
        <row r="128">
          <cell r="B128" t="str">
            <v>구조물터파기</v>
          </cell>
          <cell r="C128" t="str">
            <v>(육상토사)</v>
          </cell>
          <cell r="D128" t="str">
            <v>M3</v>
          </cell>
          <cell r="E128">
            <v>1448</v>
          </cell>
        </row>
        <row r="129">
          <cell r="B129" t="str">
            <v>되메우기및다짐</v>
          </cell>
          <cell r="C129" t="str">
            <v>(인력50%+기계50%)</v>
          </cell>
          <cell r="D129" t="str">
            <v>M3</v>
          </cell>
          <cell r="E129">
            <v>893</v>
          </cell>
        </row>
        <row r="132">
          <cell r="B132" t="str">
            <v>종배수관부설</v>
          </cell>
          <cell r="C132" t="str">
            <v>(흄관:D=600 M/M)</v>
          </cell>
          <cell r="D132" t="str">
            <v>M</v>
          </cell>
          <cell r="E132">
            <v>1029</v>
          </cell>
        </row>
        <row r="133">
          <cell r="B133" t="str">
            <v>종배수관부설</v>
          </cell>
          <cell r="C133" t="str">
            <v>(흄관:D=1200 M/M)</v>
          </cell>
          <cell r="D133" t="str">
            <v>M</v>
          </cell>
          <cell r="E133">
            <v>6</v>
          </cell>
        </row>
        <row r="134">
          <cell r="B134" t="str">
            <v>몰  탈</v>
          </cell>
          <cell r="C134" t="str">
            <v>(1:3)</v>
          </cell>
          <cell r="D134" t="str">
            <v>M3</v>
          </cell>
          <cell r="E134">
            <v>1.7769999999999999</v>
          </cell>
        </row>
        <row r="137">
          <cell r="B137" t="str">
            <v>콘크리트타설</v>
          </cell>
          <cell r="C137" t="str">
            <v>(무근,VIB제외)</v>
          </cell>
          <cell r="D137" t="str">
            <v>M3</v>
          </cell>
          <cell r="E137">
            <v>3</v>
          </cell>
        </row>
        <row r="138">
          <cell r="B138" t="str">
            <v>합판거푸집</v>
          </cell>
          <cell r="C138" t="str">
            <v>(4 회)</v>
          </cell>
          <cell r="D138" t="str">
            <v>M2</v>
          </cell>
          <cell r="E138">
            <v>45</v>
          </cell>
        </row>
        <row r="142">
          <cell r="B142" t="str">
            <v>암거구조물터파기</v>
          </cell>
          <cell r="C142" t="str">
            <v>(육상토사0-4M)</v>
          </cell>
          <cell r="D142" t="str">
            <v>M3</v>
          </cell>
          <cell r="E142">
            <v>3157</v>
          </cell>
        </row>
        <row r="143">
          <cell r="B143" t="str">
            <v>되메우기및다짐</v>
          </cell>
          <cell r="C143" t="str">
            <v>(인력50%+기계50%)</v>
          </cell>
          <cell r="D143" t="str">
            <v>M3</v>
          </cell>
          <cell r="E143">
            <v>171</v>
          </cell>
        </row>
        <row r="144">
          <cell r="B144" t="str">
            <v>기초잡석부설및다짐</v>
          </cell>
          <cell r="D144" t="str">
            <v>M3</v>
          </cell>
          <cell r="E144">
            <v>238</v>
          </cell>
        </row>
        <row r="145">
          <cell r="B145" t="str">
            <v>구조물뒷채움</v>
          </cell>
          <cell r="D145" t="str">
            <v>M3</v>
          </cell>
          <cell r="E145">
            <v>15</v>
          </cell>
        </row>
        <row r="146">
          <cell r="B146" t="str">
            <v>콘크리트펌프카타설</v>
          </cell>
          <cell r="C146" t="str">
            <v>(철  근)</v>
          </cell>
          <cell r="D146" t="str">
            <v>M3</v>
          </cell>
          <cell r="E146">
            <v>965</v>
          </cell>
        </row>
        <row r="147">
          <cell r="B147" t="str">
            <v>콘크리트타설</v>
          </cell>
          <cell r="C147" t="str">
            <v>(무근,VIB제외)</v>
          </cell>
          <cell r="D147" t="str">
            <v>M3</v>
          </cell>
          <cell r="E147">
            <v>75</v>
          </cell>
        </row>
        <row r="148">
          <cell r="B148" t="str">
            <v>스페이샤설치</v>
          </cell>
          <cell r="D148" t="str">
            <v>M2</v>
          </cell>
          <cell r="E148">
            <v>3640</v>
          </cell>
        </row>
        <row r="149">
          <cell r="B149" t="str">
            <v>합판거푸집</v>
          </cell>
          <cell r="C149" t="str">
            <v>(3 회)</v>
          </cell>
          <cell r="D149" t="str">
            <v>M2</v>
          </cell>
          <cell r="E149">
            <v>2948</v>
          </cell>
        </row>
        <row r="150">
          <cell r="B150" t="str">
            <v>합판거푸집</v>
          </cell>
          <cell r="C150" t="str">
            <v>(4 회)</v>
          </cell>
          <cell r="D150" t="str">
            <v>M2</v>
          </cell>
          <cell r="E150">
            <v>63</v>
          </cell>
        </row>
        <row r="151">
          <cell r="B151" t="str">
            <v>합판거푸집</v>
          </cell>
          <cell r="C151" t="str">
            <v>(6 회)</v>
          </cell>
          <cell r="D151" t="str">
            <v>M2</v>
          </cell>
          <cell r="E151">
            <v>58</v>
          </cell>
        </row>
        <row r="152">
          <cell r="B152" t="str">
            <v>강관비계</v>
          </cell>
          <cell r="C152" t="str">
            <v>(암거및소형구조물)</v>
          </cell>
          <cell r="D152" t="str">
            <v>M2</v>
          </cell>
          <cell r="E152">
            <v>993</v>
          </cell>
        </row>
        <row r="153">
          <cell r="B153" t="str">
            <v>강관동바리</v>
          </cell>
          <cell r="C153" t="str">
            <v>(암거용)</v>
          </cell>
          <cell r="D153" t="str">
            <v>공/M3</v>
          </cell>
          <cell r="E153">
            <v>914</v>
          </cell>
        </row>
        <row r="154">
          <cell r="B154" t="str">
            <v>철근가공조립</v>
          </cell>
          <cell r="C154" t="str">
            <v>(간 단)</v>
          </cell>
          <cell r="D154" t="str">
            <v>TON</v>
          </cell>
          <cell r="E154">
            <v>0.72299999999999998</v>
          </cell>
        </row>
        <row r="155">
          <cell r="B155" t="str">
            <v>철근가공조립</v>
          </cell>
          <cell r="C155" t="str">
            <v>(복 잡)</v>
          </cell>
          <cell r="D155" t="str">
            <v>TON</v>
          </cell>
          <cell r="E155">
            <v>174.56800000000001</v>
          </cell>
        </row>
        <row r="156">
          <cell r="B156" t="str">
            <v>우레탄실란트</v>
          </cell>
          <cell r="D156" t="str">
            <v>KG</v>
          </cell>
          <cell r="E156">
            <v>0.72</v>
          </cell>
        </row>
        <row r="157">
          <cell r="B157" t="str">
            <v>DOWEL BAR 설치</v>
          </cell>
          <cell r="C157" t="str">
            <v>(D25,L=800)</v>
          </cell>
          <cell r="D157" t="str">
            <v>EA</v>
          </cell>
          <cell r="E157">
            <v>145</v>
          </cell>
        </row>
        <row r="158">
          <cell r="B158" t="str">
            <v>스치로폴</v>
          </cell>
          <cell r="C158" t="str">
            <v>(T=20 M/M)</v>
          </cell>
          <cell r="D158" t="str">
            <v>M2</v>
          </cell>
          <cell r="E158">
            <v>31</v>
          </cell>
        </row>
        <row r="159">
          <cell r="B159" t="str">
            <v>BOX 신구 접합</v>
          </cell>
          <cell r="D159" t="str">
            <v>M</v>
          </cell>
          <cell r="E159">
            <v>5</v>
          </cell>
        </row>
        <row r="160">
          <cell r="B160" t="str">
            <v>PVC PIPE 설치</v>
          </cell>
          <cell r="C160" t="str">
            <v>(D=100 M/M)</v>
          </cell>
          <cell r="D160" t="str">
            <v>M</v>
          </cell>
          <cell r="E160">
            <v>12</v>
          </cell>
        </row>
        <row r="161">
          <cell r="B161" t="str">
            <v>부직포</v>
          </cell>
          <cell r="D161" t="str">
            <v>M2</v>
          </cell>
          <cell r="E161">
            <v>55</v>
          </cell>
        </row>
        <row r="162">
          <cell r="B162" t="str">
            <v>돌붙임</v>
          </cell>
          <cell r="C162" t="str">
            <v>(메쌓기)</v>
          </cell>
          <cell r="D162" t="str">
            <v>M2</v>
          </cell>
          <cell r="E162">
            <v>79</v>
          </cell>
        </row>
        <row r="163">
          <cell r="B163" t="str">
            <v>아스팔트방수</v>
          </cell>
          <cell r="C163" t="str">
            <v>(2 회)</v>
          </cell>
          <cell r="D163" t="str">
            <v>M2</v>
          </cell>
          <cell r="E163">
            <v>1854</v>
          </cell>
        </row>
        <row r="166">
          <cell r="B166" t="str">
            <v>터파기</v>
          </cell>
          <cell r="C166" t="str">
            <v>(인력100%)</v>
          </cell>
          <cell r="D166" t="str">
            <v>M3</v>
          </cell>
          <cell r="E166">
            <v>9</v>
          </cell>
        </row>
        <row r="167">
          <cell r="B167" t="str">
            <v>콘크리트타설</v>
          </cell>
          <cell r="C167" t="str">
            <v>(무근,VIB제외)</v>
          </cell>
          <cell r="D167" t="str">
            <v>M3</v>
          </cell>
          <cell r="E167">
            <v>9</v>
          </cell>
        </row>
        <row r="168">
          <cell r="B168" t="str">
            <v>합판거푸집</v>
          </cell>
          <cell r="C168" t="str">
            <v>(4 회)</v>
          </cell>
          <cell r="D168" t="str">
            <v>M2</v>
          </cell>
          <cell r="E168">
            <v>3</v>
          </cell>
        </row>
        <row r="172">
          <cell r="B172" t="str">
            <v>터파기</v>
          </cell>
          <cell r="C172" t="str">
            <v>(인력100%)</v>
          </cell>
          <cell r="D172" t="str">
            <v>M3</v>
          </cell>
          <cell r="E172">
            <v>1386</v>
          </cell>
        </row>
        <row r="173">
          <cell r="B173" t="str">
            <v>구조물터파기</v>
          </cell>
          <cell r="C173" t="str">
            <v>(육상리핑암)</v>
          </cell>
          <cell r="D173" t="str">
            <v>M3</v>
          </cell>
          <cell r="E173">
            <v>29</v>
          </cell>
        </row>
        <row r="174">
          <cell r="B174" t="str">
            <v>구조물터파기</v>
          </cell>
          <cell r="C174" t="str">
            <v>(육상발파암0-1M)</v>
          </cell>
          <cell r="D174" t="str">
            <v>M3</v>
          </cell>
          <cell r="E174">
            <v>2</v>
          </cell>
        </row>
        <row r="177">
          <cell r="B177" t="str">
            <v>콘크리트타설</v>
          </cell>
          <cell r="C177" t="str">
            <v>(도수로용)</v>
          </cell>
          <cell r="D177" t="str">
            <v>M3</v>
          </cell>
          <cell r="E177">
            <v>161</v>
          </cell>
        </row>
        <row r="178">
          <cell r="B178" t="str">
            <v>합판거푸집</v>
          </cell>
          <cell r="C178" t="str">
            <v>(4 회)</v>
          </cell>
          <cell r="D178" t="str">
            <v>M2</v>
          </cell>
          <cell r="E178">
            <v>811</v>
          </cell>
        </row>
        <row r="179">
          <cell r="B179" t="str">
            <v>철근가공조립</v>
          </cell>
          <cell r="C179" t="str">
            <v>(간 단)</v>
          </cell>
          <cell r="D179" t="str">
            <v>TON</v>
          </cell>
          <cell r="E179">
            <v>5.59</v>
          </cell>
        </row>
        <row r="182">
          <cell r="B182" t="str">
            <v>콘크리트타설</v>
          </cell>
          <cell r="C182" t="str">
            <v>(도수로용)</v>
          </cell>
          <cell r="D182" t="str">
            <v>M3</v>
          </cell>
          <cell r="E182">
            <v>252</v>
          </cell>
        </row>
        <row r="183">
          <cell r="B183" t="str">
            <v>합판거푸집</v>
          </cell>
          <cell r="C183" t="str">
            <v>(4 회)</v>
          </cell>
          <cell r="D183" t="str">
            <v>M2</v>
          </cell>
          <cell r="E183">
            <v>1920</v>
          </cell>
        </row>
        <row r="186">
          <cell r="B186" t="str">
            <v>콘크리트타설</v>
          </cell>
          <cell r="C186" t="str">
            <v>(도수로용)</v>
          </cell>
          <cell r="D186" t="str">
            <v>M3</v>
          </cell>
          <cell r="E186">
            <v>33</v>
          </cell>
        </row>
        <row r="187">
          <cell r="B187" t="str">
            <v>합판거푸집</v>
          </cell>
          <cell r="C187" t="str">
            <v>(4 회)</v>
          </cell>
          <cell r="D187" t="str">
            <v>M2</v>
          </cell>
          <cell r="E187">
            <v>281</v>
          </cell>
        </row>
        <row r="188">
          <cell r="B188" t="str">
            <v>철근가공조립</v>
          </cell>
          <cell r="C188" t="str">
            <v>(간 단)</v>
          </cell>
          <cell r="D188" t="str">
            <v>TON</v>
          </cell>
          <cell r="E188">
            <v>1.728</v>
          </cell>
        </row>
        <row r="193">
          <cell r="B193" t="str">
            <v>터파기</v>
          </cell>
          <cell r="C193" t="str">
            <v>(인력100%)</v>
          </cell>
          <cell r="D193" t="str">
            <v>M3</v>
          </cell>
          <cell r="E193">
            <v>883</v>
          </cell>
        </row>
        <row r="194">
          <cell r="B194" t="str">
            <v>구조물터파기</v>
          </cell>
          <cell r="C194" t="str">
            <v>(육상리핑암)</v>
          </cell>
          <cell r="D194" t="str">
            <v>M3</v>
          </cell>
          <cell r="E194">
            <v>388</v>
          </cell>
        </row>
        <row r="195">
          <cell r="B195" t="str">
            <v>되메우기및다짐</v>
          </cell>
          <cell r="C195" t="str">
            <v>(인력50%+기계50%)</v>
          </cell>
          <cell r="D195" t="str">
            <v>M3</v>
          </cell>
          <cell r="E195">
            <v>617</v>
          </cell>
        </row>
        <row r="198">
          <cell r="B198" t="str">
            <v>콘크리트타설</v>
          </cell>
          <cell r="C198" t="str">
            <v>(무근,VIB포함)</v>
          </cell>
          <cell r="D198" t="str">
            <v>M3</v>
          </cell>
          <cell r="E198">
            <v>73</v>
          </cell>
        </row>
        <row r="199">
          <cell r="B199" t="str">
            <v>중분대배수관설치</v>
          </cell>
          <cell r="C199" t="str">
            <v>(V/R관,D=300 M/M)</v>
          </cell>
          <cell r="D199" t="str">
            <v>M</v>
          </cell>
          <cell r="E199">
            <v>2320</v>
          </cell>
        </row>
        <row r="200">
          <cell r="B200" t="str">
            <v>몰  탈</v>
          </cell>
          <cell r="C200" t="str">
            <v>(1:3)</v>
          </cell>
          <cell r="D200" t="str">
            <v>M3</v>
          </cell>
          <cell r="E200">
            <v>1.8620000000000001</v>
          </cell>
        </row>
        <row r="203">
          <cell r="B203" t="str">
            <v>콘크리트타설</v>
          </cell>
          <cell r="C203" t="str">
            <v>(철근,VIB포함)</v>
          </cell>
          <cell r="D203" t="str">
            <v>M3</v>
          </cell>
          <cell r="E203">
            <v>84</v>
          </cell>
        </row>
        <row r="204">
          <cell r="B204" t="str">
            <v>합판거푸집</v>
          </cell>
          <cell r="C204" t="str">
            <v>(3 회)</v>
          </cell>
          <cell r="D204" t="str">
            <v>M2</v>
          </cell>
          <cell r="E204">
            <v>988</v>
          </cell>
        </row>
        <row r="205">
          <cell r="B205" t="str">
            <v>철근가공조립</v>
          </cell>
          <cell r="C205" t="str">
            <v>(보 통)</v>
          </cell>
          <cell r="D205" t="str">
            <v>TON</v>
          </cell>
          <cell r="E205">
            <v>14.37</v>
          </cell>
        </row>
        <row r="206">
          <cell r="B206" t="str">
            <v>스틸그레이팅설치</v>
          </cell>
          <cell r="C206" t="str">
            <v>1130*430*75</v>
          </cell>
          <cell r="D206" t="str">
            <v>EA</v>
          </cell>
          <cell r="E206">
            <v>134</v>
          </cell>
        </row>
        <row r="210">
          <cell r="B210" t="str">
            <v>구조물터파기</v>
          </cell>
          <cell r="C210" t="str">
            <v>(육상토사)</v>
          </cell>
          <cell r="D210" t="str">
            <v>M3</v>
          </cell>
          <cell r="E210">
            <v>1358</v>
          </cell>
        </row>
        <row r="211">
          <cell r="B211" t="str">
            <v>되메우기및다짐</v>
          </cell>
          <cell r="C211" t="str">
            <v>(인력50%+기계50%)</v>
          </cell>
          <cell r="D211" t="str">
            <v>M3</v>
          </cell>
          <cell r="E211">
            <v>1103</v>
          </cell>
        </row>
        <row r="212">
          <cell r="B212" t="str">
            <v>콘크리트타설</v>
          </cell>
          <cell r="C212" t="str">
            <v>(철근,VIB포함)</v>
          </cell>
          <cell r="D212" t="str">
            <v>M3</v>
          </cell>
          <cell r="E212">
            <v>117</v>
          </cell>
        </row>
        <row r="213">
          <cell r="B213" t="str">
            <v>합판거푸집</v>
          </cell>
          <cell r="C213" t="str">
            <v>(3 회)</v>
          </cell>
          <cell r="D213" t="str">
            <v>M2</v>
          </cell>
          <cell r="E213">
            <v>1023</v>
          </cell>
        </row>
        <row r="214">
          <cell r="B214" t="str">
            <v>철근가공조립</v>
          </cell>
          <cell r="C214" t="str">
            <v>(보 통)</v>
          </cell>
          <cell r="D214" t="str">
            <v>TON</v>
          </cell>
          <cell r="E214">
            <v>5.4870000000000001</v>
          </cell>
        </row>
        <row r="215">
          <cell r="B215" t="str">
            <v>스틸그레이팅설치</v>
          </cell>
          <cell r="C215" t="str">
            <v>(1150*1350*65)</v>
          </cell>
          <cell r="D215" t="str">
            <v>EA</v>
          </cell>
          <cell r="E215">
            <v>25</v>
          </cell>
        </row>
        <row r="218">
          <cell r="B218" t="str">
            <v>철근운반</v>
          </cell>
          <cell r="D218" t="str">
            <v>TON</v>
          </cell>
          <cell r="E218">
            <v>257</v>
          </cell>
        </row>
        <row r="219">
          <cell r="B219" t="str">
            <v>시멘트운반</v>
          </cell>
          <cell r="C219" t="str">
            <v>(40 KG/대)</v>
          </cell>
          <cell r="D219" t="str">
            <v>대</v>
          </cell>
          <cell r="E219">
            <v>70</v>
          </cell>
        </row>
        <row r="222">
          <cell r="B222" t="str">
            <v>시멘트</v>
          </cell>
          <cell r="C222" t="str">
            <v>(40 KG/대)</v>
          </cell>
          <cell r="D222" t="str">
            <v>대</v>
          </cell>
          <cell r="E222">
            <v>70</v>
          </cell>
        </row>
        <row r="224">
          <cell r="B224" t="str">
            <v>레미콘</v>
          </cell>
          <cell r="C224" t="str">
            <v>25-240-12</v>
          </cell>
          <cell r="D224" t="str">
            <v>M3</v>
          </cell>
          <cell r="E224">
            <v>975</v>
          </cell>
        </row>
        <row r="225">
          <cell r="B225" t="str">
            <v>레미콘</v>
          </cell>
          <cell r="C225" t="str">
            <v>25-210-15</v>
          </cell>
          <cell r="D225" t="str">
            <v>M3</v>
          </cell>
          <cell r="E225">
            <v>217</v>
          </cell>
        </row>
        <row r="226">
          <cell r="B226" t="str">
            <v>레미콘</v>
          </cell>
          <cell r="C226" t="str">
            <v>25-210- 8</v>
          </cell>
          <cell r="D226" t="str">
            <v>M3</v>
          </cell>
          <cell r="E226">
            <v>141</v>
          </cell>
        </row>
        <row r="227">
          <cell r="B227" t="str">
            <v>레미콘</v>
          </cell>
          <cell r="C227" t="str">
            <v>25-180-15</v>
          </cell>
          <cell r="D227" t="str">
            <v>M3</v>
          </cell>
          <cell r="E227">
            <v>364</v>
          </cell>
        </row>
        <row r="228">
          <cell r="B228" t="str">
            <v>레미콘</v>
          </cell>
          <cell r="C228" t="str">
            <v>25-180-8</v>
          </cell>
          <cell r="D228" t="str">
            <v>M3</v>
          </cell>
          <cell r="E228">
            <v>10926</v>
          </cell>
        </row>
        <row r="229">
          <cell r="B229" t="str">
            <v>레미콘</v>
          </cell>
          <cell r="C229" t="str">
            <v>40-160- 8</v>
          </cell>
          <cell r="D229" t="str">
            <v>M3</v>
          </cell>
          <cell r="E229">
            <v>147</v>
          </cell>
        </row>
        <row r="232">
          <cell r="B232" t="str">
            <v>철  근</v>
          </cell>
          <cell r="C232" t="str">
            <v>D 13 M/M</v>
          </cell>
          <cell r="D232" t="str">
            <v>TON</v>
          </cell>
          <cell r="E232">
            <v>91.691999999999993</v>
          </cell>
        </row>
        <row r="233">
          <cell r="B233" t="str">
            <v>철  근</v>
          </cell>
          <cell r="C233" t="str">
            <v>D 16 M/M 이상</v>
          </cell>
          <cell r="D233" t="str">
            <v>TON</v>
          </cell>
          <cell r="E233">
            <v>165.161</v>
          </cell>
        </row>
        <row r="235">
          <cell r="B235" t="str">
            <v>고  철</v>
          </cell>
          <cell r="D235" t="str">
            <v>TON</v>
          </cell>
          <cell r="E235">
            <v>7.4820000000000002</v>
          </cell>
        </row>
        <row r="241">
          <cell r="B241" t="str">
            <v>구조물터파기</v>
          </cell>
          <cell r="C241" t="str">
            <v>(육상토사0-4M)</v>
          </cell>
          <cell r="D241" t="str">
            <v>M3</v>
          </cell>
          <cell r="E241">
            <v>77</v>
          </cell>
        </row>
        <row r="242">
          <cell r="B242" t="str">
            <v>되메우기및다짐</v>
          </cell>
          <cell r="C242" t="str">
            <v>(인력50%+기계50%)</v>
          </cell>
          <cell r="D242" t="str">
            <v>M3</v>
          </cell>
          <cell r="E242">
            <v>53</v>
          </cell>
        </row>
        <row r="243">
          <cell r="B243" t="str">
            <v>구조물뒷채움</v>
          </cell>
          <cell r="D243" t="str">
            <v>M3</v>
          </cell>
          <cell r="E243">
            <v>1483</v>
          </cell>
        </row>
        <row r="246">
          <cell r="B246" t="str">
            <v>콘크리트펌프카타설</v>
          </cell>
          <cell r="C246" t="str">
            <v>(철  근)</v>
          </cell>
          <cell r="D246" t="str">
            <v>M3</v>
          </cell>
          <cell r="E246">
            <v>2029</v>
          </cell>
        </row>
        <row r="247">
          <cell r="B247" t="str">
            <v>콘크리트타설</v>
          </cell>
          <cell r="C247" t="str">
            <v>(무근,VIB제외)</v>
          </cell>
          <cell r="D247" t="str">
            <v>M3</v>
          </cell>
          <cell r="E247">
            <v>63</v>
          </cell>
        </row>
        <row r="250">
          <cell r="B250" t="str">
            <v>합판거푸집</v>
          </cell>
          <cell r="C250" t="str">
            <v>(3회 0- 7M)</v>
          </cell>
          <cell r="D250" t="str">
            <v>M2</v>
          </cell>
          <cell r="E250">
            <v>2346</v>
          </cell>
        </row>
        <row r="251">
          <cell r="B251" t="str">
            <v>합판거푸집</v>
          </cell>
          <cell r="C251" t="str">
            <v>(3회 7-10M)</v>
          </cell>
          <cell r="D251" t="str">
            <v>M2</v>
          </cell>
          <cell r="E251">
            <v>158</v>
          </cell>
        </row>
        <row r="252">
          <cell r="B252" t="str">
            <v>합판거푸집</v>
          </cell>
          <cell r="C252" t="str">
            <v>(4 회)</v>
          </cell>
          <cell r="D252" t="str">
            <v>M2</v>
          </cell>
          <cell r="E252">
            <v>263</v>
          </cell>
        </row>
        <row r="253">
          <cell r="B253" t="str">
            <v>합판거푸집</v>
          </cell>
          <cell r="C253" t="str">
            <v>(6 회)</v>
          </cell>
          <cell r="D253" t="str">
            <v>M2</v>
          </cell>
          <cell r="E253">
            <v>23</v>
          </cell>
        </row>
        <row r="254">
          <cell r="B254" t="str">
            <v>문양거푸집(0-7M)</v>
          </cell>
          <cell r="C254" t="str">
            <v>20회사용</v>
          </cell>
          <cell r="D254" t="str">
            <v>M2</v>
          </cell>
          <cell r="E254">
            <v>315</v>
          </cell>
        </row>
        <row r="256">
          <cell r="B256" t="str">
            <v>강관비계</v>
          </cell>
          <cell r="D256" t="str">
            <v>M2</v>
          </cell>
          <cell r="E256">
            <v>1105</v>
          </cell>
        </row>
        <row r="258">
          <cell r="B258" t="str">
            <v>목재동바리</v>
          </cell>
          <cell r="C258" t="str">
            <v>(4 회)</v>
          </cell>
          <cell r="D258" t="str">
            <v>공/M3</v>
          </cell>
          <cell r="E258">
            <v>642</v>
          </cell>
        </row>
        <row r="259">
          <cell r="B259" t="str">
            <v>강관동바리</v>
          </cell>
          <cell r="C259" t="str">
            <v>(교량용)</v>
          </cell>
          <cell r="D259" t="str">
            <v>공/M3</v>
          </cell>
          <cell r="E259">
            <v>137</v>
          </cell>
        </row>
        <row r="260">
          <cell r="B260" t="str">
            <v>목재동바리</v>
          </cell>
          <cell r="C260" t="str">
            <v>(1 회)</v>
          </cell>
          <cell r="D260" t="str">
            <v>공/M3</v>
          </cell>
          <cell r="E260">
            <v>78</v>
          </cell>
        </row>
        <row r="263">
          <cell r="B263" t="str">
            <v>교좌장치(가흥IC교)</v>
          </cell>
          <cell r="C263" t="str">
            <v>175TON,고정단</v>
          </cell>
          <cell r="D263" t="str">
            <v>EA</v>
          </cell>
          <cell r="E263">
            <v>2</v>
          </cell>
        </row>
        <row r="264">
          <cell r="B264" t="str">
            <v>교좌장치(가흥IC교)</v>
          </cell>
          <cell r="C264" t="str">
            <v>175TON,종방향,가동</v>
          </cell>
          <cell r="D264" t="str">
            <v>EA</v>
          </cell>
          <cell r="E264">
            <v>2</v>
          </cell>
        </row>
        <row r="265">
          <cell r="B265" t="str">
            <v>교좌장치(가흥IC교)</v>
          </cell>
          <cell r="C265" t="str">
            <v>175TON,횡방향,가동단</v>
          </cell>
          <cell r="D265" t="str">
            <v>EA</v>
          </cell>
          <cell r="E265">
            <v>8</v>
          </cell>
        </row>
        <row r="266">
          <cell r="B266" t="str">
            <v>교좌장치(가흥IC교)</v>
          </cell>
          <cell r="C266" t="str">
            <v>175TON,양방향,가동</v>
          </cell>
          <cell r="D266" t="str">
            <v>EA</v>
          </cell>
          <cell r="E266">
            <v>8</v>
          </cell>
        </row>
        <row r="268">
          <cell r="B268" t="str">
            <v>신축이음장치</v>
          </cell>
          <cell r="C268" t="str">
            <v>(KR-NO50)</v>
          </cell>
          <cell r="D268" t="str">
            <v>M</v>
          </cell>
          <cell r="E268">
            <v>50.66</v>
          </cell>
        </row>
        <row r="270">
          <cell r="B270" t="str">
            <v>PREFLEX빔제작</v>
          </cell>
          <cell r="C270" t="str">
            <v>(가흥IC교)</v>
          </cell>
          <cell r="D270" t="str">
            <v>본</v>
          </cell>
          <cell r="E270">
            <v>10</v>
          </cell>
        </row>
        <row r="271">
          <cell r="B271" t="str">
            <v>PREFLEX운반및가설</v>
          </cell>
          <cell r="C271" t="str">
            <v>(가흥IC교)</v>
          </cell>
          <cell r="D271" t="str">
            <v>본</v>
          </cell>
          <cell r="E271">
            <v>10</v>
          </cell>
        </row>
        <row r="274">
          <cell r="B274" t="str">
            <v>강관PILE자재비</v>
          </cell>
          <cell r="C274" t="str">
            <v>(φ508.0M/M,T=12M/M)</v>
          </cell>
          <cell r="D274" t="str">
            <v>M</v>
          </cell>
          <cell r="E274">
            <v>1372</v>
          </cell>
        </row>
        <row r="275">
          <cell r="B275" t="str">
            <v>강관PILE천공및항타</v>
          </cell>
          <cell r="C275" t="str">
            <v>(φ508M/M,토사,직항)</v>
          </cell>
          <cell r="D275" t="str">
            <v>M</v>
          </cell>
          <cell r="E275">
            <v>1041</v>
          </cell>
        </row>
        <row r="276">
          <cell r="B276" t="str">
            <v>강관PILE천공및항타</v>
          </cell>
          <cell r="C276" t="str">
            <v>(φ508MM,풍화암,직항</v>
          </cell>
          <cell r="D276" t="str">
            <v>M</v>
          </cell>
          <cell r="E276">
            <v>308</v>
          </cell>
        </row>
        <row r="277">
          <cell r="B277" t="str">
            <v>두부및선단보강</v>
          </cell>
          <cell r="C277" t="str">
            <v>(φ508.0 M/M)</v>
          </cell>
          <cell r="D277" t="str">
            <v>EA</v>
          </cell>
          <cell r="E277">
            <v>112</v>
          </cell>
        </row>
        <row r="279">
          <cell r="B279" t="str">
            <v>슬라브양생</v>
          </cell>
          <cell r="C279" t="str">
            <v>(피막양생재)</v>
          </cell>
          <cell r="D279" t="str">
            <v>M2</v>
          </cell>
          <cell r="E279">
            <v>994</v>
          </cell>
        </row>
        <row r="280">
          <cell r="B280" t="str">
            <v>교면방수</v>
          </cell>
          <cell r="C280" t="str">
            <v>(도막방수)</v>
          </cell>
          <cell r="D280" t="str">
            <v>M2</v>
          </cell>
          <cell r="E280">
            <v>994</v>
          </cell>
        </row>
        <row r="281">
          <cell r="B281" t="str">
            <v>슬라브면고르기</v>
          </cell>
          <cell r="D281" t="str">
            <v>M2</v>
          </cell>
          <cell r="E281">
            <v>994</v>
          </cell>
        </row>
        <row r="282">
          <cell r="B282" t="str">
            <v>스페이샤설치</v>
          </cell>
          <cell r="D282" t="str">
            <v>M2</v>
          </cell>
          <cell r="E282">
            <v>3355</v>
          </cell>
        </row>
        <row r="283">
          <cell r="B283" t="str">
            <v>아스팔트방수</v>
          </cell>
          <cell r="C283" t="str">
            <v>(2 회)</v>
          </cell>
          <cell r="D283" t="str">
            <v>M2</v>
          </cell>
          <cell r="E283">
            <v>477</v>
          </cell>
        </row>
        <row r="285">
          <cell r="B285" t="str">
            <v>육교용집수구</v>
          </cell>
          <cell r="C285" t="str">
            <v>(주 철)</v>
          </cell>
          <cell r="D285" t="str">
            <v>EA</v>
          </cell>
          <cell r="E285">
            <v>4</v>
          </cell>
        </row>
        <row r="286">
          <cell r="B286" t="str">
            <v>직  관</v>
          </cell>
          <cell r="C286" t="str">
            <v>(Φ150)</v>
          </cell>
          <cell r="D286" t="str">
            <v>M</v>
          </cell>
          <cell r="E286">
            <v>22</v>
          </cell>
        </row>
        <row r="287">
          <cell r="B287" t="str">
            <v>곡  관</v>
          </cell>
          <cell r="D287" t="str">
            <v>EA</v>
          </cell>
          <cell r="E287">
            <v>4</v>
          </cell>
        </row>
        <row r="288">
          <cell r="B288" t="str">
            <v>정착부</v>
          </cell>
          <cell r="D288" t="str">
            <v>EA</v>
          </cell>
          <cell r="E288">
            <v>8</v>
          </cell>
        </row>
        <row r="290">
          <cell r="B290" t="str">
            <v>T.B.M 설치</v>
          </cell>
          <cell r="D290" t="str">
            <v>EA</v>
          </cell>
          <cell r="E290">
            <v>2</v>
          </cell>
        </row>
        <row r="291">
          <cell r="B291" t="str">
            <v>DOWEL BAR 설치</v>
          </cell>
          <cell r="C291" t="str">
            <v>(D25,L=600)</v>
          </cell>
          <cell r="D291" t="str">
            <v>EA</v>
          </cell>
          <cell r="E291">
            <v>124</v>
          </cell>
        </row>
        <row r="293">
          <cell r="B293" t="str">
            <v>스치로폴</v>
          </cell>
          <cell r="C293" t="str">
            <v>(T=10 M/M)</v>
          </cell>
          <cell r="D293" t="str">
            <v>M2</v>
          </cell>
          <cell r="E293">
            <v>61</v>
          </cell>
        </row>
        <row r="294">
          <cell r="B294" t="str">
            <v>스치로폴</v>
          </cell>
          <cell r="C294" t="str">
            <v>(T=20 M/M)</v>
          </cell>
          <cell r="D294" t="str">
            <v>M2</v>
          </cell>
          <cell r="E294">
            <v>51</v>
          </cell>
        </row>
        <row r="296">
          <cell r="B296" t="str">
            <v>교명판</v>
          </cell>
          <cell r="D296" t="str">
            <v>EA</v>
          </cell>
          <cell r="E296">
            <v>4</v>
          </cell>
        </row>
        <row r="297">
          <cell r="B297" t="str">
            <v>설명판</v>
          </cell>
          <cell r="D297" t="str">
            <v>EA</v>
          </cell>
          <cell r="E297">
            <v>4</v>
          </cell>
        </row>
        <row r="298">
          <cell r="B298" t="str">
            <v>교명주</v>
          </cell>
          <cell r="C298" t="str">
            <v>(화강암)</v>
          </cell>
          <cell r="D298" t="str">
            <v>EA</v>
          </cell>
          <cell r="E298">
            <v>4</v>
          </cell>
        </row>
        <row r="299">
          <cell r="B299" t="str">
            <v>전선관설치</v>
          </cell>
          <cell r="C299" t="str">
            <v>(PVC,D150 M/M)</v>
          </cell>
          <cell r="D299" t="str">
            <v>M</v>
          </cell>
          <cell r="E299">
            <v>98</v>
          </cell>
        </row>
        <row r="300">
          <cell r="B300" t="str">
            <v>스라브 NOTCH</v>
          </cell>
          <cell r="C300" t="str">
            <v>(알루미늄 30*20)</v>
          </cell>
          <cell r="D300" t="str">
            <v>M</v>
          </cell>
          <cell r="E300">
            <v>159</v>
          </cell>
        </row>
        <row r="302">
          <cell r="B302" t="str">
            <v>철근가공조립</v>
          </cell>
          <cell r="C302" t="str">
            <v>(간 단)</v>
          </cell>
          <cell r="D302" t="str">
            <v>TON</v>
          </cell>
          <cell r="E302">
            <v>1.044</v>
          </cell>
        </row>
        <row r="303">
          <cell r="B303" t="str">
            <v>철근가공조립</v>
          </cell>
          <cell r="C303" t="str">
            <v>(보 통)</v>
          </cell>
          <cell r="D303" t="str">
            <v>TON</v>
          </cell>
          <cell r="E303">
            <v>41.241999999999997</v>
          </cell>
        </row>
        <row r="304">
          <cell r="B304" t="str">
            <v>철근가공조립</v>
          </cell>
          <cell r="C304" t="str">
            <v>(복 잡)</v>
          </cell>
          <cell r="D304" t="str">
            <v>TON</v>
          </cell>
          <cell r="E304">
            <v>214.214</v>
          </cell>
        </row>
        <row r="306">
          <cell r="B306" t="str">
            <v>무수축몰탈</v>
          </cell>
          <cell r="D306" t="str">
            <v>M3</v>
          </cell>
          <cell r="E306">
            <v>1.1599999999999999</v>
          </cell>
        </row>
        <row r="307">
          <cell r="B307" t="str">
            <v>무수축콘크리트</v>
          </cell>
          <cell r="D307" t="str">
            <v>M3</v>
          </cell>
          <cell r="E307">
            <v>8.8460000000000001</v>
          </cell>
        </row>
        <row r="308">
          <cell r="B308" t="str">
            <v>교대및교각번호판설치</v>
          </cell>
          <cell r="C308" t="str">
            <v>(600x600)</v>
          </cell>
          <cell r="D308" t="str">
            <v>EA</v>
          </cell>
          <cell r="E308">
            <v>4</v>
          </cell>
        </row>
        <row r="310">
          <cell r="B310" t="str">
            <v>교대법면보호</v>
          </cell>
          <cell r="C310" t="str">
            <v>(기초및천단)</v>
          </cell>
          <cell r="D310" t="str">
            <v>M</v>
          </cell>
          <cell r="E310">
            <v>56</v>
          </cell>
        </row>
        <row r="311">
          <cell r="B311" t="str">
            <v>교대보호공</v>
          </cell>
          <cell r="C311" t="str">
            <v>(블럭:228*112*60)</v>
          </cell>
          <cell r="D311" t="str">
            <v>M2</v>
          </cell>
          <cell r="E311">
            <v>345</v>
          </cell>
        </row>
        <row r="312">
          <cell r="B312" t="str">
            <v>교대보호도수로</v>
          </cell>
          <cell r="C312" t="str">
            <v>(B=0.3M)</v>
          </cell>
          <cell r="D312" t="str">
            <v>M</v>
          </cell>
          <cell r="E312">
            <v>12</v>
          </cell>
        </row>
        <row r="313">
          <cell r="B313" t="str">
            <v>구조물뒷채움</v>
          </cell>
          <cell r="D313" t="str">
            <v>M3</v>
          </cell>
          <cell r="E313">
            <v>38</v>
          </cell>
        </row>
        <row r="314">
          <cell r="B314" t="str">
            <v>레미콘</v>
          </cell>
          <cell r="C314" t="str">
            <v>40-180-12</v>
          </cell>
          <cell r="D314" t="str">
            <v>M3</v>
          </cell>
          <cell r="E314">
            <v>4</v>
          </cell>
        </row>
        <row r="315">
          <cell r="B315" t="str">
            <v>레미콘</v>
          </cell>
          <cell r="C315" t="str">
            <v>40-160- 8</v>
          </cell>
          <cell r="D315" t="str">
            <v>M3</v>
          </cell>
          <cell r="E315">
            <v>51</v>
          </cell>
        </row>
        <row r="318">
          <cell r="B318" t="str">
            <v>철근운반</v>
          </cell>
          <cell r="D318" t="str">
            <v>TON</v>
          </cell>
          <cell r="E318">
            <v>264</v>
          </cell>
        </row>
        <row r="319">
          <cell r="B319" t="str">
            <v>시멘트운반</v>
          </cell>
          <cell r="C319" t="str">
            <v>(40 KG/대)</v>
          </cell>
          <cell r="D319" t="str">
            <v>대</v>
          </cell>
          <cell r="E319">
            <v>165</v>
          </cell>
        </row>
        <row r="323">
          <cell r="B323" t="str">
            <v>레미콘</v>
          </cell>
          <cell r="C323" t="str">
            <v>25-400-12</v>
          </cell>
          <cell r="D323" t="str">
            <v>M3</v>
          </cell>
          <cell r="E323">
            <v>141</v>
          </cell>
        </row>
        <row r="324">
          <cell r="B324" t="str">
            <v>레미콘</v>
          </cell>
          <cell r="C324" t="str">
            <v>25-270-12</v>
          </cell>
          <cell r="D324" t="str">
            <v>M3</v>
          </cell>
          <cell r="E324">
            <v>682</v>
          </cell>
        </row>
        <row r="325">
          <cell r="B325" t="str">
            <v>레미콘</v>
          </cell>
          <cell r="C325" t="str">
            <v>25-240-12</v>
          </cell>
          <cell r="D325" t="str">
            <v>M3</v>
          </cell>
          <cell r="E325">
            <v>1225</v>
          </cell>
        </row>
        <row r="326">
          <cell r="B326" t="str">
            <v>레미콘</v>
          </cell>
          <cell r="C326" t="str">
            <v>25-210-12</v>
          </cell>
          <cell r="D326" t="str">
            <v>M3</v>
          </cell>
          <cell r="E326">
            <v>35</v>
          </cell>
        </row>
        <row r="327">
          <cell r="B327" t="str">
            <v>레미콘</v>
          </cell>
          <cell r="C327" t="str">
            <v>40-160- 8</v>
          </cell>
          <cell r="D327" t="str">
            <v>M3</v>
          </cell>
          <cell r="E327">
            <v>64</v>
          </cell>
        </row>
        <row r="329">
          <cell r="B329" t="str">
            <v>철  근</v>
          </cell>
          <cell r="C329" t="str">
            <v>D 13 M/M</v>
          </cell>
          <cell r="D329" t="str">
            <v>TON</v>
          </cell>
          <cell r="E329">
            <v>2.6219999999999999</v>
          </cell>
        </row>
        <row r="330">
          <cell r="B330" t="str">
            <v>철  근</v>
          </cell>
          <cell r="C330" t="str">
            <v>D 16 M/M 이상</v>
          </cell>
          <cell r="D330" t="str">
            <v>TON</v>
          </cell>
          <cell r="E330">
            <v>138.88</v>
          </cell>
        </row>
        <row r="331">
          <cell r="B331" t="str">
            <v>철  근</v>
          </cell>
          <cell r="C331" t="str">
            <v>H 13 M/M</v>
          </cell>
          <cell r="D331" t="str">
            <v>TON</v>
          </cell>
          <cell r="E331">
            <v>27.635000000000002</v>
          </cell>
        </row>
        <row r="332">
          <cell r="B332" t="str">
            <v>철  근</v>
          </cell>
          <cell r="C332" t="str">
            <v>H 16 M/M 이상</v>
          </cell>
          <cell r="D332" t="str">
            <v>TON</v>
          </cell>
          <cell r="E332">
            <v>95.058999999999997</v>
          </cell>
        </row>
        <row r="333">
          <cell r="B333" t="str">
            <v>고  철</v>
          </cell>
          <cell r="D333" t="str">
            <v>TON</v>
          </cell>
          <cell r="E333">
            <v>7.9249999999999998</v>
          </cell>
        </row>
        <row r="335">
          <cell r="B335" t="str">
            <v>강판 (SWS 490)</v>
          </cell>
          <cell r="C335" t="str">
            <v>T=32 M/M</v>
          </cell>
          <cell r="D335" t="str">
            <v>TON</v>
          </cell>
          <cell r="E335">
            <v>12.288</v>
          </cell>
        </row>
        <row r="336">
          <cell r="B336" t="str">
            <v>강판 (SWS 490)</v>
          </cell>
          <cell r="C336" t="str">
            <v>T=36 M/M</v>
          </cell>
          <cell r="D336" t="str">
            <v>TON</v>
          </cell>
          <cell r="E336">
            <v>2.6240000000000001</v>
          </cell>
        </row>
        <row r="337">
          <cell r="B337" t="str">
            <v>강판 (SWS 520)</v>
          </cell>
          <cell r="C337" t="str">
            <v>T=10 M/M</v>
          </cell>
          <cell r="D337" t="str">
            <v>TON</v>
          </cell>
          <cell r="E337">
            <v>1.859</v>
          </cell>
        </row>
        <row r="338">
          <cell r="B338" t="str">
            <v>강판 (SWS 520)</v>
          </cell>
          <cell r="C338" t="str">
            <v>T=15 M/M</v>
          </cell>
          <cell r="D338" t="str">
            <v>TON</v>
          </cell>
          <cell r="E338">
            <v>57.64</v>
          </cell>
        </row>
        <row r="339">
          <cell r="B339" t="str">
            <v>강판 (SWS 520)</v>
          </cell>
          <cell r="C339" t="str">
            <v>T=20 M/M</v>
          </cell>
          <cell r="D339" t="str">
            <v>TON</v>
          </cell>
          <cell r="E339">
            <v>2.2440000000000002</v>
          </cell>
        </row>
        <row r="340">
          <cell r="B340" t="str">
            <v>강판 (SWS 520)</v>
          </cell>
          <cell r="C340" t="str">
            <v>T=32 M/M</v>
          </cell>
          <cell r="D340" t="str">
            <v>TON</v>
          </cell>
          <cell r="E340">
            <v>285.23</v>
          </cell>
        </row>
        <row r="341">
          <cell r="B341" t="str">
            <v>강판 (SWS 520)</v>
          </cell>
          <cell r="C341" t="str">
            <v>T=39 M/M</v>
          </cell>
          <cell r="D341" t="str">
            <v>TON</v>
          </cell>
          <cell r="E341">
            <v>3.3</v>
          </cell>
        </row>
        <row r="346">
          <cell r="B346" t="str">
            <v>구조물터파기</v>
          </cell>
          <cell r="C346" t="str">
            <v>(육상토사0-4M)</v>
          </cell>
          <cell r="D346" t="str">
            <v>M3</v>
          </cell>
          <cell r="E346">
            <v>1382</v>
          </cell>
        </row>
        <row r="347">
          <cell r="B347" t="str">
            <v>되메우기및다짐</v>
          </cell>
          <cell r="C347" t="str">
            <v>(인력50%+기계50%)</v>
          </cell>
          <cell r="D347" t="str">
            <v>M3</v>
          </cell>
          <cell r="E347">
            <v>664</v>
          </cell>
        </row>
        <row r="348">
          <cell r="B348" t="str">
            <v>구조물뒷채움</v>
          </cell>
          <cell r="D348" t="str">
            <v>M3</v>
          </cell>
          <cell r="E348">
            <v>1905</v>
          </cell>
        </row>
        <row r="351">
          <cell r="B351" t="str">
            <v>콘크리트펌프카타설</v>
          </cell>
          <cell r="C351" t="str">
            <v>(철  근)</v>
          </cell>
          <cell r="D351" t="str">
            <v>M3</v>
          </cell>
          <cell r="E351">
            <v>2259</v>
          </cell>
        </row>
        <row r="352">
          <cell r="B352" t="str">
            <v>콘크리트타설</v>
          </cell>
          <cell r="C352" t="str">
            <v>(철근,VIB포함)</v>
          </cell>
          <cell r="D352" t="str">
            <v>M3</v>
          </cell>
          <cell r="E352">
            <v>101</v>
          </cell>
        </row>
        <row r="353">
          <cell r="B353" t="str">
            <v>콘크리트타설</v>
          </cell>
          <cell r="C353" t="str">
            <v>(무근,VIB제외)</v>
          </cell>
          <cell r="D353" t="str">
            <v>M3</v>
          </cell>
          <cell r="E353">
            <v>105</v>
          </cell>
        </row>
        <row r="356">
          <cell r="B356" t="str">
            <v>합판거푸집</v>
          </cell>
          <cell r="C356" t="str">
            <v>(3회 0- 7M)</v>
          </cell>
          <cell r="D356" t="str">
            <v>M2</v>
          </cell>
          <cell r="E356">
            <v>1763</v>
          </cell>
        </row>
        <row r="357">
          <cell r="B357" t="str">
            <v>합판거푸집</v>
          </cell>
          <cell r="C357" t="str">
            <v>(3회 7-10M)</v>
          </cell>
          <cell r="D357" t="str">
            <v>M2</v>
          </cell>
          <cell r="E357">
            <v>399</v>
          </cell>
        </row>
        <row r="358">
          <cell r="B358" t="str">
            <v>합판거푸집</v>
          </cell>
          <cell r="C358" t="str">
            <v>(4 회)</v>
          </cell>
          <cell r="D358" t="str">
            <v>M2</v>
          </cell>
          <cell r="E358">
            <v>371</v>
          </cell>
        </row>
        <row r="359">
          <cell r="B359" t="str">
            <v>합판거푸집</v>
          </cell>
          <cell r="C359" t="str">
            <v>(6 회)</v>
          </cell>
          <cell r="D359" t="str">
            <v>M2</v>
          </cell>
          <cell r="E359">
            <v>32</v>
          </cell>
        </row>
        <row r="360">
          <cell r="B360" t="str">
            <v>문양거푸집(0-7M)</v>
          </cell>
          <cell r="C360" t="str">
            <v>20회사용</v>
          </cell>
          <cell r="D360" t="str">
            <v>M2</v>
          </cell>
          <cell r="E360">
            <v>334</v>
          </cell>
        </row>
        <row r="362">
          <cell r="B362" t="str">
            <v>강관비계</v>
          </cell>
          <cell r="D362" t="str">
            <v>M2</v>
          </cell>
          <cell r="E362">
            <v>1410</v>
          </cell>
        </row>
        <row r="364">
          <cell r="B364" t="str">
            <v>목재동바리</v>
          </cell>
          <cell r="C364" t="str">
            <v>(4 회)</v>
          </cell>
          <cell r="D364" t="str">
            <v>공/M3</v>
          </cell>
          <cell r="E364">
            <v>519</v>
          </cell>
        </row>
        <row r="365">
          <cell r="B365" t="str">
            <v>강관동바리</v>
          </cell>
          <cell r="C365" t="str">
            <v>(교량용)</v>
          </cell>
          <cell r="D365" t="str">
            <v>공/M3</v>
          </cell>
          <cell r="E365">
            <v>137</v>
          </cell>
        </row>
        <row r="366">
          <cell r="B366" t="str">
            <v>목재동바리</v>
          </cell>
          <cell r="C366" t="str">
            <v>(1 회)</v>
          </cell>
          <cell r="D366" t="str">
            <v>공/M3</v>
          </cell>
          <cell r="E366">
            <v>82</v>
          </cell>
        </row>
        <row r="369">
          <cell r="B369" t="str">
            <v>교좌장치(가흥육교)</v>
          </cell>
          <cell r="C369" t="str">
            <v>100TON,고정단</v>
          </cell>
          <cell r="D369" t="str">
            <v>EA</v>
          </cell>
          <cell r="E369">
            <v>2</v>
          </cell>
        </row>
        <row r="370">
          <cell r="B370" t="str">
            <v>교좌장치(가흥육교)</v>
          </cell>
          <cell r="C370" t="str">
            <v>100TON,종방향.가동</v>
          </cell>
          <cell r="D370" t="str">
            <v>EA</v>
          </cell>
          <cell r="E370">
            <v>2</v>
          </cell>
        </row>
        <row r="371">
          <cell r="B371" t="str">
            <v>교좌장치(가흥육교)</v>
          </cell>
          <cell r="C371" t="str">
            <v>100TON,횡방향,가동</v>
          </cell>
          <cell r="D371" t="str">
            <v>EA</v>
          </cell>
          <cell r="E371">
            <v>9</v>
          </cell>
        </row>
        <row r="372">
          <cell r="B372" t="str">
            <v>교좌장치(가흥육교)</v>
          </cell>
          <cell r="C372" t="str">
            <v>100TON,양방향,가동</v>
          </cell>
          <cell r="D372" t="str">
            <v>EA</v>
          </cell>
          <cell r="E372">
            <v>9</v>
          </cell>
        </row>
        <row r="374">
          <cell r="B374" t="str">
            <v>신축이음장치</v>
          </cell>
          <cell r="C374" t="str">
            <v>(KR-N035)</v>
          </cell>
          <cell r="D374" t="str">
            <v>M</v>
          </cell>
          <cell r="E374">
            <v>48</v>
          </cell>
        </row>
        <row r="376">
          <cell r="B376" t="str">
            <v>P.S.C빔제작</v>
          </cell>
          <cell r="C376" t="str">
            <v>(L=25 M)</v>
          </cell>
          <cell r="D376" t="str">
            <v>본</v>
          </cell>
          <cell r="E376">
            <v>11</v>
          </cell>
        </row>
        <row r="377">
          <cell r="B377" t="str">
            <v>P.S.C빔운반및가설</v>
          </cell>
          <cell r="C377" t="str">
            <v>(L=25 M)</v>
          </cell>
          <cell r="D377" t="str">
            <v>EA</v>
          </cell>
          <cell r="E377">
            <v>11</v>
          </cell>
        </row>
        <row r="380">
          <cell r="B380" t="str">
            <v>강관PILE자재비</v>
          </cell>
          <cell r="C380" t="str">
            <v>(φ508.0M/M,T=12M/M)</v>
          </cell>
          <cell r="D380" t="str">
            <v>M</v>
          </cell>
          <cell r="E380">
            <v>726</v>
          </cell>
        </row>
        <row r="381">
          <cell r="B381" t="str">
            <v>강관PILE천공및항타</v>
          </cell>
          <cell r="C381" t="str">
            <v>(φ508M/M,토사,직항)</v>
          </cell>
          <cell r="D381" t="str">
            <v>M</v>
          </cell>
          <cell r="E381">
            <v>257.39999999999998</v>
          </cell>
        </row>
        <row r="382">
          <cell r="B382" t="str">
            <v>강관PILE천공및항타</v>
          </cell>
          <cell r="C382" t="str">
            <v>(φ508MM,풍화암,직항</v>
          </cell>
          <cell r="D382" t="str">
            <v>M</v>
          </cell>
          <cell r="E382">
            <v>442.2</v>
          </cell>
        </row>
        <row r="383">
          <cell r="B383" t="str">
            <v>두부및선단보강</v>
          </cell>
          <cell r="C383" t="str">
            <v>(φ508.0 M/M)</v>
          </cell>
          <cell r="D383" t="str">
            <v>EA</v>
          </cell>
          <cell r="E383">
            <v>132</v>
          </cell>
        </row>
        <row r="385">
          <cell r="B385" t="str">
            <v>슬라브양생</v>
          </cell>
          <cell r="C385" t="str">
            <v>(피막양생재)</v>
          </cell>
          <cell r="D385" t="str">
            <v>M2</v>
          </cell>
          <cell r="E385">
            <v>560</v>
          </cell>
        </row>
        <row r="386">
          <cell r="B386" t="str">
            <v>교면방수</v>
          </cell>
          <cell r="C386" t="str">
            <v>(도막방수)</v>
          </cell>
          <cell r="D386" t="str">
            <v>M2</v>
          </cell>
          <cell r="E386">
            <v>560</v>
          </cell>
        </row>
        <row r="387">
          <cell r="B387" t="str">
            <v>슬라브면고르기</v>
          </cell>
          <cell r="D387" t="str">
            <v>M2</v>
          </cell>
          <cell r="E387">
            <v>560</v>
          </cell>
        </row>
        <row r="388">
          <cell r="B388" t="str">
            <v>스페이샤설치</v>
          </cell>
          <cell r="D388" t="str">
            <v>M2</v>
          </cell>
          <cell r="E388">
            <v>3526</v>
          </cell>
        </row>
        <row r="389">
          <cell r="B389" t="str">
            <v>아스팔트방수</v>
          </cell>
          <cell r="C389" t="str">
            <v>(2 회)</v>
          </cell>
          <cell r="D389" t="str">
            <v>M2</v>
          </cell>
          <cell r="E389">
            <v>611</v>
          </cell>
        </row>
        <row r="391">
          <cell r="B391" t="str">
            <v>육교용집수구</v>
          </cell>
          <cell r="C391" t="str">
            <v>(주 철)</v>
          </cell>
          <cell r="D391" t="str">
            <v>EA</v>
          </cell>
          <cell r="E391">
            <v>2</v>
          </cell>
        </row>
        <row r="392">
          <cell r="B392" t="str">
            <v>직  관</v>
          </cell>
          <cell r="C392" t="str">
            <v>(Φ150)</v>
          </cell>
          <cell r="D392" t="str">
            <v>M</v>
          </cell>
          <cell r="E392">
            <v>9</v>
          </cell>
        </row>
        <row r="393">
          <cell r="B393" t="str">
            <v>정착부</v>
          </cell>
          <cell r="D393" t="str">
            <v>EA</v>
          </cell>
          <cell r="E393">
            <v>3</v>
          </cell>
        </row>
        <row r="395">
          <cell r="B395" t="str">
            <v>T.B.M 설치</v>
          </cell>
          <cell r="D395" t="str">
            <v>EA</v>
          </cell>
          <cell r="E395">
            <v>2</v>
          </cell>
        </row>
        <row r="397">
          <cell r="B397" t="str">
            <v>DOWEL BAR 설치</v>
          </cell>
          <cell r="C397" t="str">
            <v>(D25,L=600)</v>
          </cell>
          <cell r="D397" t="str">
            <v>EA</v>
          </cell>
          <cell r="E397">
            <v>118</v>
          </cell>
        </row>
        <row r="398">
          <cell r="B398" t="str">
            <v>DOWEL BAR 설치</v>
          </cell>
          <cell r="C398" t="str">
            <v>(D25,L=800)</v>
          </cell>
          <cell r="D398" t="str">
            <v>EA</v>
          </cell>
          <cell r="E398">
            <v>12</v>
          </cell>
        </row>
        <row r="401">
          <cell r="B401" t="str">
            <v>스치로폴</v>
          </cell>
          <cell r="C401" t="str">
            <v>(T=10 M/M)</v>
          </cell>
          <cell r="D401" t="str">
            <v>M2</v>
          </cell>
          <cell r="E401">
            <v>73</v>
          </cell>
        </row>
        <row r="402">
          <cell r="B402" t="str">
            <v>스치로폴</v>
          </cell>
          <cell r="C402" t="str">
            <v>(T=20 M/M)</v>
          </cell>
          <cell r="D402" t="str">
            <v>M2</v>
          </cell>
          <cell r="E402">
            <v>54</v>
          </cell>
        </row>
        <row r="404">
          <cell r="B404" t="str">
            <v>교명판</v>
          </cell>
          <cell r="D404" t="str">
            <v>EA</v>
          </cell>
          <cell r="E404">
            <v>4</v>
          </cell>
        </row>
        <row r="405">
          <cell r="B405" t="str">
            <v>설명판</v>
          </cell>
          <cell r="D405" t="str">
            <v>EA</v>
          </cell>
          <cell r="E405">
            <v>4</v>
          </cell>
        </row>
        <row r="406">
          <cell r="B406" t="str">
            <v>교명주</v>
          </cell>
          <cell r="C406" t="str">
            <v>(화강암)</v>
          </cell>
          <cell r="D406" t="str">
            <v>EA</v>
          </cell>
          <cell r="E406">
            <v>4</v>
          </cell>
        </row>
        <row r="407">
          <cell r="B407" t="str">
            <v>전선관설치</v>
          </cell>
          <cell r="C407" t="str">
            <v>(PVC,D150 M/M)</v>
          </cell>
          <cell r="D407" t="str">
            <v>M</v>
          </cell>
          <cell r="E407">
            <v>72</v>
          </cell>
        </row>
        <row r="408">
          <cell r="B408" t="str">
            <v>스라브 NOTCH</v>
          </cell>
          <cell r="C408" t="str">
            <v>(알루미늄 30*20)</v>
          </cell>
          <cell r="D408" t="str">
            <v>M</v>
          </cell>
          <cell r="E408">
            <v>100</v>
          </cell>
        </row>
        <row r="410">
          <cell r="B410" t="str">
            <v>철근가공조립</v>
          </cell>
          <cell r="C410" t="str">
            <v>(간 단)</v>
          </cell>
          <cell r="D410" t="str">
            <v>TON</v>
          </cell>
          <cell r="E410">
            <v>1.054</v>
          </cell>
        </row>
        <row r="411">
          <cell r="B411" t="str">
            <v>철근가공조립</v>
          </cell>
          <cell r="C411" t="str">
            <v>(보 통)</v>
          </cell>
          <cell r="D411" t="str">
            <v>TON</v>
          </cell>
          <cell r="E411">
            <v>45.485999999999997</v>
          </cell>
        </row>
        <row r="412">
          <cell r="B412" t="str">
            <v>철근가공조립</v>
          </cell>
          <cell r="C412" t="str">
            <v>(복 잡)</v>
          </cell>
          <cell r="D412" t="str">
            <v>TON</v>
          </cell>
          <cell r="E412">
            <v>281.65600000000001</v>
          </cell>
        </row>
        <row r="414">
          <cell r="B414" t="str">
            <v>무수축몰탈</v>
          </cell>
          <cell r="D414" t="str">
            <v>M3</v>
          </cell>
          <cell r="E414">
            <v>0.84699999999999998</v>
          </cell>
        </row>
        <row r="415">
          <cell r="B415" t="str">
            <v>무수축콘크리트</v>
          </cell>
          <cell r="D415" t="str">
            <v>M3</v>
          </cell>
          <cell r="E415">
            <v>8.4</v>
          </cell>
        </row>
        <row r="416">
          <cell r="B416" t="str">
            <v>교대및교각번호판설치</v>
          </cell>
          <cell r="C416" t="str">
            <v>(600x600)</v>
          </cell>
          <cell r="D416" t="str">
            <v>EA</v>
          </cell>
          <cell r="E416">
            <v>4</v>
          </cell>
        </row>
        <row r="418">
          <cell r="B418" t="str">
            <v>교대법면보호</v>
          </cell>
          <cell r="C418" t="str">
            <v>(기초및천단)</v>
          </cell>
          <cell r="D418" t="str">
            <v>M</v>
          </cell>
          <cell r="E418">
            <v>50</v>
          </cell>
        </row>
        <row r="419">
          <cell r="B419" t="str">
            <v>교대보호공</v>
          </cell>
          <cell r="C419" t="str">
            <v>(블럭:228*112*60)</v>
          </cell>
          <cell r="D419" t="str">
            <v>M2</v>
          </cell>
          <cell r="E419">
            <v>234</v>
          </cell>
        </row>
        <row r="420">
          <cell r="B420" t="str">
            <v>교대보호도수로</v>
          </cell>
          <cell r="C420" t="str">
            <v>(B=0.3M)</v>
          </cell>
          <cell r="D420" t="str">
            <v>M</v>
          </cell>
          <cell r="E420">
            <v>12</v>
          </cell>
        </row>
        <row r="421">
          <cell r="B421" t="str">
            <v>구조물뒷채움</v>
          </cell>
          <cell r="D421" t="str">
            <v>M3</v>
          </cell>
          <cell r="E421">
            <v>34</v>
          </cell>
        </row>
        <row r="422">
          <cell r="B422" t="str">
            <v>레미콘</v>
          </cell>
          <cell r="C422" t="str">
            <v>40-180-12</v>
          </cell>
          <cell r="D422" t="str">
            <v>M3</v>
          </cell>
          <cell r="E422">
            <v>3</v>
          </cell>
        </row>
        <row r="423">
          <cell r="B423" t="str">
            <v>레미콘</v>
          </cell>
          <cell r="C423" t="str">
            <v>40-160- 8</v>
          </cell>
          <cell r="D423" t="str">
            <v>M3</v>
          </cell>
          <cell r="E423">
            <v>38</v>
          </cell>
        </row>
        <row r="425">
          <cell r="B425" t="str">
            <v>PVC PIPE 설치</v>
          </cell>
          <cell r="C425" t="str">
            <v>(D=100 M/M)</v>
          </cell>
          <cell r="D425" t="str">
            <v>M</v>
          </cell>
          <cell r="E425">
            <v>9</v>
          </cell>
        </row>
        <row r="426">
          <cell r="B426" t="str">
            <v>기초잡석부설및다짐</v>
          </cell>
          <cell r="D426" t="str">
            <v>M3</v>
          </cell>
          <cell r="E426">
            <v>38</v>
          </cell>
        </row>
        <row r="427">
          <cell r="B427" t="str">
            <v>부직포</v>
          </cell>
          <cell r="D427" t="str">
            <v>M2</v>
          </cell>
          <cell r="E427">
            <v>47</v>
          </cell>
        </row>
        <row r="428">
          <cell r="B428" t="str">
            <v>우레탄실란트</v>
          </cell>
          <cell r="D428" t="str">
            <v>KG</v>
          </cell>
          <cell r="E428">
            <v>9</v>
          </cell>
        </row>
        <row r="430">
          <cell r="B430" t="str">
            <v>철근운반</v>
          </cell>
          <cell r="D430" t="str">
            <v>TON</v>
          </cell>
          <cell r="E430">
            <v>338</v>
          </cell>
        </row>
        <row r="431">
          <cell r="B431" t="str">
            <v>시멘트운반</v>
          </cell>
          <cell r="C431" t="str">
            <v>(40 KG/대)</v>
          </cell>
          <cell r="D431" t="str">
            <v>대</v>
          </cell>
          <cell r="E431">
            <v>215</v>
          </cell>
        </row>
        <row r="435">
          <cell r="B435" t="str">
            <v>레미콘</v>
          </cell>
          <cell r="C435" t="str">
            <v>25-350-12</v>
          </cell>
          <cell r="D435" t="str">
            <v>M3</v>
          </cell>
          <cell r="E435">
            <v>184</v>
          </cell>
        </row>
        <row r="436">
          <cell r="B436" t="str">
            <v>레미콘</v>
          </cell>
          <cell r="C436" t="str">
            <v>25-270-12</v>
          </cell>
          <cell r="D436" t="str">
            <v>M3</v>
          </cell>
          <cell r="E436">
            <v>424</v>
          </cell>
        </row>
        <row r="437">
          <cell r="B437" t="str">
            <v>레미콘</v>
          </cell>
          <cell r="C437" t="str">
            <v>25-240-12</v>
          </cell>
          <cell r="D437" t="str">
            <v>M3</v>
          </cell>
          <cell r="E437">
            <v>1672</v>
          </cell>
        </row>
        <row r="438">
          <cell r="B438" t="str">
            <v>레미콘</v>
          </cell>
          <cell r="C438" t="str">
            <v>25-210-12</v>
          </cell>
          <cell r="D438" t="str">
            <v>M3</v>
          </cell>
          <cell r="E438">
            <v>103</v>
          </cell>
        </row>
        <row r="439">
          <cell r="B439" t="str">
            <v>레미콘</v>
          </cell>
          <cell r="C439" t="str">
            <v>40-160- 8</v>
          </cell>
          <cell r="D439" t="str">
            <v>M3</v>
          </cell>
          <cell r="E439">
            <v>107</v>
          </cell>
        </row>
        <row r="441">
          <cell r="B441" t="str">
            <v>철  근</v>
          </cell>
          <cell r="C441" t="str">
            <v>D 10 M/M</v>
          </cell>
          <cell r="D441" t="str">
            <v>TON</v>
          </cell>
          <cell r="E441">
            <v>0.442</v>
          </cell>
        </row>
        <row r="442">
          <cell r="B442" t="str">
            <v>철  근</v>
          </cell>
          <cell r="C442" t="str">
            <v>D 13 M/M</v>
          </cell>
          <cell r="D442" t="str">
            <v>TON</v>
          </cell>
          <cell r="E442">
            <v>2.5680000000000001</v>
          </cell>
        </row>
        <row r="443">
          <cell r="B443" t="str">
            <v>철  근</v>
          </cell>
          <cell r="C443" t="str">
            <v>D 16 M/M 이상</v>
          </cell>
          <cell r="D443" t="str">
            <v>TON</v>
          </cell>
          <cell r="E443">
            <v>258.44600000000003</v>
          </cell>
        </row>
        <row r="444">
          <cell r="B444" t="str">
            <v>철  근</v>
          </cell>
          <cell r="C444" t="str">
            <v>H 13 M/M</v>
          </cell>
          <cell r="D444" t="str">
            <v>TON</v>
          </cell>
          <cell r="E444">
            <v>18.562000000000001</v>
          </cell>
        </row>
        <row r="445">
          <cell r="B445" t="str">
            <v>철  근</v>
          </cell>
          <cell r="C445" t="str">
            <v>H 16 M/M 이상</v>
          </cell>
          <cell r="D445" t="str">
            <v>TON</v>
          </cell>
          <cell r="E445">
            <v>57.96</v>
          </cell>
        </row>
        <row r="446">
          <cell r="B446" t="str">
            <v>고  철</v>
          </cell>
          <cell r="D446" t="str">
            <v>TON</v>
          </cell>
          <cell r="E446">
            <v>10.138999999999999</v>
          </cell>
        </row>
        <row r="451">
          <cell r="B451" t="str">
            <v>구조물터파기</v>
          </cell>
          <cell r="C451" t="str">
            <v>(육상토사0-4M)</v>
          </cell>
          <cell r="D451" t="str">
            <v>M3</v>
          </cell>
          <cell r="E451">
            <v>3145</v>
          </cell>
        </row>
        <row r="452">
          <cell r="B452" t="str">
            <v>되메우기및다짐</v>
          </cell>
          <cell r="C452" t="str">
            <v>(인력50%+기계50%)</v>
          </cell>
          <cell r="D452" t="str">
            <v>M3</v>
          </cell>
          <cell r="E452">
            <v>2472</v>
          </cell>
        </row>
        <row r="455">
          <cell r="B455" t="str">
            <v>콘크리트펌프카타설</v>
          </cell>
          <cell r="C455" t="str">
            <v>(철  근)</v>
          </cell>
          <cell r="D455" t="str">
            <v>M3</v>
          </cell>
          <cell r="E455">
            <v>1246</v>
          </cell>
        </row>
        <row r="456">
          <cell r="B456" t="str">
            <v>콘크리트타설</v>
          </cell>
          <cell r="C456" t="str">
            <v>(철근,VIB포함)</v>
          </cell>
          <cell r="D456" t="str">
            <v>M3</v>
          </cell>
          <cell r="E456">
            <v>38</v>
          </cell>
        </row>
        <row r="457">
          <cell r="B457" t="str">
            <v>콘크리트타설</v>
          </cell>
          <cell r="C457" t="str">
            <v>(무근,VIB제외)</v>
          </cell>
          <cell r="D457" t="str">
            <v>M3</v>
          </cell>
          <cell r="E457">
            <v>80</v>
          </cell>
        </row>
        <row r="460">
          <cell r="B460" t="str">
            <v>합판거푸집</v>
          </cell>
          <cell r="C460" t="str">
            <v>(3회 0- 7M)</v>
          </cell>
          <cell r="D460" t="str">
            <v>M2</v>
          </cell>
          <cell r="E460">
            <v>1765</v>
          </cell>
        </row>
        <row r="461">
          <cell r="B461" t="str">
            <v>합판거푸집</v>
          </cell>
          <cell r="C461" t="str">
            <v>(4 회)</v>
          </cell>
          <cell r="D461" t="str">
            <v>M2</v>
          </cell>
          <cell r="E461">
            <v>246</v>
          </cell>
        </row>
        <row r="462">
          <cell r="B462" t="str">
            <v>합판거푸집</v>
          </cell>
          <cell r="C462" t="str">
            <v>(6 회)</v>
          </cell>
          <cell r="D462" t="str">
            <v>M2</v>
          </cell>
          <cell r="E462">
            <v>38</v>
          </cell>
        </row>
        <row r="463">
          <cell r="B463" t="str">
            <v>문양거푸집(0-7M)</v>
          </cell>
          <cell r="C463" t="str">
            <v>20회사용</v>
          </cell>
          <cell r="D463" t="str">
            <v>M2</v>
          </cell>
          <cell r="E463">
            <v>58</v>
          </cell>
        </row>
        <row r="465">
          <cell r="B465" t="str">
            <v>강관비계</v>
          </cell>
          <cell r="D465" t="str">
            <v>M2</v>
          </cell>
          <cell r="E465">
            <v>706</v>
          </cell>
        </row>
        <row r="466">
          <cell r="B466" t="str">
            <v>강관동바리</v>
          </cell>
          <cell r="C466" t="str">
            <v>(교량용)</v>
          </cell>
          <cell r="D466" t="str">
            <v>공/M3</v>
          </cell>
          <cell r="E466">
            <v>2053</v>
          </cell>
        </row>
        <row r="468">
          <cell r="B468" t="str">
            <v>강관PILE자재비</v>
          </cell>
          <cell r="C468" t="str">
            <v>(φ508.0M/M,T=12M/M)</v>
          </cell>
          <cell r="D468" t="str">
            <v>M</v>
          </cell>
          <cell r="E468">
            <v>330</v>
          </cell>
        </row>
        <row r="469">
          <cell r="B469" t="str">
            <v>강관PILE천공및항타</v>
          </cell>
          <cell r="C469" t="str">
            <v>(φ508M/M,토사,직항)</v>
          </cell>
          <cell r="D469" t="str">
            <v>M</v>
          </cell>
          <cell r="E469">
            <v>150</v>
          </cell>
        </row>
        <row r="470">
          <cell r="B470" t="str">
            <v>강관PILE천공및항타</v>
          </cell>
          <cell r="C470" t="str">
            <v>(φ508MM,풍화암,직항</v>
          </cell>
          <cell r="D470" t="str">
            <v>M</v>
          </cell>
          <cell r="E470">
            <v>180</v>
          </cell>
        </row>
        <row r="471">
          <cell r="B471" t="str">
            <v>두부및선단보강</v>
          </cell>
          <cell r="C471" t="str">
            <v>(φ508.0 M/M)</v>
          </cell>
          <cell r="D471" t="str">
            <v>EA</v>
          </cell>
          <cell r="E471">
            <v>60</v>
          </cell>
        </row>
        <row r="473">
          <cell r="B473" t="str">
            <v>스페이샤설치</v>
          </cell>
          <cell r="D473" t="str">
            <v>M2</v>
          </cell>
          <cell r="E473">
            <v>2726</v>
          </cell>
        </row>
        <row r="474">
          <cell r="B474" t="str">
            <v>아스팔트방수</v>
          </cell>
          <cell r="C474" t="str">
            <v>(2 회)</v>
          </cell>
          <cell r="D474" t="str">
            <v>M2</v>
          </cell>
          <cell r="E474">
            <v>978</v>
          </cell>
        </row>
        <row r="475">
          <cell r="B475" t="str">
            <v>T.B.M 설치</v>
          </cell>
          <cell r="D475" t="str">
            <v>EA</v>
          </cell>
          <cell r="E475">
            <v>1</v>
          </cell>
        </row>
        <row r="477">
          <cell r="B477" t="str">
            <v>DOWEL BAR 설치</v>
          </cell>
          <cell r="C477" t="str">
            <v>(D25,L=600)</v>
          </cell>
          <cell r="D477" t="str">
            <v>EA</v>
          </cell>
          <cell r="E477">
            <v>144</v>
          </cell>
        </row>
        <row r="478">
          <cell r="B478" t="str">
            <v>DOWEL BAR 설치</v>
          </cell>
          <cell r="C478" t="str">
            <v>(D25,L=800)</v>
          </cell>
          <cell r="D478" t="str">
            <v>EA</v>
          </cell>
          <cell r="E478">
            <v>130</v>
          </cell>
        </row>
        <row r="480">
          <cell r="B480" t="str">
            <v>스치로폴</v>
          </cell>
          <cell r="C480" t="str">
            <v>(T=20 M/M)</v>
          </cell>
          <cell r="D480" t="str">
            <v>M2</v>
          </cell>
          <cell r="E480">
            <v>51</v>
          </cell>
        </row>
        <row r="482">
          <cell r="B482" t="str">
            <v>철근가공조립</v>
          </cell>
          <cell r="C482" t="str">
            <v>(간 단)</v>
          </cell>
          <cell r="D482" t="str">
            <v>TON</v>
          </cell>
          <cell r="E482">
            <v>5.0789999999999997</v>
          </cell>
        </row>
        <row r="483">
          <cell r="B483" t="str">
            <v>철근가공조립</v>
          </cell>
          <cell r="C483" t="str">
            <v>(보 통)</v>
          </cell>
          <cell r="D483" t="str">
            <v>TON</v>
          </cell>
          <cell r="E483">
            <v>22.61</v>
          </cell>
        </row>
        <row r="484">
          <cell r="B484" t="str">
            <v>철근가공조립</v>
          </cell>
          <cell r="C484" t="str">
            <v>(복 잡)</v>
          </cell>
          <cell r="D484" t="str">
            <v>TON</v>
          </cell>
          <cell r="E484">
            <v>186.90600000000001</v>
          </cell>
        </row>
        <row r="486">
          <cell r="B486" t="str">
            <v>PVC PIPE 설치</v>
          </cell>
          <cell r="C486" t="str">
            <v>(D=100 M/M)</v>
          </cell>
          <cell r="D486" t="str">
            <v>M</v>
          </cell>
          <cell r="E486">
            <v>10</v>
          </cell>
        </row>
        <row r="487">
          <cell r="B487" t="str">
            <v>부직포</v>
          </cell>
          <cell r="D487" t="str">
            <v>M2</v>
          </cell>
          <cell r="E487">
            <v>45</v>
          </cell>
        </row>
        <row r="488">
          <cell r="B488" t="str">
            <v>기초잡석부설및다짐</v>
          </cell>
          <cell r="D488" t="str">
            <v>M3</v>
          </cell>
          <cell r="E488">
            <v>44</v>
          </cell>
        </row>
        <row r="489">
          <cell r="B489" t="str">
            <v>우레탄실란트</v>
          </cell>
          <cell r="D489" t="str">
            <v>KG</v>
          </cell>
          <cell r="E489">
            <v>0.32800000000000001</v>
          </cell>
        </row>
        <row r="490">
          <cell r="B490" t="str">
            <v>난간설치</v>
          </cell>
          <cell r="D490" t="str">
            <v>M</v>
          </cell>
          <cell r="E490">
            <v>31.6</v>
          </cell>
        </row>
        <row r="491">
          <cell r="B491" t="str">
            <v>지수판설치</v>
          </cell>
          <cell r="C491" t="str">
            <v>(d200 * 5)</v>
          </cell>
          <cell r="D491" t="str">
            <v>M</v>
          </cell>
          <cell r="E491">
            <v>24</v>
          </cell>
        </row>
        <row r="493">
          <cell r="B493" t="str">
            <v>철근운반</v>
          </cell>
          <cell r="D493" t="str">
            <v>TON</v>
          </cell>
          <cell r="E493">
            <v>216</v>
          </cell>
        </row>
        <row r="497">
          <cell r="B497" t="str">
            <v>레미콘</v>
          </cell>
          <cell r="C497" t="str">
            <v>25-270-12</v>
          </cell>
          <cell r="D497" t="str">
            <v>M3</v>
          </cell>
          <cell r="E497">
            <v>997</v>
          </cell>
        </row>
        <row r="498">
          <cell r="B498" t="str">
            <v>레미콘</v>
          </cell>
          <cell r="C498" t="str">
            <v>25-240-12</v>
          </cell>
          <cell r="D498" t="str">
            <v>M3</v>
          </cell>
          <cell r="E498">
            <v>261</v>
          </cell>
        </row>
        <row r="499">
          <cell r="B499" t="str">
            <v>레미콘</v>
          </cell>
          <cell r="C499" t="str">
            <v>25-210-12</v>
          </cell>
          <cell r="D499" t="str">
            <v>M3</v>
          </cell>
          <cell r="E499">
            <v>38</v>
          </cell>
        </row>
        <row r="500">
          <cell r="B500" t="str">
            <v>레미콘</v>
          </cell>
          <cell r="C500" t="str">
            <v>40-160- 8</v>
          </cell>
          <cell r="D500" t="str">
            <v>M3</v>
          </cell>
          <cell r="E500">
            <v>81</v>
          </cell>
        </row>
        <row r="502">
          <cell r="B502" t="str">
            <v>철  근</v>
          </cell>
          <cell r="C502" t="str">
            <v>D 10 M/M</v>
          </cell>
          <cell r="D502" t="str">
            <v>TON</v>
          </cell>
          <cell r="E502">
            <v>1.0580000000000001</v>
          </cell>
        </row>
        <row r="503">
          <cell r="B503" t="str">
            <v>철  근</v>
          </cell>
          <cell r="C503" t="str">
            <v>D 13 M/M</v>
          </cell>
          <cell r="D503" t="str">
            <v>TON</v>
          </cell>
          <cell r="E503">
            <v>1.1719999999999999</v>
          </cell>
        </row>
        <row r="504">
          <cell r="B504" t="str">
            <v>철  근</v>
          </cell>
          <cell r="C504" t="str">
            <v>D 16 M/M 이상</v>
          </cell>
          <cell r="D504" t="str">
            <v>TON</v>
          </cell>
          <cell r="E504">
            <v>16.460999999999999</v>
          </cell>
        </row>
        <row r="505">
          <cell r="B505" t="str">
            <v>철  근</v>
          </cell>
          <cell r="C505" t="str">
            <v>H 13 M/M</v>
          </cell>
          <cell r="D505" t="str">
            <v>TON</v>
          </cell>
          <cell r="E505">
            <v>1.4710000000000001</v>
          </cell>
        </row>
        <row r="506">
          <cell r="B506" t="str">
            <v>철  근</v>
          </cell>
          <cell r="C506" t="str">
            <v>H 16 M/M 이상</v>
          </cell>
          <cell r="D506" t="str">
            <v>TON</v>
          </cell>
          <cell r="E506">
            <v>200.87</v>
          </cell>
        </row>
        <row r="507">
          <cell r="B507" t="str">
            <v>고  철</v>
          </cell>
          <cell r="D507" t="str">
            <v>TON</v>
          </cell>
          <cell r="E507">
            <v>6.63</v>
          </cell>
        </row>
        <row r="512">
          <cell r="B512" t="str">
            <v>구조물터파기</v>
          </cell>
          <cell r="C512" t="str">
            <v>(육상토사0-4M)</v>
          </cell>
          <cell r="D512" t="str">
            <v>M3</v>
          </cell>
          <cell r="E512">
            <v>4018</v>
          </cell>
        </row>
        <row r="513">
          <cell r="B513" t="str">
            <v>구조물터파기</v>
          </cell>
          <cell r="C513" t="str">
            <v>(육상토사4M이상)</v>
          </cell>
          <cell r="D513" t="str">
            <v>M3</v>
          </cell>
          <cell r="E513">
            <v>237</v>
          </cell>
        </row>
        <row r="514">
          <cell r="B514" t="str">
            <v>되메우기및다짐</v>
          </cell>
          <cell r="C514" t="str">
            <v>(인력50%+기계50%)</v>
          </cell>
          <cell r="D514" t="str">
            <v>M3</v>
          </cell>
          <cell r="E514">
            <v>2446</v>
          </cell>
        </row>
        <row r="515">
          <cell r="B515" t="str">
            <v>구조물뒷채움</v>
          </cell>
          <cell r="D515" t="str">
            <v>M3</v>
          </cell>
          <cell r="E515">
            <v>1865</v>
          </cell>
        </row>
        <row r="518">
          <cell r="B518" t="str">
            <v>콘크리트펌프카타설</v>
          </cell>
          <cell r="C518" t="str">
            <v>(철  근)</v>
          </cell>
          <cell r="D518" t="str">
            <v>M3</v>
          </cell>
          <cell r="E518">
            <v>2434</v>
          </cell>
        </row>
        <row r="519">
          <cell r="B519" t="str">
            <v>콘크리트타설</v>
          </cell>
          <cell r="C519" t="str">
            <v>(철근,VIB포함)</v>
          </cell>
          <cell r="D519" t="str">
            <v>M3</v>
          </cell>
          <cell r="E519">
            <v>42</v>
          </cell>
        </row>
        <row r="520">
          <cell r="B520" t="str">
            <v>콘크리트타설</v>
          </cell>
          <cell r="C520" t="str">
            <v>(무근,VIB포함)</v>
          </cell>
          <cell r="D520" t="str">
            <v>M3</v>
          </cell>
          <cell r="E520">
            <v>980</v>
          </cell>
        </row>
        <row r="521">
          <cell r="B521" t="str">
            <v>콘크리트타설</v>
          </cell>
          <cell r="C521" t="str">
            <v>(무근,VIB제외)</v>
          </cell>
          <cell r="D521" t="str">
            <v>M3</v>
          </cell>
          <cell r="E521">
            <v>18</v>
          </cell>
        </row>
        <row r="524">
          <cell r="B524" t="str">
            <v>합판거푸집</v>
          </cell>
          <cell r="C524" t="str">
            <v>(3회 0- 7M)</v>
          </cell>
          <cell r="D524" t="str">
            <v>M2</v>
          </cell>
          <cell r="E524">
            <v>1861</v>
          </cell>
        </row>
        <row r="525">
          <cell r="B525" t="str">
            <v>합판거푸집</v>
          </cell>
          <cell r="C525" t="str">
            <v>(3회 7-10M)</v>
          </cell>
          <cell r="D525" t="str">
            <v>M2</v>
          </cell>
          <cell r="E525">
            <v>396</v>
          </cell>
        </row>
        <row r="526">
          <cell r="B526" t="str">
            <v>합판거푸집</v>
          </cell>
          <cell r="C526" t="str">
            <v>(4 회)</v>
          </cell>
          <cell r="D526" t="str">
            <v>M2</v>
          </cell>
          <cell r="E526">
            <v>346</v>
          </cell>
        </row>
        <row r="527">
          <cell r="B527" t="str">
            <v>합판거푸집</v>
          </cell>
          <cell r="C527" t="str">
            <v>(6 회)</v>
          </cell>
          <cell r="D527" t="str">
            <v>M2</v>
          </cell>
          <cell r="E527">
            <v>357</v>
          </cell>
        </row>
        <row r="528">
          <cell r="B528" t="str">
            <v>문양거푸집(0-7M)</v>
          </cell>
          <cell r="C528" t="str">
            <v>20회사용</v>
          </cell>
          <cell r="D528" t="str">
            <v>M2</v>
          </cell>
          <cell r="E528">
            <v>516</v>
          </cell>
        </row>
        <row r="530">
          <cell r="B530" t="str">
            <v>강관비계</v>
          </cell>
          <cell r="D530" t="str">
            <v>M2</v>
          </cell>
          <cell r="E530">
            <v>1806</v>
          </cell>
        </row>
        <row r="532">
          <cell r="B532" t="str">
            <v>목재동바리</v>
          </cell>
          <cell r="C532" t="str">
            <v>(1 회)</v>
          </cell>
          <cell r="D532" t="str">
            <v>공/M3</v>
          </cell>
          <cell r="E532">
            <v>105</v>
          </cell>
        </row>
        <row r="533">
          <cell r="B533" t="str">
            <v>목재동바리</v>
          </cell>
          <cell r="C533" t="str">
            <v>(4 회)</v>
          </cell>
          <cell r="D533" t="str">
            <v>공/M3</v>
          </cell>
          <cell r="E533">
            <v>592</v>
          </cell>
        </row>
        <row r="534">
          <cell r="B534" t="str">
            <v>강관동바리</v>
          </cell>
          <cell r="C534" t="str">
            <v>(교량용)</v>
          </cell>
          <cell r="D534" t="str">
            <v>공/M3</v>
          </cell>
          <cell r="E534">
            <v>127</v>
          </cell>
        </row>
        <row r="537">
          <cell r="B537" t="str">
            <v>교좌장치(내줄IC교)</v>
          </cell>
          <cell r="C537" t="str">
            <v>135TON,고정단</v>
          </cell>
          <cell r="D537" t="str">
            <v>EA</v>
          </cell>
          <cell r="E537">
            <v>2</v>
          </cell>
        </row>
        <row r="538">
          <cell r="B538" t="str">
            <v>교좌장치(내줄IC교)</v>
          </cell>
          <cell r="C538" t="str">
            <v>135TON,종방향,가동</v>
          </cell>
          <cell r="D538" t="str">
            <v>EA</v>
          </cell>
          <cell r="E538">
            <v>2</v>
          </cell>
        </row>
        <row r="539">
          <cell r="B539" t="str">
            <v>교좌장치(내줄IC교)</v>
          </cell>
          <cell r="C539" t="str">
            <v>135TON,횡방향,가동</v>
          </cell>
          <cell r="D539" t="str">
            <v>EA</v>
          </cell>
          <cell r="E539">
            <v>8</v>
          </cell>
        </row>
        <row r="540">
          <cell r="B540" t="str">
            <v>교좌장치(내줄IC교)</v>
          </cell>
          <cell r="C540" t="str">
            <v>135TON,양방향,가동</v>
          </cell>
          <cell r="D540" t="str">
            <v>EA</v>
          </cell>
          <cell r="E540">
            <v>8</v>
          </cell>
        </row>
        <row r="542">
          <cell r="B542" t="str">
            <v>무수축몰탈</v>
          </cell>
          <cell r="D542" t="str">
            <v>M3</v>
          </cell>
          <cell r="E542">
            <v>0.872</v>
          </cell>
        </row>
        <row r="543">
          <cell r="B543" t="str">
            <v>무수축콘크리트</v>
          </cell>
          <cell r="D543" t="str">
            <v>M3</v>
          </cell>
          <cell r="E543">
            <v>7.3879999999999999</v>
          </cell>
        </row>
        <row r="545">
          <cell r="B545" t="str">
            <v>신축이음장치</v>
          </cell>
          <cell r="C545" t="str">
            <v>(KR-N035)</v>
          </cell>
          <cell r="D545" t="str">
            <v>M</v>
          </cell>
          <cell r="E545">
            <v>21.076000000000001</v>
          </cell>
        </row>
        <row r="546">
          <cell r="B546" t="str">
            <v>신축이음장치</v>
          </cell>
          <cell r="C546" t="str">
            <v>(KR-NO50)</v>
          </cell>
          <cell r="D546" t="str">
            <v>M</v>
          </cell>
          <cell r="E546">
            <v>21.076000000000001</v>
          </cell>
        </row>
        <row r="548">
          <cell r="B548" t="str">
            <v>슬라브양생</v>
          </cell>
          <cell r="C548" t="str">
            <v>(피막양생재)</v>
          </cell>
          <cell r="D548" t="str">
            <v>M2</v>
          </cell>
          <cell r="E548">
            <v>588</v>
          </cell>
        </row>
        <row r="549">
          <cell r="B549" t="str">
            <v>교면방수</v>
          </cell>
          <cell r="C549" t="str">
            <v>(도막방수)</v>
          </cell>
          <cell r="D549" t="str">
            <v>M2</v>
          </cell>
          <cell r="E549">
            <v>588</v>
          </cell>
        </row>
        <row r="550">
          <cell r="B550" t="str">
            <v>슬라브면고르기</v>
          </cell>
          <cell r="D550" t="str">
            <v>M2</v>
          </cell>
          <cell r="E550">
            <v>588</v>
          </cell>
        </row>
        <row r="551">
          <cell r="B551" t="str">
            <v>스페이샤설치</v>
          </cell>
          <cell r="D551" t="str">
            <v>M2</v>
          </cell>
          <cell r="E551">
            <v>4064</v>
          </cell>
        </row>
        <row r="552">
          <cell r="B552" t="str">
            <v>아스팔트방수</v>
          </cell>
          <cell r="C552" t="str">
            <v>(2 회)</v>
          </cell>
          <cell r="D552" t="str">
            <v>M2</v>
          </cell>
          <cell r="E552">
            <v>578</v>
          </cell>
        </row>
        <row r="554">
          <cell r="B554" t="str">
            <v>육교용집수구</v>
          </cell>
          <cell r="C554" t="str">
            <v>(주 철)</v>
          </cell>
          <cell r="D554" t="str">
            <v>EA</v>
          </cell>
          <cell r="E554">
            <v>2</v>
          </cell>
        </row>
        <row r="555">
          <cell r="B555" t="str">
            <v>직  관</v>
          </cell>
          <cell r="C555" t="str">
            <v>(Φ150)</v>
          </cell>
          <cell r="D555" t="str">
            <v>M</v>
          </cell>
          <cell r="E555">
            <v>9</v>
          </cell>
        </row>
        <row r="556">
          <cell r="B556" t="str">
            <v>정착부</v>
          </cell>
          <cell r="D556" t="str">
            <v>EA</v>
          </cell>
          <cell r="E556">
            <v>2</v>
          </cell>
        </row>
        <row r="558">
          <cell r="B558" t="str">
            <v>교명판</v>
          </cell>
          <cell r="D558" t="str">
            <v>EA</v>
          </cell>
          <cell r="E558">
            <v>4</v>
          </cell>
        </row>
        <row r="559">
          <cell r="B559" t="str">
            <v>설명판</v>
          </cell>
          <cell r="D559" t="str">
            <v>EA</v>
          </cell>
          <cell r="E559">
            <v>4</v>
          </cell>
        </row>
        <row r="560">
          <cell r="B560" t="str">
            <v>전선관설치</v>
          </cell>
          <cell r="C560" t="str">
            <v>(PVC,D150 M/M)</v>
          </cell>
          <cell r="D560" t="str">
            <v>M</v>
          </cell>
          <cell r="E560">
            <v>86</v>
          </cell>
        </row>
        <row r="561">
          <cell r="B561" t="str">
            <v>T.B.M 설치</v>
          </cell>
          <cell r="D561" t="str">
            <v>EA</v>
          </cell>
          <cell r="E561">
            <v>2</v>
          </cell>
        </row>
        <row r="563">
          <cell r="B563" t="str">
            <v>DOWEL BAR 설치</v>
          </cell>
          <cell r="C563" t="str">
            <v>(D25,L=600)</v>
          </cell>
          <cell r="D563" t="str">
            <v>EA</v>
          </cell>
          <cell r="E563">
            <v>104</v>
          </cell>
        </row>
        <row r="564">
          <cell r="B564" t="str">
            <v>DOWEL BAR 설치</v>
          </cell>
          <cell r="C564" t="str">
            <v>(D25,L=800)</v>
          </cell>
          <cell r="D564" t="str">
            <v>EA</v>
          </cell>
          <cell r="E564">
            <v>75</v>
          </cell>
        </row>
        <row r="567">
          <cell r="B567" t="str">
            <v>스치로폴</v>
          </cell>
          <cell r="C567" t="str">
            <v>(T=10 M/M)</v>
          </cell>
          <cell r="D567" t="str">
            <v>M2</v>
          </cell>
          <cell r="E567">
            <v>79</v>
          </cell>
        </row>
        <row r="568">
          <cell r="B568" t="str">
            <v>스치로폴</v>
          </cell>
          <cell r="C568" t="str">
            <v>(T=20 M/M)</v>
          </cell>
          <cell r="D568" t="str">
            <v>M2</v>
          </cell>
          <cell r="E568">
            <v>79</v>
          </cell>
        </row>
        <row r="570">
          <cell r="B570" t="str">
            <v>PVC PIPE 설치</v>
          </cell>
          <cell r="C570" t="str">
            <v>(D=100 M/M)</v>
          </cell>
          <cell r="D570" t="str">
            <v>M</v>
          </cell>
          <cell r="E570">
            <v>54</v>
          </cell>
        </row>
        <row r="571">
          <cell r="B571" t="str">
            <v>기초잡석부설및다짐</v>
          </cell>
          <cell r="D571" t="str">
            <v>M3</v>
          </cell>
          <cell r="E571">
            <v>83</v>
          </cell>
        </row>
        <row r="572">
          <cell r="B572" t="str">
            <v>부직포</v>
          </cell>
          <cell r="D572" t="str">
            <v>M2</v>
          </cell>
          <cell r="E572">
            <v>133</v>
          </cell>
        </row>
        <row r="573">
          <cell r="B573" t="str">
            <v>우레탄실란트</v>
          </cell>
          <cell r="D573" t="str">
            <v>KG</v>
          </cell>
          <cell r="E573">
            <v>45</v>
          </cell>
        </row>
        <row r="575">
          <cell r="B575" t="str">
            <v>P.S.C빔제작</v>
          </cell>
          <cell r="C575" t="str">
            <v>(L=30 M)</v>
          </cell>
          <cell r="D575" t="str">
            <v>본</v>
          </cell>
          <cell r="E575">
            <v>10</v>
          </cell>
        </row>
        <row r="576">
          <cell r="B576" t="str">
            <v>P.S.C빔운반및가설</v>
          </cell>
          <cell r="C576" t="str">
            <v>(L=30 M)</v>
          </cell>
          <cell r="D576" t="str">
            <v>본</v>
          </cell>
          <cell r="E576">
            <v>10</v>
          </cell>
        </row>
        <row r="579">
          <cell r="B579" t="str">
            <v>철근가공조립</v>
          </cell>
          <cell r="C579" t="str">
            <v>(간 단)</v>
          </cell>
          <cell r="D579" t="str">
            <v>TON</v>
          </cell>
          <cell r="E579">
            <v>1.25</v>
          </cell>
        </row>
        <row r="580">
          <cell r="B580" t="str">
            <v>철근가공조립</v>
          </cell>
          <cell r="C580" t="str">
            <v>(보 통)</v>
          </cell>
          <cell r="D580" t="str">
            <v>TON</v>
          </cell>
          <cell r="E580">
            <v>40.161000000000001</v>
          </cell>
        </row>
        <row r="581">
          <cell r="B581" t="str">
            <v>철근가공조립</v>
          </cell>
          <cell r="C581" t="str">
            <v>(복 잡)</v>
          </cell>
          <cell r="D581" t="str">
            <v>TON</v>
          </cell>
          <cell r="E581">
            <v>304.95600000000002</v>
          </cell>
        </row>
        <row r="584">
          <cell r="B584" t="str">
            <v>교대법면보호</v>
          </cell>
          <cell r="C584" t="str">
            <v>(기초및천단)</v>
          </cell>
          <cell r="D584" t="str">
            <v>M</v>
          </cell>
          <cell r="E584">
            <v>24</v>
          </cell>
        </row>
        <row r="585">
          <cell r="B585" t="str">
            <v>교대보호공</v>
          </cell>
          <cell r="C585" t="str">
            <v>(블럭:228*112*60)</v>
          </cell>
          <cell r="D585" t="str">
            <v>M2</v>
          </cell>
          <cell r="E585">
            <v>102</v>
          </cell>
        </row>
        <row r="586">
          <cell r="B586" t="str">
            <v>교대보호도수로</v>
          </cell>
          <cell r="C586" t="str">
            <v>(B=0.3M)</v>
          </cell>
          <cell r="D586" t="str">
            <v>M</v>
          </cell>
          <cell r="E586">
            <v>8</v>
          </cell>
        </row>
        <row r="587">
          <cell r="B587" t="str">
            <v>구조물뒷채움</v>
          </cell>
          <cell r="D587" t="str">
            <v>M3</v>
          </cell>
          <cell r="E587">
            <v>17</v>
          </cell>
        </row>
        <row r="588">
          <cell r="B588" t="str">
            <v>레미콘</v>
          </cell>
          <cell r="C588" t="str">
            <v>40-180-12</v>
          </cell>
          <cell r="D588" t="str">
            <v>M3</v>
          </cell>
          <cell r="E588">
            <v>2</v>
          </cell>
        </row>
        <row r="589">
          <cell r="B589" t="str">
            <v>레미콘</v>
          </cell>
          <cell r="C589" t="str">
            <v>40-160- 8</v>
          </cell>
          <cell r="D589" t="str">
            <v>M3</v>
          </cell>
          <cell r="E589">
            <v>17</v>
          </cell>
        </row>
        <row r="591">
          <cell r="B591" t="str">
            <v>스라브 NOTCH</v>
          </cell>
          <cell r="C591" t="str">
            <v>(알루미늄 30*20)</v>
          </cell>
          <cell r="D591" t="str">
            <v>M</v>
          </cell>
          <cell r="E591">
            <v>121</v>
          </cell>
        </row>
        <row r="592">
          <cell r="B592" t="str">
            <v>교대및교각번호판설치</v>
          </cell>
          <cell r="C592" t="str">
            <v>(600x600)</v>
          </cell>
          <cell r="D592" t="str">
            <v>EA</v>
          </cell>
          <cell r="E592">
            <v>4</v>
          </cell>
        </row>
        <row r="594">
          <cell r="B594" t="str">
            <v>시멘트운반</v>
          </cell>
          <cell r="C594" t="str">
            <v>(40 KG/대)</v>
          </cell>
          <cell r="D594" t="str">
            <v>대</v>
          </cell>
          <cell r="E594">
            <v>230</v>
          </cell>
        </row>
        <row r="595">
          <cell r="B595" t="str">
            <v>철근운반</v>
          </cell>
          <cell r="D595" t="str">
            <v>TON</v>
          </cell>
          <cell r="E595">
            <v>357</v>
          </cell>
        </row>
        <row r="598">
          <cell r="B598" t="str">
            <v>시멘트</v>
          </cell>
          <cell r="C598" t="str">
            <v>(40 KG/대)</v>
          </cell>
          <cell r="D598" t="str">
            <v>대</v>
          </cell>
          <cell r="E598">
            <v>230</v>
          </cell>
        </row>
        <row r="600">
          <cell r="B600" t="str">
            <v>레미콘</v>
          </cell>
          <cell r="C600" t="str">
            <v>25-350-12</v>
          </cell>
          <cell r="D600" t="str">
            <v>M3</v>
          </cell>
          <cell r="E600">
            <v>245</v>
          </cell>
        </row>
        <row r="601">
          <cell r="B601" t="str">
            <v>레미콘</v>
          </cell>
          <cell r="C601" t="str">
            <v>25-270-12</v>
          </cell>
          <cell r="D601" t="str">
            <v>M3</v>
          </cell>
          <cell r="E601">
            <v>413</v>
          </cell>
        </row>
        <row r="602">
          <cell r="B602" t="str">
            <v>레미콘</v>
          </cell>
          <cell r="C602" t="str">
            <v>25-240-12</v>
          </cell>
          <cell r="D602" t="str">
            <v>M3</v>
          </cell>
          <cell r="E602">
            <v>1799</v>
          </cell>
        </row>
        <row r="603">
          <cell r="B603" t="str">
            <v>레미콘</v>
          </cell>
          <cell r="C603" t="str">
            <v>25-210-12</v>
          </cell>
          <cell r="D603" t="str">
            <v>M3</v>
          </cell>
          <cell r="E603">
            <v>42</v>
          </cell>
        </row>
        <row r="604">
          <cell r="B604" t="str">
            <v>레미콘</v>
          </cell>
          <cell r="C604" t="str">
            <v>40-180-12</v>
          </cell>
          <cell r="D604" t="str">
            <v>M3</v>
          </cell>
          <cell r="E604">
            <v>1000</v>
          </cell>
        </row>
        <row r="605">
          <cell r="B605" t="str">
            <v>레미콘</v>
          </cell>
          <cell r="C605" t="str">
            <v>40-160- 8</v>
          </cell>
          <cell r="D605" t="str">
            <v>M3</v>
          </cell>
          <cell r="E605">
            <v>18</v>
          </cell>
        </row>
        <row r="607">
          <cell r="B607" t="str">
            <v>철  근</v>
          </cell>
          <cell r="C607" t="str">
            <v>D 10 M/M</v>
          </cell>
          <cell r="D607" t="str">
            <v>TON</v>
          </cell>
          <cell r="E607">
            <v>0.56699999999999995</v>
          </cell>
        </row>
        <row r="608">
          <cell r="B608" t="str">
            <v>철  근</v>
          </cell>
          <cell r="C608" t="str">
            <v>D 13 M/M</v>
          </cell>
          <cell r="D608" t="str">
            <v>TON</v>
          </cell>
          <cell r="E608">
            <v>4.0590000000000002</v>
          </cell>
        </row>
        <row r="609">
          <cell r="B609" t="str">
            <v>철  근</v>
          </cell>
          <cell r="C609" t="str">
            <v>D 16 M/M 이상</v>
          </cell>
          <cell r="D609" t="str">
            <v>TON</v>
          </cell>
          <cell r="E609">
            <v>279.39800000000002</v>
          </cell>
        </row>
        <row r="610">
          <cell r="B610" t="str">
            <v>철  근</v>
          </cell>
          <cell r="C610" t="str">
            <v>H 13 M/M</v>
          </cell>
          <cell r="D610" t="str">
            <v>TON</v>
          </cell>
          <cell r="E610">
            <v>18.431999999999999</v>
          </cell>
        </row>
        <row r="611">
          <cell r="B611" t="str">
            <v>철  근</v>
          </cell>
          <cell r="C611" t="str">
            <v>H 16 M/M 이상</v>
          </cell>
          <cell r="D611" t="str">
            <v>TON</v>
          </cell>
          <cell r="E611">
            <v>54.301000000000002</v>
          </cell>
        </row>
        <row r="612">
          <cell r="B612" t="str">
            <v>고  철</v>
          </cell>
          <cell r="D612" t="str">
            <v>TON</v>
          </cell>
          <cell r="E612">
            <v>10.702</v>
          </cell>
        </row>
        <row r="617">
          <cell r="B617" t="str">
            <v>구조물터파기</v>
          </cell>
          <cell r="C617" t="str">
            <v>(육상토사0-4M)</v>
          </cell>
          <cell r="D617" t="str">
            <v>M3</v>
          </cell>
          <cell r="E617">
            <v>3677</v>
          </cell>
        </row>
        <row r="618">
          <cell r="B618" t="str">
            <v>구조물터파기</v>
          </cell>
          <cell r="C618" t="str">
            <v>(육상토사4M이상)</v>
          </cell>
          <cell r="D618" t="str">
            <v>M3</v>
          </cell>
          <cell r="E618">
            <v>136</v>
          </cell>
        </row>
        <row r="619">
          <cell r="B619" t="str">
            <v>구조물터파기</v>
          </cell>
          <cell r="C619" t="str">
            <v>(육상리핑암0-4M)</v>
          </cell>
          <cell r="D619" t="str">
            <v>M3</v>
          </cell>
          <cell r="E619">
            <v>424</v>
          </cell>
        </row>
        <row r="620">
          <cell r="B620" t="str">
            <v>구조물터파기</v>
          </cell>
          <cell r="C620" t="str">
            <v>(육상리핑암4M이상)</v>
          </cell>
          <cell r="D620" t="str">
            <v>M3</v>
          </cell>
          <cell r="E620">
            <v>119</v>
          </cell>
        </row>
        <row r="621">
          <cell r="B621" t="str">
            <v>되메우기및다짐</v>
          </cell>
          <cell r="C621" t="str">
            <v>(인력50%+기계50%)</v>
          </cell>
          <cell r="D621" t="str">
            <v>M3</v>
          </cell>
          <cell r="E621">
            <v>2898</v>
          </cell>
        </row>
        <row r="622">
          <cell r="B622" t="str">
            <v>구조물뒷채움</v>
          </cell>
          <cell r="D622" t="str">
            <v>M3</v>
          </cell>
          <cell r="E622">
            <v>1386</v>
          </cell>
        </row>
        <row r="625">
          <cell r="B625" t="str">
            <v>콘크리트펌프카타설</v>
          </cell>
          <cell r="C625" t="str">
            <v>(철  근)</v>
          </cell>
          <cell r="D625" t="str">
            <v>M3</v>
          </cell>
          <cell r="E625">
            <v>4490</v>
          </cell>
        </row>
        <row r="626">
          <cell r="B626" t="str">
            <v>콘크리트타설</v>
          </cell>
          <cell r="C626" t="str">
            <v>(철근,VIB포함)</v>
          </cell>
          <cell r="D626" t="str">
            <v>M3</v>
          </cell>
          <cell r="E626">
            <v>72</v>
          </cell>
        </row>
        <row r="627">
          <cell r="B627" t="str">
            <v>콘크리트타설</v>
          </cell>
          <cell r="C627" t="str">
            <v>(무근,VIB포함)</v>
          </cell>
          <cell r="D627" t="str">
            <v>M3</v>
          </cell>
          <cell r="E627">
            <v>12</v>
          </cell>
        </row>
        <row r="628">
          <cell r="B628" t="str">
            <v>콘크리트타설</v>
          </cell>
          <cell r="C628" t="str">
            <v>(무근,VIB제외)</v>
          </cell>
          <cell r="D628" t="str">
            <v>M3</v>
          </cell>
          <cell r="E628">
            <v>105</v>
          </cell>
        </row>
        <row r="631">
          <cell r="B631" t="str">
            <v>합판거푸집</v>
          </cell>
          <cell r="C631" t="str">
            <v>(3회 0- 7M)</v>
          </cell>
          <cell r="D631" t="str">
            <v>M2</v>
          </cell>
          <cell r="E631">
            <v>3820</v>
          </cell>
        </row>
        <row r="632">
          <cell r="B632" t="str">
            <v>합판거푸집</v>
          </cell>
          <cell r="C632" t="str">
            <v>(3회 7-10M)</v>
          </cell>
          <cell r="D632" t="str">
            <v>M2</v>
          </cell>
          <cell r="E632">
            <v>203</v>
          </cell>
        </row>
        <row r="633">
          <cell r="B633" t="str">
            <v>합판거푸집</v>
          </cell>
          <cell r="C633" t="str">
            <v>(3회13-16M)</v>
          </cell>
          <cell r="D633" t="str">
            <v>M2</v>
          </cell>
          <cell r="E633">
            <v>296</v>
          </cell>
        </row>
        <row r="634">
          <cell r="B634" t="str">
            <v>합판거푸집</v>
          </cell>
          <cell r="C634" t="str">
            <v>(4 회)</v>
          </cell>
          <cell r="D634" t="str">
            <v>M2</v>
          </cell>
          <cell r="E634">
            <v>597</v>
          </cell>
        </row>
        <row r="635">
          <cell r="B635" t="str">
            <v>합판거푸집</v>
          </cell>
          <cell r="C635" t="str">
            <v>(6 회)</v>
          </cell>
          <cell r="D635" t="str">
            <v>M2</v>
          </cell>
          <cell r="E635">
            <v>28</v>
          </cell>
        </row>
        <row r="636">
          <cell r="B636" t="str">
            <v>강재거푸집</v>
          </cell>
          <cell r="C636" t="str">
            <v>STEEL 3.2m/m</v>
          </cell>
          <cell r="D636" t="str">
            <v>M2</v>
          </cell>
          <cell r="E636">
            <v>440</v>
          </cell>
        </row>
        <row r="637">
          <cell r="B637" t="str">
            <v>강재거푸집</v>
          </cell>
          <cell r="C637" t="str">
            <v>STEEL 3.2m/m(10-13)</v>
          </cell>
          <cell r="D637" t="str">
            <v>M2</v>
          </cell>
          <cell r="E637">
            <v>188</v>
          </cell>
        </row>
        <row r="638">
          <cell r="B638" t="str">
            <v>강재거푸집</v>
          </cell>
          <cell r="C638" t="str">
            <v>STEEL 3.2m/m(7-10)</v>
          </cell>
          <cell r="D638" t="str">
            <v>M2</v>
          </cell>
          <cell r="E638">
            <v>115</v>
          </cell>
        </row>
        <row r="640">
          <cell r="B640" t="str">
            <v>강관비계</v>
          </cell>
          <cell r="D640" t="str">
            <v>M2</v>
          </cell>
          <cell r="E640">
            <v>2900</v>
          </cell>
        </row>
        <row r="642">
          <cell r="B642" t="str">
            <v>목재동바리</v>
          </cell>
          <cell r="C642" t="str">
            <v>(4 회)</v>
          </cell>
          <cell r="D642" t="str">
            <v>공/M3</v>
          </cell>
          <cell r="E642">
            <v>1975</v>
          </cell>
        </row>
        <row r="643">
          <cell r="B643" t="str">
            <v>강관동바리</v>
          </cell>
          <cell r="C643" t="str">
            <v>(교량용)</v>
          </cell>
          <cell r="D643" t="str">
            <v>공/M3</v>
          </cell>
          <cell r="E643">
            <v>925</v>
          </cell>
        </row>
        <row r="644">
          <cell r="B644" t="str">
            <v>목재동바리</v>
          </cell>
          <cell r="C644" t="str">
            <v>(1 회)</v>
          </cell>
          <cell r="D644" t="str">
            <v>공/M3</v>
          </cell>
          <cell r="E644">
            <v>326</v>
          </cell>
        </row>
        <row r="647">
          <cell r="B647" t="str">
            <v>교좌장치(내줄교)</v>
          </cell>
          <cell r="C647" t="str">
            <v>135TON,고정단</v>
          </cell>
          <cell r="D647" t="str">
            <v>EA</v>
          </cell>
          <cell r="E647">
            <v>4</v>
          </cell>
        </row>
        <row r="648">
          <cell r="B648" t="str">
            <v>교좌장치(내줄교)</v>
          </cell>
          <cell r="C648" t="str">
            <v>135TON,종방향,가동단</v>
          </cell>
          <cell r="D648" t="str">
            <v>EA</v>
          </cell>
          <cell r="E648">
            <v>8</v>
          </cell>
        </row>
        <row r="649">
          <cell r="B649" t="str">
            <v>교좌장치(내줄교)</v>
          </cell>
          <cell r="C649" t="str">
            <v>135TON,횡방향,가동단</v>
          </cell>
          <cell r="D649" t="str">
            <v>EA</v>
          </cell>
          <cell r="E649">
            <v>18</v>
          </cell>
        </row>
        <row r="650">
          <cell r="B650" t="str">
            <v>교좌장치(내줄교)</v>
          </cell>
          <cell r="C650" t="str">
            <v>135TON,양방향,가동단</v>
          </cell>
          <cell r="D650" t="str">
            <v>EA</v>
          </cell>
          <cell r="E650">
            <v>36</v>
          </cell>
        </row>
        <row r="653">
          <cell r="B653" t="str">
            <v>신축이음장치</v>
          </cell>
          <cell r="C653" t="str">
            <v>(KR-NO50)</v>
          </cell>
          <cell r="D653" t="str">
            <v>M</v>
          </cell>
          <cell r="E653">
            <v>22.58</v>
          </cell>
        </row>
        <row r="654">
          <cell r="B654" t="str">
            <v>신축이음장치</v>
          </cell>
          <cell r="C654" t="str">
            <v>(KR-NO80)</v>
          </cell>
          <cell r="D654" t="str">
            <v>M</v>
          </cell>
          <cell r="E654">
            <v>22.58</v>
          </cell>
        </row>
        <row r="657">
          <cell r="B657" t="str">
            <v>P.S.C빔제작</v>
          </cell>
          <cell r="C657" t="str">
            <v>(L=30 M)</v>
          </cell>
          <cell r="D657" t="str">
            <v>본</v>
          </cell>
          <cell r="E657">
            <v>33</v>
          </cell>
        </row>
        <row r="658">
          <cell r="B658" t="str">
            <v>P.S.C빔운반및가설</v>
          </cell>
          <cell r="C658" t="str">
            <v>(L=30 M)</v>
          </cell>
          <cell r="D658" t="str">
            <v>본</v>
          </cell>
          <cell r="E658">
            <v>33</v>
          </cell>
        </row>
        <row r="661">
          <cell r="B661" t="str">
            <v>강관PILE자재비</v>
          </cell>
          <cell r="C661" t="str">
            <v>(φ508.0M/M,T=12M/M)</v>
          </cell>
          <cell r="D661" t="str">
            <v>M</v>
          </cell>
          <cell r="E661">
            <v>1170</v>
          </cell>
        </row>
        <row r="662">
          <cell r="B662" t="str">
            <v>강관PILE천공및항타</v>
          </cell>
          <cell r="C662" t="str">
            <v>(φ508M/M,토사,직항)</v>
          </cell>
          <cell r="D662" t="str">
            <v>M</v>
          </cell>
          <cell r="E662">
            <v>777.6</v>
          </cell>
        </row>
        <row r="663">
          <cell r="B663" t="str">
            <v>강관PILE천공및항타</v>
          </cell>
          <cell r="C663" t="str">
            <v>(φ508MM,풍화암,직항</v>
          </cell>
          <cell r="D663" t="str">
            <v>M</v>
          </cell>
          <cell r="E663">
            <v>144</v>
          </cell>
        </row>
        <row r="664">
          <cell r="B664" t="str">
            <v>강관PILE천공및항타</v>
          </cell>
          <cell r="C664" t="str">
            <v>Φ508MM,토사,경사항</v>
          </cell>
          <cell r="D664" t="str">
            <v>M</v>
          </cell>
          <cell r="E664">
            <v>194.4</v>
          </cell>
        </row>
        <row r="665">
          <cell r="B665" t="str">
            <v>강관PILE천공및항타</v>
          </cell>
          <cell r="C665" t="str">
            <v>φ508MM,풍화암경사항</v>
          </cell>
          <cell r="D665" t="str">
            <v>M</v>
          </cell>
          <cell r="E665">
            <v>36</v>
          </cell>
        </row>
        <row r="666">
          <cell r="B666" t="str">
            <v>두부및선단보강</v>
          </cell>
          <cell r="C666" t="str">
            <v>(φ508.0 M/M)</v>
          </cell>
          <cell r="D666" t="str">
            <v>EA</v>
          </cell>
          <cell r="E666">
            <v>90</v>
          </cell>
        </row>
        <row r="668">
          <cell r="B668" t="str">
            <v>슬라브양생</v>
          </cell>
          <cell r="C668" t="str">
            <v>(피막양생재)</v>
          </cell>
          <cell r="D668" t="str">
            <v>M2</v>
          </cell>
          <cell r="E668">
            <v>1996</v>
          </cell>
        </row>
        <row r="669">
          <cell r="B669" t="str">
            <v>교면방수</v>
          </cell>
          <cell r="C669" t="str">
            <v>(도막방수)</v>
          </cell>
          <cell r="D669" t="str">
            <v>M2</v>
          </cell>
          <cell r="E669">
            <v>1996</v>
          </cell>
        </row>
        <row r="670">
          <cell r="B670" t="str">
            <v>슬라브면고르기</v>
          </cell>
          <cell r="D670" t="str">
            <v>M2</v>
          </cell>
          <cell r="E670">
            <v>1996</v>
          </cell>
        </row>
        <row r="671">
          <cell r="B671" t="str">
            <v>스페이샤설치</v>
          </cell>
          <cell r="D671" t="str">
            <v>M2</v>
          </cell>
          <cell r="E671">
            <v>6084</v>
          </cell>
        </row>
        <row r="672">
          <cell r="B672" t="str">
            <v>아스팔트방수</v>
          </cell>
          <cell r="C672" t="str">
            <v>(2 회)</v>
          </cell>
          <cell r="D672" t="str">
            <v>M2</v>
          </cell>
          <cell r="E672">
            <v>464</v>
          </cell>
        </row>
        <row r="674">
          <cell r="B674" t="str">
            <v>하천용배수구</v>
          </cell>
          <cell r="C674" t="str">
            <v>(D165 M/M)</v>
          </cell>
          <cell r="D674" t="str">
            <v>M</v>
          </cell>
          <cell r="E674">
            <v>25</v>
          </cell>
        </row>
        <row r="675">
          <cell r="B675" t="str">
            <v>하천용집수구</v>
          </cell>
          <cell r="D675" t="str">
            <v>EA</v>
          </cell>
          <cell r="E675">
            <v>12</v>
          </cell>
        </row>
        <row r="677">
          <cell r="B677" t="str">
            <v>T.B.M 설치</v>
          </cell>
          <cell r="D677" t="str">
            <v>EA</v>
          </cell>
          <cell r="E677">
            <v>2</v>
          </cell>
        </row>
        <row r="678">
          <cell r="B678" t="str">
            <v>DOWEL BAR 설치</v>
          </cell>
          <cell r="C678" t="str">
            <v>(D25,L=600)</v>
          </cell>
          <cell r="D678" t="str">
            <v>EA</v>
          </cell>
          <cell r="E678">
            <v>109</v>
          </cell>
        </row>
        <row r="680">
          <cell r="B680" t="str">
            <v>스치로폴</v>
          </cell>
          <cell r="C680" t="str">
            <v>(T=10 M/M)</v>
          </cell>
          <cell r="D680" t="str">
            <v>M2</v>
          </cell>
          <cell r="E680">
            <v>125</v>
          </cell>
        </row>
        <row r="681">
          <cell r="B681" t="str">
            <v>스치로폴</v>
          </cell>
          <cell r="C681" t="str">
            <v>(T=20 M/M)</v>
          </cell>
          <cell r="D681" t="str">
            <v>M2</v>
          </cell>
          <cell r="E681">
            <v>46</v>
          </cell>
        </row>
        <row r="683">
          <cell r="B683" t="str">
            <v>교명판</v>
          </cell>
          <cell r="D683" t="str">
            <v>EA</v>
          </cell>
          <cell r="E683">
            <v>4</v>
          </cell>
        </row>
        <row r="684">
          <cell r="B684" t="str">
            <v>설명판</v>
          </cell>
          <cell r="D684" t="str">
            <v>EA</v>
          </cell>
          <cell r="E684">
            <v>4</v>
          </cell>
        </row>
        <row r="685">
          <cell r="B685" t="str">
            <v>교명주</v>
          </cell>
          <cell r="C685" t="str">
            <v>(화강암)</v>
          </cell>
          <cell r="D685" t="str">
            <v>EA</v>
          </cell>
          <cell r="E685">
            <v>4</v>
          </cell>
        </row>
        <row r="686">
          <cell r="B686" t="str">
            <v>전선관설치</v>
          </cell>
          <cell r="C686" t="str">
            <v>(PVC,D150 M/M)</v>
          </cell>
          <cell r="D686" t="str">
            <v>M</v>
          </cell>
          <cell r="E686">
            <v>200</v>
          </cell>
        </row>
        <row r="687">
          <cell r="B687" t="str">
            <v>스라브 NOTCH</v>
          </cell>
          <cell r="C687" t="str">
            <v>(알루미늄 30*20)</v>
          </cell>
          <cell r="D687" t="str">
            <v>M</v>
          </cell>
          <cell r="E687">
            <v>360</v>
          </cell>
        </row>
        <row r="689">
          <cell r="B689" t="str">
            <v>철근가공조립</v>
          </cell>
          <cell r="C689" t="str">
            <v>(간 단)</v>
          </cell>
          <cell r="D689" t="str">
            <v>TON</v>
          </cell>
          <cell r="E689">
            <v>0.91800000000000004</v>
          </cell>
        </row>
        <row r="690">
          <cell r="B690" t="str">
            <v>철근가공조립</v>
          </cell>
          <cell r="C690" t="str">
            <v>(보 통)</v>
          </cell>
          <cell r="D690" t="str">
            <v>TON</v>
          </cell>
          <cell r="E690">
            <v>41.698</v>
          </cell>
        </row>
        <row r="691">
          <cell r="B691" t="str">
            <v>철근가공조립</v>
          </cell>
          <cell r="C691" t="str">
            <v>(복 잡)</v>
          </cell>
          <cell r="D691" t="str">
            <v>TON</v>
          </cell>
          <cell r="E691">
            <v>617.83699999999999</v>
          </cell>
        </row>
        <row r="693">
          <cell r="B693" t="str">
            <v>무수축몰탈</v>
          </cell>
          <cell r="D693" t="str">
            <v>M3</v>
          </cell>
          <cell r="E693">
            <v>2.9620000000000002</v>
          </cell>
        </row>
        <row r="694">
          <cell r="B694" t="str">
            <v>무수축콘크리트</v>
          </cell>
          <cell r="D694" t="str">
            <v>M3</v>
          </cell>
          <cell r="E694">
            <v>7.8959999999999999</v>
          </cell>
        </row>
        <row r="695">
          <cell r="B695" t="str">
            <v>교대및교각번호판설치</v>
          </cell>
          <cell r="C695" t="str">
            <v>(600x600)</v>
          </cell>
          <cell r="D695" t="str">
            <v>EA</v>
          </cell>
          <cell r="E695">
            <v>8</v>
          </cell>
        </row>
        <row r="696">
          <cell r="B696" t="str">
            <v>교량안전점검 통로</v>
          </cell>
          <cell r="C696" t="str">
            <v>(내줄교)</v>
          </cell>
          <cell r="D696" t="str">
            <v>PS</v>
          </cell>
          <cell r="E696">
            <v>1</v>
          </cell>
        </row>
        <row r="698">
          <cell r="B698" t="str">
            <v>교대법면보호</v>
          </cell>
          <cell r="C698" t="str">
            <v>(기초및천단)</v>
          </cell>
          <cell r="D698" t="str">
            <v>M</v>
          </cell>
          <cell r="E698">
            <v>29</v>
          </cell>
        </row>
        <row r="699">
          <cell r="B699" t="str">
            <v>교대보호공</v>
          </cell>
          <cell r="C699" t="str">
            <v>(블럭:228*112*60)</v>
          </cell>
          <cell r="D699" t="str">
            <v>M2</v>
          </cell>
          <cell r="E699">
            <v>652</v>
          </cell>
        </row>
        <row r="700">
          <cell r="B700" t="str">
            <v>교대보호도수로</v>
          </cell>
          <cell r="C700" t="str">
            <v>(B=0.3M)</v>
          </cell>
          <cell r="D700" t="str">
            <v>M</v>
          </cell>
          <cell r="E700">
            <v>22</v>
          </cell>
        </row>
        <row r="701">
          <cell r="B701" t="str">
            <v>구조물뒷채움</v>
          </cell>
          <cell r="D701" t="str">
            <v>M3</v>
          </cell>
          <cell r="E701">
            <v>20</v>
          </cell>
        </row>
        <row r="702">
          <cell r="B702" t="str">
            <v>레미콘</v>
          </cell>
          <cell r="C702" t="str">
            <v>40-180-12</v>
          </cell>
          <cell r="D702" t="str">
            <v>M3</v>
          </cell>
          <cell r="E702">
            <v>6</v>
          </cell>
        </row>
        <row r="703">
          <cell r="B703" t="str">
            <v>레미콘</v>
          </cell>
          <cell r="C703" t="str">
            <v>40-160- 8</v>
          </cell>
          <cell r="D703" t="str">
            <v>M3</v>
          </cell>
          <cell r="E703">
            <v>77</v>
          </cell>
        </row>
        <row r="705">
          <cell r="B705" t="str">
            <v>물푸기</v>
          </cell>
          <cell r="C705" t="str">
            <v>(교  량)</v>
          </cell>
          <cell r="D705" t="str">
            <v>HR</v>
          </cell>
          <cell r="E705">
            <v>64</v>
          </cell>
        </row>
        <row r="707">
          <cell r="B707" t="str">
            <v>철근운반</v>
          </cell>
          <cell r="D707" t="str">
            <v>TON</v>
          </cell>
          <cell r="E707">
            <v>674</v>
          </cell>
        </row>
        <row r="708">
          <cell r="B708" t="str">
            <v>시멘트운반</v>
          </cell>
          <cell r="C708" t="str">
            <v>(40 KG/대)</v>
          </cell>
          <cell r="D708" t="str">
            <v>대</v>
          </cell>
          <cell r="E708">
            <v>509</v>
          </cell>
        </row>
        <row r="712">
          <cell r="B712" t="str">
            <v>레미콘</v>
          </cell>
          <cell r="C712" t="str">
            <v>25-350-12</v>
          </cell>
          <cell r="D712" t="str">
            <v>M3</v>
          </cell>
          <cell r="E712">
            <v>811</v>
          </cell>
        </row>
        <row r="713">
          <cell r="B713" t="str">
            <v>레미콘</v>
          </cell>
          <cell r="C713" t="str">
            <v>25-270-12</v>
          </cell>
          <cell r="D713" t="str">
            <v>M3</v>
          </cell>
          <cell r="E713">
            <v>945</v>
          </cell>
        </row>
        <row r="714">
          <cell r="B714" t="str">
            <v>레미콘</v>
          </cell>
          <cell r="C714" t="str">
            <v>25-240-12</v>
          </cell>
          <cell r="D714" t="str">
            <v>M3</v>
          </cell>
          <cell r="E714">
            <v>2778</v>
          </cell>
        </row>
        <row r="715">
          <cell r="B715" t="str">
            <v>레미콘</v>
          </cell>
          <cell r="C715" t="str">
            <v>25-210-12</v>
          </cell>
          <cell r="D715" t="str">
            <v>M3</v>
          </cell>
          <cell r="E715">
            <v>74</v>
          </cell>
        </row>
        <row r="716">
          <cell r="B716" t="str">
            <v>레미콘</v>
          </cell>
          <cell r="C716" t="str">
            <v>40-180-12</v>
          </cell>
          <cell r="D716" t="str">
            <v>M3</v>
          </cell>
          <cell r="E716">
            <v>12</v>
          </cell>
        </row>
        <row r="717">
          <cell r="B717" t="str">
            <v>레미콘</v>
          </cell>
          <cell r="C717" t="str">
            <v>40-160- 8</v>
          </cell>
          <cell r="D717" t="str">
            <v>M3</v>
          </cell>
          <cell r="E717">
            <v>107</v>
          </cell>
        </row>
        <row r="719">
          <cell r="B719" t="str">
            <v>철  근</v>
          </cell>
          <cell r="C719" t="str">
            <v>D 10 M/M</v>
          </cell>
          <cell r="D719" t="str">
            <v>TON</v>
          </cell>
          <cell r="E719">
            <v>1.869</v>
          </cell>
        </row>
        <row r="720">
          <cell r="B720" t="str">
            <v>철  근</v>
          </cell>
          <cell r="C720" t="str">
            <v>D 13 M/M</v>
          </cell>
          <cell r="D720" t="str">
            <v>TON</v>
          </cell>
          <cell r="E720">
            <v>4.1959999999999997</v>
          </cell>
        </row>
        <row r="721">
          <cell r="B721" t="str">
            <v>철  근</v>
          </cell>
          <cell r="C721" t="str">
            <v>D 16 M/M 이상</v>
          </cell>
          <cell r="D721" t="str">
            <v>TON</v>
          </cell>
          <cell r="E721">
            <v>510.96600000000001</v>
          </cell>
        </row>
        <row r="722">
          <cell r="B722" t="str">
            <v>철  근</v>
          </cell>
          <cell r="C722" t="str">
            <v>H 13 M/M</v>
          </cell>
          <cell r="D722" t="str">
            <v>TON</v>
          </cell>
          <cell r="E722">
            <v>39.258000000000003</v>
          </cell>
        </row>
        <row r="723">
          <cell r="B723" t="str">
            <v>철  근</v>
          </cell>
          <cell r="C723" t="str">
            <v>H 16 M/M 이상</v>
          </cell>
          <cell r="D723" t="str">
            <v>TON</v>
          </cell>
          <cell r="E723">
            <v>123.97799999999999</v>
          </cell>
        </row>
        <row r="724">
          <cell r="B724" t="str">
            <v>고  철</v>
          </cell>
          <cell r="D724" t="str">
            <v>TON</v>
          </cell>
          <cell r="E724">
            <v>20.408000000000001</v>
          </cell>
        </row>
        <row r="729">
          <cell r="B729" t="str">
            <v>구조물터파기</v>
          </cell>
          <cell r="C729" t="str">
            <v>(육상토사0-4M)</v>
          </cell>
          <cell r="D729" t="str">
            <v>M3</v>
          </cell>
          <cell r="E729">
            <v>149</v>
          </cell>
        </row>
        <row r="730">
          <cell r="B730" t="str">
            <v>되메우기및다짐</v>
          </cell>
          <cell r="C730" t="str">
            <v>(인력50%+기계50%)</v>
          </cell>
          <cell r="D730" t="str">
            <v>M3</v>
          </cell>
          <cell r="E730">
            <v>60</v>
          </cell>
        </row>
        <row r="731">
          <cell r="B731" t="str">
            <v>구조물뒷채움</v>
          </cell>
          <cell r="D731" t="str">
            <v>M3</v>
          </cell>
          <cell r="E731">
            <v>1365</v>
          </cell>
        </row>
        <row r="734">
          <cell r="B734" t="str">
            <v>콘크리트펌프카타설</v>
          </cell>
          <cell r="C734" t="str">
            <v>(철  근)</v>
          </cell>
          <cell r="D734" t="str">
            <v>M3</v>
          </cell>
          <cell r="E734">
            <v>1760</v>
          </cell>
        </row>
        <row r="735">
          <cell r="B735" t="str">
            <v>콘크리트타설</v>
          </cell>
          <cell r="C735" t="str">
            <v>(철근,VIB포함)</v>
          </cell>
          <cell r="D735" t="str">
            <v>M3</v>
          </cell>
          <cell r="E735">
            <v>30</v>
          </cell>
        </row>
        <row r="736">
          <cell r="B736" t="str">
            <v>콘크리트타설</v>
          </cell>
          <cell r="C736" t="str">
            <v>(무근,VIB제외)</v>
          </cell>
          <cell r="D736" t="str">
            <v>M3</v>
          </cell>
          <cell r="E736">
            <v>67</v>
          </cell>
        </row>
        <row r="739">
          <cell r="B739" t="str">
            <v>합판거푸집</v>
          </cell>
          <cell r="C739" t="str">
            <v>(3회 0- 7M)</v>
          </cell>
          <cell r="D739" t="str">
            <v>M2</v>
          </cell>
          <cell r="E739">
            <v>1394</v>
          </cell>
        </row>
        <row r="740">
          <cell r="B740" t="str">
            <v>합판거푸집</v>
          </cell>
          <cell r="C740" t="str">
            <v>(3회 7-10M)</v>
          </cell>
          <cell r="D740" t="str">
            <v>M2</v>
          </cell>
          <cell r="E740">
            <v>277</v>
          </cell>
        </row>
        <row r="741">
          <cell r="B741" t="str">
            <v>합판거푸집</v>
          </cell>
          <cell r="C741" t="str">
            <v>(4 회)</v>
          </cell>
          <cell r="D741" t="str">
            <v>M2</v>
          </cell>
          <cell r="E741">
            <v>241</v>
          </cell>
        </row>
        <row r="742">
          <cell r="B742" t="str">
            <v>합판거푸집</v>
          </cell>
          <cell r="C742" t="str">
            <v>(6 회)</v>
          </cell>
          <cell r="D742" t="str">
            <v>M2</v>
          </cell>
          <cell r="E742">
            <v>20</v>
          </cell>
        </row>
        <row r="743">
          <cell r="B743" t="str">
            <v>문양거푸집(0-7M)</v>
          </cell>
          <cell r="C743" t="str">
            <v>20회사용</v>
          </cell>
          <cell r="D743" t="str">
            <v>M2</v>
          </cell>
          <cell r="E743">
            <v>327</v>
          </cell>
        </row>
        <row r="745">
          <cell r="B745" t="str">
            <v>강관비계</v>
          </cell>
          <cell r="D745" t="str">
            <v>M2</v>
          </cell>
          <cell r="E745">
            <v>1255</v>
          </cell>
        </row>
        <row r="747">
          <cell r="B747" t="str">
            <v>목재동바리</v>
          </cell>
          <cell r="C747" t="str">
            <v>(4 회)</v>
          </cell>
          <cell r="D747" t="str">
            <v>공/M3</v>
          </cell>
          <cell r="E747">
            <v>593</v>
          </cell>
        </row>
        <row r="748">
          <cell r="B748" t="str">
            <v>강관동바리</v>
          </cell>
          <cell r="C748" t="str">
            <v>(교량용)</v>
          </cell>
          <cell r="D748" t="str">
            <v>공/M3</v>
          </cell>
          <cell r="E748">
            <v>161</v>
          </cell>
        </row>
        <row r="749">
          <cell r="B749" t="str">
            <v>목재동바리</v>
          </cell>
          <cell r="C749" t="str">
            <v>(1 회)</v>
          </cell>
          <cell r="D749" t="str">
            <v>공/M3</v>
          </cell>
          <cell r="E749">
            <v>105</v>
          </cell>
        </row>
        <row r="752">
          <cell r="B752" t="str">
            <v>교좌장치(신전IC교)</v>
          </cell>
          <cell r="C752" t="str">
            <v>135TON,고정단</v>
          </cell>
          <cell r="D752" t="str">
            <v>EA</v>
          </cell>
          <cell r="E752">
            <v>2</v>
          </cell>
        </row>
        <row r="753">
          <cell r="B753" t="str">
            <v>교좌장치(신전IC교)</v>
          </cell>
          <cell r="C753" t="str">
            <v>135TON,종방향,가동단</v>
          </cell>
          <cell r="D753" t="str">
            <v>EA</v>
          </cell>
          <cell r="E753">
            <v>2</v>
          </cell>
        </row>
        <row r="754">
          <cell r="B754" t="str">
            <v>교좌장치(신전IC교)</v>
          </cell>
          <cell r="C754" t="str">
            <v>135TON,횡방향,가동단</v>
          </cell>
          <cell r="D754" t="str">
            <v>EA</v>
          </cell>
          <cell r="E754">
            <v>8</v>
          </cell>
        </row>
        <row r="755">
          <cell r="B755" t="str">
            <v>교좌장치(신전IC교)</v>
          </cell>
          <cell r="C755" t="str">
            <v>135TON,양방향,가동단</v>
          </cell>
          <cell r="D755" t="str">
            <v>EA</v>
          </cell>
          <cell r="E755">
            <v>8</v>
          </cell>
        </row>
        <row r="758">
          <cell r="B758" t="str">
            <v>신축이음장치</v>
          </cell>
          <cell r="C758" t="str">
            <v>(KR-N035)</v>
          </cell>
          <cell r="D758" t="str">
            <v>M</v>
          </cell>
          <cell r="E758">
            <v>19.829999999999998</v>
          </cell>
        </row>
        <row r="759">
          <cell r="B759" t="str">
            <v>신축이음장치</v>
          </cell>
          <cell r="C759" t="str">
            <v>(KR-NO50)</v>
          </cell>
          <cell r="D759" t="str">
            <v>M</v>
          </cell>
          <cell r="E759">
            <v>19.829999999999998</v>
          </cell>
        </row>
        <row r="762">
          <cell r="B762" t="str">
            <v>P.S.C빔제작</v>
          </cell>
          <cell r="C762" t="str">
            <v>(L=30 M)</v>
          </cell>
          <cell r="D762" t="str">
            <v>본</v>
          </cell>
          <cell r="E762">
            <v>10</v>
          </cell>
        </row>
        <row r="763">
          <cell r="B763" t="str">
            <v>P.S.C빔운반및가설</v>
          </cell>
          <cell r="C763" t="str">
            <v>(L=30 M)</v>
          </cell>
          <cell r="D763" t="str">
            <v>본</v>
          </cell>
          <cell r="E763">
            <v>10</v>
          </cell>
        </row>
        <row r="766">
          <cell r="B766" t="str">
            <v>강관PILE자재비</v>
          </cell>
          <cell r="C766" t="str">
            <v>(φ508.0M/M,T=12M/M)</v>
          </cell>
          <cell r="D766" t="str">
            <v>M</v>
          </cell>
          <cell r="E766">
            <v>1300</v>
          </cell>
        </row>
        <row r="767">
          <cell r="B767" t="str">
            <v>강관PILE천공및항타</v>
          </cell>
          <cell r="C767" t="str">
            <v>(φ508M/M,토사,직항)</v>
          </cell>
          <cell r="D767" t="str">
            <v>M</v>
          </cell>
          <cell r="E767">
            <v>1015</v>
          </cell>
        </row>
        <row r="768">
          <cell r="B768" t="str">
            <v>강관PILE천공및항타</v>
          </cell>
          <cell r="C768" t="str">
            <v>(φ508MM,풍화암,직항</v>
          </cell>
          <cell r="D768" t="str">
            <v>M</v>
          </cell>
          <cell r="E768">
            <v>265</v>
          </cell>
        </row>
        <row r="769">
          <cell r="B769" t="str">
            <v>두부및선단보강</v>
          </cell>
          <cell r="C769" t="str">
            <v>(φ508.0 M/M)</v>
          </cell>
          <cell r="D769" t="str">
            <v>EA</v>
          </cell>
          <cell r="E769">
            <v>100</v>
          </cell>
        </row>
        <row r="771">
          <cell r="B771" t="str">
            <v>슬라브양생</v>
          </cell>
          <cell r="C771" t="str">
            <v>(피막양생재)</v>
          </cell>
          <cell r="D771" t="str">
            <v>M2</v>
          </cell>
          <cell r="E771">
            <v>583</v>
          </cell>
        </row>
        <row r="772">
          <cell r="B772" t="str">
            <v>교면방수</v>
          </cell>
          <cell r="C772" t="str">
            <v>(도막방수)</v>
          </cell>
          <cell r="D772" t="str">
            <v>M2</v>
          </cell>
          <cell r="E772">
            <v>583</v>
          </cell>
        </row>
        <row r="773">
          <cell r="B773" t="str">
            <v>슬라브면고르기</v>
          </cell>
          <cell r="D773" t="str">
            <v>M2</v>
          </cell>
          <cell r="E773">
            <v>583</v>
          </cell>
        </row>
        <row r="774">
          <cell r="B774" t="str">
            <v>스페이샤설치</v>
          </cell>
          <cell r="D774" t="str">
            <v>M2</v>
          </cell>
          <cell r="E774">
            <v>2673</v>
          </cell>
        </row>
        <row r="775">
          <cell r="B775" t="str">
            <v>아스팔트방수</v>
          </cell>
          <cell r="C775" t="str">
            <v>(2 회)</v>
          </cell>
          <cell r="D775" t="str">
            <v>M2</v>
          </cell>
          <cell r="E775">
            <v>471</v>
          </cell>
        </row>
        <row r="777">
          <cell r="B777" t="str">
            <v>육교용집수구</v>
          </cell>
          <cell r="C777" t="str">
            <v>(주 철)</v>
          </cell>
          <cell r="D777" t="str">
            <v>EA</v>
          </cell>
          <cell r="E777">
            <v>2</v>
          </cell>
        </row>
        <row r="778">
          <cell r="B778" t="str">
            <v>직  관</v>
          </cell>
          <cell r="C778" t="str">
            <v>(Φ150)</v>
          </cell>
          <cell r="D778" t="str">
            <v>M</v>
          </cell>
          <cell r="E778">
            <v>11</v>
          </cell>
        </row>
        <row r="779">
          <cell r="B779" t="str">
            <v>정착부</v>
          </cell>
          <cell r="D779" t="str">
            <v>EA</v>
          </cell>
          <cell r="E779">
            <v>3</v>
          </cell>
        </row>
        <row r="781">
          <cell r="B781" t="str">
            <v>T.B.M 설치</v>
          </cell>
          <cell r="D781" t="str">
            <v>EA</v>
          </cell>
          <cell r="E781">
            <v>2</v>
          </cell>
        </row>
        <row r="782">
          <cell r="B782" t="str">
            <v>DOWEL BAR 설치</v>
          </cell>
          <cell r="C782" t="str">
            <v>(D25,L=600)</v>
          </cell>
          <cell r="D782" t="str">
            <v>EA</v>
          </cell>
          <cell r="E782">
            <v>96</v>
          </cell>
        </row>
        <row r="784">
          <cell r="B784" t="str">
            <v>스치로폴</v>
          </cell>
          <cell r="C784" t="str">
            <v>(T=10 M/M)</v>
          </cell>
          <cell r="D784" t="str">
            <v>M2</v>
          </cell>
          <cell r="E784">
            <v>63</v>
          </cell>
        </row>
        <row r="785">
          <cell r="B785" t="str">
            <v>스치로폴</v>
          </cell>
          <cell r="C785" t="str">
            <v>(T=20 M/M)</v>
          </cell>
          <cell r="D785" t="str">
            <v>M2</v>
          </cell>
          <cell r="E785">
            <v>40</v>
          </cell>
        </row>
        <row r="787">
          <cell r="B787" t="str">
            <v>교명판</v>
          </cell>
          <cell r="D787" t="str">
            <v>EA</v>
          </cell>
          <cell r="E787">
            <v>4</v>
          </cell>
        </row>
        <row r="788">
          <cell r="B788" t="str">
            <v>설명판</v>
          </cell>
          <cell r="D788" t="str">
            <v>EA</v>
          </cell>
          <cell r="E788">
            <v>4</v>
          </cell>
        </row>
        <row r="789">
          <cell r="B789" t="str">
            <v>교명주</v>
          </cell>
          <cell r="C789" t="str">
            <v>(화강암)</v>
          </cell>
          <cell r="D789" t="str">
            <v>EA</v>
          </cell>
          <cell r="E789">
            <v>4</v>
          </cell>
        </row>
        <row r="790">
          <cell r="B790" t="str">
            <v>전선관설치</v>
          </cell>
          <cell r="C790" t="str">
            <v>(PVC,D150 M/M)</v>
          </cell>
          <cell r="D790" t="str">
            <v>M</v>
          </cell>
          <cell r="E790">
            <v>84</v>
          </cell>
        </row>
        <row r="791">
          <cell r="B791" t="str">
            <v>스라브 NOTCH</v>
          </cell>
          <cell r="C791" t="str">
            <v>(알루미늄 30*20)</v>
          </cell>
          <cell r="D791" t="str">
            <v>M</v>
          </cell>
          <cell r="E791">
            <v>120</v>
          </cell>
        </row>
        <row r="793">
          <cell r="B793" t="str">
            <v>철근가공조립</v>
          </cell>
          <cell r="C793" t="str">
            <v>(간 단)</v>
          </cell>
          <cell r="D793" t="str">
            <v>TON</v>
          </cell>
          <cell r="E793">
            <v>0.80800000000000005</v>
          </cell>
        </row>
        <row r="794">
          <cell r="B794" t="str">
            <v>철근가공조립</v>
          </cell>
          <cell r="C794" t="str">
            <v>(보 통)</v>
          </cell>
          <cell r="D794" t="str">
            <v>TON</v>
          </cell>
          <cell r="E794">
            <v>33.411999999999999</v>
          </cell>
        </row>
        <row r="795">
          <cell r="B795" t="str">
            <v>철근가공조립</v>
          </cell>
          <cell r="C795" t="str">
            <v>(복 잡)</v>
          </cell>
          <cell r="D795" t="str">
            <v>TON</v>
          </cell>
          <cell r="E795">
            <v>217.43100000000001</v>
          </cell>
        </row>
        <row r="797">
          <cell r="B797" t="str">
            <v>무수축몰탈</v>
          </cell>
          <cell r="D797" t="str">
            <v>M3</v>
          </cell>
          <cell r="E797">
            <v>0.872</v>
          </cell>
        </row>
        <row r="798">
          <cell r="B798" t="str">
            <v>무수축콘크리트</v>
          </cell>
          <cell r="D798" t="str">
            <v>M3</v>
          </cell>
          <cell r="E798">
            <v>6.944</v>
          </cell>
        </row>
        <row r="799">
          <cell r="B799" t="str">
            <v>교대및교각번호판설치</v>
          </cell>
          <cell r="C799" t="str">
            <v>(600x600)</v>
          </cell>
          <cell r="D799" t="str">
            <v>EA</v>
          </cell>
          <cell r="E799">
            <v>4</v>
          </cell>
        </row>
        <row r="801">
          <cell r="B801" t="str">
            <v>교대법면보호</v>
          </cell>
          <cell r="C801" t="str">
            <v>(기초및천단)</v>
          </cell>
          <cell r="D801" t="str">
            <v>M</v>
          </cell>
          <cell r="E801">
            <v>45</v>
          </cell>
        </row>
        <row r="802">
          <cell r="B802" t="str">
            <v>교대보호공</v>
          </cell>
          <cell r="C802" t="str">
            <v>(블럭:228*112*60)</v>
          </cell>
          <cell r="D802" t="str">
            <v>M2</v>
          </cell>
          <cell r="E802">
            <v>314</v>
          </cell>
        </row>
        <row r="803">
          <cell r="B803" t="str">
            <v>교대보호도수로</v>
          </cell>
          <cell r="C803" t="str">
            <v>(B=0.3M)</v>
          </cell>
          <cell r="D803" t="str">
            <v>M</v>
          </cell>
          <cell r="E803">
            <v>14</v>
          </cell>
        </row>
        <row r="804">
          <cell r="B804" t="str">
            <v>구조물뒷채움</v>
          </cell>
          <cell r="D804" t="str">
            <v>M3</v>
          </cell>
          <cell r="E804">
            <v>31</v>
          </cell>
        </row>
        <row r="805">
          <cell r="B805" t="str">
            <v>레미콘</v>
          </cell>
          <cell r="C805" t="str">
            <v>40-180-12</v>
          </cell>
          <cell r="D805" t="str">
            <v>M3</v>
          </cell>
          <cell r="E805">
            <v>4</v>
          </cell>
        </row>
        <row r="806">
          <cell r="B806" t="str">
            <v>레미콘</v>
          </cell>
          <cell r="C806" t="str">
            <v>40-160- 8</v>
          </cell>
          <cell r="D806" t="str">
            <v>M3</v>
          </cell>
          <cell r="E806">
            <v>44</v>
          </cell>
        </row>
        <row r="809">
          <cell r="B809" t="str">
            <v>철근운반</v>
          </cell>
          <cell r="D809" t="str">
            <v>TON</v>
          </cell>
          <cell r="E809">
            <v>259</v>
          </cell>
        </row>
        <row r="810">
          <cell r="B810" t="str">
            <v>시멘트운반</v>
          </cell>
          <cell r="C810" t="str">
            <v>(40 KG/대)</v>
          </cell>
          <cell r="D810" t="str">
            <v>대</v>
          </cell>
          <cell r="E810">
            <v>223</v>
          </cell>
        </row>
        <row r="814">
          <cell r="B814" t="str">
            <v>레미콘</v>
          </cell>
          <cell r="C814" t="str">
            <v>25-350-12</v>
          </cell>
          <cell r="D814" t="str">
            <v>M3</v>
          </cell>
          <cell r="E814">
            <v>245</v>
          </cell>
        </row>
        <row r="815">
          <cell r="B815" t="str">
            <v>레미콘</v>
          </cell>
          <cell r="C815" t="str">
            <v>25-270-12</v>
          </cell>
          <cell r="D815" t="str">
            <v>M3</v>
          </cell>
          <cell r="E815">
            <v>281</v>
          </cell>
        </row>
        <row r="816">
          <cell r="B816" t="str">
            <v>레미콘</v>
          </cell>
          <cell r="C816" t="str">
            <v>25-240-12</v>
          </cell>
          <cell r="D816" t="str">
            <v>M3</v>
          </cell>
          <cell r="E816">
            <v>1250</v>
          </cell>
        </row>
        <row r="817">
          <cell r="B817" t="str">
            <v>레미콘</v>
          </cell>
          <cell r="C817" t="str">
            <v>25-210-12</v>
          </cell>
          <cell r="D817" t="str">
            <v>M3</v>
          </cell>
          <cell r="E817">
            <v>30</v>
          </cell>
        </row>
        <row r="818">
          <cell r="B818" t="str">
            <v>레미콘</v>
          </cell>
          <cell r="C818" t="str">
            <v>40-160- 8</v>
          </cell>
          <cell r="D818" t="str">
            <v>M3</v>
          </cell>
          <cell r="E818">
            <v>68</v>
          </cell>
        </row>
        <row r="820">
          <cell r="B820" t="str">
            <v>철  근</v>
          </cell>
          <cell r="C820" t="str">
            <v>D 10 M/M</v>
          </cell>
          <cell r="D820" t="str">
            <v>TON</v>
          </cell>
          <cell r="E820">
            <v>0.56699999999999995</v>
          </cell>
        </row>
        <row r="821">
          <cell r="B821" t="str">
            <v>철  근</v>
          </cell>
          <cell r="C821" t="str">
            <v>D 13 M/M</v>
          </cell>
          <cell r="D821" t="str">
            <v>TON</v>
          </cell>
          <cell r="E821">
            <v>5.0090000000000003</v>
          </cell>
        </row>
        <row r="822">
          <cell r="B822" t="str">
            <v>철  근</v>
          </cell>
          <cell r="C822" t="str">
            <v>D 16 M/M 이상</v>
          </cell>
          <cell r="D822" t="str">
            <v>TON</v>
          </cell>
          <cell r="E822">
            <v>203.709</v>
          </cell>
        </row>
        <row r="823">
          <cell r="B823" t="str">
            <v>철  근</v>
          </cell>
          <cell r="C823" t="str">
            <v>H 13 M/M</v>
          </cell>
          <cell r="D823" t="str">
            <v>TON</v>
          </cell>
          <cell r="E823">
            <v>14.323</v>
          </cell>
        </row>
        <row r="824">
          <cell r="B824" t="str">
            <v>철  근</v>
          </cell>
          <cell r="C824" t="str">
            <v>H 16 M/M 이상</v>
          </cell>
          <cell r="D824" t="str">
            <v>TON</v>
          </cell>
          <cell r="E824">
            <v>35.593000000000004</v>
          </cell>
        </row>
        <row r="825">
          <cell r="B825" t="str">
            <v>고  철</v>
          </cell>
          <cell r="D825" t="str">
            <v>TON</v>
          </cell>
          <cell r="E825">
            <v>7.7759999999999998</v>
          </cell>
        </row>
        <row r="832">
          <cell r="B832" t="str">
            <v>구조물터파기</v>
          </cell>
          <cell r="C832" t="str">
            <v>(육상토사0-4M)</v>
          </cell>
          <cell r="D832" t="str">
            <v>M3</v>
          </cell>
          <cell r="E832">
            <v>2517</v>
          </cell>
        </row>
        <row r="833">
          <cell r="B833" t="str">
            <v>되메우기및다짐</v>
          </cell>
          <cell r="C833" t="str">
            <v>(인력50%+기계50%)</v>
          </cell>
          <cell r="D833" t="str">
            <v>M3</v>
          </cell>
          <cell r="E833">
            <v>1852</v>
          </cell>
        </row>
        <row r="834">
          <cell r="B834" t="str">
            <v>기초잡석부설및다짐</v>
          </cell>
          <cell r="D834" t="str">
            <v>M3</v>
          </cell>
          <cell r="E834">
            <v>211</v>
          </cell>
        </row>
        <row r="837">
          <cell r="B837" t="str">
            <v>콘크리트타설</v>
          </cell>
          <cell r="C837" t="str">
            <v>(철근,VIB포함)</v>
          </cell>
          <cell r="D837" t="str">
            <v>M3</v>
          </cell>
          <cell r="E837">
            <v>771</v>
          </cell>
        </row>
        <row r="838">
          <cell r="B838" t="str">
            <v>콘크리트타설</v>
          </cell>
          <cell r="C838" t="str">
            <v>(무근,VIB제외)</v>
          </cell>
          <cell r="D838" t="str">
            <v>M3</v>
          </cell>
          <cell r="E838">
            <v>32</v>
          </cell>
        </row>
        <row r="841">
          <cell r="B841" t="str">
            <v>문양거푸집(0-7M)</v>
          </cell>
          <cell r="C841" t="str">
            <v>20회사용</v>
          </cell>
          <cell r="D841" t="str">
            <v>M2</v>
          </cell>
          <cell r="E841">
            <v>413</v>
          </cell>
        </row>
        <row r="842">
          <cell r="B842" t="str">
            <v>합판거푸집</v>
          </cell>
          <cell r="C842" t="str">
            <v>(3회 0- 7M)</v>
          </cell>
          <cell r="D842" t="str">
            <v>M2</v>
          </cell>
          <cell r="E842">
            <v>772</v>
          </cell>
        </row>
        <row r="843">
          <cell r="B843" t="str">
            <v>합판거푸집</v>
          </cell>
          <cell r="C843" t="str">
            <v>(4 회)</v>
          </cell>
          <cell r="D843" t="str">
            <v>M2</v>
          </cell>
          <cell r="E843">
            <v>160</v>
          </cell>
        </row>
        <row r="844">
          <cell r="B844" t="str">
            <v>합판거푸집</v>
          </cell>
          <cell r="C844" t="str">
            <v>(6 회)</v>
          </cell>
          <cell r="D844" t="str">
            <v>M2</v>
          </cell>
          <cell r="E844">
            <v>23</v>
          </cell>
        </row>
        <row r="846">
          <cell r="B846" t="str">
            <v>강관비계</v>
          </cell>
          <cell r="C846" t="str">
            <v>(암거및소형구조물)</v>
          </cell>
          <cell r="D846" t="str">
            <v>M2</v>
          </cell>
          <cell r="E846">
            <v>1063</v>
          </cell>
        </row>
        <row r="847">
          <cell r="B847" t="str">
            <v>PVC PIPE 설치</v>
          </cell>
          <cell r="C847" t="str">
            <v>(D=100 M/M)</v>
          </cell>
          <cell r="D847" t="str">
            <v>M</v>
          </cell>
          <cell r="E847">
            <v>106</v>
          </cell>
        </row>
        <row r="848">
          <cell r="B848" t="str">
            <v>부직포</v>
          </cell>
          <cell r="D848" t="str">
            <v>M2</v>
          </cell>
          <cell r="E848">
            <v>273</v>
          </cell>
        </row>
        <row r="849">
          <cell r="B849" t="str">
            <v>DOWEL BAR 설치</v>
          </cell>
          <cell r="C849" t="str">
            <v>(D25,L=800)</v>
          </cell>
          <cell r="D849" t="str">
            <v>EA</v>
          </cell>
          <cell r="E849">
            <v>58</v>
          </cell>
        </row>
        <row r="850">
          <cell r="B850" t="str">
            <v>스치로폴</v>
          </cell>
          <cell r="C850" t="str">
            <v>(T=20 M/M)</v>
          </cell>
          <cell r="D850" t="str">
            <v>M2</v>
          </cell>
          <cell r="E850">
            <v>51</v>
          </cell>
        </row>
        <row r="851">
          <cell r="B851" t="str">
            <v>스페이샤설치</v>
          </cell>
          <cell r="D851" t="str">
            <v>M2</v>
          </cell>
          <cell r="E851">
            <v>1248</v>
          </cell>
        </row>
        <row r="853">
          <cell r="B853" t="str">
            <v>철근가공조립</v>
          </cell>
          <cell r="C853" t="str">
            <v>(간 단)</v>
          </cell>
          <cell r="D853" t="str">
            <v>TON</v>
          </cell>
          <cell r="E853">
            <v>0.28999999999999998</v>
          </cell>
        </row>
        <row r="854">
          <cell r="B854" t="str">
            <v>철근가공조립</v>
          </cell>
          <cell r="C854" t="str">
            <v>(복 잡)</v>
          </cell>
          <cell r="D854" t="str">
            <v>TON</v>
          </cell>
          <cell r="E854">
            <v>79.78</v>
          </cell>
        </row>
        <row r="856">
          <cell r="B856" t="str">
            <v>우레탄실란트</v>
          </cell>
          <cell r="D856" t="str">
            <v>KG</v>
          </cell>
          <cell r="E856">
            <v>0.57099999999999995</v>
          </cell>
        </row>
        <row r="857">
          <cell r="B857" t="str">
            <v>철근운반</v>
          </cell>
          <cell r="D857" t="str">
            <v>TON</v>
          </cell>
          <cell r="E857">
            <v>75</v>
          </cell>
        </row>
        <row r="860">
          <cell r="B860" t="str">
            <v>레미콘</v>
          </cell>
          <cell r="C860" t="str">
            <v>25-240-12</v>
          </cell>
          <cell r="D860" t="str">
            <v>M3</v>
          </cell>
          <cell r="E860">
            <v>778</v>
          </cell>
        </row>
        <row r="861">
          <cell r="B861" t="str">
            <v>레미콘</v>
          </cell>
          <cell r="C861" t="str">
            <v>40-160- 8</v>
          </cell>
          <cell r="D861" t="str">
            <v>M3</v>
          </cell>
          <cell r="E861">
            <v>32</v>
          </cell>
        </row>
        <row r="863">
          <cell r="B863" t="str">
            <v>철  근</v>
          </cell>
          <cell r="C863" t="str">
            <v>D 13 M/M</v>
          </cell>
          <cell r="D863" t="str">
            <v>TON</v>
          </cell>
          <cell r="E863">
            <v>4.6189999999999998</v>
          </cell>
        </row>
        <row r="864">
          <cell r="B864" t="str">
            <v>철  근</v>
          </cell>
          <cell r="C864" t="str">
            <v>D 16 M/M 이상</v>
          </cell>
          <cell r="D864" t="str">
            <v>TON</v>
          </cell>
          <cell r="E864">
            <v>75.450999999999993</v>
          </cell>
        </row>
        <row r="865">
          <cell r="B865" t="str">
            <v>고  철</v>
          </cell>
          <cell r="D865" t="str">
            <v>TON</v>
          </cell>
          <cell r="E865">
            <v>2.4020000000000001</v>
          </cell>
        </row>
        <row r="870">
          <cell r="B870" t="str">
            <v>암거구조물터파기</v>
          </cell>
          <cell r="C870" t="str">
            <v>(육상토사0-4M)</v>
          </cell>
          <cell r="D870" t="str">
            <v>M3</v>
          </cell>
          <cell r="E870">
            <v>6062</v>
          </cell>
        </row>
        <row r="871">
          <cell r="B871" t="str">
            <v>되메우기및다짐</v>
          </cell>
          <cell r="C871" t="str">
            <v>(인력50%+기계50%)</v>
          </cell>
          <cell r="D871" t="str">
            <v>M3</v>
          </cell>
          <cell r="E871">
            <v>1520</v>
          </cell>
        </row>
        <row r="872">
          <cell r="B872" t="str">
            <v>구조물뒷채움</v>
          </cell>
          <cell r="D872" t="str">
            <v>M3</v>
          </cell>
          <cell r="E872">
            <v>1907</v>
          </cell>
        </row>
        <row r="873">
          <cell r="B873" t="str">
            <v>기초잡석부설및다짐</v>
          </cell>
          <cell r="D873" t="str">
            <v>M3</v>
          </cell>
          <cell r="E873">
            <v>940</v>
          </cell>
        </row>
        <row r="876">
          <cell r="B876" t="str">
            <v>합판거푸집</v>
          </cell>
          <cell r="C876" t="str">
            <v>(3회 0- 7M)</v>
          </cell>
          <cell r="D876" t="str">
            <v>M2</v>
          </cell>
          <cell r="E876">
            <v>7058</v>
          </cell>
        </row>
        <row r="877">
          <cell r="B877" t="str">
            <v>합판거푸집</v>
          </cell>
          <cell r="C877" t="str">
            <v>(4 회)</v>
          </cell>
          <cell r="D877" t="str">
            <v>M2</v>
          </cell>
          <cell r="E877">
            <v>1731</v>
          </cell>
        </row>
        <row r="878">
          <cell r="B878" t="str">
            <v>합판거푸집</v>
          </cell>
          <cell r="C878" t="str">
            <v>(6 회)</v>
          </cell>
          <cell r="D878" t="str">
            <v>M2</v>
          </cell>
          <cell r="E878">
            <v>154</v>
          </cell>
        </row>
        <row r="879">
          <cell r="B879" t="str">
            <v>문양거푸집(0-7M)</v>
          </cell>
          <cell r="C879" t="str">
            <v>20회사용</v>
          </cell>
          <cell r="D879" t="str">
            <v>M2</v>
          </cell>
          <cell r="E879">
            <v>1055</v>
          </cell>
        </row>
        <row r="881">
          <cell r="B881" t="str">
            <v>강관비계</v>
          </cell>
          <cell r="C881" t="str">
            <v>(암거및소형구조물)</v>
          </cell>
          <cell r="D881" t="str">
            <v>M2</v>
          </cell>
          <cell r="E881">
            <v>4586</v>
          </cell>
        </row>
        <row r="882">
          <cell r="B882" t="str">
            <v>강관동바리</v>
          </cell>
          <cell r="C882" t="str">
            <v>(암거용)</v>
          </cell>
          <cell r="D882" t="str">
            <v>공/M3</v>
          </cell>
          <cell r="E882">
            <v>5360</v>
          </cell>
        </row>
        <row r="884">
          <cell r="B884" t="str">
            <v>콘크리트펌프카타설</v>
          </cell>
          <cell r="C884" t="str">
            <v>(철  근)</v>
          </cell>
          <cell r="D884" t="str">
            <v>M3</v>
          </cell>
          <cell r="E884">
            <v>4281</v>
          </cell>
        </row>
        <row r="885">
          <cell r="B885" t="str">
            <v>콘크리트타설</v>
          </cell>
          <cell r="C885" t="str">
            <v>(무근,VIB제외)</v>
          </cell>
          <cell r="D885" t="str">
            <v>M3</v>
          </cell>
          <cell r="E885">
            <v>323</v>
          </cell>
        </row>
        <row r="888">
          <cell r="B888" t="str">
            <v>PVC지수판</v>
          </cell>
          <cell r="C888" t="str">
            <v>(200*5T)</v>
          </cell>
          <cell r="D888" t="str">
            <v>M</v>
          </cell>
          <cell r="E888">
            <v>258</v>
          </cell>
        </row>
        <row r="889">
          <cell r="B889" t="str">
            <v>DOWEL BAR 설치</v>
          </cell>
          <cell r="C889" t="str">
            <v>(D25,L=800)</v>
          </cell>
          <cell r="D889" t="str">
            <v>EA</v>
          </cell>
          <cell r="E889">
            <v>524</v>
          </cell>
        </row>
        <row r="890">
          <cell r="B890" t="str">
            <v>우레탄실란트</v>
          </cell>
          <cell r="D890" t="str">
            <v>KG</v>
          </cell>
          <cell r="E890">
            <v>2.2799999999999998</v>
          </cell>
        </row>
        <row r="893">
          <cell r="B893" t="str">
            <v>DOWEL BAR 설치</v>
          </cell>
          <cell r="C893" t="str">
            <v>(D25,L=600)</v>
          </cell>
          <cell r="D893" t="str">
            <v>EA</v>
          </cell>
          <cell r="E893">
            <v>418</v>
          </cell>
        </row>
        <row r="894">
          <cell r="B894" t="str">
            <v>타르페이퍼</v>
          </cell>
          <cell r="C894" t="str">
            <v>T=15 M/M</v>
          </cell>
          <cell r="D894" t="str">
            <v>M2</v>
          </cell>
          <cell r="E894">
            <v>40</v>
          </cell>
        </row>
        <row r="895">
          <cell r="B895" t="str">
            <v>스틸파이프.</v>
          </cell>
          <cell r="C895" t="str">
            <v>(D=65*1.5T)</v>
          </cell>
          <cell r="D895" t="str">
            <v>M</v>
          </cell>
          <cell r="E895">
            <v>100</v>
          </cell>
        </row>
        <row r="897">
          <cell r="B897" t="str">
            <v>스치로폴</v>
          </cell>
          <cell r="C897" t="str">
            <v>(T=20 M/M)</v>
          </cell>
          <cell r="D897" t="str">
            <v>M2</v>
          </cell>
          <cell r="E897">
            <v>232</v>
          </cell>
        </row>
        <row r="898">
          <cell r="B898" t="str">
            <v>PVC PIPE 설치</v>
          </cell>
          <cell r="C898" t="str">
            <v>(D=100 M/M)</v>
          </cell>
          <cell r="D898" t="str">
            <v>M</v>
          </cell>
          <cell r="E898">
            <v>113</v>
          </cell>
        </row>
        <row r="899">
          <cell r="B899" t="str">
            <v>부직포</v>
          </cell>
          <cell r="D899" t="str">
            <v>M2</v>
          </cell>
          <cell r="E899">
            <v>515</v>
          </cell>
        </row>
        <row r="900">
          <cell r="B900" t="str">
            <v>아스팔트방수</v>
          </cell>
          <cell r="C900" t="str">
            <v>(2 회)</v>
          </cell>
          <cell r="D900" t="str">
            <v>M2</v>
          </cell>
          <cell r="E900">
            <v>4574</v>
          </cell>
        </row>
        <row r="901">
          <cell r="B901" t="str">
            <v>스페이샤설치</v>
          </cell>
          <cell r="D901" t="str">
            <v>M2</v>
          </cell>
          <cell r="E901">
            <v>11478</v>
          </cell>
        </row>
        <row r="903">
          <cell r="B903" t="str">
            <v>철근가공조립</v>
          </cell>
          <cell r="C903" t="str">
            <v>(간 단)</v>
          </cell>
          <cell r="D903" t="str">
            <v>TON</v>
          </cell>
          <cell r="E903">
            <v>6.1340000000000003</v>
          </cell>
        </row>
        <row r="904">
          <cell r="B904" t="str">
            <v>철근가공조립</v>
          </cell>
          <cell r="C904" t="str">
            <v>(복 잡)</v>
          </cell>
          <cell r="D904" t="str">
            <v>TON</v>
          </cell>
          <cell r="E904">
            <v>925.26499999999999</v>
          </cell>
        </row>
        <row r="906">
          <cell r="B906" t="str">
            <v>전선관설치</v>
          </cell>
          <cell r="C906" t="str">
            <v>(D=100 M/M)</v>
          </cell>
          <cell r="D906" t="str">
            <v>M</v>
          </cell>
          <cell r="E906">
            <v>556</v>
          </cell>
        </row>
        <row r="907">
          <cell r="B907" t="str">
            <v>철근운반</v>
          </cell>
          <cell r="D907" t="str">
            <v>TON</v>
          </cell>
          <cell r="E907">
            <v>931</v>
          </cell>
        </row>
        <row r="910">
          <cell r="B910" t="str">
            <v>레미콘</v>
          </cell>
          <cell r="C910" t="str">
            <v>25-240-12</v>
          </cell>
          <cell r="D910" t="str">
            <v>M3</v>
          </cell>
          <cell r="E910">
            <v>4280</v>
          </cell>
        </row>
        <row r="911">
          <cell r="B911" t="str">
            <v>레미콘</v>
          </cell>
          <cell r="C911" t="str">
            <v>40-160- 8</v>
          </cell>
          <cell r="D911" t="str">
            <v>M3</v>
          </cell>
          <cell r="E911">
            <v>323</v>
          </cell>
        </row>
        <row r="913">
          <cell r="B913" t="str">
            <v>철  근</v>
          </cell>
          <cell r="C913" t="str">
            <v>D 13 M/M</v>
          </cell>
          <cell r="D913" t="str">
            <v>TON</v>
          </cell>
          <cell r="E913">
            <v>4.3789999999999996</v>
          </cell>
        </row>
        <row r="914">
          <cell r="B914" t="str">
            <v>철  근</v>
          </cell>
          <cell r="C914" t="str">
            <v>D 16 M/M 이상</v>
          </cell>
          <cell r="D914" t="str">
            <v>TON</v>
          </cell>
          <cell r="E914">
            <v>926.31200000000001</v>
          </cell>
        </row>
        <row r="915">
          <cell r="B915" t="str">
            <v>고  철</v>
          </cell>
          <cell r="D915" t="str">
            <v>TON</v>
          </cell>
          <cell r="E915">
            <v>27.940999999999999</v>
          </cell>
        </row>
        <row r="921">
          <cell r="B921" t="str">
            <v>보조기층구입및운반 .</v>
          </cell>
          <cell r="D921" t="str">
            <v>M3</v>
          </cell>
          <cell r="E921">
            <v>42820</v>
          </cell>
        </row>
        <row r="922">
          <cell r="B922" t="str">
            <v>보조기층포설및다짐</v>
          </cell>
          <cell r="C922" t="str">
            <v>(T = 15 CM)</v>
          </cell>
          <cell r="D922" t="str">
            <v>M3</v>
          </cell>
          <cell r="E922">
            <v>17067</v>
          </cell>
        </row>
        <row r="923">
          <cell r="B923" t="str">
            <v>보조기층포설및다짐</v>
          </cell>
          <cell r="C923" t="str">
            <v>(T = 20 CM)</v>
          </cell>
          <cell r="D923" t="str">
            <v>M3</v>
          </cell>
          <cell r="E923">
            <v>1619</v>
          </cell>
        </row>
        <row r="924">
          <cell r="B924" t="str">
            <v>보조기층포설및다짐</v>
          </cell>
          <cell r="C924" t="str">
            <v>(T = 30 CM)</v>
          </cell>
          <cell r="D924" t="str">
            <v>M3</v>
          </cell>
          <cell r="E924">
            <v>11397</v>
          </cell>
        </row>
        <row r="925">
          <cell r="B925" t="str">
            <v>보조기층포설및다짐</v>
          </cell>
          <cell r="C925" t="str">
            <v>(백호우포설T=15CM)</v>
          </cell>
          <cell r="D925" t="str">
            <v>M3</v>
          </cell>
          <cell r="E925">
            <v>3205</v>
          </cell>
        </row>
        <row r="928">
          <cell r="B928" t="str">
            <v>린콘크리트 기층</v>
          </cell>
          <cell r="C928" t="str">
            <v>(포설및다짐)T=15 CM</v>
          </cell>
          <cell r="D928" t="str">
            <v>M3</v>
          </cell>
          <cell r="E928">
            <v>14631</v>
          </cell>
        </row>
        <row r="932">
          <cell r="B932" t="str">
            <v>시멘트콘크리트포장</v>
          </cell>
          <cell r="C932" t="str">
            <v>(본선2차선,기계포설)</v>
          </cell>
          <cell r="D932" t="str">
            <v>M3</v>
          </cell>
          <cell r="E932">
            <v>19087</v>
          </cell>
        </row>
        <row r="933">
          <cell r="B933" t="str">
            <v>시멘트콘크리트포장</v>
          </cell>
          <cell r="C933" t="str">
            <v>(본선1차선기계포설)</v>
          </cell>
          <cell r="D933" t="str">
            <v>M3</v>
          </cell>
          <cell r="E933">
            <v>1181</v>
          </cell>
        </row>
        <row r="936">
          <cell r="B936" t="str">
            <v>시멘트콘크리트포장</v>
          </cell>
          <cell r="C936" t="str">
            <v>교량접속,완충슬래브</v>
          </cell>
          <cell r="D936" t="str">
            <v>M3</v>
          </cell>
          <cell r="E936">
            <v>441</v>
          </cell>
        </row>
        <row r="937">
          <cell r="B937" t="str">
            <v>시멘트콘크리트포장</v>
          </cell>
          <cell r="C937" t="str">
            <v>연결로접속,암거보강</v>
          </cell>
          <cell r="D937" t="str">
            <v>M3</v>
          </cell>
          <cell r="E937">
            <v>902</v>
          </cell>
        </row>
        <row r="938">
          <cell r="B938" t="str">
            <v>시멘트콘크리트포장</v>
          </cell>
          <cell r="C938" t="str">
            <v>(절성경계보강부)</v>
          </cell>
          <cell r="D938" t="str">
            <v>M3</v>
          </cell>
          <cell r="E938">
            <v>3607</v>
          </cell>
        </row>
        <row r="939">
          <cell r="B939" t="str">
            <v>시멘트콘크리트포장</v>
          </cell>
          <cell r="C939" t="str">
            <v>(부체도로인력포설)</v>
          </cell>
          <cell r="D939" t="str">
            <v>M3</v>
          </cell>
          <cell r="E939">
            <v>1343</v>
          </cell>
        </row>
        <row r="940">
          <cell r="B940" t="str">
            <v>시멘트콘크리트포장</v>
          </cell>
          <cell r="C940" t="str">
            <v>(중분대기초,인력포설</v>
          </cell>
          <cell r="D940" t="str">
            <v>M3</v>
          </cell>
          <cell r="E940">
            <v>696</v>
          </cell>
        </row>
        <row r="944">
          <cell r="B944" t="str">
            <v>철근운반</v>
          </cell>
          <cell r="D944" t="str">
            <v>TON</v>
          </cell>
          <cell r="E944">
            <v>367</v>
          </cell>
        </row>
        <row r="945">
          <cell r="B945" t="str">
            <v>철근가공조립</v>
          </cell>
          <cell r="C945" t="str">
            <v>(간 단)</v>
          </cell>
          <cell r="D945" t="str">
            <v>TON</v>
          </cell>
          <cell r="E945">
            <v>17.077000000000002</v>
          </cell>
        </row>
        <row r="946">
          <cell r="B946" t="str">
            <v>철근가공조립</v>
          </cell>
          <cell r="C946" t="str">
            <v>(보 통)</v>
          </cell>
          <cell r="D946" t="str">
            <v>TON</v>
          </cell>
          <cell r="E946">
            <v>338.923</v>
          </cell>
        </row>
        <row r="947">
          <cell r="B947" t="str">
            <v>와이어메쉬설치</v>
          </cell>
          <cell r="C947" t="str">
            <v>(#8-150*150)</v>
          </cell>
          <cell r="D947" t="str">
            <v>M2</v>
          </cell>
          <cell r="E947">
            <v>6872</v>
          </cell>
        </row>
        <row r="948">
          <cell r="B948" t="str">
            <v>스페이샤설치</v>
          </cell>
          <cell r="D948" t="str">
            <v>M2</v>
          </cell>
          <cell r="E948">
            <v>13123</v>
          </cell>
        </row>
        <row r="949">
          <cell r="B949" t="str">
            <v>비닐깔기</v>
          </cell>
          <cell r="D949" t="str">
            <v>M2</v>
          </cell>
          <cell r="E949">
            <v>95033</v>
          </cell>
        </row>
        <row r="950">
          <cell r="B950" t="str">
            <v>합판거푸집</v>
          </cell>
          <cell r="C950" t="str">
            <v>(4 회)</v>
          </cell>
          <cell r="D950" t="str">
            <v>M2</v>
          </cell>
          <cell r="E950">
            <v>2112</v>
          </cell>
        </row>
        <row r="954">
          <cell r="B954" t="str">
            <v>줄눈설치(세로줄눈)</v>
          </cell>
          <cell r="C954" t="str">
            <v>(본선2차선)</v>
          </cell>
          <cell r="D954" t="str">
            <v>M</v>
          </cell>
          <cell r="E954">
            <v>9463</v>
          </cell>
        </row>
        <row r="955">
          <cell r="B955" t="str">
            <v>줄눈설치(세로줄눈)</v>
          </cell>
          <cell r="C955" t="str">
            <v>(1차선포설)</v>
          </cell>
          <cell r="D955" t="str">
            <v>M</v>
          </cell>
          <cell r="E955">
            <v>3287</v>
          </cell>
        </row>
        <row r="956">
          <cell r="B956" t="str">
            <v>줄눈설치(세로줄눈)</v>
          </cell>
          <cell r="C956" t="str">
            <v>(중분대기초)</v>
          </cell>
          <cell r="D956" t="str">
            <v>M</v>
          </cell>
          <cell r="E956">
            <v>8787</v>
          </cell>
        </row>
        <row r="959">
          <cell r="B959" t="str">
            <v>줄눈설치(가로줄눈)</v>
          </cell>
          <cell r="C959" t="str">
            <v>(본선2차선)</v>
          </cell>
          <cell r="D959" t="str">
            <v>M</v>
          </cell>
          <cell r="E959">
            <v>13531</v>
          </cell>
        </row>
        <row r="960">
          <cell r="B960" t="str">
            <v>줄눈설치(가로줄눈)</v>
          </cell>
          <cell r="C960" t="str">
            <v>(교량접속부)</v>
          </cell>
          <cell r="D960" t="str">
            <v>M</v>
          </cell>
          <cell r="E960">
            <v>199</v>
          </cell>
        </row>
        <row r="961">
          <cell r="B961" t="str">
            <v>줄눈설치(가로줄눈)</v>
          </cell>
          <cell r="C961" t="str">
            <v>(중분대기초)</v>
          </cell>
          <cell r="D961" t="str">
            <v>M</v>
          </cell>
          <cell r="E961">
            <v>769</v>
          </cell>
        </row>
        <row r="964">
          <cell r="B964" t="str">
            <v>줄눈설치(팽창줄눈)</v>
          </cell>
          <cell r="C964" t="str">
            <v>(본선2차선)</v>
          </cell>
          <cell r="D964" t="str">
            <v>M</v>
          </cell>
          <cell r="E964">
            <v>249</v>
          </cell>
        </row>
        <row r="965">
          <cell r="B965" t="str">
            <v>줄눈설치(팽창줄눈)</v>
          </cell>
          <cell r="C965" t="str">
            <v>(교량접속부)</v>
          </cell>
          <cell r="D965" t="str">
            <v>M</v>
          </cell>
          <cell r="E965">
            <v>161</v>
          </cell>
        </row>
        <row r="966">
          <cell r="B966" t="str">
            <v>줄눈설치(팽창줄눈)</v>
          </cell>
          <cell r="C966" t="str">
            <v>(아스콘포장접속부)</v>
          </cell>
          <cell r="D966" t="str">
            <v>M</v>
          </cell>
          <cell r="E966">
            <v>37</v>
          </cell>
        </row>
        <row r="967">
          <cell r="B967" t="str">
            <v>줄눈설치(팽창줄눈)</v>
          </cell>
          <cell r="C967" t="str">
            <v>(중분대기초)</v>
          </cell>
          <cell r="D967" t="str">
            <v>M</v>
          </cell>
          <cell r="E967">
            <v>13</v>
          </cell>
        </row>
        <row r="968">
          <cell r="B968" t="str">
            <v>줄눈설치(부체도로용)</v>
          </cell>
          <cell r="C968" t="str">
            <v>(판재 200*15)</v>
          </cell>
          <cell r="D968" t="str">
            <v>M</v>
          </cell>
          <cell r="E968">
            <v>1287</v>
          </cell>
        </row>
        <row r="971">
          <cell r="B971" t="str">
            <v>콘크리트포장 연마</v>
          </cell>
          <cell r="D971" t="str">
            <v>M2</v>
          </cell>
          <cell r="E971">
            <v>1296</v>
          </cell>
        </row>
        <row r="973">
          <cell r="B973" t="str">
            <v>프라임코팅</v>
          </cell>
          <cell r="C973" t="str">
            <v>(MC-1,80L/a)</v>
          </cell>
          <cell r="D973" t="str">
            <v>a</v>
          </cell>
          <cell r="E973">
            <v>358</v>
          </cell>
        </row>
        <row r="974">
          <cell r="B974" t="str">
            <v>아스팔트운반</v>
          </cell>
          <cell r="C974" t="str">
            <v>(MC-1)</v>
          </cell>
          <cell r="D974" t="str">
            <v>D/M</v>
          </cell>
          <cell r="E974">
            <v>146</v>
          </cell>
        </row>
        <row r="977">
          <cell r="B977" t="str">
            <v>택코팅</v>
          </cell>
          <cell r="C977" t="str">
            <v>(RSC-4,35L/a)</v>
          </cell>
          <cell r="D977" t="str">
            <v>a</v>
          </cell>
          <cell r="E977">
            <v>794</v>
          </cell>
        </row>
        <row r="978">
          <cell r="B978" t="str">
            <v>아스팔트운반</v>
          </cell>
          <cell r="C978" t="str">
            <v>(RSC-4)</v>
          </cell>
          <cell r="D978" t="str">
            <v>D/M</v>
          </cell>
          <cell r="E978">
            <v>142</v>
          </cell>
        </row>
        <row r="980">
          <cell r="B980" t="str">
            <v>기층아스콘포설및다짐</v>
          </cell>
          <cell r="C980" t="str">
            <v>(T=20 CM)</v>
          </cell>
          <cell r="D980" t="str">
            <v>a</v>
          </cell>
          <cell r="E980">
            <v>355</v>
          </cell>
        </row>
        <row r="982">
          <cell r="B982" t="str">
            <v>표층포설및다짐</v>
          </cell>
          <cell r="C982" t="str">
            <v>(T= 8 CM)</v>
          </cell>
          <cell r="D982" t="str">
            <v>a</v>
          </cell>
          <cell r="E982">
            <v>81</v>
          </cell>
        </row>
        <row r="983">
          <cell r="B983" t="str">
            <v>표층포설및다짐</v>
          </cell>
          <cell r="C983" t="str">
            <v>(T=10 CM)</v>
          </cell>
          <cell r="D983" t="str">
            <v>a</v>
          </cell>
          <cell r="E983">
            <v>358</v>
          </cell>
        </row>
        <row r="986">
          <cell r="B986" t="str">
            <v>노견토</v>
          </cell>
          <cell r="C986" t="str">
            <v>(구입및운반)</v>
          </cell>
          <cell r="D986" t="str">
            <v>M3</v>
          </cell>
          <cell r="E986">
            <v>2949</v>
          </cell>
        </row>
        <row r="987">
          <cell r="B987" t="str">
            <v>노견토포설및다짐</v>
          </cell>
          <cell r="C987" t="str">
            <v>(T=30 CM)</v>
          </cell>
          <cell r="D987" t="str">
            <v>M3</v>
          </cell>
          <cell r="E987">
            <v>2293</v>
          </cell>
        </row>
        <row r="989">
          <cell r="B989" t="str">
            <v>포장장비임대료</v>
          </cell>
          <cell r="C989" t="str">
            <v>(2차로포설장비)</v>
          </cell>
          <cell r="D989" t="str">
            <v>개월</v>
          </cell>
          <cell r="E989">
            <v>8</v>
          </cell>
        </row>
        <row r="992">
          <cell r="B992" t="str">
            <v>레미콘</v>
          </cell>
          <cell r="C992" t="str">
            <v>32-45- 5</v>
          </cell>
          <cell r="D992" t="str">
            <v>M3</v>
          </cell>
          <cell r="E992">
            <v>25949</v>
          </cell>
        </row>
        <row r="993">
          <cell r="B993" t="str">
            <v>레미콘</v>
          </cell>
          <cell r="C993" t="str">
            <v>40-100-8</v>
          </cell>
          <cell r="D993" t="str">
            <v>M3</v>
          </cell>
          <cell r="E993">
            <v>14924</v>
          </cell>
        </row>
        <row r="994">
          <cell r="B994" t="str">
            <v>레미콘</v>
          </cell>
          <cell r="C994" t="str">
            <v>25-270-15</v>
          </cell>
          <cell r="D994" t="str">
            <v>M3</v>
          </cell>
          <cell r="E994">
            <v>445</v>
          </cell>
        </row>
        <row r="995">
          <cell r="B995" t="str">
            <v>레미콘</v>
          </cell>
          <cell r="C995" t="str">
            <v>40-180- 8</v>
          </cell>
          <cell r="D995" t="str">
            <v>M3</v>
          </cell>
          <cell r="E995">
            <v>1370</v>
          </cell>
        </row>
        <row r="998">
          <cell r="B998" t="str">
            <v>기층아스콘</v>
          </cell>
          <cell r="C998" t="str">
            <v>기층용(#467)</v>
          </cell>
          <cell r="D998" t="str">
            <v>TON</v>
          </cell>
          <cell r="E998">
            <v>16978</v>
          </cell>
        </row>
        <row r="999">
          <cell r="B999" t="str">
            <v>표층아스콘</v>
          </cell>
          <cell r="C999" t="str">
            <v>표층용(# 78)</v>
          </cell>
          <cell r="D999" t="str">
            <v>TON</v>
          </cell>
          <cell r="E999">
            <v>10031</v>
          </cell>
        </row>
        <row r="1002">
          <cell r="B1002" t="str">
            <v>아스팔트</v>
          </cell>
          <cell r="C1002" t="str">
            <v>MC -1</v>
          </cell>
          <cell r="D1002" t="str">
            <v>D/M</v>
          </cell>
          <cell r="E1002">
            <v>146</v>
          </cell>
        </row>
        <row r="1003">
          <cell r="B1003" t="str">
            <v>아스팔트</v>
          </cell>
          <cell r="C1003" t="str">
            <v>RSC-4</v>
          </cell>
          <cell r="D1003" t="str">
            <v>D/M</v>
          </cell>
          <cell r="E1003">
            <v>142</v>
          </cell>
        </row>
        <row r="1006">
          <cell r="B1006" t="str">
            <v>철  근</v>
          </cell>
          <cell r="C1006" t="str">
            <v>D 13 M/M</v>
          </cell>
          <cell r="D1006" t="str">
            <v>TON</v>
          </cell>
          <cell r="E1006">
            <v>79.335999999999999</v>
          </cell>
        </row>
        <row r="1007">
          <cell r="B1007" t="str">
            <v>철  근</v>
          </cell>
          <cell r="C1007" t="str">
            <v>D 16 M/M 이상</v>
          </cell>
          <cell r="D1007" t="str">
            <v>TON</v>
          </cell>
          <cell r="E1007">
            <v>287.34399999999999</v>
          </cell>
        </row>
        <row r="1009">
          <cell r="B1009" t="str">
            <v>고  철</v>
          </cell>
          <cell r="D1009" t="str">
            <v>TON</v>
          </cell>
          <cell r="E1009">
            <v>11</v>
          </cell>
        </row>
        <row r="1011">
          <cell r="B1011" t="str">
            <v>철근운반</v>
          </cell>
          <cell r="D1011" t="str">
            <v>TON</v>
          </cell>
          <cell r="E1011">
            <v>366.68</v>
          </cell>
        </row>
        <row r="1015">
          <cell r="B1015" t="str">
            <v>백색실선</v>
          </cell>
          <cell r="C1015" t="str">
            <v>(가열형)</v>
          </cell>
          <cell r="D1015" t="str">
            <v>M2</v>
          </cell>
          <cell r="E1015">
            <v>3303</v>
          </cell>
        </row>
        <row r="1016">
          <cell r="B1016" t="str">
            <v>백색파선</v>
          </cell>
          <cell r="C1016" t="str">
            <v>(가열형)</v>
          </cell>
          <cell r="D1016" t="str">
            <v>M2</v>
          </cell>
          <cell r="E1016">
            <v>4081</v>
          </cell>
        </row>
        <row r="1017">
          <cell r="B1017" t="str">
            <v>황색실선</v>
          </cell>
          <cell r="C1017" t="str">
            <v>(가열형)</v>
          </cell>
          <cell r="D1017" t="str">
            <v>M2</v>
          </cell>
          <cell r="E1017">
            <v>1861</v>
          </cell>
        </row>
        <row r="1018">
          <cell r="B1018" t="str">
            <v>황색파선</v>
          </cell>
          <cell r="C1018" t="str">
            <v>(가열형)</v>
          </cell>
          <cell r="D1018" t="str">
            <v>M2</v>
          </cell>
          <cell r="E1018">
            <v>15</v>
          </cell>
        </row>
        <row r="1019">
          <cell r="B1019" t="str">
            <v>문자기호및횡단보도</v>
          </cell>
          <cell r="C1019" t="str">
            <v>(융착식:백색)</v>
          </cell>
          <cell r="D1019" t="str">
            <v>M2</v>
          </cell>
          <cell r="E1019">
            <v>126</v>
          </cell>
        </row>
        <row r="1022">
          <cell r="B1022" t="str">
            <v>터파기</v>
          </cell>
          <cell r="C1022" t="str">
            <v>(인력100%)</v>
          </cell>
          <cell r="D1022" t="str">
            <v>M3</v>
          </cell>
          <cell r="E1022">
            <v>753</v>
          </cell>
        </row>
        <row r="1023">
          <cell r="B1023" t="str">
            <v>되메우기</v>
          </cell>
          <cell r="C1023" t="str">
            <v>(인력100%)</v>
          </cell>
          <cell r="D1023" t="str">
            <v>M3</v>
          </cell>
          <cell r="E1023">
            <v>649</v>
          </cell>
        </row>
        <row r="1024">
          <cell r="B1024" t="str">
            <v>콘크리트타설</v>
          </cell>
          <cell r="C1024" t="str">
            <v>(소형,VIB제외)</v>
          </cell>
          <cell r="D1024" t="str">
            <v>M3</v>
          </cell>
          <cell r="E1024">
            <v>59</v>
          </cell>
        </row>
        <row r="1025">
          <cell r="B1025" t="str">
            <v>콘크리트타설</v>
          </cell>
          <cell r="C1025" t="str">
            <v>(철근,VIB제외)</v>
          </cell>
          <cell r="D1025" t="str">
            <v>M3</v>
          </cell>
          <cell r="E1025">
            <v>43</v>
          </cell>
        </row>
        <row r="1026">
          <cell r="B1026" t="str">
            <v>합판거푸집</v>
          </cell>
          <cell r="C1026" t="str">
            <v>(4 회)</v>
          </cell>
          <cell r="D1026" t="str">
            <v>M2</v>
          </cell>
          <cell r="E1026">
            <v>409</v>
          </cell>
        </row>
        <row r="1027">
          <cell r="B1027" t="str">
            <v>철근가공조립</v>
          </cell>
          <cell r="C1027" t="str">
            <v>(간 단)</v>
          </cell>
          <cell r="D1027" t="str">
            <v>TON</v>
          </cell>
          <cell r="E1027">
            <v>3.2879999999999998</v>
          </cell>
        </row>
        <row r="1028">
          <cell r="B1028" t="str">
            <v>삼각표지판</v>
          </cell>
          <cell r="C1028" t="str">
            <v>(120 CM)</v>
          </cell>
          <cell r="D1028" t="str">
            <v>EA</v>
          </cell>
          <cell r="E1028">
            <v>32</v>
          </cell>
        </row>
        <row r="1029">
          <cell r="B1029" t="str">
            <v>원형표지판</v>
          </cell>
          <cell r="C1029" t="str">
            <v>90 CM</v>
          </cell>
          <cell r="D1029" t="str">
            <v>EA</v>
          </cell>
          <cell r="E1029">
            <v>19</v>
          </cell>
        </row>
        <row r="1030">
          <cell r="B1030" t="str">
            <v>삼각이중표지판</v>
          </cell>
          <cell r="D1030" t="str">
            <v>EA</v>
          </cell>
          <cell r="E1030">
            <v>17</v>
          </cell>
        </row>
        <row r="1031">
          <cell r="B1031" t="str">
            <v>삼각+원형표지판</v>
          </cell>
          <cell r="C1031" t="str">
            <v>120*900</v>
          </cell>
          <cell r="D1031" t="str">
            <v>EA</v>
          </cell>
          <cell r="E1031">
            <v>4</v>
          </cell>
        </row>
        <row r="1032">
          <cell r="B1032" t="str">
            <v>1지명방향표지판</v>
          </cell>
          <cell r="C1032" t="str">
            <v>(1850*1350)</v>
          </cell>
          <cell r="D1032" t="str">
            <v>EA</v>
          </cell>
          <cell r="E1032">
            <v>1</v>
          </cell>
        </row>
        <row r="1033">
          <cell r="B1033" t="str">
            <v>1지명출구예고표지판</v>
          </cell>
          <cell r="C1033" t="str">
            <v>(2500*1750)</v>
          </cell>
          <cell r="D1033" t="str">
            <v>EA</v>
          </cell>
          <cell r="E1033">
            <v>6</v>
          </cell>
        </row>
        <row r="1034">
          <cell r="B1034" t="str">
            <v>1지명출구점표지판</v>
          </cell>
          <cell r="C1034" t="str">
            <v>(2500*1750)</v>
          </cell>
          <cell r="D1034" t="str">
            <v>EA</v>
          </cell>
          <cell r="E1034">
            <v>6</v>
          </cell>
        </row>
        <row r="1035">
          <cell r="B1035" t="str">
            <v>2지명이정표지판</v>
          </cell>
          <cell r="C1035" t="str">
            <v>(3000*2000)</v>
          </cell>
          <cell r="D1035" t="str">
            <v>EA</v>
          </cell>
          <cell r="E1035">
            <v>2</v>
          </cell>
        </row>
        <row r="1036">
          <cell r="B1036" t="str">
            <v>2방향표지판</v>
          </cell>
          <cell r="C1036" t="str">
            <v>(3600*2200)</v>
          </cell>
          <cell r="D1036" t="str">
            <v>EA</v>
          </cell>
          <cell r="E1036">
            <v>4</v>
          </cell>
        </row>
        <row r="1037">
          <cell r="B1037" t="str">
            <v>2방향예고표지판</v>
          </cell>
          <cell r="C1037" t="str">
            <v>(4000*2500)</v>
          </cell>
          <cell r="D1037" t="str">
            <v>EA</v>
          </cell>
          <cell r="E1037">
            <v>6</v>
          </cell>
        </row>
        <row r="1038">
          <cell r="B1038" t="str">
            <v>2지명출구예고표지판</v>
          </cell>
          <cell r="C1038" t="str">
            <v>(3600*2200)</v>
          </cell>
          <cell r="D1038" t="str">
            <v>EA</v>
          </cell>
          <cell r="E1038">
            <v>2</v>
          </cell>
        </row>
        <row r="1039">
          <cell r="B1039" t="str">
            <v>2지명출구점표지판</v>
          </cell>
          <cell r="C1039" t="str">
            <v>(3600*2200)</v>
          </cell>
          <cell r="D1039" t="str">
            <v>EA</v>
          </cell>
          <cell r="E1039">
            <v>2</v>
          </cell>
        </row>
        <row r="1040">
          <cell r="B1040" t="str">
            <v>3방향예고표지판</v>
          </cell>
          <cell r="C1040" t="str">
            <v>4450*2200</v>
          </cell>
          <cell r="D1040" t="str">
            <v>EA</v>
          </cell>
          <cell r="E1040">
            <v>2</v>
          </cell>
        </row>
        <row r="1041">
          <cell r="B1041" t="str">
            <v>3방향표지판</v>
          </cell>
          <cell r="C1041" t="str">
            <v>4450*2200</v>
          </cell>
          <cell r="D1041" t="str">
            <v>EA</v>
          </cell>
          <cell r="E1041">
            <v>2</v>
          </cell>
        </row>
        <row r="1042">
          <cell r="B1042" t="str">
            <v>자동차전용도로표지판</v>
          </cell>
          <cell r="C1042" t="str">
            <v>765*900</v>
          </cell>
          <cell r="D1042" t="str">
            <v>EA</v>
          </cell>
          <cell r="E1042">
            <v>1</v>
          </cell>
        </row>
        <row r="1043">
          <cell r="B1043" t="str">
            <v>자동차전용도로해제표</v>
          </cell>
          <cell r="C1043" t="str">
            <v>지판(765*900)</v>
          </cell>
          <cell r="D1043" t="str">
            <v>EA</v>
          </cell>
          <cell r="E1043">
            <v>1</v>
          </cell>
        </row>
        <row r="1046">
          <cell r="B1046" t="str">
            <v>터파기</v>
          </cell>
          <cell r="C1046" t="str">
            <v>(인력100%)</v>
          </cell>
          <cell r="D1046" t="str">
            <v>M3</v>
          </cell>
          <cell r="E1046">
            <v>7</v>
          </cell>
        </row>
        <row r="1047">
          <cell r="B1047" t="str">
            <v>되메우기</v>
          </cell>
          <cell r="C1047" t="str">
            <v>(인력100%)</v>
          </cell>
          <cell r="D1047" t="str">
            <v>M3</v>
          </cell>
          <cell r="E1047">
            <v>6</v>
          </cell>
        </row>
        <row r="1048">
          <cell r="B1048" t="str">
            <v>콘크리트타설</v>
          </cell>
          <cell r="C1048" t="str">
            <v>(소형,VIB제외)</v>
          </cell>
          <cell r="D1048" t="str">
            <v>M3</v>
          </cell>
          <cell r="E1048">
            <v>1</v>
          </cell>
        </row>
        <row r="1049">
          <cell r="B1049" t="str">
            <v>합판거푸집</v>
          </cell>
          <cell r="C1049" t="str">
            <v>(소형 4회)</v>
          </cell>
          <cell r="D1049" t="str">
            <v>M2</v>
          </cell>
          <cell r="E1049">
            <v>4</v>
          </cell>
        </row>
        <row r="1050">
          <cell r="B1050" t="str">
            <v>갈매기표지판 양면</v>
          </cell>
          <cell r="C1050" t="str">
            <v>(600*300)</v>
          </cell>
          <cell r="D1050" t="str">
            <v>EA</v>
          </cell>
          <cell r="E1050">
            <v>10</v>
          </cell>
        </row>
        <row r="1051">
          <cell r="B1051" t="str">
            <v>갈매기표지판 단면</v>
          </cell>
          <cell r="C1051" t="str">
            <v>(600*300)</v>
          </cell>
          <cell r="D1051" t="str">
            <v>EA</v>
          </cell>
          <cell r="E1051">
            <v>42</v>
          </cell>
        </row>
        <row r="1054">
          <cell r="B1054" t="str">
            <v>가드레일</v>
          </cell>
          <cell r="C1054" t="str">
            <v>(3.2*455*4330)</v>
          </cell>
          <cell r="D1054" t="str">
            <v>경간</v>
          </cell>
          <cell r="E1054">
            <v>2922</v>
          </cell>
        </row>
        <row r="1055">
          <cell r="B1055" t="str">
            <v>단부레일</v>
          </cell>
          <cell r="C1055" t="str">
            <v>(3.2*455*765)</v>
          </cell>
          <cell r="D1055" t="str">
            <v>EA</v>
          </cell>
          <cell r="E1055">
            <v>110</v>
          </cell>
        </row>
        <row r="1056">
          <cell r="B1056" t="str">
            <v>가드레일포스트</v>
          </cell>
          <cell r="C1056" t="str">
            <v>(L=2.2 M)</v>
          </cell>
          <cell r="D1056" t="str">
            <v>EA</v>
          </cell>
          <cell r="E1056">
            <v>1977</v>
          </cell>
        </row>
        <row r="1059">
          <cell r="B1059" t="str">
            <v>데리네이타</v>
          </cell>
          <cell r="C1059" t="str">
            <v>(토공용)</v>
          </cell>
          <cell r="D1059" t="str">
            <v>EA</v>
          </cell>
          <cell r="E1059">
            <v>48</v>
          </cell>
        </row>
        <row r="1060">
          <cell r="B1060" t="str">
            <v>데리네이터</v>
          </cell>
          <cell r="C1060" t="str">
            <v>(가드레일용)</v>
          </cell>
          <cell r="D1060" t="str">
            <v>EA</v>
          </cell>
          <cell r="E1060">
            <v>133</v>
          </cell>
        </row>
        <row r="1061">
          <cell r="B1061" t="str">
            <v>데리네이타</v>
          </cell>
          <cell r="C1061" t="str">
            <v>(교량용)</v>
          </cell>
          <cell r="D1061" t="str">
            <v>EA</v>
          </cell>
          <cell r="E1061">
            <v>4</v>
          </cell>
        </row>
        <row r="1062">
          <cell r="B1062" t="str">
            <v>데리네이터</v>
          </cell>
          <cell r="C1062" t="str">
            <v>(옹벽용)</v>
          </cell>
          <cell r="D1062" t="str">
            <v>EA</v>
          </cell>
          <cell r="E1062">
            <v>34</v>
          </cell>
        </row>
        <row r="1063">
          <cell r="B1063" t="str">
            <v>데리네이터</v>
          </cell>
          <cell r="C1063" t="str">
            <v>(중분대용)</v>
          </cell>
          <cell r="D1063" t="str">
            <v>EA</v>
          </cell>
          <cell r="E1063">
            <v>272</v>
          </cell>
        </row>
        <row r="1064">
          <cell r="B1064" t="str">
            <v>SOLAR형시선유도등</v>
          </cell>
          <cell r="D1064" t="str">
            <v>EA</v>
          </cell>
          <cell r="E1064">
            <v>12</v>
          </cell>
        </row>
        <row r="1066">
          <cell r="B1066" t="str">
            <v>도로표지병</v>
          </cell>
          <cell r="D1066" t="str">
            <v>EA</v>
          </cell>
          <cell r="E1066">
            <v>371</v>
          </cell>
        </row>
        <row r="1068">
          <cell r="B1068" t="str">
            <v>콘크리트타설</v>
          </cell>
          <cell r="C1068" t="str">
            <v>(무근,VIB제외)</v>
          </cell>
          <cell r="D1068" t="str">
            <v>M3</v>
          </cell>
          <cell r="E1068">
            <v>7</v>
          </cell>
        </row>
        <row r="1069">
          <cell r="B1069" t="str">
            <v>합판거푸집</v>
          </cell>
          <cell r="C1069" t="str">
            <v>(4 회)</v>
          </cell>
          <cell r="D1069" t="str">
            <v>M2</v>
          </cell>
          <cell r="E1069">
            <v>31</v>
          </cell>
        </row>
        <row r="1070">
          <cell r="B1070" t="str">
            <v>철근가공조립</v>
          </cell>
          <cell r="C1070" t="str">
            <v>(간 단)</v>
          </cell>
          <cell r="D1070" t="str">
            <v>TON</v>
          </cell>
          <cell r="E1070">
            <v>46.332000000000001</v>
          </cell>
        </row>
        <row r="1071">
          <cell r="B1071" t="str">
            <v>낙석방지책</v>
          </cell>
          <cell r="C1071" t="str">
            <v>(표준구간)</v>
          </cell>
          <cell r="D1071" t="str">
            <v>경간</v>
          </cell>
          <cell r="E1071">
            <v>21</v>
          </cell>
        </row>
        <row r="1072">
          <cell r="B1072" t="str">
            <v>낙석방지책</v>
          </cell>
          <cell r="C1072" t="str">
            <v>(단부)</v>
          </cell>
          <cell r="D1072" t="str">
            <v>EA</v>
          </cell>
          <cell r="E1072">
            <v>6</v>
          </cell>
        </row>
        <row r="1074">
          <cell r="B1074" t="str">
            <v>미끄럼방지공</v>
          </cell>
          <cell r="D1074" t="str">
            <v>M2</v>
          </cell>
          <cell r="E1074">
            <v>664</v>
          </cell>
        </row>
        <row r="1076">
          <cell r="B1076" t="str">
            <v>중앙분리대(토공용)</v>
          </cell>
          <cell r="C1076" t="str">
            <v>(콘크리트포장구간)</v>
          </cell>
          <cell r="D1076" t="str">
            <v>M</v>
          </cell>
          <cell r="E1076">
            <v>5086</v>
          </cell>
        </row>
        <row r="1077">
          <cell r="B1077" t="str">
            <v>중앙분리대(토공용)</v>
          </cell>
          <cell r="C1077" t="str">
            <v>(아스팔트포장구간)</v>
          </cell>
          <cell r="D1077" t="str">
            <v>M</v>
          </cell>
          <cell r="E1077">
            <v>303</v>
          </cell>
        </row>
        <row r="1078">
          <cell r="B1078" t="str">
            <v>중앙분리대(단부)</v>
          </cell>
          <cell r="C1078" t="str">
            <v>(콘크리트포장구간)</v>
          </cell>
          <cell r="D1078" t="str">
            <v>EA</v>
          </cell>
          <cell r="E1078">
            <v>6</v>
          </cell>
        </row>
        <row r="1079">
          <cell r="B1079" t="str">
            <v>중앙분리대(단부)</v>
          </cell>
          <cell r="C1079" t="str">
            <v>(아스팔트포장구간)</v>
          </cell>
          <cell r="D1079" t="str">
            <v>EA</v>
          </cell>
          <cell r="E1079">
            <v>1</v>
          </cell>
        </row>
        <row r="1081">
          <cell r="B1081" t="str">
            <v>중앙분리대개구부</v>
          </cell>
          <cell r="C1081" t="str">
            <v>콘크리트포장용</v>
          </cell>
          <cell r="D1081" t="str">
            <v>EA</v>
          </cell>
          <cell r="E1081">
            <v>5</v>
          </cell>
        </row>
        <row r="1082">
          <cell r="B1082" t="str">
            <v>방현망 설치</v>
          </cell>
          <cell r="D1082" t="str">
            <v>EA</v>
          </cell>
          <cell r="E1082">
            <v>1281</v>
          </cell>
        </row>
        <row r="1083">
          <cell r="B1083" t="str">
            <v>공사중 안전시설</v>
          </cell>
          <cell r="D1083" t="str">
            <v>PS</v>
          </cell>
          <cell r="E1083">
            <v>1</v>
          </cell>
        </row>
        <row r="1084">
          <cell r="B1084" t="str">
            <v>차선규제봉</v>
          </cell>
          <cell r="C1084" t="str">
            <v>(SHR-845,80*450*200)</v>
          </cell>
          <cell r="D1084" t="str">
            <v>M3</v>
          </cell>
          <cell r="E1084">
            <v>341</v>
          </cell>
        </row>
        <row r="1085">
          <cell r="B1085" t="str">
            <v>암절개면보호식재공</v>
          </cell>
          <cell r="C1085" t="str">
            <v>(T=10 CM)</v>
          </cell>
          <cell r="D1085" t="str">
            <v>M2</v>
          </cell>
          <cell r="E1085">
            <v>1575</v>
          </cell>
        </row>
        <row r="1086">
          <cell r="B1086" t="str">
            <v>철근운반</v>
          </cell>
          <cell r="D1086" t="str">
            <v>TON</v>
          </cell>
          <cell r="E1086">
            <v>62</v>
          </cell>
        </row>
        <row r="1089">
          <cell r="B1089" t="str">
            <v>레미콘</v>
          </cell>
          <cell r="C1089" t="str">
            <v>19-240- 8</v>
          </cell>
          <cell r="D1089" t="str">
            <v>M3</v>
          </cell>
          <cell r="E1089">
            <v>1314</v>
          </cell>
        </row>
        <row r="1090">
          <cell r="B1090" t="str">
            <v>레미콘</v>
          </cell>
          <cell r="C1090" t="str">
            <v>40-180- 8</v>
          </cell>
          <cell r="D1090" t="str">
            <v>M3</v>
          </cell>
          <cell r="E1090">
            <v>69</v>
          </cell>
        </row>
        <row r="1093">
          <cell r="B1093" t="str">
            <v>철  근</v>
          </cell>
          <cell r="C1093" t="str">
            <v>D 13 M/M</v>
          </cell>
          <cell r="D1093" t="str">
            <v>TON</v>
          </cell>
          <cell r="E1093">
            <v>0.14799999999999999</v>
          </cell>
        </row>
        <row r="1094">
          <cell r="B1094" t="str">
            <v>철  근</v>
          </cell>
          <cell r="C1094" t="str">
            <v>D 16 M/M 이상</v>
          </cell>
          <cell r="D1094" t="str">
            <v>TON</v>
          </cell>
          <cell r="E1094">
            <v>61.856999999999999</v>
          </cell>
        </row>
        <row r="1096">
          <cell r="B1096" t="str">
            <v>고  철</v>
          </cell>
          <cell r="D1096" t="str">
            <v>TON</v>
          </cell>
          <cell r="E1096">
            <v>1.86</v>
          </cell>
        </row>
        <row r="1102">
          <cell r="B1102" t="str">
            <v>터파기</v>
          </cell>
          <cell r="C1102" t="str">
            <v>(인력100%)</v>
          </cell>
          <cell r="D1102" t="str">
            <v>M3</v>
          </cell>
          <cell r="E1102">
            <v>14007</v>
          </cell>
        </row>
        <row r="1103">
          <cell r="B1103" t="str">
            <v>되메우기</v>
          </cell>
          <cell r="C1103" t="str">
            <v>(인력100%)</v>
          </cell>
          <cell r="D1103" t="str">
            <v>M3</v>
          </cell>
          <cell r="E1103">
            <v>9831</v>
          </cell>
        </row>
        <row r="1106">
          <cell r="B1106" t="str">
            <v>콘크리트타설</v>
          </cell>
          <cell r="C1106" t="str">
            <v>(무근,VIB제외)</v>
          </cell>
          <cell r="D1106" t="str">
            <v>M3</v>
          </cell>
          <cell r="E1106">
            <v>426</v>
          </cell>
        </row>
        <row r="1107">
          <cell r="B1107" t="str">
            <v>콘크리트타설</v>
          </cell>
          <cell r="C1107" t="str">
            <v>(철근,VIB포함)</v>
          </cell>
          <cell r="D1107" t="str">
            <v>M3</v>
          </cell>
          <cell r="E1107">
            <v>2909</v>
          </cell>
        </row>
        <row r="1110">
          <cell r="B1110" t="str">
            <v>합판거푸집</v>
          </cell>
          <cell r="C1110" t="str">
            <v>(4 회)</v>
          </cell>
          <cell r="D1110" t="str">
            <v>M2</v>
          </cell>
          <cell r="E1110">
            <v>5329</v>
          </cell>
        </row>
        <row r="1111">
          <cell r="B1111" t="str">
            <v>합판거푸집</v>
          </cell>
          <cell r="C1111" t="str">
            <v>(6 회)</v>
          </cell>
          <cell r="D1111" t="str">
            <v>M2</v>
          </cell>
          <cell r="E1111">
            <v>1654</v>
          </cell>
        </row>
        <row r="1112">
          <cell r="B1112" t="str">
            <v>문양거푸집</v>
          </cell>
          <cell r="C1112" t="str">
            <v>(20회사용)</v>
          </cell>
          <cell r="D1112" t="str">
            <v>M2</v>
          </cell>
          <cell r="E1112">
            <v>676</v>
          </cell>
        </row>
        <row r="1114">
          <cell r="B1114" t="str">
            <v>기초잡석부설및다짐</v>
          </cell>
          <cell r="D1114" t="str">
            <v>M3</v>
          </cell>
          <cell r="E1114">
            <v>1177</v>
          </cell>
        </row>
        <row r="1115">
          <cell r="B1115" t="str">
            <v>강관비계</v>
          </cell>
          <cell r="C1115" t="str">
            <v>(암거및소형구조물)</v>
          </cell>
          <cell r="D1115" t="str">
            <v>M2</v>
          </cell>
          <cell r="E1115">
            <v>2571</v>
          </cell>
        </row>
        <row r="1116">
          <cell r="B1116" t="str">
            <v>철근가공조립</v>
          </cell>
          <cell r="C1116" t="str">
            <v>(보 통)</v>
          </cell>
          <cell r="D1116" t="str">
            <v>TON</v>
          </cell>
          <cell r="E1116">
            <v>265.36799999999999</v>
          </cell>
        </row>
        <row r="1117">
          <cell r="B1117" t="str">
            <v>방음벽(흡음형)</v>
          </cell>
          <cell r="C1117" t="str">
            <v>(H = 3.0M)</v>
          </cell>
          <cell r="D1117" t="str">
            <v>M</v>
          </cell>
          <cell r="E1117">
            <v>1439</v>
          </cell>
        </row>
        <row r="1120">
          <cell r="B1120" t="str">
            <v>기초잡석부설및다짐</v>
          </cell>
          <cell r="D1120" t="str">
            <v>M3</v>
          </cell>
          <cell r="E1120">
            <v>37</v>
          </cell>
        </row>
        <row r="1121">
          <cell r="B1121" t="str">
            <v>철근가공조립</v>
          </cell>
          <cell r="C1121" t="str">
            <v>(보 통)</v>
          </cell>
          <cell r="D1121" t="str">
            <v>TON</v>
          </cell>
          <cell r="E1121">
            <v>1.3280000000000001</v>
          </cell>
        </row>
        <row r="1122">
          <cell r="B1122" t="str">
            <v>콘크리트타설</v>
          </cell>
          <cell r="C1122" t="str">
            <v>(철근,VIB포함)</v>
          </cell>
          <cell r="D1122" t="str">
            <v>M3</v>
          </cell>
          <cell r="E1122">
            <v>37</v>
          </cell>
        </row>
        <row r="1123">
          <cell r="B1123" t="str">
            <v>합판거푸집</v>
          </cell>
          <cell r="C1123" t="str">
            <v>(4 회)</v>
          </cell>
          <cell r="D1123" t="str">
            <v>M2</v>
          </cell>
          <cell r="E1123">
            <v>85</v>
          </cell>
        </row>
        <row r="1124">
          <cell r="B1124" t="str">
            <v>세륜세차기</v>
          </cell>
          <cell r="C1124" t="str">
            <v>(자동)</v>
          </cell>
          <cell r="D1124" t="str">
            <v>EA</v>
          </cell>
          <cell r="E1124">
            <v>2</v>
          </cell>
        </row>
        <row r="1128">
          <cell r="B1128" t="str">
            <v>기계기구 설치</v>
          </cell>
          <cell r="C1128" t="str">
            <v>(보링)</v>
          </cell>
          <cell r="D1128" t="str">
            <v>개소</v>
          </cell>
          <cell r="E1128">
            <v>6</v>
          </cell>
        </row>
        <row r="1129">
          <cell r="B1129" t="str">
            <v>보링기계급수비</v>
          </cell>
          <cell r="D1129" t="str">
            <v>개소</v>
          </cell>
          <cell r="E1129">
            <v>6</v>
          </cell>
        </row>
        <row r="1132">
          <cell r="B1132" t="str">
            <v>점토및풍화암층시추</v>
          </cell>
          <cell r="C1132" t="str">
            <v>(BX)</v>
          </cell>
          <cell r="D1132" t="str">
            <v>M</v>
          </cell>
          <cell r="E1132">
            <v>78</v>
          </cell>
        </row>
        <row r="1133">
          <cell r="B1133" t="str">
            <v>모래층시추</v>
          </cell>
          <cell r="C1133" t="str">
            <v>(BX)</v>
          </cell>
          <cell r="D1133" t="str">
            <v>M</v>
          </cell>
          <cell r="E1133">
            <v>18</v>
          </cell>
        </row>
        <row r="1134">
          <cell r="B1134" t="str">
            <v>자갈층시추</v>
          </cell>
          <cell r="C1134" t="str">
            <v>(BX)</v>
          </cell>
          <cell r="D1134" t="str">
            <v>M</v>
          </cell>
          <cell r="E1134">
            <v>21</v>
          </cell>
        </row>
        <row r="1135">
          <cell r="B1135" t="str">
            <v>연암층시추</v>
          </cell>
          <cell r="C1135" t="str">
            <v>(BX)</v>
          </cell>
          <cell r="D1135" t="str">
            <v>M</v>
          </cell>
          <cell r="E1135">
            <v>3</v>
          </cell>
        </row>
        <row r="1137">
          <cell r="B1137" t="str">
            <v>표준관입시험</v>
          </cell>
          <cell r="C1137" t="str">
            <v>(육상)</v>
          </cell>
          <cell r="D1137" t="str">
            <v>회</v>
          </cell>
          <cell r="E1137">
            <v>50</v>
          </cell>
        </row>
        <row r="1139">
          <cell r="B1139" t="str">
            <v>시험비</v>
          </cell>
          <cell r="C1139" t="str">
            <v>입  도</v>
          </cell>
          <cell r="D1139" t="str">
            <v>회</v>
          </cell>
          <cell r="E1139">
            <v>9</v>
          </cell>
        </row>
        <row r="1140">
          <cell r="B1140" t="str">
            <v>시험비</v>
          </cell>
          <cell r="C1140" t="str">
            <v>비  중</v>
          </cell>
          <cell r="D1140" t="str">
            <v>회</v>
          </cell>
          <cell r="E1140">
            <v>9</v>
          </cell>
        </row>
        <row r="1141">
          <cell r="B1141" t="str">
            <v>시험비</v>
          </cell>
          <cell r="C1141" t="str">
            <v>함수량</v>
          </cell>
          <cell r="D1141" t="str">
            <v>회</v>
          </cell>
          <cell r="E1141">
            <v>9</v>
          </cell>
        </row>
        <row r="1142">
          <cell r="B1142" t="str">
            <v>시험비</v>
          </cell>
          <cell r="C1142" t="str">
            <v>체가름</v>
          </cell>
          <cell r="D1142" t="str">
            <v>회</v>
          </cell>
          <cell r="E1142">
            <v>9</v>
          </cell>
        </row>
        <row r="1144">
          <cell r="B1144" t="str">
            <v>PILE재하시험비</v>
          </cell>
          <cell r="C1144" t="str">
            <v>강관PILE 정재하시험</v>
          </cell>
          <cell r="D1144" t="str">
            <v>회</v>
          </cell>
          <cell r="E1144">
            <v>5</v>
          </cell>
        </row>
        <row r="1145">
          <cell r="B1145" t="str">
            <v>PILE재하시험</v>
          </cell>
          <cell r="C1145" t="str">
            <v>강재운반및손료</v>
          </cell>
          <cell r="D1145" t="str">
            <v>PS</v>
          </cell>
          <cell r="E1145">
            <v>1</v>
          </cell>
        </row>
        <row r="1147">
          <cell r="B1147" t="str">
            <v>기존도로유지보수</v>
          </cell>
          <cell r="C1147" t="str">
            <v>(T=5 CM)</v>
          </cell>
          <cell r="D1147" t="str">
            <v>PS</v>
          </cell>
          <cell r="E1147">
            <v>1</v>
          </cell>
        </row>
        <row r="1148">
          <cell r="B1148" t="str">
            <v>기존교량유지보수비</v>
          </cell>
          <cell r="D1148" t="str">
            <v>회</v>
          </cell>
          <cell r="E1148">
            <v>5</v>
          </cell>
        </row>
        <row r="1150">
          <cell r="B1150" t="str">
            <v>건설폐기물처리비</v>
          </cell>
          <cell r="C1150" t="str">
            <v>폐콘크리트</v>
          </cell>
          <cell r="D1150" t="str">
            <v>TON</v>
          </cell>
          <cell r="E1150">
            <v>1542</v>
          </cell>
        </row>
        <row r="1151">
          <cell r="B1151" t="str">
            <v>건설폐기물처리</v>
          </cell>
          <cell r="C1151" t="str">
            <v>혼합물</v>
          </cell>
          <cell r="D1151" t="str">
            <v>M3</v>
          </cell>
          <cell r="E1151">
            <v>811</v>
          </cell>
        </row>
        <row r="1152">
          <cell r="B1152" t="str">
            <v>건설폐기물처리</v>
          </cell>
          <cell r="C1152" t="str">
            <v>아스콘</v>
          </cell>
          <cell r="D1152" t="str">
            <v>TON</v>
          </cell>
          <cell r="E1152">
            <v>790</v>
          </cell>
        </row>
        <row r="1154">
          <cell r="B1154" t="str">
            <v>시공측량비.</v>
          </cell>
          <cell r="D1154" t="str">
            <v>PS</v>
          </cell>
          <cell r="E1154">
            <v>1</v>
          </cell>
        </row>
        <row r="1155">
          <cell r="B1155" t="str">
            <v>도로대장</v>
          </cell>
          <cell r="D1155" t="str">
            <v>KM</v>
          </cell>
          <cell r="E1155">
            <v>5.44</v>
          </cell>
        </row>
        <row r="1156">
          <cell r="B1156" t="str">
            <v>도로경계표주</v>
          </cell>
          <cell r="C1156" t="str">
            <v>(10*10*75CM)</v>
          </cell>
          <cell r="D1156" t="str">
            <v>EA</v>
          </cell>
          <cell r="E1156">
            <v>174</v>
          </cell>
        </row>
        <row r="1157">
          <cell r="B1157" t="str">
            <v>준공표지석</v>
          </cell>
          <cell r="C1157" t="str">
            <v>(화강석)</v>
          </cell>
          <cell r="D1157" t="str">
            <v>EA</v>
          </cell>
          <cell r="E1157">
            <v>2</v>
          </cell>
        </row>
        <row r="1158">
          <cell r="B1158" t="str">
            <v>수목 이식</v>
          </cell>
          <cell r="C1158" t="str">
            <v>(흉고직경 10CM-20CM)</v>
          </cell>
          <cell r="D1158" t="str">
            <v>주</v>
          </cell>
          <cell r="E1158">
            <v>201</v>
          </cell>
        </row>
        <row r="1160">
          <cell r="B1160" t="str">
            <v>가설사무실</v>
          </cell>
          <cell r="C1160" t="str">
            <v>(조립식)</v>
          </cell>
          <cell r="D1160" t="str">
            <v>M2</v>
          </cell>
          <cell r="E1160">
            <v>580</v>
          </cell>
        </row>
        <row r="1161">
          <cell r="B1161" t="str">
            <v>가설창고</v>
          </cell>
          <cell r="C1161" t="str">
            <v>(조립식)</v>
          </cell>
          <cell r="D1161" t="str">
            <v>M2</v>
          </cell>
          <cell r="E1161">
            <v>120</v>
          </cell>
        </row>
        <row r="1162">
          <cell r="B1162" t="str">
            <v>가설작업소</v>
          </cell>
          <cell r="C1162" t="str">
            <v>(조립식)</v>
          </cell>
          <cell r="D1162" t="str">
            <v>M2</v>
          </cell>
          <cell r="E1162">
            <v>240</v>
          </cell>
        </row>
        <row r="1163">
          <cell r="B1163" t="str">
            <v>가설바닥콘크리트</v>
          </cell>
          <cell r="D1163" t="str">
            <v>M2</v>
          </cell>
          <cell r="E1163">
            <v>940</v>
          </cell>
        </row>
        <row r="1164">
          <cell r="B1164" t="str">
            <v>가설건물부지</v>
          </cell>
          <cell r="D1164" t="str">
            <v>M2</v>
          </cell>
          <cell r="E1164">
            <v>940</v>
          </cell>
        </row>
        <row r="1165">
          <cell r="B1165" t="str">
            <v>가설건물 잡공사</v>
          </cell>
          <cell r="D1165" t="str">
            <v>PS</v>
          </cell>
          <cell r="E1165">
            <v>1</v>
          </cell>
        </row>
        <row r="1168">
          <cell r="B1168" t="str">
            <v>시험비</v>
          </cell>
          <cell r="C1168" t="str">
            <v>(선정시험)</v>
          </cell>
          <cell r="D1168" t="str">
            <v>PS</v>
          </cell>
          <cell r="E1168">
            <v>1</v>
          </cell>
        </row>
        <row r="1169">
          <cell r="B1169" t="str">
            <v>시험비</v>
          </cell>
          <cell r="C1169" t="str">
            <v>(관리시험)</v>
          </cell>
          <cell r="D1169" t="str">
            <v>PS</v>
          </cell>
          <cell r="E1169">
            <v>1</v>
          </cell>
        </row>
        <row r="1170">
          <cell r="B1170" t="str">
            <v>품질관리차량비</v>
          </cell>
          <cell r="D1170" t="str">
            <v>개월</v>
          </cell>
          <cell r="E1170">
            <v>48</v>
          </cell>
        </row>
        <row r="1173">
          <cell r="B1173" t="str">
            <v>중기운반비</v>
          </cell>
          <cell r="C1173" t="str">
            <v>(트레일러20TON)</v>
          </cell>
          <cell r="D1173" t="str">
            <v>회</v>
          </cell>
          <cell r="E1173">
            <v>18</v>
          </cell>
        </row>
        <row r="1174">
          <cell r="B1174" t="str">
            <v>중기운반비</v>
          </cell>
          <cell r="C1174" t="str">
            <v>(트레일러30TON)</v>
          </cell>
          <cell r="D1174" t="str">
            <v>회</v>
          </cell>
          <cell r="E1174">
            <v>8</v>
          </cell>
        </row>
        <row r="1175">
          <cell r="B1175" t="str">
            <v>중기운반비</v>
          </cell>
          <cell r="C1175" t="str">
            <v>(카고운반10.5TON)</v>
          </cell>
          <cell r="D1175" t="str">
            <v>회</v>
          </cell>
          <cell r="E1175">
            <v>20</v>
          </cell>
        </row>
        <row r="1176">
          <cell r="B1176" t="str">
            <v>중기운반비</v>
          </cell>
          <cell r="C1176" t="str">
            <v>(자주식운반)</v>
          </cell>
          <cell r="D1176" t="str">
            <v>대</v>
          </cell>
          <cell r="E1176">
            <v>12</v>
          </cell>
        </row>
        <row r="1179">
          <cell r="B1179" t="str">
            <v>철근운반</v>
          </cell>
          <cell r="D1179" t="str">
            <v>TON</v>
          </cell>
          <cell r="E1179">
            <v>275</v>
          </cell>
        </row>
        <row r="1183">
          <cell r="B1183" t="str">
            <v>레미콘</v>
          </cell>
          <cell r="C1183" t="str">
            <v>25-210- 8</v>
          </cell>
          <cell r="D1183" t="str">
            <v>M3</v>
          </cell>
          <cell r="E1183">
            <v>2977</v>
          </cell>
        </row>
        <row r="1184">
          <cell r="B1184" t="str">
            <v>레미콘</v>
          </cell>
          <cell r="C1184" t="str">
            <v>40-180- 8</v>
          </cell>
          <cell r="D1184" t="str">
            <v>M3</v>
          </cell>
          <cell r="E1184">
            <v>434</v>
          </cell>
        </row>
        <row r="1187">
          <cell r="B1187" t="str">
            <v>철  근</v>
          </cell>
          <cell r="C1187" t="str">
            <v>D 13 M/M</v>
          </cell>
          <cell r="D1187" t="str">
            <v>TON</v>
          </cell>
          <cell r="E1187">
            <v>91.197999999999993</v>
          </cell>
        </row>
        <row r="1188">
          <cell r="B1188" t="str">
            <v>철  근</v>
          </cell>
          <cell r="C1188" t="str">
            <v>D 16 M/M 이상</v>
          </cell>
          <cell r="D1188" t="str">
            <v>TON</v>
          </cell>
          <cell r="E1188">
            <v>183.499</v>
          </cell>
        </row>
        <row r="1190">
          <cell r="B1190" t="str">
            <v>고  철</v>
          </cell>
          <cell r="D1190" t="str">
            <v>TON</v>
          </cell>
          <cell r="E1190">
            <v>8.24</v>
          </cell>
        </row>
        <row r="1194">
          <cell r="B1194" t="str">
            <v>간접 노무비</v>
          </cell>
          <cell r="D1194" t="str">
            <v>식</v>
          </cell>
          <cell r="E1194">
            <v>1</v>
          </cell>
        </row>
        <row r="1195">
          <cell r="B1195" t="str">
            <v>산재 보험료</v>
          </cell>
          <cell r="D1195" t="str">
            <v>식</v>
          </cell>
          <cell r="E1195">
            <v>1</v>
          </cell>
        </row>
        <row r="1196">
          <cell r="B1196" t="str">
            <v>고용 보험료</v>
          </cell>
          <cell r="D1196" t="str">
            <v>식</v>
          </cell>
          <cell r="E1196">
            <v>1</v>
          </cell>
        </row>
        <row r="1197">
          <cell r="B1197" t="str">
            <v>안전 관리비</v>
          </cell>
          <cell r="D1197" t="str">
            <v>식</v>
          </cell>
          <cell r="E1197">
            <v>1</v>
          </cell>
        </row>
        <row r="1198">
          <cell r="B1198" t="str">
            <v>기타   경비</v>
          </cell>
          <cell r="D1198" t="str">
            <v>식</v>
          </cell>
          <cell r="E1198">
            <v>1</v>
          </cell>
        </row>
        <row r="1199">
          <cell r="B1199" t="str">
            <v>퇴직 부금비</v>
          </cell>
          <cell r="D1199" t="str">
            <v>식</v>
          </cell>
          <cell r="E1199">
            <v>1</v>
          </cell>
        </row>
        <row r="1200">
          <cell r="B1200" t="str">
            <v>정기안전점검비</v>
          </cell>
          <cell r="D1200" t="str">
            <v>식</v>
          </cell>
          <cell r="E1200">
            <v>1</v>
          </cell>
        </row>
        <row r="1201">
          <cell r="B1201" t="str">
            <v>사후환경영향평가비</v>
          </cell>
          <cell r="D1201" t="str">
            <v>식</v>
          </cell>
          <cell r="E1201">
            <v>1</v>
          </cell>
        </row>
        <row r="1202">
          <cell r="B1202" t="str">
            <v>일반 관리비</v>
          </cell>
          <cell r="D1202" t="str">
            <v>식</v>
          </cell>
          <cell r="E1202">
            <v>1</v>
          </cell>
        </row>
        <row r="1203">
          <cell r="B1203" t="str">
            <v>이       윤</v>
          </cell>
          <cell r="D1203" t="str">
            <v>식</v>
          </cell>
          <cell r="E1203">
            <v>1</v>
          </cell>
        </row>
        <row r="1204">
          <cell r="B1204" t="str">
            <v>부가 가치세</v>
          </cell>
          <cell r="D1204" t="str">
            <v>식</v>
          </cell>
          <cell r="E1204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CT10"/>
      <sheetName val="EX"/>
      <sheetName val="단가코드"/>
      <sheetName val="원가"/>
      <sheetName val="총괄"/>
      <sheetName val="소계"/>
      <sheetName val="옥외"/>
      <sheetName val="1"/>
      <sheetName val="자재별총괄"/>
      <sheetName val="정렬"/>
      <sheetName val="설 계"/>
      <sheetName val="배수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I32"/>
  <sheetViews>
    <sheetView view="pageBreakPreview" zoomScaleNormal="100" zoomScaleSheetLayoutView="100" workbookViewId="0">
      <selection sqref="A1:I1"/>
    </sheetView>
  </sheetViews>
  <sheetFormatPr defaultRowHeight="12"/>
  <cols>
    <col min="1" max="1" width="6" style="40" customWidth="1"/>
    <col min="2" max="2" width="5.6640625" style="40" customWidth="1"/>
    <col min="3" max="3" width="16.5546875" style="40" customWidth="1"/>
    <col min="4" max="4" width="12.88671875" style="40" customWidth="1"/>
    <col min="5" max="5" width="12.88671875" style="46" customWidth="1"/>
    <col min="6" max="6" width="12.88671875" style="40" customWidth="1"/>
    <col min="7" max="7" width="8.44140625" style="46" customWidth="1"/>
    <col min="8" max="8" width="28.109375" style="40" customWidth="1"/>
    <col min="9" max="9" width="50.6640625" style="40" customWidth="1"/>
    <col min="10" max="10" width="2.88671875" style="24" customWidth="1"/>
    <col min="11" max="16384" width="8.88671875" style="24"/>
  </cols>
  <sheetData>
    <row r="1" spans="1:9" ht="30" customHeight="1">
      <c r="A1" s="422" t="s">
        <v>117</v>
      </c>
      <c r="B1" s="422"/>
      <c r="C1" s="422"/>
      <c r="D1" s="422"/>
      <c r="E1" s="422"/>
      <c r="F1" s="422"/>
      <c r="G1" s="422"/>
      <c r="H1" s="422"/>
      <c r="I1" s="422"/>
    </row>
    <row r="2" spans="1:9" s="26" customFormat="1" ht="19.5" customHeight="1">
      <c r="A2" s="25" t="s">
        <v>243</v>
      </c>
      <c r="B2" s="25"/>
      <c r="C2" s="25"/>
      <c r="D2" s="25"/>
      <c r="E2" s="41"/>
      <c r="F2" s="25"/>
      <c r="G2" s="41"/>
      <c r="H2" s="423"/>
      <c r="I2" s="423"/>
    </row>
    <row r="3" spans="1:9" s="26" customFormat="1" ht="19.5" customHeight="1">
      <c r="A3" s="424" t="s">
        <v>118</v>
      </c>
      <c r="B3" s="425"/>
      <c r="C3" s="425"/>
      <c r="D3" s="60" t="s">
        <v>34</v>
      </c>
      <c r="E3" s="60" t="s">
        <v>119</v>
      </c>
      <c r="F3" s="61" t="s">
        <v>286</v>
      </c>
      <c r="G3" s="60" t="s">
        <v>144</v>
      </c>
      <c r="H3" s="61" t="s">
        <v>149</v>
      </c>
      <c r="I3" s="62" t="s">
        <v>148</v>
      </c>
    </row>
    <row r="4" spans="1:9" ht="19.5" customHeight="1">
      <c r="A4" s="426" t="s">
        <v>120</v>
      </c>
      <c r="B4" s="428" t="s">
        <v>38</v>
      </c>
      <c r="C4" s="57" t="s">
        <v>121</v>
      </c>
      <c r="D4" s="135">
        <f>SUM(E4:F4)</f>
        <v>0</v>
      </c>
      <c r="E4" s="136">
        <f>내역집계!F6</f>
        <v>0</v>
      </c>
      <c r="F4" s="135">
        <f>SUM(내역집계!F7)</f>
        <v>0</v>
      </c>
      <c r="G4" s="31"/>
      <c r="H4" s="30"/>
      <c r="I4" s="32"/>
    </row>
    <row r="5" spans="1:9" ht="19.5" customHeight="1">
      <c r="A5" s="427"/>
      <c r="B5" s="429"/>
      <c r="C5" s="57" t="s">
        <v>122</v>
      </c>
      <c r="D5" s="135"/>
      <c r="E5" s="136"/>
      <c r="F5" s="135"/>
      <c r="G5" s="31"/>
      <c r="H5" s="30"/>
      <c r="I5" s="32"/>
    </row>
    <row r="6" spans="1:9" ht="19.5" customHeight="1">
      <c r="A6" s="427"/>
      <c r="B6" s="429"/>
      <c r="C6" s="57" t="s">
        <v>123</v>
      </c>
      <c r="D6" s="136">
        <f>SUM(D4:D5)</f>
        <v>0</v>
      </c>
      <c r="E6" s="136">
        <f>SUM(E4:E5)</f>
        <v>0</v>
      </c>
      <c r="F6" s="136">
        <f>F4+F5</f>
        <v>0</v>
      </c>
      <c r="G6" s="42"/>
      <c r="H6" s="30"/>
      <c r="I6" s="32"/>
    </row>
    <row r="7" spans="1:9" ht="19.5" customHeight="1">
      <c r="A7" s="427"/>
      <c r="B7" s="428" t="s">
        <v>124</v>
      </c>
      <c r="C7" s="57" t="s">
        <v>125</v>
      </c>
      <c r="D7" s="135">
        <f t="shared" ref="D7:D20" si="0">SUM(E7:F7)</f>
        <v>0</v>
      </c>
      <c r="E7" s="136"/>
      <c r="F7" s="135">
        <f>SUM(내역집계!H6,내역집계!H7)</f>
        <v>0</v>
      </c>
      <c r="G7" s="31"/>
      <c r="H7" s="30"/>
      <c r="I7" s="32"/>
    </row>
    <row r="8" spans="1:9" s="193" customFormat="1" ht="19.5" customHeight="1">
      <c r="A8" s="427"/>
      <c r="B8" s="429"/>
      <c r="C8" s="188" t="s">
        <v>126</v>
      </c>
      <c r="D8" s="135">
        <f t="shared" si="0"/>
        <v>0</v>
      </c>
      <c r="E8" s="189"/>
      <c r="F8" s="189">
        <f>TRUNC(F7*$G$8,)</f>
        <v>0</v>
      </c>
      <c r="G8" s="190">
        <v>0.17499999999999999</v>
      </c>
      <c r="H8" s="191" t="s">
        <v>244</v>
      </c>
      <c r="I8" s="192"/>
    </row>
    <row r="9" spans="1:9" ht="19.5" customHeight="1">
      <c r="A9" s="427"/>
      <c r="B9" s="429"/>
      <c r="C9" s="57" t="s">
        <v>123</v>
      </c>
      <c r="D9" s="136">
        <f t="shared" ref="D9:E9" si="1">D7+D8</f>
        <v>0</v>
      </c>
      <c r="E9" s="136">
        <f t="shared" si="1"/>
        <v>0</v>
      </c>
      <c r="F9" s="136">
        <f>F7+F8</f>
        <v>0</v>
      </c>
      <c r="G9" s="42"/>
      <c r="H9" s="63"/>
      <c r="I9" s="32"/>
    </row>
    <row r="10" spans="1:9" ht="19.5" customHeight="1">
      <c r="A10" s="427"/>
      <c r="B10" s="430" t="s">
        <v>146</v>
      </c>
      <c r="C10" s="57" t="s">
        <v>127</v>
      </c>
      <c r="D10" s="135">
        <f t="shared" si="0"/>
        <v>0</v>
      </c>
      <c r="E10" s="136"/>
      <c r="F10" s="136">
        <f>TRUNC(F9*$G$10,)</f>
        <v>0</v>
      </c>
      <c r="G10" s="65">
        <v>3.56E-2</v>
      </c>
      <c r="H10" s="30" t="s">
        <v>152</v>
      </c>
      <c r="I10" s="64"/>
    </row>
    <row r="11" spans="1:9" ht="19.5" customHeight="1">
      <c r="A11" s="427"/>
      <c r="B11" s="430"/>
      <c r="C11" s="57" t="s">
        <v>128</v>
      </c>
      <c r="D11" s="135">
        <f t="shared" si="0"/>
        <v>0</v>
      </c>
      <c r="E11" s="136"/>
      <c r="F11" s="136">
        <f>TRUNC(F9*$G$11,)</f>
        <v>0</v>
      </c>
      <c r="G11" s="65">
        <v>1.01E-2</v>
      </c>
      <c r="H11" s="30" t="s">
        <v>151</v>
      </c>
      <c r="I11" s="64"/>
    </row>
    <row r="12" spans="1:9" ht="19.5" customHeight="1">
      <c r="A12" s="427"/>
      <c r="B12" s="430"/>
      <c r="C12" s="57" t="s">
        <v>129</v>
      </c>
      <c r="D12" s="135">
        <f t="shared" si="0"/>
        <v>0</v>
      </c>
      <c r="E12" s="136"/>
      <c r="F12" s="136">
        <f>TRUNC(F7*$G$12,)</f>
        <v>0</v>
      </c>
      <c r="G12" s="70">
        <v>3.5950000000000003E-2</v>
      </c>
      <c r="H12" s="30" t="s">
        <v>155</v>
      </c>
      <c r="I12" s="64"/>
    </row>
    <row r="13" spans="1:9" ht="19.5" customHeight="1">
      <c r="A13" s="427"/>
      <c r="B13" s="430"/>
      <c r="C13" s="57" t="s">
        <v>130</v>
      </c>
      <c r="D13" s="135">
        <f t="shared" si="0"/>
        <v>0</v>
      </c>
      <c r="E13" s="136"/>
      <c r="F13" s="136">
        <f>TRUNC(F7*$G$13,)</f>
        <v>0</v>
      </c>
      <c r="G13" s="65">
        <v>4.7500000000000001E-2</v>
      </c>
      <c r="H13" s="30" t="s">
        <v>154</v>
      </c>
      <c r="I13" s="64"/>
    </row>
    <row r="14" spans="1:9" ht="19.5" customHeight="1">
      <c r="A14" s="427"/>
      <c r="B14" s="430"/>
      <c r="C14" s="57" t="s">
        <v>133</v>
      </c>
      <c r="D14" s="135">
        <f t="shared" si="0"/>
        <v>0</v>
      </c>
      <c r="E14" s="136"/>
      <c r="F14" s="136">
        <f>TRUNC(F12*$G$14,)</f>
        <v>0</v>
      </c>
      <c r="G14" s="65">
        <v>0.13139999999999999</v>
      </c>
      <c r="H14" s="30" t="s">
        <v>153</v>
      </c>
      <c r="I14" s="64"/>
    </row>
    <row r="15" spans="1:9" s="193" customFormat="1" ht="19.5" customHeight="1">
      <c r="A15" s="427"/>
      <c r="B15" s="430"/>
      <c r="C15" s="188" t="s">
        <v>134</v>
      </c>
      <c r="D15" s="197">
        <f t="shared" si="0"/>
        <v>0</v>
      </c>
      <c r="E15" s="189"/>
      <c r="F15" s="189">
        <f>TRUNC(F7*$G$15,)</f>
        <v>0</v>
      </c>
      <c r="G15" s="190">
        <v>2.3E-2</v>
      </c>
      <c r="H15" s="191" t="s">
        <v>147</v>
      </c>
      <c r="I15" s="192" t="s">
        <v>245</v>
      </c>
    </row>
    <row r="16" spans="1:9" s="193" customFormat="1" ht="19.5" customHeight="1">
      <c r="A16" s="427"/>
      <c r="B16" s="430"/>
      <c r="C16" s="334" t="s">
        <v>131</v>
      </c>
      <c r="D16" s="335">
        <f t="shared" si="0"/>
        <v>0</v>
      </c>
      <c r="E16" s="336"/>
      <c r="F16" s="336">
        <f>TRUNC((F4+F7)*$G$16,)*1.2</f>
        <v>0</v>
      </c>
      <c r="G16" s="337">
        <v>2.07E-2</v>
      </c>
      <c r="H16" s="338" t="s">
        <v>186</v>
      </c>
      <c r="I16" s="339"/>
    </row>
    <row r="17" spans="1:9" s="193" customFormat="1" ht="19.5" customHeight="1">
      <c r="A17" s="427"/>
      <c r="B17" s="430"/>
      <c r="C17" s="188" t="s">
        <v>135</v>
      </c>
      <c r="D17" s="197">
        <f t="shared" si="0"/>
        <v>0</v>
      </c>
      <c r="E17" s="189"/>
      <c r="F17" s="189">
        <f>TRUNC((F4+F9)*$G$17,)</f>
        <v>0</v>
      </c>
      <c r="G17" s="190">
        <v>0.05</v>
      </c>
      <c r="H17" s="191" t="s">
        <v>246</v>
      </c>
      <c r="I17" s="192"/>
    </row>
    <row r="18" spans="1:9" s="193" customFormat="1" ht="19.5" customHeight="1">
      <c r="A18" s="427"/>
      <c r="B18" s="430"/>
      <c r="C18" s="188" t="s">
        <v>247</v>
      </c>
      <c r="D18" s="197">
        <f t="shared" si="0"/>
        <v>0</v>
      </c>
      <c r="E18" s="189"/>
      <c r="F18" s="189">
        <f>TRUNC(F9*$G$18,)</f>
        <v>0</v>
      </c>
      <c r="G18" s="194">
        <v>6.0000000000000002E-5</v>
      </c>
      <c r="H18" s="196" t="s">
        <v>249</v>
      </c>
      <c r="I18" s="192"/>
    </row>
    <row r="19" spans="1:9" s="193" customFormat="1" ht="19.5" customHeight="1">
      <c r="A19" s="427"/>
      <c r="B19" s="430"/>
      <c r="C19" s="188" t="s">
        <v>248</v>
      </c>
      <c r="D19" s="197">
        <f t="shared" si="0"/>
        <v>0</v>
      </c>
      <c r="E19" s="189"/>
      <c r="F19" s="189">
        <f>TRUNC(F9*$G$19,)</f>
        <v>0</v>
      </c>
      <c r="G19" s="195">
        <v>8.9999999999999998E-4</v>
      </c>
      <c r="H19" s="196" t="s">
        <v>250</v>
      </c>
      <c r="I19" s="192"/>
    </row>
    <row r="20" spans="1:9" s="193" customFormat="1" ht="19.5" customHeight="1">
      <c r="A20" s="427"/>
      <c r="B20" s="430"/>
      <c r="C20" s="188" t="s">
        <v>132</v>
      </c>
      <c r="D20" s="197">
        <f t="shared" si="0"/>
        <v>0</v>
      </c>
      <c r="E20" s="189"/>
      <c r="F20" s="197"/>
      <c r="G20" s="190">
        <v>3.0000000000000001E-3</v>
      </c>
      <c r="H20" s="191" t="s">
        <v>287</v>
      </c>
      <c r="I20" s="192"/>
    </row>
    <row r="21" spans="1:9" s="193" customFormat="1" ht="19.5" customHeight="1">
      <c r="A21" s="427"/>
      <c r="B21" s="430"/>
      <c r="C21" s="188" t="s">
        <v>123</v>
      </c>
      <c r="D21" s="189">
        <f>D10+D11+D12+D13+D14+D15+D16+D17+D18+D19+D20</f>
        <v>0</v>
      </c>
      <c r="E21" s="189">
        <f>SUM(E10:E20)</f>
        <v>0</v>
      </c>
      <c r="F21" s="189">
        <f>F10+F11+F12+F13+F14+F15+F16+F17+F18+F19+F20</f>
        <v>0</v>
      </c>
      <c r="G21" s="198"/>
      <c r="H21" s="191"/>
      <c r="I21" s="192"/>
    </row>
    <row r="22" spans="1:9" s="193" customFormat="1" ht="19.5" customHeight="1">
      <c r="A22" s="433" t="s">
        <v>136</v>
      </c>
      <c r="B22" s="434"/>
      <c r="C22" s="434"/>
      <c r="D22" s="189">
        <f t="shared" ref="D22" si="2">D6+D9+D21</f>
        <v>0</v>
      </c>
      <c r="E22" s="189">
        <f>E6+E9+E21</f>
        <v>0</v>
      </c>
      <c r="F22" s="189">
        <f>F6+F9+F21</f>
        <v>0</v>
      </c>
      <c r="G22" s="198"/>
      <c r="H22" s="199"/>
      <c r="I22" s="192"/>
    </row>
    <row r="23" spans="1:9" s="193" customFormat="1" ht="19.5" customHeight="1">
      <c r="A23" s="433" t="s">
        <v>137</v>
      </c>
      <c r="B23" s="434"/>
      <c r="C23" s="434"/>
      <c r="D23" s="197">
        <f t="shared" ref="D23:D27" si="3">SUM(E23:F23)</f>
        <v>0</v>
      </c>
      <c r="E23" s="189"/>
      <c r="F23" s="189">
        <f>TRUNC(F22*$G$23,)</f>
        <v>0</v>
      </c>
      <c r="G23" s="190">
        <v>0.08</v>
      </c>
      <c r="H23" s="191" t="s">
        <v>156</v>
      </c>
      <c r="I23" s="192" t="s">
        <v>284</v>
      </c>
    </row>
    <row r="24" spans="1:9" s="193" customFormat="1" ht="19.5" customHeight="1">
      <c r="A24" s="433" t="s">
        <v>138</v>
      </c>
      <c r="B24" s="434"/>
      <c r="C24" s="434"/>
      <c r="D24" s="197">
        <f t="shared" si="3"/>
        <v>0</v>
      </c>
      <c r="E24" s="189"/>
      <c r="F24" s="189">
        <f>TRUNC((F9+F21+F23)*$G$24,)/1.1</f>
        <v>0</v>
      </c>
      <c r="G24" s="190">
        <v>0.15</v>
      </c>
      <c r="H24" s="191" t="s">
        <v>145</v>
      </c>
      <c r="I24" s="192" t="s">
        <v>285</v>
      </c>
    </row>
    <row r="25" spans="1:9" s="193" customFormat="1" ht="19.5" customHeight="1">
      <c r="A25" s="433" t="s">
        <v>139</v>
      </c>
      <c r="B25" s="434"/>
      <c r="C25" s="434"/>
      <c r="D25" s="197"/>
      <c r="E25" s="189"/>
      <c r="F25" s="197"/>
      <c r="G25" s="200"/>
      <c r="H25" s="191"/>
      <c r="I25" s="192"/>
    </row>
    <row r="26" spans="1:9" ht="19.5" customHeight="1">
      <c r="A26" s="427" t="s">
        <v>140</v>
      </c>
      <c r="B26" s="429"/>
      <c r="C26" s="429"/>
      <c r="D26" s="135">
        <f>TRUNC(D22+D23+D24)</f>
        <v>0</v>
      </c>
      <c r="E26" s="135">
        <f>TRUNC(E22+E23+E24)</f>
        <v>0</v>
      </c>
      <c r="F26" s="135">
        <f>TRUNC(F22+F23+F24)</f>
        <v>0</v>
      </c>
      <c r="G26" s="42"/>
      <c r="H26" s="63"/>
      <c r="I26" s="32"/>
    </row>
    <row r="27" spans="1:9" ht="19.5" customHeight="1">
      <c r="A27" s="427" t="s">
        <v>141</v>
      </c>
      <c r="B27" s="429"/>
      <c r="C27" s="429"/>
      <c r="D27" s="197">
        <f t="shared" si="3"/>
        <v>0</v>
      </c>
      <c r="E27" s="135">
        <f>TRUNC(E26*10%)</f>
        <v>0</v>
      </c>
      <c r="F27" s="135">
        <f>TRUNC(F26*10%)</f>
        <v>0</v>
      </c>
      <c r="G27" s="66">
        <v>0.1</v>
      </c>
      <c r="H27" s="63" t="s">
        <v>142</v>
      </c>
      <c r="I27" s="32"/>
    </row>
    <row r="28" spans="1:9" ht="19.5" customHeight="1">
      <c r="A28" s="431" t="s">
        <v>143</v>
      </c>
      <c r="B28" s="432"/>
      <c r="C28" s="432"/>
      <c r="D28" s="137">
        <f t="shared" ref="D28:E28" si="4">TRUNC(D27+D26)</f>
        <v>0</v>
      </c>
      <c r="E28" s="137">
        <f t="shared" si="4"/>
        <v>0</v>
      </c>
      <c r="F28" s="137">
        <f>TRUNC(F27+F26)</f>
        <v>0</v>
      </c>
      <c r="G28" s="43"/>
      <c r="H28" s="36"/>
      <c r="I28" s="44"/>
    </row>
    <row r="30" spans="1:9">
      <c r="F30" s="186"/>
    </row>
    <row r="31" spans="1:9">
      <c r="F31" s="186"/>
    </row>
    <row r="32" spans="1:9">
      <c r="D32" s="340"/>
    </row>
  </sheetData>
  <mergeCells count="14">
    <mergeCell ref="A28:C28"/>
    <mergeCell ref="A22:C22"/>
    <mergeCell ref="A23:C23"/>
    <mergeCell ref="A24:C24"/>
    <mergeCell ref="A25:C25"/>
    <mergeCell ref="A26:C26"/>
    <mergeCell ref="A27:C27"/>
    <mergeCell ref="A1:I1"/>
    <mergeCell ref="H2:I2"/>
    <mergeCell ref="A3:C3"/>
    <mergeCell ref="A4:A21"/>
    <mergeCell ref="B4:B6"/>
    <mergeCell ref="B7:B9"/>
    <mergeCell ref="B10:B21"/>
  </mergeCells>
  <phoneticPr fontId="2" type="noConversion"/>
  <printOptions horizontalCentered="1" verticalCentered="1"/>
  <pageMargins left="0.39370078740157483" right="0.39370078740157483" top="0.78740157480314965" bottom="0.59055118110236227" header="0.51181102362204722" footer="0.47244094488188981"/>
  <pageSetup paperSize="9" scale="78" fitToHeight="0" orientation="landscape" r:id="rId1"/>
  <headerFooter alignWithMargins="0"/>
  <ignoredErrors>
    <ignoredError sqref="D10:D20" formulaRange="1"/>
    <ignoredError sqref="E21" formula="1"/>
    <ignoredError sqref="D9" formula="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170"/>
  <sheetViews>
    <sheetView view="pageBreakPreview" zoomScale="85" zoomScaleSheetLayoutView="85" workbookViewId="0">
      <selection activeCell="E13" sqref="E13"/>
    </sheetView>
  </sheetViews>
  <sheetFormatPr defaultRowHeight="12"/>
  <cols>
    <col min="1" max="1" width="21.33203125" style="40" customWidth="1"/>
    <col min="2" max="2" width="8.109375" style="40" customWidth="1"/>
    <col min="3" max="4" width="4.6640625" style="40" customWidth="1"/>
    <col min="5" max="12" width="14.5546875" style="40" customWidth="1"/>
    <col min="13" max="16384" width="8.88671875" style="24"/>
  </cols>
  <sheetData>
    <row r="1" spans="1:12" ht="26.25" customHeight="1">
      <c r="A1" s="435" t="s">
        <v>30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5"/>
    </row>
    <row r="2" spans="1:12" s="26" customFormat="1" ht="27" customHeight="1">
      <c r="A2" s="25" t="str">
        <f>원가계산서!A2</f>
        <v>건      명 :  경기도미술관 빌딩자동제어장치 교체 구매·설치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1:12" s="26" customFormat="1" ht="27" customHeight="1">
      <c r="A3" s="436" t="s">
        <v>31</v>
      </c>
      <c r="B3" s="438" t="s">
        <v>23</v>
      </c>
      <c r="C3" s="438" t="s">
        <v>24</v>
      </c>
      <c r="D3" s="438" t="s">
        <v>32</v>
      </c>
      <c r="E3" s="438" t="s">
        <v>9</v>
      </c>
      <c r="F3" s="438"/>
      <c r="G3" s="438" t="s">
        <v>10</v>
      </c>
      <c r="H3" s="438"/>
      <c r="I3" s="438" t="s">
        <v>33</v>
      </c>
      <c r="J3" s="438"/>
      <c r="K3" s="438" t="s">
        <v>34</v>
      </c>
      <c r="L3" s="440"/>
    </row>
    <row r="4" spans="1:12" s="26" customFormat="1" ht="27" customHeight="1">
      <c r="A4" s="437"/>
      <c r="B4" s="439"/>
      <c r="C4" s="439"/>
      <c r="D4" s="439"/>
      <c r="E4" s="68" t="s">
        <v>35</v>
      </c>
      <c r="F4" s="68" t="s">
        <v>36</v>
      </c>
      <c r="G4" s="68" t="s">
        <v>35</v>
      </c>
      <c r="H4" s="68" t="s">
        <v>36</v>
      </c>
      <c r="I4" s="68" t="s">
        <v>35</v>
      </c>
      <c r="J4" s="68" t="s">
        <v>36</v>
      </c>
      <c r="K4" s="68" t="s">
        <v>35</v>
      </c>
      <c r="L4" s="27" t="s">
        <v>36</v>
      </c>
    </row>
    <row r="5" spans="1:12" ht="27" customHeight="1">
      <c r="A5" s="45" t="s">
        <v>222</v>
      </c>
      <c r="B5" s="29"/>
      <c r="C5" s="29"/>
      <c r="D5" s="30"/>
      <c r="E5" s="30"/>
      <c r="F5" s="30"/>
      <c r="G5" s="30"/>
      <c r="H5" s="30"/>
      <c r="I5" s="30"/>
      <c r="J5" s="30"/>
      <c r="K5" s="30"/>
      <c r="L5" s="32"/>
    </row>
    <row r="6" spans="1:12" ht="27" customHeight="1">
      <c r="A6" s="28" t="s">
        <v>184</v>
      </c>
      <c r="B6" s="57" t="s">
        <v>109</v>
      </c>
      <c r="C6" s="57" t="s">
        <v>110</v>
      </c>
      <c r="D6" s="57">
        <v>1</v>
      </c>
      <c r="E6" s="58">
        <f>내역서!G63</f>
        <v>0</v>
      </c>
      <c r="F6" s="58">
        <f>E6</f>
        <v>0</v>
      </c>
      <c r="G6" s="58">
        <f>내역서!I63</f>
        <v>0</v>
      </c>
      <c r="H6" s="58">
        <f>G6</f>
        <v>0</v>
      </c>
      <c r="I6" s="58"/>
      <c r="J6" s="58">
        <f>I6</f>
        <v>0</v>
      </c>
      <c r="K6" s="30"/>
      <c r="L6" s="59">
        <f>F6+H6+J6</f>
        <v>0</v>
      </c>
    </row>
    <row r="7" spans="1:12" ht="27" customHeight="1">
      <c r="A7" s="28" t="s">
        <v>185</v>
      </c>
      <c r="B7" s="57" t="s">
        <v>111</v>
      </c>
      <c r="C7" s="57" t="s">
        <v>104</v>
      </c>
      <c r="D7" s="57">
        <v>1</v>
      </c>
      <c r="E7" s="58">
        <f>내역서!G99</f>
        <v>0</v>
      </c>
      <c r="F7" s="58">
        <f>E7</f>
        <v>0</v>
      </c>
      <c r="G7" s="58">
        <f>내역서!I99</f>
        <v>0</v>
      </c>
      <c r="H7" s="58">
        <f>G7</f>
        <v>0</v>
      </c>
      <c r="I7" s="58"/>
      <c r="J7" s="58">
        <f>I7</f>
        <v>0</v>
      </c>
      <c r="K7" s="31"/>
      <c r="L7" s="59">
        <f>F7+H7+J7</f>
        <v>0</v>
      </c>
    </row>
    <row r="8" spans="1:12" ht="27" customHeight="1">
      <c r="A8" s="67"/>
      <c r="B8" s="30"/>
      <c r="C8" s="30"/>
      <c r="D8" s="30"/>
      <c r="E8" s="33"/>
      <c r="F8" s="33"/>
      <c r="G8" s="33"/>
      <c r="H8" s="33"/>
      <c r="I8" s="33"/>
      <c r="J8" s="33"/>
      <c r="K8" s="33"/>
      <c r="L8" s="34"/>
    </row>
    <row r="9" spans="1:12" ht="27" customHeight="1">
      <c r="A9" s="67"/>
      <c r="B9" s="30"/>
      <c r="C9" s="30"/>
      <c r="D9" s="30"/>
      <c r="E9" s="33"/>
      <c r="F9" s="33"/>
      <c r="G9" s="33"/>
      <c r="H9" s="33"/>
      <c r="I9" s="33"/>
      <c r="J9" s="33"/>
      <c r="K9" s="33"/>
      <c r="L9" s="34"/>
    </row>
    <row r="10" spans="1:12" ht="27" customHeight="1">
      <c r="A10" s="67"/>
      <c r="B10" s="30"/>
      <c r="C10" s="30"/>
      <c r="D10" s="30"/>
      <c r="E10" s="33"/>
      <c r="F10" s="33"/>
      <c r="G10" s="33"/>
      <c r="H10" s="33"/>
      <c r="I10" s="33"/>
      <c r="J10" s="33"/>
      <c r="K10" s="33"/>
      <c r="L10" s="34"/>
    </row>
    <row r="11" spans="1:12" ht="27" customHeight="1">
      <c r="A11" s="67"/>
      <c r="B11" s="30"/>
      <c r="C11" s="30"/>
      <c r="D11" s="30"/>
      <c r="E11" s="33"/>
      <c r="F11" s="33"/>
      <c r="G11" s="33"/>
      <c r="H11" s="33"/>
      <c r="I11" s="33"/>
      <c r="J11" s="33"/>
      <c r="K11" s="33"/>
      <c r="L11" s="34"/>
    </row>
    <row r="12" spans="1:12" ht="27" customHeight="1">
      <c r="A12" s="67"/>
      <c r="B12" s="30"/>
      <c r="C12" s="30"/>
      <c r="D12" s="30"/>
      <c r="E12" s="33"/>
      <c r="F12" s="33"/>
      <c r="G12" s="33"/>
      <c r="H12" s="33"/>
      <c r="I12" s="33"/>
      <c r="J12" s="33"/>
      <c r="K12" s="33"/>
      <c r="L12" s="34"/>
    </row>
    <row r="13" spans="1:12" ht="27" customHeight="1">
      <c r="A13" s="67"/>
      <c r="B13" s="30"/>
      <c r="C13" s="30"/>
      <c r="D13" s="30"/>
      <c r="E13" s="33"/>
      <c r="F13" s="33"/>
      <c r="G13" s="33"/>
      <c r="H13" s="33"/>
      <c r="I13" s="33"/>
      <c r="J13" s="33"/>
      <c r="K13" s="33"/>
      <c r="L13" s="34"/>
    </row>
    <row r="14" spans="1:12" ht="27" customHeight="1">
      <c r="A14" s="67"/>
      <c r="B14" s="30"/>
      <c r="C14" s="30"/>
      <c r="D14" s="30"/>
      <c r="E14" s="33"/>
      <c r="F14" s="33"/>
      <c r="G14" s="33"/>
      <c r="H14" s="33"/>
      <c r="I14" s="33"/>
      <c r="J14" s="33"/>
      <c r="K14" s="33"/>
      <c r="L14" s="34"/>
    </row>
    <row r="15" spans="1:12" ht="27" customHeight="1">
      <c r="A15" s="69"/>
      <c r="B15" s="30"/>
      <c r="C15" s="30"/>
      <c r="D15" s="30"/>
      <c r="E15" s="33"/>
      <c r="F15" s="33"/>
      <c r="G15" s="33"/>
      <c r="H15" s="33"/>
      <c r="I15" s="33"/>
      <c r="J15" s="33"/>
      <c r="K15" s="33"/>
      <c r="L15" s="34"/>
    </row>
    <row r="16" spans="1:12" ht="27" customHeight="1">
      <c r="A16" s="69"/>
      <c r="B16" s="30"/>
      <c r="C16" s="30"/>
      <c r="D16" s="30"/>
      <c r="E16" s="33"/>
      <c r="F16" s="33"/>
      <c r="G16" s="33"/>
      <c r="H16" s="33"/>
      <c r="I16" s="33"/>
      <c r="J16" s="33"/>
      <c r="K16" s="33"/>
      <c r="L16" s="34"/>
    </row>
    <row r="17" spans="1:13" ht="27" customHeight="1">
      <c r="A17" s="28"/>
      <c r="B17" s="30"/>
      <c r="C17" s="30"/>
      <c r="D17" s="30"/>
      <c r="E17" s="33"/>
      <c r="F17" s="33"/>
      <c r="G17" s="33"/>
      <c r="H17" s="33"/>
      <c r="I17" s="33"/>
      <c r="J17" s="33"/>
      <c r="K17" s="33"/>
      <c r="L17" s="34"/>
    </row>
    <row r="18" spans="1:13" ht="27" customHeight="1">
      <c r="A18" s="28"/>
      <c r="B18" s="35"/>
      <c r="C18" s="30"/>
      <c r="D18" s="30"/>
      <c r="E18" s="33"/>
      <c r="F18" s="33"/>
      <c r="G18" s="33"/>
      <c r="H18" s="33"/>
      <c r="I18" s="33"/>
      <c r="J18" s="33"/>
      <c r="K18" s="33"/>
      <c r="L18" s="34"/>
    </row>
    <row r="19" spans="1:13" ht="27" customHeight="1">
      <c r="A19" s="28"/>
      <c r="B19" s="30"/>
      <c r="C19" s="30"/>
      <c r="D19" s="30"/>
      <c r="E19" s="33"/>
      <c r="F19" s="33"/>
      <c r="G19" s="33"/>
      <c r="H19" s="33"/>
      <c r="I19" s="33"/>
      <c r="J19" s="33"/>
      <c r="K19" s="33"/>
      <c r="L19" s="34"/>
    </row>
    <row r="20" spans="1:13" ht="27" customHeight="1">
      <c r="A20" s="28"/>
      <c r="B20" s="30"/>
      <c r="C20" s="30"/>
      <c r="D20" s="30"/>
      <c r="E20" s="33"/>
      <c r="F20" s="33"/>
      <c r="G20" s="33"/>
      <c r="H20" s="33"/>
      <c r="I20" s="33"/>
      <c r="J20" s="33"/>
      <c r="K20" s="33"/>
      <c r="L20" s="34"/>
    </row>
    <row r="21" spans="1:13" ht="27" customHeight="1">
      <c r="A21" s="28"/>
      <c r="B21" s="30"/>
      <c r="C21" s="30"/>
      <c r="D21" s="30"/>
      <c r="E21" s="33"/>
      <c r="F21" s="33"/>
      <c r="G21" s="33"/>
      <c r="H21" s="33"/>
      <c r="I21" s="33"/>
      <c r="J21" s="33"/>
      <c r="K21" s="33"/>
      <c r="L21" s="34"/>
    </row>
    <row r="22" spans="1:13" ht="27" customHeight="1">
      <c r="A22" s="28"/>
      <c r="B22" s="30"/>
      <c r="C22" s="30"/>
      <c r="D22" s="30"/>
      <c r="E22" s="33"/>
      <c r="F22" s="33"/>
      <c r="G22" s="33"/>
      <c r="H22" s="33"/>
      <c r="I22" s="33"/>
      <c r="J22" s="33"/>
      <c r="K22" s="33"/>
      <c r="L22" s="34"/>
    </row>
    <row r="23" spans="1:13" ht="27" customHeight="1">
      <c r="A23" s="82" t="s">
        <v>37</v>
      </c>
      <c r="B23" s="36"/>
      <c r="C23" s="36"/>
      <c r="D23" s="36"/>
      <c r="E23" s="37"/>
      <c r="F23" s="38">
        <f>SUM(F5:F22)</f>
        <v>0</v>
      </c>
      <c r="G23" s="37"/>
      <c r="H23" s="38">
        <f>SUM(H5:H22)</f>
        <v>0</v>
      </c>
      <c r="I23" s="37"/>
      <c r="J23" s="38">
        <f>SUM(J5:J22)</f>
        <v>0</v>
      </c>
      <c r="K23" s="37"/>
      <c r="L23" s="39">
        <f>SUM(L5:L22)</f>
        <v>0</v>
      </c>
      <c r="M23" s="56"/>
    </row>
    <row r="24" spans="1:13" ht="18" customHeight="1">
      <c r="L24" s="46"/>
    </row>
    <row r="25" spans="1:13" ht="18" customHeight="1"/>
    <row r="26" spans="1:13" ht="18" customHeight="1"/>
    <row r="27" spans="1:13" ht="18" customHeight="1">
      <c r="A27" s="55"/>
      <c r="F27" s="46"/>
      <c r="H27" s="46"/>
      <c r="J27" s="46"/>
      <c r="L27" s="46"/>
    </row>
    <row r="28" spans="1:13" ht="18" customHeight="1"/>
    <row r="29" spans="1:13" ht="18" customHeight="1"/>
    <row r="30" spans="1:13" ht="18" customHeight="1"/>
    <row r="31" spans="1:13" ht="18" customHeight="1"/>
    <row r="32" spans="1:13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  <row r="4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  <row r="121" ht="18" customHeight="1"/>
    <row r="122" ht="18" customHeight="1"/>
    <row r="123" ht="18" customHeight="1"/>
    <row r="124" ht="18" customHeight="1"/>
    <row r="125" ht="18" customHeight="1"/>
    <row r="126" ht="18" customHeight="1"/>
    <row r="127" ht="18" customHeight="1"/>
    <row r="128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  <row r="159" ht="18" customHeight="1"/>
    <row r="160" ht="18" customHeight="1"/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</sheetData>
  <mergeCells count="9">
    <mergeCell ref="A1:L1"/>
    <mergeCell ref="A3:A4"/>
    <mergeCell ref="B3:B4"/>
    <mergeCell ref="C3:C4"/>
    <mergeCell ref="D3:D4"/>
    <mergeCell ref="E3:F3"/>
    <mergeCell ref="G3:H3"/>
    <mergeCell ref="I3:J3"/>
    <mergeCell ref="K3:L3"/>
  </mergeCells>
  <phoneticPr fontId="2" type="noConversion"/>
  <printOptions horizontalCentered="1" verticalCentered="1"/>
  <pageMargins left="0.39370078740157483" right="0.39370078740157483" top="0.78740157480314965" bottom="0.59055118110236227" header="0.51181102362204722" footer="0.51181102362204722"/>
  <pageSetup paperSize="9" scale="77" fitToHeight="0" orientation="landscape" r:id="rId1"/>
  <headerFooter alignWithMargins="0"/>
  <ignoredErrors>
    <ignoredError sqref="G6:G7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A1:M151"/>
  <sheetViews>
    <sheetView tabSelected="1" view="pageBreakPreview" zoomScale="85" zoomScaleNormal="85" zoomScaleSheetLayoutView="85" workbookViewId="0">
      <pane ySplit="4" topLeftCell="A35" activePane="bottomLeft" state="frozen"/>
      <selection activeCell="E23" sqref="E23"/>
      <selection pane="bottomLeft" sqref="A1:M1"/>
    </sheetView>
  </sheetViews>
  <sheetFormatPr defaultRowHeight="27.75" customHeight="1"/>
  <cols>
    <col min="1" max="1" width="3.88671875" style="204" customWidth="1"/>
    <col min="2" max="2" width="19.109375" style="204" customWidth="1"/>
    <col min="3" max="3" width="34.77734375" style="204" customWidth="1"/>
    <col min="4" max="4" width="5.44140625" style="270" customWidth="1"/>
    <col min="5" max="5" width="5.5546875" style="270" customWidth="1"/>
    <col min="6" max="13" width="12.109375" style="204" customWidth="1"/>
    <col min="14" max="16384" width="8.88671875" style="204"/>
  </cols>
  <sheetData>
    <row r="1" spans="1:13" ht="36" customHeight="1">
      <c r="A1" s="443" t="s">
        <v>12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</row>
    <row r="2" spans="1:13" s="205" customFormat="1" ht="18" customHeight="1">
      <c r="A2" s="444" t="s">
        <v>221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</row>
    <row r="3" spans="1:13" s="205" customFormat="1" ht="18" customHeight="1">
      <c r="A3" s="445" t="s">
        <v>22</v>
      </c>
      <c r="B3" s="446"/>
      <c r="C3" s="441" t="s">
        <v>23</v>
      </c>
      <c r="D3" s="441" t="s">
        <v>16</v>
      </c>
      <c r="E3" s="441" t="s">
        <v>24</v>
      </c>
      <c r="F3" s="441" t="s">
        <v>25</v>
      </c>
      <c r="G3" s="441"/>
      <c r="H3" s="441" t="s">
        <v>26</v>
      </c>
      <c r="I3" s="441"/>
      <c r="J3" s="441" t="s">
        <v>11</v>
      </c>
      <c r="K3" s="441"/>
      <c r="L3" s="441" t="s">
        <v>27</v>
      </c>
      <c r="M3" s="442"/>
    </row>
    <row r="4" spans="1:13" s="205" customFormat="1" ht="18" customHeight="1">
      <c r="A4" s="447"/>
      <c r="B4" s="448"/>
      <c r="C4" s="449"/>
      <c r="D4" s="449"/>
      <c r="E4" s="449"/>
      <c r="F4" s="206" t="s">
        <v>14</v>
      </c>
      <c r="G4" s="206" t="s">
        <v>15</v>
      </c>
      <c r="H4" s="206" t="s">
        <v>14</v>
      </c>
      <c r="I4" s="206" t="s">
        <v>15</v>
      </c>
      <c r="J4" s="206" t="s">
        <v>14</v>
      </c>
      <c r="K4" s="206" t="s">
        <v>15</v>
      </c>
      <c r="L4" s="206" t="s">
        <v>14</v>
      </c>
      <c r="M4" s="207" t="s">
        <v>15</v>
      </c>
    </row>
    <row r="5" spans="1:13" s="216" customFormat="1" ht="18" customHeight="1">
      <c r="A5" s="208" t="s">
        <v>112</v>
      </c>
      <c r="B5" s="209" t="s">
        <v>113</v>
      </c>
      <c r="C5" s="210"/>
      <c r="D5" s="211"/>
      <c r="E5" s="212"/>
      <c r="F5" s="213"/>
      <c r="G5" s="214"/>
      <c r="H5" s="214"/>
      <c r="I5" s="214"/>
      <c r="J5" s="214"/>
      <c r="K5" s="214"/>
      <c r="L5" s="214"/>
      <c r="M5" s="215"/>
    </row>
    <row r="6" spans="1:13" s="216" customFormat="1" ht="18" customHeight="1">
      <c r="A6" s="217" t="s">
        <v>40</v>
      </c>
      <c r="B6" s="341" t="s">
        <v>25</v>
      </c>
      <c r="C6" s="342"/>
      <c r="D6" s="343"/>
      <c r="E6" s="344"/>
      <c r="F6" s="345"/>
      <c r="G6" s="346"/>
      <c r="H6" s="346"/>
      <c r="I6" s="346"/>
      <c r="J6" s="346"/>
      <c r="K6" s="346"/>
      <c r="L6" s="346"/>
      <c r="M6" s="347"/>
    </row>
    <row r="7" spans="1:13" s="205" customFormat="1" ht="18" customHeight="1">
      <c r="A7" s="218" t="s">
        <v>64</v>
      </c>
      <c r="B7" s="219" t="s">
        <v>73</v>
      </c>
      <c r="C7" s="220"/>
      <c r="D7" s="221"/>
      <c r="E7" s="222"/>
      <c r="F7" s="223"/>
      <c r="G7" s="224"/>
      <c r="H7" s="224"/>
      <c r="I7" s="224"/>
      <c r="J7" s="224"/>
      <c r="K7" s="224"/>
      <c r="L7" s="224"/>
      <c r="M7" s="225"/>
    </row>
    <row r="8" spans="1:13" ht="18" customHeight="1">
      <c r="A8" s="226" t="s">
        <v>84</v>
      </c>
      <c r="B8" s="232" t="s">
        <v>157</v>
      </c>
      <c r="C8" s="253"/>
      <c r="D8" s="250">
        <f>노무비산출내역!E7</f>
        <v>2</v>
      </c>
      <c r="E8" s="251" t="s">
        <v>86</v>
      </c>
      <c r="F8" s="351">
        <f>단가대비표!O6</f>
        <v>0</v>
      </c>
      <c r="G8" s="351">
        <f>F8*D8</f>
        <v>0</v>
      </c>
      <c r="H8" s="227"/>
      <c r="I8" s="227"/>
      <c r="J8" s="227"/>
      <c r="K8" s="227"/>
      <c r="L8" s="227"/>
      <c r="M8" s="252">
        <f t="shared" ref="M8:M17" si="0">G8</f>
        <v>0</v>
      </c>
    </row>
    <row r="9" spans="1:13" ht="18" customHeight="1">
      <c r="A9" s="226"/>
      <c r="B9" s="353" t="s">
        <v>168</v>
      </c>
      <c r="C9" s="253"/>
      <c r="D9" s="250"/>
      <c r="E9" s="251"/>
      <c r="F9" s="351"/>
      <c r="G9" s="351"/>
      <c r="H9" s="227"/>
      <c r="I9" s="227"/>
      <c r="J9" s="227"/>
      <c r="K9" s="227"/>
      <c r="L9" s="227"/>
      <c r="M9" s="252"/>
    </row>
    <row r="10" spans="1:13" ht="18" customHeight="1">
      <c r="A10" s="226"/>
      <c r="B10" s="353" t="s">
        <v>169</v>
      </c>
      <c r="C10" s="253"/>
      <c r="D10" s="250"/>
      <c r="E10" s="251"/>
      <c r="F10" s="351"/>
      <c r="G10" s="351"/>
      <c r="H10" s="227"/>
      <c r="I10" s="227"/>
      <c r="J10" s="227"/>
      <c r="K10" s="227"/>
      <c r="L10" s="227"/>
      <c r="M10" s="252"/>
    </row>
    <row r="11" spans="1:13" ht="18" customHeight="1">
      <c r="A11" s="226"/>
      <c r="B11" s="353" t="s">
        <v>170</v>
      </c>
      <c r="C11" s="253"/>
      <c r="D11" s="250"/>
      <c r="E11" s="251"/>
      <c r="F11" s="351"/>
      <c r="G11" s="351"/>
      <c r="H11" s="227"/>
      <c r="I11" s="227"/>
      <c r="J11" s="227"/>
      <c r="K11" s="227"/>
      <c r="L11" s="227"/>
      <c r="M11" s="252"/>
    </row>
    <row r="12" spans="1:13" ht="18" customHeight="1">
      <c r="A12" s="226"/>
      <c r="B12" s="353" t="s">
        <v>171</v>
      </c>
      <c r="C12" s="253"/>
      <c r="D12" s="250"/>
      <c r="E12" s="251"/>
      <c r="F12" s="351"/>
      <c r="G12" s="351"/>
      <c r="H12" s="227"/>
      <c r="I12" s="227"/>
      <c r="J12" s="227"/>
      <c r="K12" s="227"/>
      <c r="L12" s="227"/>
      <c r="M12" s="252"/>
    </row>
    <row r="13" spans="1:13" ht="18" customHeight="1">
      <c r="A13" s="226" t="s">
        <v>79</v>
      </c>
      <c r="B13" s="232" t="s">
        <v>158</v>
      </c>
      <c r="C13" s="253"/>
      <c r="D13" s="250">
        <f>노무비산출내역!E7</f>
        <v>2</v>
      </c>
      <c r="E13" s="251" t="s">
        <v>86</v>
      </c>
      <c r="F13" s="351">
        <f>단가대비표!O7</f>
        <v>0</v>
      </c>
      <c r="G13" s="351">
        <f>F13*D13</f>
        <v>0</v>
      </c>
      <c r="H13" s="227"/>
      <c r="I13" s="227"/>
      <c r="J13" s="227"/>
      <c r="K13" s="227"/>
      <c r="L13" s="227"/>
      <c r="M13" s="252">
        <f t="shared" si="0"/>
        <v>0</v>
      </c>
    </row>
    <row r="14" spans="1:13" ht="18" customHeight="1">
      <c r="A14" s="226"/>
      <c r="B14" s="353" t="s">
        <v>172</v>
      </c>
      <c r="C14" s="253"/>
      <c r="D14" s="250"/>
      <c r="E14" s="251"/>
      <c r="F14" s="351"/>
      <c r="G14" s="351"/>
      <c r="H14" s="227"/>
      <c r="I14" s="227"/>
      <c r="J14" s="227"/>
      <c r="K14" s="227"/>
      <c r="L14" s="227"/>
      <c r="M14" s="252"/>
    </row>
    <row r="15" spans="1:13" ht="18" customHeight="1">
      <c r="A15" s="226"/>
      <c r="B15" s="353" t="s">
        <v>173</v>
      </c>
      <c r="C15" s="253"/>
      <c r="D15" s="250"/>
      <c r="E15" s="251"/>
      <c r="F15" s="351"/>
      <c r="G15" s="351"/>
      <c r="H15" s="227"/>
      <c r="I15" s="227"/>
      <c r="J15" s="227"/>
      <c r="K15" s="227"/>
      <c r="L15" s="227"/>
      <c r="M15" s="252"/>
    </row>
    <row r="16" spans="1:13" ht="18" customHeight="1">
      <c r="A16" s="226" t="s">
        <v>66</v>
      </c>
      <c r="B16" s="232" t="s">
        <v>159</v>
      </c>
      <c r="C16" s="253"/>
      <c r="D16" s="250">
        <f>노무비산출내역!E7</f>
        <v>2</v>
      </c>
      <c r="E16" s="251" t="s">
        <v>86</v>
      </c>
      <c r="F16" s="351">
        <f>단가대비표!O8</f>
        <v>0</v>
      </c>
      <c r="G16" s="351">
        <f>F16*D16</f>
        <v>0</v>
      </c>
      <c r="H16" s="227"/>
      <c r="I16" s="227"/>
      <c r="J16" s="227"/>
      <c r="K16" s="227"/>
      <c r="L16" s="227"/>
      <c r="M16" s="252">
        <f t="shared" si="0"/>
        <v>0</v>
      </c>
    </row>
    <row r="17" spans="1:13" ht="18" customHeight="1">
      <c r="A17" s="226" t="s">
        <v>67</v>
      </c>
      <c r="B17" s="232" t="s">
        <v>85</v>
      </c>
      <c r="C17" s="253" t="s">
        <v>160</v>
      </c>
      <c r="D17" s="250">
        <f>노무비산출내역!E19</f>
        <v>1</v>
      </c>
      <c r="E17" s="251" t="s">
        <v>86</v>
      </c>
      <c r="F17" s="351">
        <f>단가대비표!O9</f>
        <v>0</v>
      </c>
      <c r="G17" s="351">
        <f>F17*D17</f>
        <v>0</v>
      </c>
      <c r="H17" s="227"/>
      <c r="I17" s="227"/>
      <c r="J17" s="227"/>
      <c r="K17" s="227"/>
      <c r="L17" s="227"/>
      <c r="M17" s="252">
        <f t="shared" si="0"/>
        <v>0</v>
      </c>
    </row>
    <row r="18" spans="1:13" ht="18" customHeight="1">
      <c r="A18" s="226"/>
      <c r="B18" s="232"/>
      <c r="C18" s="253"/>
      <c r="D18" s="250"/>
      <c r="E18" s="251"/>
      <c r="F18" s="351"/>
      <c r="G18" s="227"/>
      <c r="H18" s="227"/>
      <c r="I18" s="227"/>
      <c r="J18" s="227"/>
      <c r="K18" s="227"/>
      <c r="L18" s="227"/>
      <c r="M18" s="252"/>
    </row>
    <row r="19" spans="1:13" s="205" customFormat="1" ht="18" customHeight="1">
      <c r="A19" s="228"/>
      <c r="B19" s="229" t="s">
        <v>28</v>
      </c>
      <c r="C19" s="230"/>
      <c r="D19" s="221"/>
      <c r="E19" s="222"/>
      <c r="F19" s="224"/>
      <c r="G19" s="224">
        <f>SUM(G8:G18)</f>
        <v>0</v>
      </c>
      <c r="H19" s="224"/>
      <c r="I19" s="224"/>
      <c r="J19" s="224"/>
      <c r="K19" s="224"/>
      <c r="L19" s="224"/>
      <c r="M19" s="225">
        <f>SUM(M8:M18)</f>
        <v>0</v>
      </c>
    </row>
    <row r="20" spans="1:13" ht="18" customHeight="1">
      <c r="A20" s="231"/>
      <c r="B20" s="352"/>
      <c r="C20" s="253"/>
      <c r="D20" s="250"/>
      <c r="E20" s="251"/>
      <c r="F20" s="351"/>
      <c r="G20" s="227"/>
      <c r="H20" s="227"/>
      <c r="I20" s="227"/>
      <c r="J20" s="227"/>
      <c r="K20" s="227"/>
      <c r="L20" s="227"/>
      <c r="M20" s="252"/>
    </row>
    <row r="21" spans="1:13" s="205" customFormat="1" ht="18" customHeight="1">
      <c r="A21" s="218" t="s">
        <v>75</v>
      </c>
      <c r="B21" s="219" t="s">
        <v>76</v>
      </c>
      <c r="C21" s="220"/>
      <c r="D21" s="221"/>
      <c r="E21" s="222"/>
      <c r="F21" s="223"/>
      <c r="G21" s="227"/>
      <c r="H21" s="224"/>
      <c r="I21" s="224"/>
      <c r="J21" s="224"/>
      <c r="K21" s="224"/>
      <c r="L21" s="224"/>
      <c r="M21" s="252"/>
    </row>
    <row r="22" spans="1:13" ht="18" customHeight="1">
      <c r="A22" s="226" t="s">
        <v>84</v>
      </c>
      <c r="B22" s="232" t="s">
        <v>83</v>
      </c>
      <c r="C22" s="253" t="s">
        <v>296</v>
      </c>
      <c r="D22" s="250"/>
      <c r="E22" s="251"/>
      <c r="F22" s="351"/>
      <c r="G22" s="227"/>
      <c r="H22" s="227"/>
      <c r="I22" s="227"/>
      <c r="J22" s="227"/>
      <c r="K22" s="227"/>
      <c r="L22" s="227"/>
      <c r="M22" s="252"/>
    </row>
    <row r="23" spans="1:13" ht="18" customHeight="1">
      <c r="A23" s="226"/>
      <c r="B23" s="232" t="s">
        <v>211</v>
      </c>
      <c r="C23" s="253"/>
      <c r="D23" s="250">
        <f>단가대비표!D11</f>
        <v>1</v>
      </c>
      <c r="E23" s="250" t="str">
        <f>단가대비표!E11</f>
        <v>SET</v>
      </c>
      <c r="F23" s="351">
        <f>단가대비표!O11</f>
        <v>0</v>
      </c>
      <c r="G23" s="227">
        <f t="shared" ref="G23:G59" si="1">F23*D23</f>
        <v>0</v>
      </c>
      <c r="H23" s="227"/>
      <c r="I23" s="227"/>
      <c r="J23" s="227"/>
      <c r="K23" s="227"/>
      <c r="L23" s="227"/>
      <c r="M23" s="252">
        <f t="shared" ref="M23:M59" si="2">G23</f>
        <v>0</v>
      </c>
    </row>
    <row r="24" spans="1:13" ht="18" customHeight="1">
      <c r="A24" s="226"/>
      <c r="B24" s="232" t="s">
        <v>212</v>
      </c>
      <c r="C24" s="253"/>
      <c r="D24" s="250">
        <f>단가대비표!D12</f>
        <v>1</v>
      </c>
      <c r="E24" s="250" t="str">
        <f>단가대비표!E12</f>
        <v>SET</v>
      </c>
      <c r="F24" s="351">
        <f>단가대비표!O12</f>
        <v>0</v>
      </c>
      <c r="G24" s="227">
        <f t="shared" si="1"/>
        <v>0</v>
      </c>
      <c r="H24" s="227"/>
      <c r="I24" s="227"/>
      <c r="J24" s="227"/>
      <c r="K24" s="227"/>
      <c r="L24" s="227"/>
      <c r="M24" s="252">
        <f t="shared" si="2"/>
        <v>0</v>
      </c>
    </row>
    <row r="25" spans="1:13" ht="18" customHeight="1">
      <c r="A25" s="226"/>
      <c r="B25" s="232" t="s">
        <v>212</v>
      </c>
      <c r="C25" s="253"/>
      <c r="D25" s="250">
        <f>단가대비표!D13</f>
        <v>1</v>
      </c>
      <c r="E25" s="250" t="str">
        <f>단가대비표!E13</f>
        <v>SET</v>
      </c>
      <c r="F25" s="351">
        <f>단가대비표!O13</f>
        <v>0</v>
      </c>
      <c r="G25" s="227">
        <f t="shared" si="1"/>
        <v>0</v>
      </c>
      <c r="H25" s="227"/>
      <c r="I25" s="227"/>
      <c r="J25" s="227"/>
      <c r="K25" s="227"/>
      <c r="L25" s="227"/>
      <c r="M25" s="252">
        <f t="shared" si="2"/>
        <v>0</v>
      </c>
    </row>
    <row r="26" spans="1:13" ht="18" customHeight="1">
      <c r="A26" s="226"/>
      <c r="B26" s="232" t="s">
        <v>213</v>
      </c>
      <c r="C26" s="253"/>
      <c r="D26" s="250">
        <f>단가대비표!D14</f>
        <v>1</v>
      </c>
      <c r="E26" s="250" t="str">
        <f>단가대비표!E14</f>
        <v>SET</v>
      </c>
      <c r="F26" s="351">
        <f>단가대비표!O14</f>
        <v>0</v>
      </c>
      <c r="G26" s="227">
        <f t="shared" si="1"/>
        <v>0</v>
      </c>
      <c r="H26" s="227"/>
      <c r="I26" s="227"/>
      <c r="J26" s="227"/>
      <c r="K26" s="227"/>
      <c r="L26" s="227"/>
      <c r="M26" s="252">
        <f t="shared" si="2"/>
        <v>0</v>
      </c>
    </row>
    <row r="27" spans="1:13" ht="18" customHeight="1">
      <c r="A27" s="226"/>
      <c r="B27" s="232" t="s">
        <v>212</v>
      </c>
      <c r="C27" s="253"/>
      <c r="D27" s="250">
        <f>단가대비표!D15</f>
        <v>1</v>
      </c>
      <c r="E27" s="250" t="str">
        <f>단가대비표!E15</f>
        <v>SET</v>
      </c>
      <c r="F27" s="351">
        <f>단가대비표!O15</f>
        <v>0</v>
      </c>
      <c r="G27" s="227">
        <f t="shared" si="1"/>
        <v>0</v>
      </c>
      <c r="H27" s="227"/>
      <c r="I27" s="227"/>
      <c r="J27" s="227"/>
      <c r="K27" s="227"/>
      <c r="L27" s="227"/>
      <c r="M27" s="252">
        <f t="shared" si="2"/>
        <v>0</v>
      </c>
    </row>
    <row r="28" spans="1:13" ht="18" customHeight="1">
      <c r="A28" s="226"/>
      <c r="B28" s="232" t="s">
        <v>213</v>
      </c>
      <c r="C28" s="253"/>
      <c r="D28" s="250">
        <f>단가대비표!D16</f>
        <v>1</v>
      </c>
      <c r="E28" s="250" t="str">
        <f>단가대비표!E16</f>
        <v>SET</v>
      </c>
      <c r="F28" s="351">
        <f>단가대비표!O16</f>
        <v>0</v>
      </c>
      <c r="G28" s="227">
        <f t="shared" si="1"/>
        <v>0</v>
      </c>
      <c r="H28" s="227"/>
      <c r="I28" s="227"/>
      <c r="J28" s="227"/>
      <c r="K28" s="227"/>
      <c r="L28" s="227"/>
      <c r="M28" s="252">
        <f t="shared" si="2"/>
        <v>0</v>
      </c>
    </row>
    <row r="29" spans="1:13" ht="18" customHeight="1">
      <c r="A29" s="226" t="s">
        <v>79</v>
      </c>
      <c r="B29" s="232" t="s">
        <v>166</v>
      </c>
      <c r="C29" s="253" t="s">
        <v>167</v>
      </c>
      <c r="D29" s="250">
        <f>단가대비표!D17</f>
        <v>1</v>
      </c>
      <c r="E29" s="250" t="str">
        <f>단가대비표!E17</f>
        <v>면</v>
      </c>
      <c r="F29" s="351">
        <f>단가대비표!O17</f>
        <v>0</v>
      </c>
      <c r="G29" s="227">
        <f t="shared" si="1"/>
        <v>0</v>
      </c>
      <c r="H29" s="227"/>
      <c r="I29" s="227"/>
      <c r="J29" s="227"/>
      <c r="K29" s="227"/>
      <c r="L29" s="227"/>
      <c r="M29" s="252">
        <f t="shared" si="2"/>
        <v>0</v>
      </c>
    </row>
    <row r="30" spans="1:13" ht="18" customHeight="1">
      <c r="A30" s="226" t="s">
        <v>66</v>
      </c>
      <c r="B30" s="232" t="s">
        <v>106</v>
      </c>
      <c r="C30" s="253" t="s">
        <v>179</v>
      </c>
      <c r="D30" s="250"/>
      <c r="E30" s="250"/>
      <c r="F30" s="351"/>
      <c r="G30" s="227"/>
      <c r="H30" s="227"/>
      <c r="I30" s="227"/>
      <c r="J30" s="227"/>
      <c r="K30" s="227"/>
      <c r="L30" s="227"/>
      <c r="M30" s="252"/>
    </row>
    <row r="31" spans="1:13" ht="18" customHeight="1">
      <c r="A31" s="226"/>
      <c r="B31" s="232" t="str">
        <f>단가대비표!B19</f>
        <v>DAC1146</v>
      </c>
      <c r="C31" s="253"/>
      <c r="D31" s="250">
        <f>단가대비표!D19</f>
        <v>1</v>
      </c>
      <c r="E31" s="250" t="str">
        <f>단가대비표!E19</f>
        <v>SET</v>
      </c>
      <c r="F31" s="351">
        <f>단가대비표!O19</f>
        <v>0</v>
      </c>
      <c r="G31" s="227">
        <f t="shared" si="1"/>
        <v>0</v>
      </c>
      <c r="H31" s="227"/>
      <c r="I31" s="227"/>
      <c r="J31" s="227"/>
      <c r="K31" s="227"/>
      <c r="L31" s="227"/>
      <c r="M31" s="252">
        <f t="shared" si="2"/>
        <v>0</v>
      </c>
    </row>
    <row r="32" spans="1:13" ht="18" customHeight="1">
      <c r="A32" s="226"/>
      <c r="B32" s="232" t="str">
        <f>단가대비표!B20</f>
        <v>DAC1146</v>
      </c>
      <c r="C32" s="253"/>
      <c r="D32" s="250">
        <f>단가대비표!D20</f>
        <v>1</v>
      </c>
      <c r="E32" s="250" t="str">
        <f>단가대비표!E20</f>
        <v>SET</v>
      </c>
      <c r="F32" s="351">
        <f>단가대비표!O20</f>
        <v>0</v>
      </c>
      <c r="G32" s="227">
        <f t="shared" si="1"/>
        <v>0</v>
      </c>
      <c r="H32" s="227"/>
      <c r="I32" s="227"/>
      <c r="J32" s="227"/>
      <c r="K32" s="227"/>
      <c r="L32" s="227"/>
      <c r="M32" s="252">
        <f t="shared" si="2"/>
        <v>0</v>
      </c>
    </row>
    <row r="33" spans="1:13" ht="18" customHeight="1">
      <c r="A33" s="226" t="s">
        <v>67</v>
      </c>
      <c r="B33" s="232" t="s">
        <v>166</v>
      </c>
      <c r="C33" s="253" t="s">
        <v>167</v>
      </c>
      <c r="D33" s="250">
        <f>단가대비표!D21</f>
        <v>1</v>
      </c>
      <c r="E33" s="250" t="str">
        <f>단가대비표!E21</f>
        <v>면</v>
      </c>
      <c r="F33" s="351">
        <f>단가대비표!O21</f>
        <v>0</v>
      </c>
      <c r="G33" s="227">
        <f t="shared" si="1"/>
        <v>0</v>
      </c>
      <c r="H33" s="227"/>
      <c r="I33" s="227"/>
      <c r="J33" s="227"/>
      <c r="K33" s="227"/>
      <c r="L33" s="227"/>
      <c r="M33" s="252">
        <f t="shared" si="2"/>
        <v>0</v>
      </c>
    </row>
    <row r="34" spans="1:13" ht="18" customHeight="1">
      <c r="A34" s="226" t="s">
        <v>68</v>
      </c>
      <c r="B34" s="232" t="s">
        <v>107</v>
      </c>
      <c r="C34" s="253" t="s">
        <v>179</v>
      </c>
      <c r="D34" s="250"/>
      <c r="E34" s="250"/>
      <c r="F34" s="351"/>
      <c r="G34" s="227"/>
      <c r="H34" s="227"/>
      <c r="I34" s="227"/>
      <c r="J34" s="227"/>
      <c r="K34" s="227"/>
      <c r="L34" s="227"/>
      <c r="M34" s="252"/>
    </row>
    <row r="35" spans="1:13" ht="18" customHeight="1">
      <c r="A35" s="226"/>
      <c r="B35" s="232" t="str">
        <f>단가대비표!B23</f>
        <v>DAC1146</v>
      </c>
      <c r="C35" s="253"/>
      <c r="D35" s="250">
        <f>단가대비표!D23</f>
        <v>1</v>
      </c>
      <c r="E35" s="250" t="str">
        <f>단가대비표!E23</f>
        <v>SET</v>
      </c>
      <c r="F35" s="351">
        <f>단가대비표!O23</f>
        <v>0</v>
      </c>
      <c r="G35" s="227">
        <f t="shared" si="1"/>
        <v>0</v>
      </c>
      <c r="H35" s="227"/>
      <c r="I35" s="227"/>
      <c r="J35" s="227"/>
      <c r="K35" s="227"/>
      <c r="L35" s="227"/>
      <c r="M35" s="252">
        <f t="shared" si="2"/>
        <v>0</v>
      </c>
    </row>
    <row r="36" spans="1:13" ht="18" customHeight="1">
      <c r="A36" s="233"/>
      <c r="B36" s="354" t="str">
        <f>단가대비표!B24</f>
        <v>DAC1146</v>
      </c>
      <c r="C36" s="355"/>
      <c r="D36" s="356">
        <f>단가대비표!D24</f>
        <v>1</v>
      </c>
      <c r="E36" s="356" t="str">
        <f>단가대비표!E24</f>
        <v>SET</v>
      </c>
      <c r="F36" s="357">
        <f>단가대비표!O24</f>
        <v>0</v>
      </c>
      <c r="G36" s="234">
        <f t="shared" si="1"/>
        <v>0</v>
      </c>
      <c r="H36" s="234"/>
      <c r="I36" s="234"/>
      <c r="J36" s="234"/>
      <c r="K36" s="234"/>
      <c r="L36" s="234"/>
      <c r="M36" s="358">
        <f t="shared" si="2"/>
        <v>0</v>
      </c>
    </row>
    <row r="37" spans="1:13" ht="18" customHeight="1">
      <c r="A37" s="235" t="s">
        <v>69</v>
      </c>
      <c r="B37" s="236" t="s">
        <v>166</v>
      </c>
      <c r="C37" s="237" t="s">
        <v>167</v>
      </c>
      <c r="D37" s="238">
        <f>단가대비표!D25</f>
        <v>1</v>
      </c>
      <c r="E37" s="238" t="str">
        <f>단가대비표!E25</f>
        <v>면</v>
      </c>
      <c r="F37" s="239">
        <f>단가대비표!O25</f>
        <v>0</v>
      </c>
      <c r="G37" s="240">
        <f t="shared" si="1"/>
        <v>0</v>
      </c>
      <c r="H37" s="240"/>
      <c r="I37" s="240"/>
      <c r="J37" s="240"/>
      <c r="K37" s="240"/>
      <c r="L37" s="240"/>
      <c r="M37" s="241">
        <f t="shared" si="2"/>
        <v>0</v>
      </c>
    </row>
    <row r="38" spans="1:13" ht="18" customHeight="1">
      <c r="A38" s="226" t="s">
        <v>70</v>
      </c>
      <c r="B38" s="232" t="s">
        <v>95</v>
      </c>
      <c r="C38" s="253" t="s">
        <v>297</v>
      </c>
      <c r="D38" s="250"/>
      <c r="E38" s="250"/>
      <c r="F38" s="351"/>
      <c r="G38" s="227"/>
      <c r="H38" s="227"/>
      <c r="I38" s="227"/>
      <c r="J38" s="227"/>
      <c r="K38" s="227"/>
      <c r="L38" s="227"/>
      <c r="M38" s="252"/>
    </row>
    <row r="39" spans="1:13" ht="18" customHeight="1">
      <c r="A39" s="226"/>
      <c r="B39" s="232" t="str">
        <f>단가대비표!B27</f>
        <v>DAC1146</v>
      </c>
      <c r="C39" s="253"/>
      <c r="D39" s="250">
        <f>단가대비표!D27</f>
        <v>1</v>
      </c>
      <c r="E39" s="250" t="str">
        <f>단가대비표!E27</f>
        <v>SET</v>
      </c>
      <c r="F39" s="351">
        <f>단가대비표!O27</f>
        <v>0</v>
      </c>
      <c r="G39" s="227">
        <f t="shared" si="1"/>
        <v>0</v>
      </c>
      <c r="H39" s="227"/>
      <c r="I39" s="227"/>
      <c r="J39" s="227"/>
      <c r="K39" s="227"/>
      <c r="L39" s="227"/>
      <c r="M39" s="252">
        <f t="shared" si="2"/>
        <v>0</v>
      </c>
    </row>
    <row r="40" spans="1:13" ht="18" customHeight="1">
      <c r="A40" s="226"/>
      <c r="B40" s="232" t="str">
        <f>단가대비표!B28</f>
        <v>DAC1146</v>
      </c>
      <c r="C40" s="253"/>
      <c r="D40" s="250">
        <f>단가대비표!D28</f>
        <v>1</v>
      </c>
      <c r="E40" s="250" t="str">
        <f>단가대비표!E28</f>
        <v>SET</v>
      </c>
      <c r="F40" s="351">
        <f>단가대비표!O28</f>
        <v>0</v>
      </c>
      <c r="G40" s="227">
        <f t="shared" si="1"/>
        <v>0</v>
      </c>
      <c r="H40" s="227"/>
      <c r="I40" s="227"/>
      <c r="J40" s="227"/>
      <c r="K40" s="227"/>
      <c r="L40" s="227"/>
      <c r="M40" s="252">
        <f t="shared" si="2"/>
        <v>0</v>
      </c>
    </row>
    <row r="41" spans="1:13" ht="18" customHeight="1">
      <c r="A41" s="226"/>
      <c r="B41" s="232" t="str">
        <f>단가대비표!B29</f>
        <v>DFM400</v>
      </c>
      <c r="C41" s="253"/>
      <c r="D41" s="250">
        <f>단가대비표!D29</f>
        <v>1</v>
      </c>
      <c r="E41" s="250" t="str">
        <f>단가대비표!E29</f>
        <v>SET</v>
      </c>
      <c r="F41" s="351">
        <f>단가대비표!O29</f>
        <v>0</v>
      </c>
      <c r="G41" s="227">
        <f t="shared" si="1"/>
        <v>0</v>
      </c>
      <c r="H41" s="227"/>
      <c r="I41" s="227"/>
      <c r="J41" s="227"/>
      <c r="K41" s="227"/>
      <c r="L41" s="227"/>
      <c r="M41" s="252">
        <f t="shared" si="2"/>
        <v>0</v>
      </c>
    </row>
    <row r="42" spans="1:13" ht="18" customHeight="1">
      <c r="A42" s="226"/>
      <c r="B42" s="232" t="str">
        <f>단가대비표!B30</f>
        <v>DAC1146</v>
      </c>
      <c r="C42" s="253"/>
      <c r="D42" s="250">
        <f>단가대비표!D30</f>
        <v>1</v>
      </c>
      <c r="E42" s="250" t="str">
        <f>단가대비표!E30</f>
        <v>SET</v>
      </c>
      <c r="F42" s="351">
        <f>단가대비표!O30</f>
        <v>0</v>
      </c>
      <c r="G42" s="227">
        <f t="shared" si="1"/>
        <v>0</v>
      </c>
      <c r="H42" s="227"/>
      <c r="I42" s="227"/>
      <c r="J42" s="227"/>
      <c r="K42" s="227"/>
      <c r="L42" s="227"/>
      <c r="M42" s="252">
        <f t="shared" si="2"/>
        <v>0</v>
      </c>
    </row>
    <row r="43" spans="1:13" ht="18" customHeight="1">
      <c r="A43" s="226" t="s">
        <v>71</v>
      </c>
      <c r="B43" s="232" t="s">
        <v>166</v>
      </c>
      <c r="C43" s="253" t="s">
        <v>167</v>
      </c>
      <c r="D43" s="250">
        <f>단가대비표!D31</f>
        <v>1</v>
      </c>
      <c r="E43" s="250" t="str">
        <f>단가대비표!E31</f>
        <v>면</v>
      </c>
      <c r="F43" s="351">
        <f>단가대비표!O31</f>
        <v>0</v>
      </c>
      <c r="G43" s="227">
        <f t="shared" ref="G43" si="3">F43*D43</f>
        <v>0</v>
      </c>
      <c r="H43" s="227"/>
      <c r="I43" s="227"/>
      <c r="J43" s="227"/>
      <c r="K43" s="227"/>
      <c r="L43" s="227"/>
      <c r="M43" s="252">
        <f t="shared" ref="M43" si="4">G43</f>
        <v>0</v>
      </c>
    </row>
    <row r="44" spans="1:13" ht="18" customHeight="1">
      <c r="A44" s="226" t="s">
        <v>87</v>
      </c>
      <c r="B44" s="232" t="s">
        <v>108</v>
      </c>
      <c r="C44" s="253" t="s">
        <v>181</v>
      </c>
      <c r="D44" s="250"/>
      <c r="E44" s="250"/>
      <c r="F44" s="351"/>
      <c r="G44" s="227"/>
      <c r="H44" s="227"/>
      <c r="I44" s="227"/>
      <c r="J44" s="227"/>
      <c r="K44" s="227"/>
      <c r="L44" s="227"/>
      <c r="M44" s="252"/>
    </row>
    <row r="45" spans="1:13" ht="18" customHeight="1">
      <c r="A45" s="226"/>
      <c r="B45" s="232" t="str">
        <f>단가대비표!B33</f>
        <v>DAC1146</v>
      </c>
      <c r="C45" s="253"/>
      <c r="D45" s="250">
        <f>단가대비표!D33</f>
        <v>1</v>
      </c>
      <c r="E45" s="250" t="str">
        <f>단가대비표!E33</f>
        <v>SET</v>
      </c>
      <c r="F45" s="351">
        <f>단가대비표!O33</f>
        <v>0</v>
      </c>
      <c r="G45" s="227">
        <f t="shared" si="1"/>
        <v>0</v>
      </c>
      <c r="H45" s="227"/>
      <c r="I45" s="227"/>
      <c r="J45" s="227"/>
      <c r="K45" s="227"/>
      <c r="L45" s="227"/>
      <c r="M45" s="252">
        <f t="shared" si="2"/>
        <v>0</v>
      </c>
    </row>
    <row r="46" spans="1:13" ht="18" customHeight="1">
      <c r="A46" s="226"/>
      <c r="B46" s="232" t="str">
        <f>단가대비표!B34</f>
        <v>DAC1146</v>
      </c>
      <c r="C46" s="253"/>
      <c r="D46" s="250">
        <f>단가대비표!D34</f>
        <v>1</v>
      </c>
      <c r="E46" s="250" t="str">
        <f>단가대비표!E34</f>
        <v>SET</v>
      </c>
      <c r="F46" s="351">
        <f>단가대비표!O34</f>
        <v>0</v>
      </c>
      <c r="G46" s="227">
        <f t="shared" si="1"/>
        <v>0</v>
      </c>
      <c r="H46" s="227"/>
      <c r="I46" s="227"/>
      <c r="J46" s="227"/>
      <c r="K46" s="227"/>
      <c r="L46" s="227"/>
      <c r="M46" s="252">
        <f t="shared" si="2"/>
        <v>0</v>
      </c>
    </row>
    <row r="47" spans="1:13" ht="18" customHeight="1">
      <c r="A47" s="226" t="s">
        <v>88</v>
      </c>
      <c r="B47" s="232" t="s">
        <v>166</v>
      </c>
      <c r="C47" s="253" t="s">
        <v>167</v>
      </c>
      <c r="D47" s="250">
        <f>단가대비표!D35</f>
        <v>1</v>
      </c>
      <c r="E47" s="250" t="str">
        <f>단가대비표!E35</f>
        <v>면</v>
      </c>
      <c r="F47" s="351">
        <f>단가대비표!O35</f>
        <v>0</v>
      </c>
      <c r="G47" s="227">
        <f t="shared" si="1"/>
        <v>0</v>
      </c>
      <c r="H47" s="227"/>
      <c r="I47" s="227"/>
      <c r="J47" s="227"/>
      <c r="K47" s="227"/>
      <c r="L47" s="227"/>
      <c r="M47" s="252">
        <f t="shared" si="2"/>
        <v>0</v>
      </c>
    </row>
    <row r="48" spans="1:13" ht="18" customHeight="1">
      <c r="A48" s="226" t="s">
        <v>89</v>
      </c>
      <c r="B48" s="232" t="s">
        <v>150</v>
      </c>
      <c r="C48" s="253" t="s">
        <v>298</v>
      </c>
      <c r="D48" s="250"/>
      <c r="E48" s="250"/>
      <c r="F48" s="351"/>
      <c r="G48" s="227"/>
      <c r="H48" s="227"/>
      <c r="I48" s="227"/>
      <c r="J48" s="227"/>
      <c r="K48" s="227"/>
      <c r="L48" s="227"/>
      <c r="M48" s="252"/>
    </row>
    <row r="49" spans="1:13" ht="18" customHeight="1">
      <c r="A49" s="226"/>
      <c r="B49" s="232" t="str">
        <f>단가대비표!B37</f>
        <v>DAC1146</v>
      </c>
      <c r="C49" s="253"/>
      <c r="D49" s="250">
        <f>단가대비표!D37</f>
        <v>1</v>
      </c>
      <c r="E49" s="250" t="str">
        <f>단가대비표!E37</f>
        <v>SET</v>
      </c>
      <c r="F49" s="351">
        <f>단가대비표!O37</f>
        <v>0</v>
      </c>
      <c r="G49" s="227">
        <f t="shared" si="1"/>
        <v>0</v>
      </c>
      <c r="H49" s="227"/>
      <c r="I49" s="227"/>
      <c r="J49" s="227"/>
      <c r="K49" s="227"/>
      <c r="L49" s="227"/>
      <c r="M49" s="252">
        <f t="shared" si="2"/>
        <v>0</v>
      </c>
    </row>
    <row r="50" spans="1:13" ht="18" customHeight="1">
      <c r="A50" s="226"/>
      <c r="B50" s="232" t="str">
        <f>단가대비표!B38</f>
        <v>DAC1146</v>
      </c>
      <c r="C50" s="253"/>
      <c r="D50" s="250">
        <f>단가대비표!D38</f>
        <v>1</v>
      </c>
      <c r="E50" s="250" t="str">
        <f>단가대비표!E38</f>
        <v>SET</v>
      </c>
      <c r="F50" s="351">
        <f>단가대비표!O38</f>
        <v>0</v>
      </c>
      <c r="G50" s="227">
        <f t="shared" si="1"/>
        <v>0</v>
      </c>
      <c r="H50" s="227"/>
      <c r="I50" s="227"/>
      <c r="J50" s="227"/>
      <c r="K50" s="227"/>
      <c r="L50" s="227"/>
      <c r="M50" s="252">
        <f t="shared" si="2"/>
        <v>0</v>
      </c>
    </row>
    <row r="51" spans="1:13" ht="18" customHeight="1">
      <c r="A51" s="226"/>
      <c r="B51" s="232" t="str">
        <f>단가대비표!B39</f>
        <v>DFM404</v>
      </c>
      <c r="C51" s="253"/>
      <c r="D51" s="250">
        <f>단가대비표!D39</f>
        <v>1</v>
      </c>
      <c r="E51" s="250" t="str">
        <f>단가대비표!E39</f>
        <v>SET</v>
      </c>
      <c r="F51" s="351">
        <f>단가대비표!O39</f>
        <v>0</v>
      </c>
      <c r="G51" s="227">
        <f t="shared" si="1"/>
        <v>0</v>
      </c>
      <c r="H51" s="227"/>
      <c r="I51" s="227"/>
      <c r="J51" s="227"/>
      <c r="K51" s="227"/>
      <c r="L51" s="227"/>
      <c r="M51" s="252">
        <f t="shared" si="2"/>
        <v>0</v>
      </c>
    </row>
    <row r="52" spans="1:13" ht="18" customHeight="1">
      <c r="A52" s="226"/>
      <c r="B52" s="232" t="str">
        <f>단가대비표!B40</f>
        <v>DAC1146</v>
      </c>
      <c r="C52" s="253"/>
      <c r="D52" s="250">
        <f>단가대비표!D40</f>
        <v>1</v>
      </c>
      <c r="E52" s="250" t="str">
        <f>단가대비표!E40</f>
        <v>SET</v>
      </c>
      <c r="F52" s="351">
        <f>단가대비표!O40</f>
        <v>0</v>
      </c>
      <c r="G52" s="227">
        <f t="shared" si="1"/>
        <v>0</v>
      </c>
      <c r="H52" s="227"/>
      <c r="I52" s="227"/>
      <c r="J52" s="227"/>
      <c r="K52" s="227"/>
      <c r="L52" s="227"/>
      <c r="M52" s="252">
        <f t="shared" si="2"/>
        <v>0</v>
      </c>
    </row>
    <row r="53" spans="1:13" ht="18" customHeight="1">
      <c r="A53" s="226" t="s">
        <v>90</v>
      </c>
      <c r="B53" s="232" t="s">
        <v>166</v>
      </c>
      <c r="C53" s="253" t="s">
        <v>167</v>
      </c>
      <c r="D53" s="250">
        <f>단가대비표!D41</f>
        <v>1</v>
      </c>
      <c r="E53" s="250" t="str">
        <f>단가대비표!E41</f>
        <v>면</v>
      </c>
      <c r="F53" s="351">
        <f>단가대비표!O41</f>
        <v>0</v>
      </c>
      <c r="G53" s="227">
        <f t="shared" si="1"/>
        <v>0</v>
      </c>
      <c r="H53" s="227"/>
      <c r="I53" s="227"/>
      <c r="J53" s="227"/>
      <c r="K53" s="227"/>
      <c r="L53" s="227"/>
      <c r="M53" s="252">
        <f t="shared" si="2"/>
        <v>0</v>
      </c>
    </row>
    <row r="54" spans="1:13" ht="18" customHeight="1">
      <c r="A54" s="226" t="s">
        <v>91</v>
      </c>
      <c r="B54" s="232" t="s">
        <v>165</v>
      </c>
      <c r="C54" s="253" t="s">
        <v>299</v>
      </c>
      <c r="D54" s="250"/>
      <c r="E54" s="250"/>
      <c r="F54" s="351"/>
      <c r="G54" s="227"/>
      <c r="H54" s="227"/>
      <c r="I54" s="227"/>
      <c r="J54" s="227"/>
      <c r="K54" s="227"/>
      <c r="L54" s="227"/>
      <c r="M54" s="252"/>
    </row>
    <row r="55" spans="1:13" ht="18" customHeight="1">
      <c r="A55" s="226"/>
      <c r="B55" s="232" t="str">
        <f>단가대비표!B43</f>
        <v>DAC1146</v>
      </c>
      <c r="C55" s="253"/>
      <c r="D55" s="250">
        <f>단가대비표!D43</f>
        <v>1</v>
      </c>
      <c r="E55" s="250" t="str">
        <f>단가대비표!E43</f>
        <v>SET</v>
      </c>
      <c r="F55" s="351">
        <f>단가대비표!O43</f>
        <v>0</v>
      </c>
      <c r="G55" s="227">
        <f t="shared" si="1"/>
        <v>0</v>
      </c>
      <c r="H55" s="227"/>
      <c r="I55" s="227"/>
      <c r="J55" s="227"/>
      <c r="K55" s="227"/>
      <c r="L55" s="227"/>
      <c r="M55" s="252">
        <f t="shared" si="2"/>
        <v>0</v>
      </c>
    </row>
    <row r="56" spans="1:13" ht="18" customHeight="1">
      <c r="A56" s="226"/>
      <c r="B56" s="232" t="str">
        <f>단가대비표!B44</f>
        <v>DAC1146</v>
      </c>
      <c r="C56" s="253"/>
      <c r="D56" s="250">
        <f>단가대비표!D44</f>
        <v>1</v>
      </c>
      <c r="E56" s="250" t="str">
        <f>단가대비표!E44</f>
        <v>SET</v>
      </c>
      <c r="F56" s="351">
        <f>단가대비표!O44</f>
        <v>0</v>
      </c>
      <c r="G56" s="227">
        <f t="shared" si="1"/>
        <v>0</v>
      </c>
      <c r="H56" s="227"/>
      <c r="I56" s="227"/>
      <c r="J56" s="227"/>
      <c r="K56" s="227"/>
      <c r="L56" s="227"/>
      <c r="M56" s="252">
        <f t="shared" si="2"/>
        <v>0</v>
      </c>
    </row>
    <row r="57" spans="1:13" ht="18" customHeight="1">
      <c r="A57" s="226"/>
      <c r="B57" s="232" t="str">
        <f>단가대비표!B45</f>
        <v>DFM400</v>
      </c>
      <c r="C57" s="253"/>
      <c r="D57" s="250">
        <f>단가대비표!D45</f>
        <v>1</v>
      </c>
      <c r="E57" s="250" t="str">
        <f>단가대비표!E45</f>
        <v>SET</v>
      </c>
      <c r="F57" s="351">
        <f>단가대비표!O45</f>
        <v>0</v>
      </c>
      <c r="G57" s="227">
        <f t="shared" si="1"/>
        <v>0</v>
      </c>
      <c r="H57" s="227"/>
      <c r="I57" s="227"/>
      <c r="J57" s="227"/>
      <c r="K57" s="227"/>
      <c r="L57" s="227"/>
      <c r="M57" s="252">
        <f t="shared" si="2"/>
        <v>0</v>
      </c>
    </row>
    <row r="58" spans="1:13" ht="18" customHeight="1">
      <c r="A58" s="226"/>
      <c r="B58" s="232" t="str">
        <f>단가대비표!B46</f>
        <v>DFM400</v>
      </c>
      <c r="C58" s="253"/>
      <c r="D58" s="250">
        <f>단가대비표!D46</f>
        <v>1</v>
      </c>
      <c r="E58" s="250" t="str">
        <f>단가대비표!E46</f>
        <v>SET</v>
      </c>
      <c r="F58" s="351">
        <f>단가대비표!O46</f>
        <v>0</v>
      </c>
      <c r="G58" s="227">
        <f t="shared" si="1"/>
        <v>0</v>
      </c>
      <c r="H58" s="227"/>
      <c r="I58" s="227"/>
      <c r="J58" s="227"/>
      <c r="K58" s="227"/>
      <c r="L58" s="227"/>
      <c r="M58" s="252">
        <f t="shared" si="2"/>
        <v>0</v>
      </c>
    </row>
    <row r="59" spans="1:13" ht="18" customHeight="1">
      <c r="A59" s="226"/>
      <c r="B59" s="232" t="str">
        <f>단가대비표!B47</f>
        <v>DAC1146</v>
      </c>
      <c r="C59" s="253"/>
      <c r="D59" s="250">
        <f>단가대비표!D47</f>
        <v>1</v>
      </c>
      <c r="E59" s="250" t="str">
        <f>단가대비표!E47</f>
        <v>SET</v>
      </c>
      <c r="F59" s="351">
        <f>단가대비표!O47</f>
        <v>0</v>
      </c>
      <c r="G59" s="227">
        <f t="shared" si="1"/>
        <v>0</v>
      </c>
      <c r="H59" s="227"/>
      <c r="I59" s="227"/>
      <c r="J59" s="227"/>
      <c r="K59" s="227"/>
      <c r="L59" s="227"/>
      <c r="M59" s="252">
        <f t="shared" si="2"/>
        <v>0</v>
      </c>
    </row>
    <row r="60" spans="1:13" ht="18" customHeight="1">
      <c r="A60" s="226" t="s">
        <v>92</v>
      </c>
      <c r="B60" s="232" t="s">
        <v>166</v>
      </c>
      <c r="C60" s="253" t="s">
        <v>167</v>
      </c>
      <c r="D60" s="250">
        <f>단가대비표!D48</f>
        <v>1</v>
      </c>
      <c r="E60" s="250" t="str">
        <f>단가대비표!E48</f>
        <v>면</v>
      </c>
      <c r="F60" s="351">
        <f>단가대비표!O48</f>
        <v>0</v>
      </c>
      <c r="G60" s="227">
        <f>F60*D60</f>
        <v>0</v>
      </c>
      <c r="H60" s="227"/>
      <c r="I60" s="227"/>
      <c r="J60" s="227"/>
      <c r="K60" s="227"/>
      <c r="L60" s="227"/>
      <c r="M60" s="252">
        <f t="shared" ref="M60:M84" si="5">G60</f>
        <v>0</v>
      </c>
    </row>
    <row r="61" spans="1:13" ht="18" customHeight="1">
      <c r="A61" s="226"/>
      <c r="B61" s="232"/>
      <c r="C61" s="253"/>
      <c r="D61" s="250"/>
      <c r="E61" s="251"/>
      <c r="F61" s="351"/>
      <c r="G61" s="227"/>
      <c r="H61" s="227"/>
      <c r="I61" s="227"/>
      <c r="J61" s="227"/>
      <c r="K61" s="227"/>
      <c r="L61" s="227"/>
      <c r="M61" s="252"/>
    </row>
    <row r="62" spans="1:13" s="205" customFormat="1" ht="18" customHeight="1">
      <c r="A62" s="228"/>
      <c r="B62" s="229" t="s">
        <v>28</v>
      </c>
      <c r="C62" s="230"/>
      <c r="D62" s="221"/>
      <c r="E62" s="222"/>
      <c r="F62" s="224"/>
      <c r="G62" s="224">
        <f>SUM(G22:G61)</f>
        <v>0</v>
      </c>
      <c r="H62" s="224"/>
      <c r="I62" s="224">
        <f>SUM(I22:I61)</f>
        <v>0</v>
      </c>
      <c r="J62" s="224"/>
      <c r="K62" s="224">
        <f>SUM(K22:K61)</f>
        <v>0</v>
      </c>
      <c r="L62" s="224"/>
      <c r="M62" s="225">
        <f>SUM(M22:M61)</f>
        <v>0</v>
      </c>
    </row>
    <row r="63" spans="1:13" s="242" customFormat="1" ht="18" customHeight="1">
      <c r="A63" s="254"/>
      <c r="B63" s="255" t="s">
        <v>29</v>
      </c>
      <c r="C63" s="256"/>
      <c r="D63" s="257"/>
      <c r="E63" s="258"/>
      <c r="F63" s="259"/>
      <c r="G63" s="259">
        <f>SUM(G19,G62)</f>
        <v>0</v>
      </c>
      <c r="H63" s="259"/>
      <c r="I63" s="259">
        <f>SUM(I19,I62)</f>
        <v>0</v>
      </c>
      <c r="J63" s="259"/>
      <c r="K63" s="259">
        <f>SUM(K19,K62)</f>
        <v>0</v>
      </c>
      <c r="L63" s="259"/>
      <c r="M63" s="260">
        <f>SUM(M19,M62)</f>
        <v>0</v>
      </c>
    </row>
    <row r="64" spans="1:13" s="366" customFormat="1" ht="18" customHeight="1">
      <c r="A64" s="359"/>
      <c r="B64" s="360"/>
      <c r="C64" s="361"/>
      <c r="D64" s="362"/>
      <c r="E64" s="363"/>
      <c r="F64" s="364"/>
      <c r="G64" s="364"/>
      <c r="H64" s="364"/>
      <c r="I64" s="364"/>
      <c r="J64" s="364"/>
      <c r="K64" s="364"/>
      <c r="L64" s="364"/>
      <c r="M64" s="365"/>
    </row>
    <row r="65" spans="1:13" s="366" customFormat="1" ht="18" customHeight="1">
      <c r="A65" s="359"/>
      <c r="B65" s="360"/>
      <c r="C65" s="361"/>
      <c r="D65" s="362"/>
      <c r="E65" s="363"/>
      <c r="F65" s="364"/>
      <c r="G65" s="364"/>
      <c r="H65" s="364"/>
      <c r="I65" s="364"/>
      <c r="J65" s="364"/>
      <c r="K65" s="364"/>
      <c r="L65" s="364"/>
      <c r="M65" s="365"/>
    </row>
    <row r="66" spans="1:13" s="366" customFormat="1" ht="18" customHeight="1">
      <c r="A66" s="359"/>
      <c r="B66" s="360"/>
      <c r="C66" s="361"/>
      <c r="D66" s="362"/>
      <c r="E66" s="363"/>
      <c r="F66" s="364"/>
      <c r="G66" s="364"/>
      <c r="H66" s="364"/>
      <c r="I66" s="364"/>
      <c r="J66" s="364"/>
      <c r="K66" s="364"/>
      <c r="L66" s="364"/>
      <c r="M66" s="365"/>
    </row>
    <row r="67" spans="1:13" s="366" customFormat="1" ht="18" customHeight="1">
      <c r="A67" s="359"/>
      <c r="B67" s="360"/>
      <c r="C67" s="361"/>
      <c r="D67" s="362"/>
      <c r="E67" s="363"/>
      <c r="F67" s="364"/>
      <c r="G67" s="364"/>
      <c r="H67" s="364"/>
      <c r="I67" s="364"/>
      <c r="J67" s="364"/>
      <c r="K67" s="364"/>
      <c r="L67" s="364"/>
      <c r="M67" s="365"/>
    </row>
    <row r="68" spans="1:13" s="366" customFormat="1" ht="18" customHeight="1">
      <c r="A68" s="367"/>
      <c r="B68" s="368"/>
      <c r="C68" s="369"/>
      <c r="D68" s="370"/>
      <c r="E68" s="371"/>
      <c r="F68" s="372"/>
      <c r="G68" s="372"/>
      <c r="H68" s="372"/>
      <c r="I68" s="372"/>
      <c r="J68" s="372"/>
      <c r="K68" s="372"/>
      <c r="L68" s="372"/>
      <c r="M68" s="373"/>
    </row>
    <row r="69" spans="1:13" s="216" customFormat="1" ht="18" customHeight="1">
      <c r="A69" s="208" t="s">
        <v>115</v>
      </c>
      <c r="B69" s="209" t="s">
        <v>114</v>
      </c>
      <c r="C69" s="210"/>
      <c r="D69" s="211"/>
      <c r="E69" s="212"/>
      <c r="F69" s="213"/>
      <c r="G69" s="214"/>
      <c r="H69" s="214"/>
      <c r="I69" s="214"/>
      <c r="J69" s="214"/>
      <c r="K69" s="214"/>
      <c r="L69" s="214"/>
      <c r="M69" s="215"/>
    </row>
    <row r="70" spans="1:13" s="216" customFormat="1" ht="18" customHeight="1">
      <c r="A70" s="217" t="s">
        <v>40</v>
      </c>
      <c r="B70" s="341" t="s">
        <v>25</v>
      </c>
      <c r="C70" s="342"/>
      <c r="D70" s="343"/>
      <c r="E70" s="344"/>
      <c r="F70" s="345"/>
      <c r="G70" s="346"/>
      <c r="H70" s="346"/>
      <c r="I70" s="346"/>
      <c r="J70" s="346"/>
      <c r="K70" s="346"/>
      <c r="L70" s="346"/>
      <c r="M70" s="347"/>
    </row>
    <row r="71" spans="1:13" s="205" customFormat="1" ht="18" customHeight="1">
      <c r="A71" s="218" t="s">
        <v>64</v>
      </c>
      <c r="B71" s="219" t="s">
        <v>72</v>
      </c>
      <c r="C71" s="220"/>
      <c r="D71" s="221"/>
      <c r="E71" s="222"/>
      <c r="F71" s="223"/>
      <c r="G71" s="227"/>
      <c r="H71" s="224"/>
      <c r="I71" s="224"/>
      <c r="J71" s="224"/>
      <c r="K71" s="224"/>
      <c r="L71" s="224"/>
      <c r="M71" s="252"/>
    </row>
    <row r="72" spans="1:13" ht="18" customHeight="1">
      <c r="A72" s="226" t="s">
        <v>84</v>
      </c>
      <c r="B72" s="243" t="s">
        <v>48</v>
      </c>
      <c r="C72" s="244"/>
      <c r="D72" s="245">
        <f>노무비산출내역!E20</f>
        <v>26</v>
      </c>
      <c r="E72" s="246" t="s">
        <v>47</v>
      </c>
      <c r="F72" s="247">
        <f>단가대비표!O49</f>
        <v>0</v>
      </c>
      <c r="G72" s="227">
        <f t="shared" ref="G72:G84" si="6">F72*D72</f>
        <v>0</v>
      </c>
      <c r="H72" s="227"/>
      <c r="I72" s="227"/>
      <c r="J72" s="227"/>
      <c r="K72" s="227"/>
      <c r="L72" s="227"/>
      <c r="M72" s="252">
        <f t="shared" si="5"/>
        <v>0</v>
      </c>
    </row>
    <row r="73" spans="1:13" ht="18" customHeight="1">
      <c r="A73" s="226" t="s">
        <v>79</v>
      </c>
      <c r="B73" s="243" t="s">
        <v>49</v>
      </c>
      <c r="C73" s="244"/>
      <c r="D73" s="245">
        <f>노무비산출내역!E21</f>
        <v>6</v>
      </c>
      <c r="E73" s="246" t="s">
        <v>47</v>
      </c>
      <c r="F73" s="247">
        <f>단가대비표!O50</f>
        <v>0</v>
      </c>
      <c r="G73" s="227">
        <f t="shared" si="6"/>
        <v>0</v>
      </c>
      <c r="H73" s="227"/>
      <c r="I73" s="227"/>
      <c r="J73" s="227"/>
      <c r="K73" s="227"/>
      <c r="L73" s="227"/>
      <c r="M73" s="252">
        <f t="shared" si="5"/>
        <v>0</v>
      </c>
    </row>
    <row r="74" spans="1:13" ht="18" customHeight="1">
      <c r="A74" s="226" t="s">
        <v>66</v>
      </c>
      <c r="B74" s="232" t="s">
        <v>50</v>
      </c>
      <c r="C74" s="348"/>
      <c r="D74" s="245">
        <f>노무비산출내역!E22</f>
        <v>3</v>
      </c>
      <c r="E74" s="251" t="s">
        <v>47</v>
      </c>
      <c r="F74" s="247">
        <f>단가대비표!O51</f>
        <v>0</v>
      </c>
      <c r="G74" s="227">
        <f t="shared" si="6"/>
        <v>0</v>
      </c>
      <c r="H74" s="227"/>
      <c r="I74" s="227"/>
      <c r="J74" s="227"/>
      <c r="K74" s="227"/>
      <c r="L74" s="227"/>
      <c r="M74" s="252">
        <f t="shared" si="5"/>
        <v>0</v>
      </c>
    </row>
    <row r="75" spans="1:13" ht="18" customHeight="1">
      <c r="A75" s="226" t="s">
        <v>67</v>
      </c>
      <c r="B75" s="232" t="s">
        <v>51</v>
      </c>
      <c r="C75" s="348"/>
      <c r="D75" s="245">
        <f>노무비산출내역!E23</f>
        <v>1</v>
      </c>
      <c r="E75" s="251" t="s">
        <v>47</v>
      </c>
      <c r="F75" s="247">
        <f>단가대비표!O52</f>
        <v>0</v>
      </c>
      <c r="G75" s="227">
        <f t="shared" si="6"/>
        <v>0</v>
      </c>
      <c r="H75" s="227"/>
      <c r="I75" s="227"/>
      <c r="J75" s="227"/>
      <c r="K75" s="227"/>
      <c r="L75" s="227"/>
      <c r="M75" s="252">
        <f t="shared" si="5"/>
        <v>0</v>
      </c>
    </row>
    <row r="76" spans="1:13" ht="18" customHeight="1">
      <c r="A76" s="226" t="s">
        <v>68</v>
      </c>
      <c r="B76" s="232" t="s">
        <v>52</v>
      </c>
      <c r="C76" s="348"/>
      <c r="D76" s="245">
        <f>노무비산출내역!E24</f>
        <v>12</v>
      </c>
      <c r="E76" s="251" t="s">
        <v>47</v>
      </c>
      <c r="F76" s="247">
        <f>단가대비표!O53</f>
        <v>0</v>
      </c>
      <c r="G76" s="227">
        <f t="shared" si="6"/>
        <v>0</v>
      </c>
      <c r="H76" s="227"/>
      <c r="I76" s="227"/>
      <c r="J76" s="227"/>
      <c r="K76" s="227"/>
      <c r="L76" s="227"/>
      <c r="M76" s="252">
        <f t="shared" si="5"/>
        <v>0</v>
      </c>
    </row>
    <row r="77" spans="1:13" ht="18" customHeight="1">
      <c r="A77" s="226" t="s">
        <v>69</v>
      </c>
      <c r="B77" s="232" t="s">
        <v>53</v>
      </c>
      <c r="C77" s="348"/>
      <c r="D77" s="245">
        <f>노무비산출내역!E25</f>
        <v>1</v>
      </c>
      <c r="E77" s="251" t="s">
        <v>47</v>
      </c>
      <c r="F77" s="247">
        <f>단가대비표!O54</f>
        <v>0</v>
      </c>
      <c r="G77" s="227">
        <f t="shared" si="6"/>
        <v>0</v>
      </c>
      <c r="H77" s="227"/>
      <c r="I77" s="227"/>
      <c r="J77" s="227"/>
      <c r="K77" s="227"/>
      <c r="L77" s="227"/>
      <c r="M77" s="252">
        <f t="shared" si="5"/>
        <v>0</v>
      </c>
    </row>
    <row r="78" spans="1:13" ht="18" customHeight="1">
      <c r="A78" s="226" t="s">
        <v>70</v>
      </c>
      <c r="B78" s="232" t="s">
        <v>54</v>
      </c>
      <c r="C78" s="348"/>
      <c r="D78" s="245">
        <f>노무비산출내역!E26</f>
        <v>12</v>
      </c>
      <c r="E78" s="251" t="s">
        <v>47</v>
      </c>
      <c r="F78" s="247">
        <f>단가대비표!O55</f>
        <v>0</v>
      </c>
      <c r="G78" s="227">
        <f t="shared" si="6"/>
        <v>0</v>
      </c>
      <c r="H78" s="227"/>
      <c r="I78" s="227"/>
      <c r="J78" s="227"/>
      <c r="K78" s="227"/>
      <c r="L78" s="227"/>
      <c r="M78" s="252">
        <f t="shared" si="5"/>
        <v>0</v>
      </c>
    </row>
    <row r="79" spans="1:13" ht="18" customHeight="1">
      <c r="A79" s="226" t="s">
        <v>71</v>
      </c>
      <c r="B79" s="349" t="s">
        <v>55</v>
      </c>
      <c r="C79" s="350"/>
      <c r="D79" s="245">
        <f>노무비산출내역!E27</f>
        <v>9</v>
      </c>
      <c r="E79" s="251" t="s">
        <v>47</v>
      </c>
      <c r="F79" s="247">
        <f>단가대비표!O56</f>
        <v>0</v>
      </c>
      <c r="G79" s="227">
        <f t="shared" si="6"/>
        <v>0</v>
      </c>
      <c r="H79" s="227"/>
      <c r="I79" s="227"/>
      <c r="J79" s="227"/>
      <c r="K79" s="227"/>
      <c r="L79" s="227"/>
      <c r="M79" s="252">
        <f t="shared" si="5"/>
        <v>0</v>
      </c>
    </row>
    <row r="80" spans="1:13" ht="18" customHeight="1">
      <c r="A80" s="226" t="s">
        <v>87</v>
      </c>
      <c r="B80" s="243" t="s">
        <v>56</v>
      </c>
      <c r="C80" s="244"/>
      <c r="D80" s="245">
        <f>노무비산출내역!E28</f>
        <v>2</v>
      </c>
      <c r="E80" s="246" t="s">
        <v>47</v>
      </c>
      <c r="F80" s="247">
        <f>단가대비표!O57</f>
        <v>0</v>
      </c>
      <c r="G80" s="227">
        <f t="shared" si="6"/>
        <v>0</v>
      </c>
      <c r="H80" s="227"/>
      <c r="I80" s="227"/>
      <c r="J80" s="227"/>
      <c r="K80" s="227"/>
      <c r="L80" s="227"/>
      <c r="M80" s="252">
        <f t="shared" si="5"/>
        <v>0</v>
      </c>
    </row>
    <row r="81" spans="1:13" ht="18" customHeight="1">
      <c r="A81" s="226" t="s">
        <v>88</v>
      </c>
      <c r="B81" s="232" t="s">
        <v>177</v>
      </c>
      <c r="C81" s="348" t="s">
        <v>161</v>
      </c>
      <c r="D81" s="245">
        <f>노무비산출내역!E29</f>
        <v>36</v>
      </c>
      <c r="E81" s="251" t="s">
        <v>47</v>
      </c>
      <c r="F81" s="247">
        <f>단가대비표!O58</f>
        <v>0</v>
      </c>
      <c r="G81" s="227">
        <f t="shared" si="6"/>
        <v>0</v>
      </c>
      <c r="H81" s="227"/>
      <c r="I81" s="227"/>
      <c r="J81" s="227"/>
      <c r="K81" s="227"/>
      <c r="L81" s="227"/>
      <c r="M81" s="252">
        <f t="shared" si="5"/>
        <v>0</v>
      </c>
    </row>
    <row r="82" spans="1:13" ht="18" customHeight="1">
      <c r="A82" s="226" t="s">
        <v>89</v>
      </c>
      <c r="B82" s="232" t="s">
        <v>219</v>
      </c>
      <c r="C82" s="348" t="s">
        <v>217</v>
      </c>
      <c r="D82" s="245">
        <f>노무비산출내역!E30</f>
        <v>7</v>
      </c>
      <c r="E82" s="251" t="s">
        <v>47</v>
      </c>
      <c r="F82" s="247">
        <f>단가대비표!O59</f>
        <v>0</v>
      </c>
      <c r="G82" s="227">
        <f t="shared" si="6"/>
        <v>0</v>
      </c>
      <c r="H82" s="227"/>
      <c r="I82" s="227"/>
      <c r="J82" s="227"/>
      <c r="K82" s="227"/>
      <c r="L82" s="227"/>
      <c r="M82" s="252">
        <f t="shared" si="5"/>
        <v>0</v>
      </c>
    </row>
    <row r="83" spans="1:13" ht="18" customHeight="1">
      <c r="A83" s="226" t="s">
        <v>90</v>
      </c>
      <c r="B83" s="232" t="s">
        <v>219</v>
      </c>
      <c r="C83" s="348" t="s">
        <v>218</v>
      </c>
      <c r="D83" s="245">
        <f>노무비산출내역!E31</f>
        <v>2</v>
      </c>
      <c r="E83" s="251" t="s">
        <v>47</v>
      </c>
      <c r="F83" s="247">
        <f>단가대비표!O60</f>
        <v>0</v>
      </c>
      <c r="G83" s="227">
        <f t="shared" si="6"/>
        <v>0</v>
      </c>
      <c r="H83" s="227"/>
      <c r="I83" s="227"/>
      <c r="J83" s="227"/>
      <c r="K83" s="227"/>
      <c r="L83" s="227"/>
      <c r="M83" s="252">
        <f t="shared" si="5"/>
        <v>0</v>
      </c>
    </row>
    <row r="84" spans="1:13" ht="18" customHeight="1">
      <c r="A84" s="226" t="s">
        <v>91</v>
      </c>
      <c r="B84" s="232" t="s">
        <v>174</v>
      </c>
      <c r="C84" s="348" t="s">
        <v>220</v>
      </c>
      <c r="D84" s="245">
        <f>노무비산출내역!E32</f>
        <v>9</v>
      </c>
      <c r="E84" s="251" t="s">
        <v>47</v>
      </c>
      <c r="F84" s="247">
        <f>단가대비표!O61</f>
        <v>0</v>
      </c>
      <c r="G84" s="227">
        <f t="shared" si="6"/>
        <v>0</v>
      </c>
      <c r="H84" s="227"/>
      <c r="I84" s="227"/>
      <c r="J84" s="227"/>
      <c r="K84" s="227"/>
      <c r="L84" s="227"/>
      <c r="M84" s="252">
        <f t="shared" si="5"/>
        <v>0</v>
      </c>
    </row>
    <row r="85" spans="1:13" ht="18" customHeight="1">
      <c r="A85" s="226"/>
      <c r="B85" s="243"/>
      <c r="C85" s="244"/>
      <c r="D85" s="245"/>
      <c r="E85" s="246"/>
      <c r="F85" s="247"/>
      <c r="G85" s="227"/>
      <c r="H85" s="227"/>
      <c r="I85" s="227"/>
      <c r="J85" s="227"/>
      <c r="K85" s="227"/>
      <c r="L85" s="227"/>
      <c r="M85" s="252"/>
    </row>
    <row r="86" spans="1:13" s="205" customFormat="1" ht="18" customHeight="1">
      <c r="A86" s="228"/>
      <c r="B86" s="229" t="s">
        <v>28</v>
      </c>
      <c r="C86" s="230"/>
      <c r="D86" s="221"/>
      <c r="E86" s="222"/>
      <c r="F86" s="224"/>
      <c r="G86" s="224">
        <f>SUM(G72:G85)</f>
        <v>0</v>
      </c>
      <c r="H86" s="224"/>
      <c r="I86" s="224"/>
      <c r="J86" s="224"/>
      <c r="K86" s="224"/>
      <c r="L86" s="224"/>
      <c r="M86" s="225">
        <f>SUM(M72:M85)</f>
        <v>0</v>
      </c>
    </row>
    <row r="87" spans="1:13" s="205" customFormat="1" ht="18" customHeight="1">
      <c r="A87" s="218" t="s">
        <v>75</v>
      </c>
      <c r="B87" s="219" t="s">
        <v>78</v>
      </c>
      <c r="C87" s="220"/>
      <c r="D87" s="221"/>
      <c r="E87" s="222"/>
      <c r="F87" s="223"/>
      <c r="G87" s="227"/>
      <c r="H87" s="224"/>
      <c r="I87" s="224"/>
      <c r="J87" s="224"/>
      <c r="K87" s="224"/>
      <c r="L87" s="224"/>
      <c r="M87" s="252"/>
    </row>
    <row r="88" spans="1:13" ht="18" customHeight="1">
      <c r="A88" s="226" t="s">
        <v>84</v>
      </c>
      <c r="B88" s="243" t="s">
        <v>175</v>
      </c>
      <c r="C88" s="248" t="s">
        <v>62</v>
      </c>
      <c r="D88" s="250">
        <f>노무비산출내역!E36</f>
        <v>4</v>
      </c>
      <c r="E88" s="246" t="s">
        <v>47</v>
      </c>
      <c r="F88" s="351">
        <f>단가대비표!O62</f>
        <v>0</v>
      </c>
      <c r="G88" s="227">
        <f t="shared" ref="G88:G89" si="7">F88*D88</f>
        <v>0</v>
      </c>
      <c r="H88" s="227"/>
      <c r="I88" s="227"/>
      <c r="J88" s="227"/>
      <c r="K88" s="227"/>
      <c r="L88" s="227"/>
      <c r="M88" s="252">
        <f t="shared" ref="M88:M89" si="8">G88</f>
        <v>0</v>
      </c>
    </row>
    <row r="89" spans="1:13" ht="18" customHeight="1">
      <c r="A89" s="226" t="s">
        <v>79</v>
      </c>
      <c r="B89" s="232" t="s">
        <v>176</v>
      </c>
      <c r="C89" s="248" t="s">
        <v>162</v>
      </c>
      <c r="D89" s="250">
        <f>노무비산출내역!E37</f>
        <v>1</v>
      </c>
      <c r="E89" s="251" t="s">
        <v>47</v>
      </c>
      <c r="F89" s="351">
        <f>단가대비표!O63</f>
        <v>0</v>
      </c>
      <c r="G89" s="227">
        <f t="shared" si="7"/>
        <v>0</v>
      </c>
      <c r="H89" s="227"/>
      <c r="I89" s="227"/>
      <c r="J89" s="227"/>
      <c r="K89" s="227"/>
      <c r="L89" s="227"/>
      <c r="M89" s="252">
        <f t="shared" si="8"/>
        <v>0</v>
      </c>
    </row>
    <row r="90" spans="1:13" ht="18" customHeight="1">
      <c r="A90" s="226"/>
      <c r="B90" s="232"/>
      <c r="C90" s="253"/>
      <c r="D90" s="250"/>
      <c r="E90" s="251"/>
      <c r="F90" s="351"/>
      <c r="G90" s="227"/>
      <c r="H90" s="227"/>
      <c r="I90" s="227"/>
      <c r="J90" s="227"/>
      <c r="K90" s="227"/>
      <c r="L90" s="227"/>
      <c r="M90" s="252"/>
    </row>
    <row r="91" spans="1:13" s="205" customFormat="1" ht="18" customHeight="1">
      <c r="A91" s="228"/>
      <c r="B91" s="229" t="s">
        <v>28</v>
      </c>
      <c r="C91" s="230"/>
      <c r="D91" s="221"/>
      <c r="E91" s="222"/>
      <c r="F91" s="224"/>
      <c r="G91" s="224">
        <f>SUM(G88:G89)</f>
        <v>0</v>
      </c>
      <c r="H91" s="224"/>
      <c r="I91" s="224"/>
      <c r="J91" s="224"/>
      <c r="K91" s="224"/>
      <c r="L91" s="224"/>
      <c r="M91" s="225">
        <f>SUM(M88:M89)</f>
        <v>0</v>
      </c>
    </row>
    <row r="92" spans="1:13" ht="18" customHeight="1">
      <c r="A92" s="231"/>
      <c r="B92" s="352"/>
      <c r="C92" s="253"/>
      <c r="D92" s="250"/>
      <c r="E92" s="251"/>
      <c r="F92" s="351"/>
      <c r="G92" s="227"/>
      <c r="H92" s="227"/>
      <c r="I92" s="227"/>
      <c r="J92" s="227"/>
      <c r="K92" s="227"/>
      <c r="L92" s="227"/>
      <c r="M92" s="252"/>
    </row>
    <row r="93" spans="1:13" s="216" customFormat="1" ht="18" customHeight="1">
      <c r="A93" s="217" t="s">
        <v>41</v>
      </c>
      <c r="B93" s="341" t="s">
        <v>26</v>
      </c>
      <c r="C93" s="342"/>
      <c r="D93" s="343"/>
      <c r="E93" s="344"/>
      <c r="F93" s="345"/>
      <c r="G93" s="346"/>
      <c r="H93" s="346"/>
      <c r="I93" s="346"/>
      <c r="J93" s="346"/>
      <c r="K93" s="346"/>
      <c r="L93" s="346"/>
      <c r="M93" s="347"/>
    </row>
    <row r="94" spans="1:13" ht="18" customHeight="1">
      <c r="A94" s="249" t="s">
        <v>64</v>
      </c>
      <c r="B94" s="232" t="s">
        <v>80</v>
      </c>
      <c r="C94" s="253"/>
      <c r="D94" s="250">
        <f>노무비산출내역!H39</f>
        <v>145.02199999999999</v>
      </c>
      <c r="E94" s="251" t="s">
        <v>93</v>
      </c>
      <c r="F94" s="351"/>
      <c r="G94" s="227"/>
      <c r="H94" s="351">
        <f>단가대비표!O66</f>
        <v>0</v>
      </c>
      <c r="I94" s="227">
        <f t="shared" ref="I94" si="9">H94*D94</f>
        <v>0</v>
      </c>
      <c r="J94" s="227"/>
      <c r="K94" s="227"/>
      <c r="L94" s="227"/>
      <c r="M94" s="252">
        <f t="shared" ref="M94:M96" si="10">G94+I94+K94</f>
        <v>0</v>
      </c>
    </row>
    <row r="95" spans="1:13" ht="18" customHeight="1">
      <c r="A95" s="249" t="s">
        <v>74</v>
      </c>
      <c r="B95" s="232" t="s">
        <v>81</v>
      </c>
      <c r="C95" s="253"/>
      <c r="D95" s="250">
        <f>노무비산출내역!J39</f>
        <v>30.919999999999995</v>
      </c>
      <c r="E95" s="251" t="s">
        <v>93</v>
      </c>
      <c r="F95" s="351"/>
      <c r="G95" s="227"/>
      <c r="H95" s="351">
        <f>단가대비표!O67</f>
        <v>0</v>
      </c>
      <c r="I95" s="227">
        <f>H95*D95</f>
        <v>0</v>
      </c>
      <c r="J95" s="227"/>
      <c r="K95" s="227"/>
      <c r="L95" s="227"/>
      <c r="M95" s="252">
        <f t="shared" si="10"/>
        <v>0</v>
      </c>
    </row>
    <row r="96" spans="1:13" ht="18" customHeight="1">
      <c r="A96" s="249" t="s">
        <v>77</v>
      </c>
      <c r="B96" s="232" t="s">
        <v>101</v>
      </c>
      <c r="C96" s="253" t="s">
        <v>94</v>
      </c>
      <c r="D96" s="250">
        <v>1</v>
      </c>
      <c r="E96" s="251" t="s">
        <v>82</v>
      </c>
      <c r="F96" s="351"/>
      <c r="G96" s="227">
        <f>ROUND(SUM(I94:I95)*3%,0)</f>
        <v>0</v>
      </c>
      <c r="H96" s="351"/>
      <c r="I96" s="253"/>
      <c r="J96" s="227"/>
      <c r="K96" s="227"/>
      <c r="L96" s="227"/>
      <c r="M96" s="252">
        <f t="shared" si="10"/>
        <v>0</v>
      </c>
    </row>
    <row r="97" spans="1:13" ht="18" customHeight="1">
      <c r="A97" s="249"/>
      <c r="B97" s="232"/>
      <c r="C97" s="253"/>
      <c r="D97" s="250"/>
      <c r="E97" s="251"/>
      <c r="F97" s="351"/>
      <c r="G97" s="227"/>
      <c r="H97" s="351"/>
      <c r="I97" s="227"/>
      <c r="J97" s="227"/>
      <c r="K97" s="227"/>
      <c r="L97" s="227"/>
      <c r="M97" s="252"/>
    </row>
    <row r="98" spans="1:13" s="205" customFormat="1" ht="18" customHeight="1">
      <c r="A98" s="228"/>
      <c r="B98" s="229" t="s">
        <v>28</v>
      </c>
      <c r="C98" s="230"/>
      <c r="D98" s="221"/>
      <c r="E98" s="222"/>
      <c r="F98" s="224"/>
      <c r="G98" s="224">
        <f>SUM(G94:G96)</f>
        <v>0</v>
      </c>
      <c r="H98" s="224"/>
      <c r="I98" s="224">
        <f>SUM(I94:I96)</f>
        <v>0</v>
      </c>
      <c r="J98" s="224"/>
      <c r="K98" s="224"/>
      <c r="L98" s="224"/>
      <c r="M98" s="225">
        <f>SUM(M94:M96)</f>
        <v>0</v>
      </c>
    </row>
    <row r="99" spans="1:13" s="242" customFormat="1" ht="18" customHeight="1">
      <c r="A99" s="254"/>
      <c r="B99" s="255" t="s">
        <v>29</v>
      </c>
      <c r="C99" s="256"/>
      <c r="D99" s="257"/>
      <c r="E99" s="258"/>
      <c r="F99" s="259"/>
      <c r="G99" s="259">
        <f>SUM(G86,G91,G98)</f>
        <v>0</v>
      </c>
      <c r="H99" s="259"/>
      <c r="I99" s="259">
        <f>SUM(I86,I91,I98)</f>
        <v>0</v>
      </c>
      <c r="J99" s="259"/>
      <c r="K99" s="259"/>
      <c r="L99" s="259"/>
      <c r="M99" s="260">
        <f>SUM(M86,M91,M98)</f>
        <v>0</v>
      </c>
    </row>
    <row r="100" spans="1:13" s="268" customFormat="1" ht="18" customHeight="1">
      <c r="A100" s="261"/>
      <c r="B100" s="262" t="s">
        <v>116</v>
      </c>
      <c r="C100" s="263"/>
      <c r="D100" s="264"/>
      <c r="E100" s="265"/>
      <c r="F100" s="266"/>
      <c r="G100" s="266">
        <f>SUM(G63,G99)</f>
        <v>0</v>
      </c>
      <c r="H100" s="266"/>
      <c r="I100" s="266">
        <f>SUM(I63,I99)</f>
        <v>0</v>
      </c>
      <c r="J100" s="266"/>
      <c r="K100" s="266">
        <f>SUM(K63,K99)</f>
        <v>0</v>
      </c>
      <c r="L100" s="266"/>
      <c r="M100" s="267">
        <f>SUM(M63,M99)</f>
        <v>0</v>
      </c>
    </row>
    <row r="101" spans="1:13" ht="27.75" customHeight="1">
      <c r="D101" s="269"/>
      <c r="F101" s="271"/>
      <c r="G101" s="271"/>
      <c r="H101" s="271"/>
      <c r="I101" s="271"/>
      <c r="J101" s="271"/>
      <c r="K101" s="271"/>
      <c r="L101" s="271"/>
      <c r="M101" s="271"/>
    </row>
    <row r="102" spans="1:13" ht="27.75" customHeight="1">
      <c r="D102" s="269"/>
      <c r="F102" s="271"/>
      <c r="G102" s="271"/>
      <c r="H102" s="271"/>
      <c r="I102" s="271"/>
      <c r="J102" s="271"/>
      <c r="K102" s="271"/>
      <c r="L102" s="271"/>
      <c r="M102" s="271"/>
    </row>
    <row r="103" spans="1:13" ht="27.75" customHeight="1">
      <c r="D103" s="269"/>
      <c r="F103" s="271"/>
      <c r="G103" s="271"/>
      <c r="H103" s="271"/>
      <c r="I103" s="271"/>
      <c r="J103" s="271"/>
      <c r="K103" s="271"/>
      <c r="L103" s="271"/>
      <c r="M103" s="271"/>
    </row>
    <row r="104" spans="1:13" ht="27.75" customHeight="1">
      <c r="D104" s="269"/>
      <c r="F104" s="271"/>
      <c r="G104" s="271"/>
      <c r="H104" s="271"/>
      <c r="I104" s="271"/>
      <c r="J104" s="271"/>
      <c r="K104" s="271"/>
      <c r="L104" s="271"/>
      <c r="M104" s="271"/>
    </row>
    <row r="105" spans="1:13" ht="27.75" customHeight="1">
      <c r="D105" s="269"/>
      <c r="F105" s="271"/>
      <c r="G105" s="271"/>
      <c r="H105" s="271"/>
      <c r="I105" s="271"/>
      <c r="J105" s="271"/>
      <c r="K105" s="271"/>
      <c r="L105" s="271"/>
      <c r="M105" s="271"/>
    </row>
    <row r="106" spans="1:13" ht="27.75" customHeight="1">
      <c r="D106" s="269"/>
      <c r="F106" s="271"/>
      <c r="G106" s="271"/>
      <c r="H106" s="271"/>
      <c r="I106" s="271"/>
      <c r="J106" s="271"/>
      <c r="K106" s="271"/>
      <c r="L106" s="271"/>
      <c r="M106" s="271"/>
    </row>
    <row r="107" spans="1:13" ht="27.75" customHeight="1">
      <c r="D107" s="269"/>
      <c r="F107" s="271"/>
      <c r="G107" s="271"/>
      <c r="H107" s="271"/>
      <c r="I107" s="271"/>
      <c r="J107" s="271"/>
      <c r="K107" s="271"/>
      <c r="L107" s="271"/>
      <c r="M107" s="271"/>
    </row>
    <row r="108" spans="1:13" ht="27.75" customHeight="1">
      <c r="D108" s="269"/>
      <c r="F108" s="271"/>
      <c r="G108" s="271"/>
      <c r="H108" s="271"/>
      <c r="I108" s="271"/>
      <c r="J108" s="271"/>
      <c r="K108" s="271"/>
      <c r="L108" s="271"/>
      <c r="M108" s="271"/>
    </row>
    <row r="109" spans="1:13" ht="27.75" customHeight="1">
      <c r="D109" s="269"/>
      <c r="F109" s="271"/>
      <c r="G109" s="271"/>
      <c r="H109" s="271"/>
      <c r="I109" s="271"/>
      <c r="J109" s="271"/>
      <c r="K109" s="271"/>
      <c r="L109" s="271"/>
      <c r="M109" s="271"/>
    </row>
    <row r="110" spans="1:13" ht="27.75" customHeight="1">
      <c r="D110" s="269"/>
      <c r="F110" s="271"/>
      <c r="G110" s="271"/>
      <c r="H110" s="271"/>
      <c r="I110" s="271"/>
      <c r="J110" s="271"/>
      <c r="K110" s="271"/>
      <c r="L110" s="271"/>
      <c r="M110" s="271"/>
    </row>
    <row r="111" spans="1:13" ht="27.75" customHeight="1">
      <c r="D111" s="269"/>
      <c r="F111" s="271"/>
      <c r="G111" s="271"/>
      <c r="H111" s="271"/>
      <c r="I111" s="271"/>
      <c r="J111" s="271"/>
      <c r="K111" s="271"/>
      <c r="L111" s="271"/>
      <c r="M111" s="271"/>
    </row>
    <row r="112" spans="1:13" ht="27.75" customHeight="1">
      <c r="D112" s="269"/>
      <c r="F112" s="271"/>
      <c r="G112" s="271"/>
      <c r="H112" s="271"/>
      <c r="I112" s="271"/>
      <c r="J112" s="271"/>
      <c r="K112" s="271"/>
      <c r="L112" s="271"/>
      <c r="M112" s="271"/>
    </row>
    <row r="113" spans="4:13" ht="27.75" customHeight="1">
      <c r="D113" s="269"/>
      <c r="F113" s="271"/>
      <c r="G113" s="271"/>
      <c r="H113" s="271"/>
      <c r="I113" s="271"/>
      <c r="J113" s="271"/>
      <c r="K113" s="271"/>
      <c r="L113" s="271"/>
      <c r="M113" s="271"/>
    </row>
    <row r="114" spans="4:13" ht="27.75" customHeight="1">
      <c r="D114" s="269"/>
      <c r="F114" s="271"/>
      <c r="G114" s="271"/>
      <c r="H114" s="271"/>
      <c r="I114" s="271"/>
      <c r="J114" s="271"/>
      <c r="K114" s="271"/>
      <c r="L114" s="271"/>
      <c r="M114" s="271"/>
    </row>
    <row r="115" spans="4:13" ht="27.75" customHeight="1">
      <c r="D115" s="269"/>
      <c r="F115" s="271"/>
      <c r="G115" s="271"/>
      <c r="H115" s="271"/>
      <c r="I115" s="271"/>
      <c r="J115" s="271"/>
      <c r="K115" s="271"/>
      <c r="L115" s="271"/>
      <c r="M115" s="271"/>
    </row>
    <row r="116" spans="4:13" ht="27.75" customHeight="1">
      <c r="D116" s="269"/>
      <c r="F116" s="271"/>
      <c r="G116" s="271"/>
      <c r="H116" s="271"/>
      <c r="I116" s="271"/>
      <c r="J116" s="271"/>
      <c r="K116" s="271"/>
      <c r="L116" s="271"/>
      <c r="M116" s="271"/>
    </row>
    <row r="117" spans="4:13" ht="27.75" customHeight="1">
      <c r="D117" s="269"/>
      <c r="F117" s="271"/>
      <c r="G117" s="271"/>
      <c r="H117" s="271"/>
      <c r="I117" s="271"/>
      <c r="J117" s="271"/>
      <c r="K117" s="271"/>
      <c r="L117" s="271"/>
      <c r="M117" s="271"/>
    </row>
    <row r="118" spans="4:13" ht="27.75" customHeight="1">
      <c r="D118" s="269"/>
      <c r="F118" s="271"/>
      <c r="G118" s="271"/>
      <c r="H118" s="271"/>
      <c r="I118" s="271"/>
      <c r="J118" s="271"/>
      <c r="K118" s="271"/>
      <c r="L118" s="271"/>
      <c r="M118" s="271"/>
    </row>
    <row r="119" spans="4:13" ht="27.75" customHeight="1">
      <c r="D119" s="269"/>
      <c r="F119" s="271"/>
      <c r="G119" s="271"/>
      <c r="H119" s="271"/>
      <c r="I119" s="271"/>
      <c r="J119" s="271"/>
      <c r="K119" s="271"/>
      <c r="L119" s="271"/>
      <c r="M119" s="271"/>
    </row>
    <row r="120" spans="4:13" ht="27.75" customHeight="1">
      <c r="D120" s="269"/>
      <c r="F120" s="271"/>
      <c r="G120" s="271"/>
      <c r="H120" s="271"/>
      <c r="I120" s="271"/>
      <c r="J120" s="271"/>
      <c r="K120" s="271"/>
      <c r="L120" s="271"/>
      <c r="M120" s="271"/>
    </row>
    <row r="121" spans="4:13" ht="27.75" customHeight="1">
      <c r="D121" s="269"/>
      <c r="F121" s="271"/>
      <c r="G121" s="271"/>
      <c r="H121" s="271"/>
      <c r="I121" s="271"/>
      <c r="J121" s="271"/>
      <c r="K121" s="271"/>
      <c r="L121" s="271"/>
      <c r="M121" s="271"/>
    </row>
    <row r="122" spans="4:13" ht="27.75" customHeight="1">
      <c r="D122" s="269"/>
      <c r="F122" s="271"/>
      <c r="G122" s="271"/>
      <c r="H122" s="271"/>
      <c r="I122" s="271"/>
      <c r="J122" s="271"/>
      <c r="K122" s="271"/>
      <c r="L122" s="271"/>
      <c r="M122" s="271"/>
    </row>
    <row r="123" spans="4:13" ht="27.75" customHeight="1">
      <c r="D123" s="269"/>
      <c r="F123" s="271"/>
      <c r="G123" s="271"/>
      <c r="H123" s="271"/>
      <c r="I123" s="271"/>
      <c r="J123" s="271"/>
      <c r="K123" s="271"/>
      <c r="L123" s="271"/>
      <c r="M123" s="271"/>
    </row>
    <row r="124" spans="4:13" ht="27.75" customHeight="1">
      <c r="D124" s="269"/>
      <c r="F124" s="271"/>
      <c r="G124" s="271"/>
      <c r="H124" s="271"/>
      <c r="I124" s="271"/>
      <c r="J124" s="271"/>
      <c r="K124" s="271"/>
      <c r="L124" s="271"/>
      <c r="M124" s="271"/>
    </row>
    <row r="125" spans="4:13" ht="27.75" customHeight="1">
      <c r="D125" s="269"/>
      <c r="F125" s="271"/>
      <c r="G125" s="271"/>
      <c r="H125" s="271"/>
      <c r="I125" s="271"/>
      <c r="J125" s="271"/>
      <c r="K125" s="271"/>
      <c r="L125" s="271"/>
      <c r="M125" s="271"/>
    </row>
    <row r="126" spans="4:13" ht="27.75" customHeight="1">
      <c r="D126" s="269"/>
      <c r="F126" s="271"/>
      <c r="G126" s="271"/>
      <c r="H126" s="271"/>
      <c r="I126" s="271"/>
      <c r="J126" s="271"/>
      <c r="K126" s="271"/>
      <c r="L126" s="271"/>
      <c r="M126" s="271"/>
    </row>
    <row r="127" spans="4:13" ht="27.75" customHeight="1">
      <c r="D127" s="269"/>
      <c r="F127" s="271"/>
      <c r="G127" s="271"/>
      <c r="H127" s="271"/>
      <c r="I127" s="271"/>
      <c r="J127" s="271"/>
      <c r="K127" s="271"/>
      <c r="L127" s="271"/>
      <c r="M127" s="271"/>
    </row>
    <row r="128" spans="4:13" ht="27.75" customHeight="1">
      <c r="D128" s="269"/>
      <c r="F128" s="271"/>
      <c r="G128" s="271"/>
      <c r="H128" s="271"/>
      <c r="I128" s="271"/>
      <c r="J128" s="271"/>
      <c r="K128" s="271"/>
      <c r="L128" s="271"/>
      <c r="M128" s="271"/>
    </row>
    <row r="129" spans="4:13" ht="27.75" customHeight="1">
      <c r="D129" s="269"/>
      <c r="F129" s="271"/>
      <c r="G129" s="271"/>
      <c r="H129" s="271"/>
      <c r="I129" s="271"/>
      <c r="J129" s="271"/>
      <c r="K129" s="271"/>
      <c r="L129" s="271"/>
      <c r="M129" s="271"/>
    </row>
    <row r="130" spans="4:13" ht="27.75" customHeight="1">
      <c r="D130" s="269"/>
      <c r="F130" s="271"/>
      <c r="G130" s="271"/>
      <c r="H130" s="271"/>
      <c r="I130" s="271"/>
      <c r="J130" s="271"/>
      <c r="K130" s="271"/>
      <c r="L130" s="271"/>
      <c r="M130" s="271"/>
    </row>
    <row r="131" spans="4:13" ht="27.75" customHeight="1">
      <c r="D131" s="269"/>
      <c r="F131" s="271"/>
      <c r="G131" s="271"/>
      <c r="H131" s="271"/>
      <c r="I131" s="271"/>
      <c r="J131" s="271"/>
      <c r="K131" s="271"/>
      <c r="L131" s="271"/>
      <c r="M131" s="271"/>
    </row>
    <row r="132" spans="4:13" ht="27.75" customHeight="1">
      <c r="D132" s="269"/>
      <c r="F132" s="271"/>
      <c r="G132" s="271"/>
      <c r="H132" s="271"/>
      <c r="I132" s="271"/>
      <c r="J132" s="271"/>
      <c r="K132" s="271"/>
      <c r="L132" s="271"/>
      <c r="M132" s="271"/>
    </row>
    <row r="133" spans="4:13" ht="27.75" customHeight="1">
      <c r="D133" s="269"/>
      <c r="F133" s="271"/>
      <c r="G133" s="271"/>
      <c r="H133" s="271"/>
      <c r="I133" s="271"/>
      <c r="J133" s="271"/>
      <c r="K133" s="271"/>
      <c r="L133" s="271"/>
      <c r="M133" s="271"/>
    </row>
    <row r="134" spans="4:13" ht="27.75" customHeight="1">
      <c r="D134" s="269"/>
      <c r="F134" s="271"/>
      <c r="G134" s="271"/>
      <c r="H134" s="271"/>
      <c r="I134" s="271"/>
      <c r="J134" s="271"/>
      <c r="K134" s="271"/>
      <c r="L134" s="271"/>
      <c r="M134" s="271"/>
    </row>
    <row r="135" spans="4:13" ht="27.75" customHeight="1">
      <c r="D135" s="269"/>
      <c r="F135" s="271"/>
      <c r="G135" s="271"/>
      <c r="H135" s="271"/>
      <c r="I135" s="271"/>
      <c r="J135" s="271"/>
      <c r="K135" s="271"/>
      <c r="L135" s="271"/>
      <c r="M135" s="271"/>
    </row>
    <row r="136" spans="4:13" ht="27.75" customHeight="1">
      <c r="D136" s="269"/>
      <c r="F136" s="271"/>
      <c r="G136" s="271"/>
      <c r="H136" s="271"/>
      <c r="I136" s="271"/>
      <c r="J136" s="271"/>
      <c r="K136" s="271"/>
      <c r="L136" s="271"/>
      <c r="M136" s="271"/>
    </row>
    <row r="137" spans="4:13" ht="27.75" customHeight="1">
      <c r="D137" s="269"/>
      <c r="F137" s="271"/>
      <c r="G137" s="271"/>
      <c r="H137" s="271"/>
      <c r="I137" s="271"/>
      <c r="J137" s="271"/>
      <c r="K137" s="271"/>
      <c r="L137" s="271"/>
      <c r="M137" s="271"/>
    </row>
    <row r="138" spans="4:13" ht="27.75" customHeight="1">
      <c r="D138" s="269"/>
      <c r="F138" s="271"/>
      <c r="G138" s="271"/>
      <c r="H138" s="271"/>
      <c r="I138" s="271"/>
      <c r="J138" s="271"/>
      <c r="K138" s="271"/>
      <c r="L138" s="271"/>
      <c r="M138" s="271"/>
    </row>
    <row r="139" spans="4:13" ht="27.75" customHeight="1">
      <c r="D139" s="269"/>
      <c r="F139" s="271"/>
      <c r="G139" s="271"/>
      <c r="H139" s="271"/>
      <c r="I139" s="271"/>
      <c r="J139" s="271"/>
      <c r="K139" s="271"/>
      <c r="L139" s="271"/>
      <c r="M139" s="271"/>
    </row>
    <row r="140" spans="4:13" ht="27.75" customHeight="1">
      <c r="D140" s="269"/>
      <c r="F140" s="271"/>
      <c r="G140" s="271"/>
      <c r="H140" s="271"/>
      <c r="I140" s="271"/>
      <c r="J140" s="271"/>
      <c r="K140" s="271"/>
      <c r="L140" s="271"/>
      <c r="M140" s="271"/>
    </row>
    <row r="141" spans="4:13" ht="27.75" customHeight="1">
      <c r="D141" s="269"/>
      <c r="F141" s="271"/>
      <c r="G141" s="271"/>
      <c r="H141" s="271"/>
      <c r="I141" s="271"/>
      <c r="J141" s="271"/>
      <c r="K141" s="271"/>
      <c r="L141" s="271"/>
      <c r="M141" s="271"/>
    </row>
    <row r="142" spans="4:13" ht="27.75" customHeight="1">
      <c r="D142" s="269"/>
      <c r="F142" s="271"/>
      <c r="G142" s="271"/>
      <c r="H142" s="271"/>
      <c r="I142" s="271"/>
      <c r="J142" s="271"/>
      <c r="K142" s="271"/>
      <c r="L142" s="271"/>
      <c r="M142" s="271"/>
    </row>
    <row r="143" spans="4:13" ht="27.75" customHeight="1">
      <c r="D143" s="269"/>
      <c r="F143" s="271"/>
      <c r="G143" s="271"/>
      <c r="H143" s="271"/>
      <c r="I143" s="271"/>
      <c r="J143" s="271"/>
      <c r="K143" s="271"/>
      <c r="L143" s="271"/>
      <c r="M143" s="271"/>
    </row>
    <row r="144" spans="4:13" ht="27.75" customHeight="1">
      <c r="D144" s="269"/>
      <c r="F144" s="271"/>
      <c r="G144" s="271"/>
      <c r="H144" s="271"/>
      <c r="I144" s="271"/>
      <c r="J144" s="271"/>
      <c r="K144" s="271"/>
      <c r="L144" s="271"/>
      <c r="M144" s="271"/>
    </row>
    <row r="145" spans="4:13" ht="27.75" customHeight="1">
      <c r="D145" s="269"/>
      <c r="F145" s="271"/>
      <c r="G145" s="271"/>
      <c r="H145" s="271"/>
      <c r="I145" s="271"/>
      <c r="J145" s="271"/>
      <c r="K145" s="271"/>
      <c r="L145" s="271"/>
      <c r="M145" s="271"/>
    </row>
    <row r="146" spans="4:13" ht="27.75" customHeight="1">
      <c r="D146" s="269"/>
      <c r="F146" s="271"/>
      <c r="G146" s="271"/>
      <c r="H146" s="271"/>
      <c r="I146" s="271"/>
      <c r="J146" s="271"/>
      <c r="K146" s="271"/>
      <c r="L146" s="271"/>
      <c r="M146" s="271"/>
    </row>
    <row r="147" spans="4:13" ht="27.75" customHeight="1">
      <c r="D147" s="269"/>
      <c r="F147" s="271"/>
      <c r="G147" s="271"/>
      <c r="H147" s="271"/>
      <c r="I147" s="271"/>
      <c r="J147" s="271"/>
      <c r="K147" s="271"/>
      <c r="L147" s="271"/>
      <c r="M147" s="271"/>
    </row>
    <row r="148" spans="4:13" ht="27.75" customHeight="1">
      <c r="D148" s="269"/>
      <c r="F148" s="271"/>
      <c r="G148" s="271"/>
      <c r="H148" s="271"/>
      <c r="I148" s="271"/>
      <c r="J148" s="271"/>
      <c r="K148" s="271"/>
      <c r="L148" s="271"/>
      <c r="M148" s="271"/>
    </row>
    <row r="149" spans="4:13" ht="27.75" customHeight="1">
      <c r="D149" s="269"/>
      <c r="F149" s="271"/>
      <c r="G149" s="271"/>
      <c r="H149" s="271"/>
      <c r="I149" s="271"/>
      <c r="J149" s="271"/>
      <c r="K149" s="271"/>
      <c r="L149" s="271"/>
      <c r="M149" s="271"/>
    </row>
    <row r="150" spans="4:13" ht="27.75" customHeight="1">
      <c r="D150" s="269"/>
      <c r="F150" s="271"/>
      <c r="G150" s="271"/>
      <c r="H150" s="271"/>
      <c r="I150" s="271"/>
      <c r="J150" s="271"/>
      <c r="K150" s="271"/>
      <c r="L150" s="271"/>
      <c r="M150" s="271"/>
    </row>
    <row r="151" spans="4:13" ht="27.75" customHeight="1">
      <c r="D151" s="269"/>
      <c r="F151" s="271"/>
      <c r="G151" s="271"/>
      <c r="H151" s="271"/>
      <c r="I151" s="271"/>
      <c r="J151" s="271"/>
      <c r="K151" s="271"/>
      <c r="L151" s="271"/>
      <c r="M151" s="271"/>
    </row>
  </sheetData>
  <mergeCells count="10">
    <mergeCell ref="L3:M3"/>
    <mergeCell ref="A1:M1"/>
    <mergeCell ref="A2:M2"/>
    <mergeCell ref="A3:B4"/>
    <mergeCell ref="C3:C4"/>
    <mergeCell ref="D3:D4"/>
    <mergeCell ref="E3:E4"/>
    <mergeCell ref="F3:G3"/>
    <mergeCell ref="H3:I3"/>
    <mergeCell ref="J3:K3"/>
  </mergeCells>
  <phoneticPr fontId="2" type="noConversion"/>
  <printOptions horizontalCentered="1"/>
  <pageMargins left="0.39370078740157483" right="0.39370078740157483" top="0.62992125984251968" bottom="0.74803149606299213" header="0.51181102362204722" footer="0.51181102362204722"/>
  <pageSetup paperSize="9" scale="73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fitToPage="1"/>
  </sheetPr>
  <dimension ref="A1:O41"/>
  <sheetViews>
    <sheetView showGridLines="0" showZeros="0" view="pageBreakPreview" zoomScaleNormal="90" zoomScaleSheetLayoutView="100" workbookViewId="0">
      <selection activeCell="E17" sqref="E17"/>
    </sheetView>
  </sheetViews>
  <sheetFormatPr defaultRowHeight="20.100000000000001" customHeight="1"/>
  <cols>
    <col min="1" max="1" width="4.109375" style="272" customWidth="1"/>
    <col min="2" max="2" width="21.88671875" style="272" customWidth="1"/>
    <col min="3" max="3" width="19.21875" style="272" customWidth="1"/>
    <col min="4" max="4" width="6.44140625" style="272" customWidth="1"/>
    <col min="5" max="7" width="7" style="272" customWidth="1"/>
    <col min="8" max="8" width="10.21875" style="1" customWidth="1"/>
    <col min="9" max="9" width="14.109375" style="272" customWidth="1"/>
    <col min="10" max="10" width="8.44140625" style="1" customWidth="1"/>
    <col min="11" max="11" width="14.77734375" style="272" customWidth="1"/>
    <col min="12" max="12" width="8.44140625" style="1" customWidth="1"/>
    <col min="13" max="13" width="8.44140625" style="272" customWidth="1"/>
    <col min="14" max="14" width="23.6640625" style="272" customWidth="1"/>
    <col min="15" max="15" width="11" style="272" customWidth="1"/>
    <col min="16" max="16384" width="8.88671875" style="272"/>
  </cols>
  <sheetData>
    <row r="1" spans="1:15" ht="30" customHeight="1">
      <c r="A1" s="468" t="s">
        <v>17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</row>
    <row r="2" spans="1:15" ht="4.5" customHeight="1"/>
    <row r="3" spans="1:15" ht="17.25" customHeight="1">
      <c r="A3" s="273" t="str">
        <f>내역서!A2</f>
        <v>건      명 :  경기도미술관 빌딩자동제어장치 교체 구매·설치</v>
      </c>
    </row>
    <row r="4" spans="1:15" ht="17.25" customHeight="1">
      <c r="A4" s="469" t="s">
        <v>1</v>
      </c>
      <c r="B4" s="464" t="s">
        <v>2</v>
      </c>
      <c r="C4" s="464" t="s">
        <v>18</v>
      </c>
      <c r="D4" s="464" t="s">
        <v>3</v>
      </c>
      <c r="E4" s="464" t="s">
        <v>102</v>
      </c>
      <c r="F4" s="464" t="s">
        <v>105</v>
      </c>
      <c r="G4" s="466" t="s">
        <v>103</v>
      </c>
      <c r="H4" s="476" t="s">
        <v>0</v>
      </c>
      <c r="I4" s="477"/>
      <c r="J4" s="478" t="s">
        <v>163</v>
      </c>
      <c r="K4" s="477"/>
      <c r="L4" s="478" t="s">
        <v>227</v>
      </c>
      <c r="M4" s="477"/>
      <c r="N4" s="474" t="s">
        <v>4</v>
      </c>
      <c r="O4" s="466" t="s">
        <v>13</v>
      </c>
    </row>
    <row r="5" spans="1:15" ht="17.25" customHeight="1">
      <c r="A5" s="470"/>
      <c r="B5" s="465"/>
      <c r="C5" s="465"/>
      <c r="D5" s="465"/>
      <c r="E5" s="465"/>
      <c r="F5" s="465"/>
      <c r="G5" s="467"/>
      <c r="H5" s="331" t="s">
        <v>5</v>
      </c>
      <c r="I5" s="332" t="s">
        <v>19</v>
      </c>
      <c r="J5" s="333" t="s">
        <v>5</v>
      </c>
      <c r="K5" s="332" t="s">
        <v>19</v>
      </c>
      <c r="L5" s="333" t="s">
        <v>5</v>
      </c>
      <c r="M5" s="332" t="s">
        <v>19</v>
      </c>
      <c r="N5" s="475"/>
      <c r="O5" s="467"/>
    </row>
    <row r="6" spans="1:15" s="280" customFormat="1" ht="17.25" customHeight="1">
      <c r="A6" s="274">
        <v>1</v>
      </c>
      <c r="B6" s="99" t="s">
        <v>65</v>
      </c>
      <c r="C6" s="100"/>
      <c r="D6" s="275"/>
      <c r="E6" s="275"/>
      <c r="F6" s="275"/>
      <c r="G6" s="276"/>
      <c r="H6" s="277"/>
      <c r="I6" s="278">
        <f>H6*E6</f>
        <v>0</v>
      </c>
      <c r="J6" s="278"/>
      <c r="K6" s="278">
        <f>J6*C6</f>
        <v>0</v>
      </c>
      <c r="L6" s="278"/>
      <c r="M6" s="278">
        <f>L6*I6</f>
        <v>0</v>
      </c>
      <c r="N6" s="279"/>
      <c r="O6" s="276"/>
    </row>
    <row r="7" spans="1:15" s="280" customFormat="1" ht="17.25" customHeight="1">
      <c r="A7" s="281"/>
      <c r="B7" s="282" t="s">
        <v>96</v>
      </c>
      <c r="C7" s="2"/>
      <c r="D7" s="283" t="s">
        <v>86</v>
      </c>
      <c r="E7" s="284">
        <v>2</v>
      </c>
      <c r="F7" s="285"/>
      <c r="G7" s="286">
        <f t="shared" ref="G7:G10" si="0">ROUND(E7*(1+F7),0)</f>
        <v>2</v>
      </c>
      <c r="H7" s="111">
        <v>6.8</v>
      </c>
      <c r="I7" s="287">
        <f>H7*E7</f>
        <v>13.6</v>
      </c>
      <c r="J7" s="3">
        <v>1.9</v>
      </c>
      <c r="K7" s="287">
        <f>J7*E7</f>
        <v>3.8</v>
      </c>
      <c r="L7" s="3"/>
      <c r="M7" s="287">
        <f>L7*I7</f>
        <v>0</v>
      </c>
      <c r="N7" s="288" t="s">
        <v>97</v>
      </c>
      <c r="O7" s="289"/>
    </row>
    <row r="8" spans="1:15" s="280" customFormat="1" ht="17.25" customHeight="1">
      <c r="A8" s="281"/>
      <c r="B8" s="282" t="s">
        <v>42</v>
      </c>
      <c r="C8" s="2"/>
      <c r="D8" s="283" t="s">
        <v>6</v>
      </c>
      <c r="E8" s="284">
        <v>226</v>
      </c>
      <c r="F8" s="285"/>
      <c r="G8" s="286">
        <f t="shared" si="0"/>
        <v>226</v>
      </c>
      <c r="H8" s="111">
        <v>2.9000000000000001E-2</v>
      </c>
      <c r="I8" s="287">
        <f>H8*E8</f>
        <v>6.5540000000000003</v>
      </c>
      <c r="J8" s="3">
        <v>6.0999999999999999E-2</v>
      </c>
      <c r="K8" s="287">
        <f>J8*E8</f>
        <v>13.786</v>
      </c>
      <c r="L8" s="3"/>
      <c r="M8" s="287">
        <f>L8*I8</f>
        <v>0</v>
      </c>
      <c r="N8" s="288" t="s">
        <v>98</v>
      </c>
      <c r="O8" s="289"/>
    </row>
    <row r="9" spans="1:15" s="280" customFormat="1" ht="17.25" customHeight="1">
      <c r="A9" s="281"/>
      <c r="B9" s="282" t="s">
        <v>43</v>
      </c>
      <c r="C9" s="2"/>
      <c r="D9" s="283" t="s">
        <v>44</v>
      </c>
      <c r="E9" s="284">
        <v>7</v>
      </c>
      <c r="F9" s="285"/>
      <c r="G9" s="286">
        <f t="shared" si="0"/>
        <v>7</v>
      </c>
      <c r="H9" s="111">
        <v>0.71799999999999997</v>
      </c>
      <c r="I9" s="287">
        <f>H9*E9</f>
        <v>5.0259999999999998</v>
      </c>
      <c r="J9" s="3"/>
      <c r="K9" s="287"/>
      <c r="L9" s="3"/>
      <c r="M9" s="287">
        <f>L9*I9</f>
        <v>0</v>
      </c>
      <c r="N9" s="288" t="s">
        <v>98</v>
      </c>
      <c r="O9" s="289"/>
    </row>
    <row r="10" spans="1:15" s="280" customFormat="1" ht="17.25" customHeight="1">
      <c r="A10" s="281"/>
      <c r="B10" s="282" t="s">
        <v>20</v>
      </c>
      <c r="C10" s="2"/>
      <c r="D10" s="283" t="s">
        <v>6</v>
      </c>
      <c r="E10" s="284">
        <v>226</v>
      </c>
      <c r="F10" s="285"/>
      <c r="G10" s="286">
        <f t="shared" si="0"/>
        <v>226</v>
      </c>
      <c r="H10" s="111">
        <v>1.9E-2</v>
      </c>
      <c r="I10" s="287">
        <f>H10*E10</f>
        <v>4.2939999999999996</v>
      </c>
      <c r="J10" s="3">
        <v>5.0000000000000001E-3</v>
      </c>
      <c r="K10" s="287">
        <f>J10*E10</f>
        <v>1.1300000000000001</v>
      </c>
      <c r="L10" s="3"/>
      <c r="M10" s="287">
        <f>L10*I10</f>
        <v>0</v>
      </c>
      <c r="N10" s="288" t="s">
        <v>98</v>
      </c>
      <c r="O10" s="289"/>
    </row>
    <row r="11" spans="1:15" s="297" customFormat="1" ht="17.25" customHeight="1">
      <c r="A11" s="290"/>
      <c r="B11" s="112" t="s">
        <v>7</v>
      </c>
      <c r="C11" s="4"/>
      <c r="D11" s="291"/>
      <c r="E11" s="292"/>
      <c r="F11" s="293"/>
      <c r="G11" s="294"/>
      <c r="H11" s="471">
        <f>SUM(I7:I10)</f>
        <v>29.474</v>
      </c>
      <c r="I11" s="472"/>
      <c r="J11" s="473">
        <f>SUM(K7:K10)</f>
        <v>18.715999999999998</v>
      </c>
      <c r="K11" s="472"/>
      <c r="L11" s="473">
        <f>SUM(M1:M6)</f>
        <v>0</v>
      </c>
      <c r="M11" s="472"/>
      <c r="N11" s="295"/>
      <c r="O11" s="296"/>
    </row>
    <row r="12" spans="1:15" s="280" customFormat="1" ht="17.25" customHeight="1">
      <c r="A12" s="281"/>
      <c r="B12" s="282"/>
      <c r="C12" s="2"/>
      <c r="D12" s="283"/>
      <c r="E12" s="284"/>
      <c r="F12" s="285"/>
      <c r="G12" s="286"/>
      <c r="H12" s="201">
        <v>319449</v>
      </c>
      <c r="I12" s="287">
        <f>H12*H11</f>
        <v>9415439.8259999994</v>
      </c>
      <c r="J12" s="202">
        <v>320449</v>
      </c>
      <c r="K12" s="287">
        <f>J12*J11</f>
        <v>5997523.4839999992</v>
      </c>
      <c r="L12" s="3"/>
      <c r="M12" s="287"/>
      <c r="N12" s="288"/>
      <c r="O12" s="289"/>
    </row>
    <row r="13" spans="1:15" s="280" customFormat="1" ht="17.25" customHeight="1">
      <c r="A13" s="281">
        <v>2</v>
      </c>
      <c r="B13" s="47" t="s">
        <v>39</v>
      </c>
      <c r="C13" s="2"/>
      <c r="D13" s="283"/>
      <c r="E13" s="283"/>
      <c r="F13" s="298"/>
      <c r="G13" s="289"/>
      <c r="H13" s="299"/>
      <c r="I13" s="300">
        <f>H13*E13</f>
        <v>0</v>
      </c>
      <c r="J13" s="301"/>
      <c r="K13" s="300">
        <f>J13*C13</f>
        <v>0</v>
      </c>
      <c r="L13" s="300"/>
      <c r="M13" s="300">
        <f>L13*I13</f>
        <v>0</v>
      </c>
      <c r="N13" s="302"/>
      <c r="O13" s="289"/>
    </row>
    <row r="14" spans="1:15" s="280" customFormat="1" ht="17.25" customHeight="1">
      <c r="A14" s="281"/>
      <c r="B14" s="282" t="s">
        <v>42</v>
      </c>
      <c r="C14" s="2"/>
      <c r="D14" s="283" t="s">
        <v>6</v>
      </c>
      <c r="E14" s="284">
        <v>226</v>
      </c>
      <c r="F14" s="285"/>
      <c r="G14" s="286">
        <f t="shared" ref="G14:G15" si="1">ROUND(E14*(1+F14),0)</f>
        <v>226</v>
      </c>
      <c r="H14" s="111">
        <v>4.2000000000000003E-2</v>
      </c>
      <c r="I14" s="287">
        <f>H14*E14</f>
        <v>9.4920000000000009</v>
      </c>
      <c r="J14" s="3">
        <v>8.0000000000000002E-3</v>
      </c>
      <c r="K14" s="287">
        <f>J14*E14</f>
        <v>1.8080000000000001</v>
      </c>
      <c r="L14" s="3"/>
      <c r="M14" s="287"/>
      <c r="N14" s="288" t="s">
        <v>100</v>
      </c>
      <c r="O14" s="289"/>
    </row>
    <row r="15" spans="1:15" s="280" customFormat="1" ht="17.25" customHeight="1">
      <c r="A15" s="281"/>
      <c r="B15" s="282" t="s">
        <v>20</v>
      </c>
      <c r="C15" s="2"/>
      <c r="D15" s="283" t="s">
        <v>6</v>
      </c>
      <c r="E15" s="284">
        <v>226</v>
      </c>
      <c r="F15" s="285"/>
      <c r="G15" s="286">
        <f t="shared" si="1"/>
        <v>226</v>
      </c>
      <c r="H15" s="111">
        <v>0.08</v>
      </c>
      <c r="I15" s="287">
        <f>H15*E15</f>
        <v>18.080000000000002</v>
      </c>
      <c r="J15" s="3">
        <v>4.5999999999999999E-2</v>
      </c>
      <c r="K15" s="287">
        <f>J15*E15</f>
        <v>10.395999999999999</v>
      </c>
      <c r="L15" s="3"/>
      <c r="M15" s="287">
        <f>L15*I15</f>
        <v>0</v>
      </c>
      <c r="N15" s="288" t="s">
        <v>100</v>
      </c>
      <c r="O15" s="289"/>
    </row>
    <row r="16" spans="1:15" s="297" customFormat="1" ht="17.25" customHeight="1">
      <c r="A16" s="290"/>
      <c r="B16" s="112" t="s">
        <v>7</v>
      </c>
      <c r="C16" s="4"/>
      <c r="D16" s="291"/>
      <c r="E16" s="292"/>
      <c r="F16" s="293"/>
      <c r="G16" s="294"/>
      <c r="H16" s="471">
        <f>SUM(I14:I15)</f>
        <v>27.572000000000003</v>
      </c>
      <c r="I16" s="472"/>
      <c r="J16" s="473">
        <f>SUM(K14:K15)</f>
        <v>12.203999999999999</v>
      </c>
      <c r="K16" s="472"/>
      <c r="L16" s="473">
        <f>SUM(M9:M13)</f>
        <v>0</v>
      </c>
      <c r="M16" s="472"/>
      <c r="N16" s="295"/>
      <c r="O16" s="296"/>
    </row>
    <row r="17" spans="1:15" s="280" customFormat="1" ht="17.25" customHeight="1">
      <c r="A17" s="281"/>
      <c r="B17" s="282"/>
      <c r="C17" s="2"/>
      <c r="D17" s="283"/>
      <c r="E17" s="284"/>
      <c r="F17" s="285"/>
      <c r="G17" s="286"/>
      <c r="H17" s="201">
        <v>319449</v>
      </c>
      <c r="I17" s="287">
        <f>H17*H16</f>
        <v>8807847.8280000016</v>
      </c>
      <c r="J17" s="202">
        <v>320449</v>
      </c>
      <c r="K17" s="287">
        <f>J17*J16</f>
        <v>3910759.5959999994</v>
      </c>
      <c r="L17" s="3"/>
      <c r="M17" s="287"/>
      <c r="N17" s="288"/>
      <c r="O17" s="289"/>
    </row>
    <row r="18" spans="1:15" s="280" customFormat="1" ht="17.25" customHeight="1">
      <c r="A18" s="281">
        <v>3</v>
      </c>
      <c r="B18" s="4" t="s">
        <v>21</v>
      </c>
      <c r="C18" s="5"/>
      <c r="D18" s="283"/>
      <c r="E18" s="284"/>
      <c r="F18" s="285"/>
      <c r="G18" s="286"/>
      <c r="H18" s="111"/>
      <c r="I18" s="287"/>
      <c r="J18" s="3"/>
      <c r="K18" s="287">
        <f>J18*E18</f>
        <v>0</v>
      </c>
      <c r="L18" s="3"/>
      <c r="M18" s="287">
        <f>L18*I18</f>
        <v>0</v>
      </c>
      <c r="N18" s="288"/>
      <c r="O18" s="289"/>
    </row>
    <row r="19" spans="1:15" s="280" customFormat="1" ht="17.25" customHeight="1">
      <c r="A19" s="281"/>
      <c r="B19" s="2" t="s">
        <v>45</v>
      </c>
      <c r="C19" s="6" t="s">
        <v>46</v>
      </c>
      <c r="D19" s="283" t="s">
        <v>47</v>
      </c>
      <c r="E19" s="284">
        <v>1</v>
      </c>
      <c r="F19" s="285"/>
      <c r="G19" s="286">
        <f t="shared" ref="G19:G31" si="2">ROUND(E19*(1+F19),0)</f>
        <v>1</v>
      </c>
      <c r="H19" s="303"/>
      <c r="I19" s="287"/>
      <c r="J19" s="3"/>
      <c r="K19" s="287"/>
      <c r="L19" s="3">
        <v>3</v>
      </c>
      <c r="M19" s="287">
        <f>L19*E19</f>
        <v>3</v>
      </c>
      <c r="N19" s="302" t="s">
        <v>226</v>
      </c>
      <c r="O19" s="289"/>
    </row>
    <row r="20" spans="1:15" s="280" customFormat="1" ht="17.25" customHeight="1">
      <c r="A20" s="281"/>
      <c r="B20" s="2" t="s">
        <v>48</v>
      </c>
      <c r="C20" s="6"/>
      <c r="D20" s="283" t="s">
        <v>47</v>
      </c>
      <c r="E20" s="284">
        <v>26</v>
      </c>
      <c r="F20" s="285"/>
      <c r="G20" s="286">
        <f t="shared" si="2"/>
        <v>26</v>
      </c>
      <c r="H20" s="303">
        <v>0.60199999999999998</v>
      </c>
      <c r="I20" s="287">
        <f t="shared" ref="I20:I29" si="3">H20*E20</f>
        <v>15.651999999999999</v>
      </c>
      <c r="J20" s="3"/>
      <c r="K20" s="287"/>
      <c r="L20" s="3"/>
      <c r="M20" s="287"/>
      <c r="N20" s="302" t="s">
        <v>99</v>
      </c>
      <c r="O20" s="289" t="s">
        <v>229</v>
      </c>
    </row>
    <row r="21" spans="1:15" s="280" customFormat="1" ht="17.25" customHeight="1">
      <c r="A21" s="281"/>
      <c r="B21" s="2" t="s">
        <v>49</v>
      </c>
      <c r="C21" s="6"/>
      <c r="D21" s="283" t="s">
        <v>47</v>
      </c>
      <c r="E21" s="284">
        <v>6</v>
      </c>
      <c r="F21" s="285"/>
      <c r="G21" s="286">
        <f t="shared" si="2"/>
        <v>6</v>
      </c>
      <c r="H21" s="303">
        <v>0.308</v>
      </c>
      <c r="I21" s="287">
        <f t="shared" si="3"/>
        <v>1.8479999999999999</v>
      </c>
      <c r="J21" s="3"/>
      <c r="K21" s="287"/>
      <c r="L21" s="3"/>
      <c r="M21" s="287"/>
      <c r="N21" s="302" t="s">
        <v>99</v>
      </c>
      <c r="O21" s="289" t="s">
        <v>228</v>
      </c>
    </row>
    <row r="22" spans="1:15" s="280" customFormat="1" ht="17.25" customHeight="1">
      <c r="A22" s="281"/>
      <c r="B22" s="2" t="s">
        <v>50</v>
      </c>
      <c r="C22" s="6"/>
      <c r="D22" s="283" t="s">
        <v>47</v>
      </c>
      <c r="E22" s="284">
        <v>3</v>
      </c>
      <c r="F22" s="285"/>
      <c r="G22" s="286">
        <f t="shared" si="2"/>
        <v>3</v>
      </c>
      <c r="H22" s="303">
        <v>0.308</v>
      </c>
      <c r="I22" s="287">
        <f t="shared" si="3"/>
        <v>0.92399999999999993</v>
      </c>
      <c r="J22" s="3"/>
      <c r="K22" s="287"/>
      <c r="L22" s="3"/>
      <c r="M22" s="287"/>
      <c r="N22" s="302" t="s">
        <v>99</v>
      </c>
      <c r="O22" s="289" t="s">
        <v>228</v>
      </c>
    </row>
    <row r="23" spans="1:15" s="280" customFormat="1" ht="17.25" customHeight="1">
      <c r="A23" s="281"/>
      <c r="B23" s="2" t="s">
        <v>51</v>
      </c>
      <c r="C23" s="6"/>
      <c r="D23" s="283" t="s">
        <v>47</v>
      </c>
      <c r="E23" s="284">
        <v>1</v>
      </c>
      <c r="F23" s="285"/>
      <c r="G23" s="286">
        <f t="shared" si="2"/>
        <v>1</v>
      </c>
      <c r="H23" s="303">
        <v>0.308</v>
      </c>
      <c r="I23" s="287">
        <f t="shared" si="3"/>
        <v>0.308</v>
      </c>
      <c r="J23" s="3"/>
      <c r="K23" s="287"/>
      <c r="L23" s="3"/>
      <c r="M23" s="287"/>
      <c r="N23" s="302" t="s">
        <v>99</v>
      </c>
      <c r="O23" s="289" t="s">
        <v>228</v>
      </c>
    </row>
    <row r="24" spans="1:15" s="280" customFormat="1" ht="17.25" customHeight="1">
      <c r="A24" s="281"/>
      <c r="B24" s="2" t="s">
        <v>52</v>
      </c>
      <c r="C24" s="6"/>
      <c r="D24" s="283" t="s">
        <v>47</v>
      </c>
      <c r="E24" s="284">
        <v>12</v>
      </c>
      <c r="F24" s="285"/>
      <c r="G24" s="286">
        <f t="shared" si="2"/>
        <v>12</v>
      </c>
      <c r="H24" s="303">
        <v>0.60199999999999998</v>
      </c>
      <c r="I24" s="287">
        <f t="shared" si="3"/>
        <v>7.2240000000000002</v>
      </c>
      <c r="J24" s="3"/>
      <c r="K24" s="287"/>
      <c r="L24" s="3"/>
      <c r="M24" s="287"/>
      <c r="N24" s="302" t="s">
        <v>99</v>
      </c>
      <c r="O24" s="289" t="s">
        <v>228</v>
      </c>
    </row>
    <row r="25" spans="1:15" s="280" customFormat="1" ht="17.25" customHeight="1">
      <c r="A25" s="281"/>
      <c r="B25" s="2" t="s">
        <v>53</v>
      </c>
      <c r="C25" s="6"/>
      <c r="D25" s="283" t="s">
        <v>47</v>
      </c>
      <c r="E25" s="284">
        <v>1</v>
      </c>
      <c r="F25" s="285"/>
      <c r="G25" s="286">
        <f t="shared" si="2"/>
        <v>1</v>
      </c>
      <c r="H25" s="303">
        <v>0.60199999999999998</v>
      </c>
      <c r="I25" s="287">
        <f t="shared" si="3"/>
        <v>0.60199999999999998</v>
      </c>
      <c r="J25" s="3"/>
      <c r="K25" s="287"/>
      <c r="L25" s="3"/>
      <c r="M25" s="287"/>
      <c r="N25" s="302" t="s">
        <v>99</v>
      </c>
      <c r="O25" s="289" t="s">
        <v>228</v>
      </c>
    </row>
    <row r="26" spans="1:15" s="280" customFormat="1" ht="17.25" customHeight="1">
      <c r="A26" s="281"/>
      <c r="B26" s="2" t="s">
        <v>54</v>
      </c>
      <c r="C26" s="6"/>
      <c r="D26" s="283" t="s">
        <v>47</v>
      </c>
      <c r="E26" s="284">
        <v>12</v>
      </c>
      <c r="F26" s="285"/>
      <c r="G26" s="286">
        <f t="shared" si="2"/>
        <v>12</v>
      </c>
      <c r="H26" s="303">
        <v>0.60199999999999998</v>
      </c>
      <c r="I26" s="287">
        <f t="shared" si="3"/>
        <v>7.2240000000000002</v>
      </c>
      <c r="J26" s="3"/>
      <c r="K26" s="287"/>
      <c r="L26" s="3"/>
      <c r="M26" s="287"/>
      <c r="N26" s="302" t="s">
        <v>99</v>
      </c>
      <c r="O26" s="289" t="s">
        <v>228</v>
      </c>
    </row>
    <row r="27" spans="1:15" s="280" customFormat="1" ht="17.25" customHeight="1">
      <c r="A27" s="281"/>
      <c r="B27" s="2" t="s">
        <v>55</v>
      </c>
      <c r="C27" s="6"/>
      <c r="D27" s="283" t="s">
        <v>47</v>
      </c>
      <c r="E27" s="284">
        <v>9</v>
      </c>
      <c r="F27" s="285"/>
      <c r="G27" s="286">
        <f t="shared" si="2"/>
        <v>9</v>
      </c>
      <c r="H27" s="303">
        <v>0.60199999999999998</v>
      </c>
      <c r="I27" s="287">
        <f t="shared" si="3"/>
        <v>5.4180000000000001</v>
      </c>
      <c r="J27" s="3"/>
      <c r="K27" s="287"/>
      <c r="L27" s="3"/>
      <c r="M27" s="287"/>
      <c r="N27" s="302" t="s">
        <v>99</v>
      </c>
      <c r="O27" s="289" t="s">
        <v>228</v>
      </c>
    </row>
    <row r="28" spans="1:15" s="280" customFormat="1" ht="17.25" customHeight="1">
      <c r="A28" s="281"/>
      <c r="B28" s="2" t="s">
        <v>56</v>
      </c>
      <c r="C28" s="6"/>
      <c r="D28" s="283" t="s">
        <v>47</v>
      </c>
      <c r="E28" s="284">
        <v>2</v>
      </c>
      <c r="F28" s="285"/>
      <c r="G28" s="286">
        <f t="shared" si="2"/>
        <v>2</v>
      </c>
      <c r="H28" s="303">
        <v>0.60199999999999998</v>
      </c>
      <c r="I28" s="287">
        <f t="shared" si="3"/>
        <v>1.204</v>
      </c>
      <c r="J28" s="3"/>
      <c r="K28" s="287"/>
      <c r="L28" s="3"/>
      <c r="M28" s="287"/>
      <c r="N28" s="302" t="s">
        <v>99</v>
      </c>
      <c r="O28" s="289" t="s">
        <v>228</v>
      </c>
    </row>
    <row r="29" spans="1:15" s="280" customFormat="1" ht="17.25" customHeight="1">
      <c r="A29" s="281"/>
      <c r="B29" s="2" t="s">
        <v>57</v>
      </c>
      <c r="C29" s="6"/>
      <c r="D29" s="283" t="s">
        <v>47</v>
      </c>
      <c r="E29" s="284">
        <v>36</v>
      </c>
      <c r="F29" s="285"/>
      <c r="G29" s="286">
        <f t="shared" si="2"/>
        <v>36</v>
      </c>
      <c r="H29" s="303">
        <v>0.67199999999999993</v>
      </c>
      <c r="I29" s="287">
        <f t="shared" si="3"/>
        <v>24.191999999999997</v>
      </c>
      <c r="J29" s="3"/>
      <c r="K29" s="287"/>
      <c r="L29" s="3"/>
      <c r="M29" s="287"/>
      <c r="N29" s="302" t="s">
        <v>99</v>
      </c>
      <c r="O29" s="289" t="s">
        <v>228</v>
      </c>
    </row>
    <row r="30" spans="1:15" s="280" customFormat="1" ht="17.25" customHeight="1">
      <c r="A30" s="304"/>
      <c r="B30" s="101" t="s">
        <v>223</v>
      </c>
      <c r="C30" s="102"/>
      <c r="D30" s="305" t="s">
        <v>58</v>
      </c>
      <c r="E30" s="306">
        <v>7</v>
      </c>
      <c r="F30" s="307"/>
      <c r="G30" s="308">
        <f t="shared" si="2"/>
        <v>7</v>
      </c>
      <c r="H30" s="309">
        <v>1.1200000000000001</v>
      </c>
      <c r="I30" s="310">
        <f t="shared" ref="I30:I31" si="4">H30*E30</f>
        <v>7.8400000000000007</v>
      </c>
      <c r="J30" s="103"/>
      <c r="K30" s="311"/>
      <c r="L30" s="103"/>
      <c r="M30" s="311"/>
      <c r="N30" s="312" t="s">
        <v>225</v>
      </c>
      <c r="O30" s="313" t="s">
        <v>228</v>
      </c>
    </row>
    <row r="31" spans="1:15" s="280" customFormat="1" ht="17.25" customHeight="1">
      <c r="A31" s="314"/>
      <c r="B31" s="114" t="s">
        <v>223</v>
      </c>
      <c r="C31" s="115"/>
      <c r="D31" s="315" t="s">
        <v>58</v>
      </c>
      <c r="E31" s="316">
        <v>2</v>
      </c>
      <c r="F31" s="317"/>
      <c r="G31" s="318">
        <f t="shared" si="2"/>
        <v>2</v>
      </c>
      <c r="H31" s="319">
        <v>1.1200000000000001</v>
      </c>
      <c r="I31" s="320">
        <f t="shared" si="4"/>
        <v>2.2400000000000002</v>
      </c>
      <c r="J31" s="116"/>
      <c r="K31" s="321"/>
      <c r="L31" s="116"/>
      <c r="M31" s="321"/>
      <c r="N31" s="322" t="s">
        <v>225</v>
      </c>
      <c r="O31" s="323" t="s">
        <v>228</v>
      </c>
    </row>
    <row r="32" spans="1:15" s="280" customFormat="1" ht="17.25" customHeight="1">
      <c r="A32" s="281"/>
      <c r="B32" s="2" t="s">
        <v>224</v>
      </c>
      <c r="C32" s="6"/>
      <c r="D32" s="283" t="s">
        <v>58</v>
      </c>
      <c r="E32" s="284">
        <v>9</v>
      </c>
      <c r="F32" s="285"/>
      <c r="G32" s="286">
        <f t="shared" ref="G32" si="5">ROUND(E32*(1+F32),0)</f>
        <v>9</v>
      </c>
      <c r="H32" s="303">
        <v>0.308</v>
      </c>
      <c r="I32" s="287">
        <f t="shared" ref="I32" si="6">H32*E32</f>
        <v>2.7719999999999998</v>
      </c>
      <c r="J32" s="3"/>
      <c r="K32" s="324"/>
      <c r="L32" s="3"/>
      <c r="M32" s="324"/>
      <c r="N32" s="302" t="s">
        <v>99</v>
      </c>
      <c r="O32" s="289" t="s">
        <v>228</v>
      </c>
    </row>
    <row r="33" spans="1:15" s="297" customFormat="1" ht="17.25" customHeight="1">
      <c r="A33" s="290"/>
      <c r="B33" s="112" t="s">
        <v>7</v>
      </c>
      <c r="C33" s="4"/>
      <c r="D33" s="291"/>
      <c r="E33" s="292"/>
      <c r="F33" s="293"/>
      <c r="G33" s="294"/>
      <c r="H33" s="471">
        <f>SUM(I19:I31)</f>
        <v>74.675999999999988</v>
      </c>
      <c r="I33" s="472"/>
      <c r="J33" s="473"/>
      <c r="K33" s="472"/>
      <c r="L33" s="473">
        <f>SUM(M19:M29)</f>
        <v>3</v>
      </c>
      <c r="M33" s="472"/>
      <c r="N33" s="295"/>
      <c r="O33" s="289" t="s">
        <v>228</v>
      </c>
    </row>
    <row r="34" spans="1:15" s="280" customFormat="1" ht="17.25" customHeight="1">
      <c r="A34" s="281"/>
      <c r="B34" s="2"/>
      <c r="C34" s="6"/>
      <c r="D34" s="283"/>
      <c r="E34" s="284"/>
      <c r="F34" s="285"/>
      <c r="G34" s="286"/>
      <c r="H34" s="303"/>
      <c r="I34" s="287"/>
      <c r="J34" s="3"/>
      <c r="K34" s="287"/>
      <c r="L34" s="3"/>
      <c r="M34" s="287"/>
      <c r="N34" s="302"/>
      <c r="O34" s="289"/>
    </row>
    <row r="35" spans="1:15" s="280" customFormat="1" ht="17.25" customHeight="1">
      <c r="A35" s="281">
        <v>4</v>
      </c>
      <c r="B35" s="4" t="s">
        <v>59</v>
      </c>
      <c r="C35" s="5"/>
      <c r="D35" s="283"/>
      <c r="E35" s="284"/>
      <c r="F35" s="285"/>
      <c r="G35" s="286"/>
      <c r="H35" s="111"/>
      <c r="I35" s="287"/>
      <c r="J35" s="3"/>
      <c r="K35" s="287">
        <f>J35*E35</f>
        <v>0</v>
      </c>
      <c r="L35" s="3"/>
      <c r="M35" s="287">
        <f>L35*I35</f>
        <v>0</v>
      </c>
      <c r="N35" s="288"/>
      <c r="O35" s="289"/>
    </row>
    <row r="36" spans="1:15" s="280" customFormat="1" ht="17.25" customHeight="1">
      <c r="A36" s="281"/>
      <c r="B36" s="2" t="s">
        <v>60</v>
      </c>
      <c r="C36" s="6" t="s">
        <v>62</v>
      </c>
      <c r="D36" s="283" t="s">
        <v>47</v>
      </c>
      <c r="E36" s="284">
        <v>4</v>
      </c>
      <c r="F36" s="285"/>
      <c r="G36" s="286">
        <f t="shared" ref="G36:G37" si="7">ROUND(E36*(1+F36),0)</f>
        <v>4</v>
      </c>
      <c r="H36" s="303">
        <v>2.66</v>
      </c>
      <c r="I36" s="287">
        <f>H36*E36</f>
        <v>10.64</v>
      </c>
      <c r="J36" s="3"/>
      <c r="K36" s="287"/>
      <c r="L36" s="3"/>
      <c r="M36" s="287"/>
      <c r="N36" s="302" t="s">
        <v>99</v>
      </c>
      <c r="O36" s="289" t="s">
        <v>228</v>
      </c>
    </row>
    <row r="37" spans="1:15" s="280" customFormat="1" ht="17.25" customHeight="1">
      <c r="A37" s="281"/>
      <c r="B37" s="2" t="s">
        <v>63</v>
      </c>
      <c r="C37" s="6" t="s">
        <v>61</v>
      </c>
      <c r="D37" s="283" t="s">
        <v>47</v>
      </c>
      <c r="E37" s="284">
        <v>1</v>
      </c>
      <c r="F37" s="285"/>
      <c r="G37" s="286">
        <f t="shared" si="7"/>
        <v>1</v>
      </c>
      <c r="H37" s="303">
        <v>2.66</v>
      </c>
      <c r="I37" s="287">
        <f>H37*E37</f>
        <v>2.66</v>
      </c>
      <c r="J37" s="3"/>
      <c r="K37" s="287"/>
      <c r="L37" s="3"/>
      <c r="M37" s="287"/>
      <c r="N37" s="302" t="s">
        <v>99</v>
      </c>
      <c r="O37" s="289" t="s">
        <v>228</v>
      </c>
    </row>
    <row r="38" spans="1:15" s="297" customFormat="1" ht="17.25" customHeight="1">
      <c r="A38" s="290"/>
      <c r="B38" s="112" t="s">
        <v>7</v>
      </c>
      <c r="C38" s="4"/>
      <c r="D38" s="291"/>
      <c r="E38" s="292"/>
      <c r="F38" s="293"/>
      <c r="G38" s="294"/>
      <c r="H38" s="471">
        <f>SUM(I36:I37)</f>
        <v>13.3</v>
      </c>
      <c r="I38" s="472"/>
      <c r="J38" s="473">
        <f>SUM(K36:K37)</f>
        <v>0</v>
      </c>
      <c r="K38" s="472"/>
      <c r="L38" s="473">
        <f>SUM(M36:M37)</f>
        <v>0</v>
      </c>
      <c r="M38" s="472"/>
      <c r="N38" s="295"/>
      <c r="O38" s="296"/>
    </row>
    <row r="39" spans="1:15" s="297" customFormat="1" ht="17.25" customHeight="1">
      <c r="A39" s="325"/>
      <c r="B39" s="110" t="s">
        <v>8</v>
      </c>
      <c r="C39" s="113"/>
      <c r="D39" s="326"/>
      <c r="E39" s="327"/>
      <c r="F39" s="328"/>
      <c r="G39" s="329"/>
      <c r="H39" s="485">
        <f>SUM(H38,H33,H16,H11)</f>
        <v>145.02199999999999</v>
      </c>
      <c r="I39" s="480"/>
      <c r="J39" s="479">
        <f>SUM(J38,J33,J16,J11)</f>
        <v>30.919999999999995</v>
      </c>
      <c r="K39" s="480"/>
      <c r="L39" s="479">
        <f>SUM(L38,L33,L16,L11)</f>
        <v>3</v>
      </c>
      <c r="M39" s="480"/>
      <c r="N39" s="326"/>
      <c r="O39" s="330"/>
    </row>
    <row r="40" spans="1:15" s="297" customFormat="1" ht="17.25" customHeight="1">
      <c r="A40" s="450"/>
      <c r="B40" s="452" t="s">
        <v>164</v>
      </c>
      <c r="C40" s="460"/>
      <c r="D40" s="460"/>
      <c r="E40" s="460"/>
      <c r="F40" s="460"/>
      <c r="G40" s="458"/>
      <c r="H40" s="481">
        <f>H39</f>
        <v>145.02199999999999</v>
      </c>
      <c r="I40" s="482"/>
      <c r="J40" s="483">
        <f>J39</f>
        <v>30.919999999999995</v>
      </c>
      <c r="K40" s="484"/>
      <c r="L40" s="482">
        <f>ROUND(L39*L41,0)</f>
        <v>0</v>
      </c>
      <c r="M40" s="482"/>
      <c r="N40" s="454"/>
      <c r="O40" s="456"/>
    </row>
    <row r="41" spans="1:15" s="297" customFormat="1" ht="17.25" customHeight="1">
      <c r="A41" s="451"/>
      <c r="B41" s="453"/>
      <c r="C41" s="461"/>
      <c r="D41" s="461"/>
      <c r="E41" s="461"/>
      <c r="F41" s="461"/>
      <c r="G41" s="459"/>
      <c r="H41" s="462">
        <v>1</v>
      </c>
      <c r="I41" s="463"/>
      <c r="J41" s="463">
        <v>1</v>
      </c>
      <c r="K41" s="463"/>
      <c r="L41" s="463">
        <v>0</v>
      </c>
      <c r="M41" s="463"/>
      <c r="N41" s="455"/>
      <c r="O41" s="457"/>
    </row>
  </sheetData>
  <mergeCells count="43">
    <mergeCell ref="L39:M39"/>
    <mergeCell ref="H40:I40"/>
    <mergeCell ref="J40:K40"/>
    <mergeCell ref="L40:M40"/>
    <mergeCell ref="H39:I39"/>
    <mergeCell ref="J39:K39"/>
    <mergeCell ref="H16:I16"/>
    <mergeCell ref="J16:K16"/>
    <mergeCell ref="L16:M16"/>
    <mergeCell ref="N4:N5"/>
    <mergeCell ref="H38:I38"/>
    <mergeCell ref="J38:K38"/>
    <mergeCell ref="L38:M38"/>
    <mergeCell ref="J33:K33"/>
    <mergeCell ref="L33:M33"/>
    <mergeCell ref="H33:I33"/>
    <mergeCell ref="H11:I11"/>
    <mergeCell ref="J11:K11"/>
    <mergeCell ref="H4:I4"/>
    <mergeCell ref="J4:K4"/>
    <mergeCell ref="L4:M4"/>
    <mergeCell ref="L11:M11"/>
    <mergeCell ref="F4:F5"/>
    <mergeCell ref="G4:G5"/>
    <mergeCell ref="A1:O1"/>
    <mergeCell ref="A4:A5"/>
    <mergeCell ref="B4:B5"/>
    <mergeCell ref="C4:C5"/>
    <mergeCell ref="D4:D5"/>
    <mergeCell ref="E4:E5"/>
    <mergeCell ref="O4:O5"/>
    <mergeCell ref="A40:A41"/>
    <mergeCell ref="B40:B41"/>
    <mergeCell ref="N40:N41"/>
    <mergeCell ref="O40:O41"/>
    <mergeCell ref="G40:G41"/>
    <mergeCell ref="F40:F41"/>
    <mergeCell ref="E40:E41"/>
    <mergeCell ref="D40:D41"/>
    <mergeCell ref="C40:C41"/>
    <mergeCell ref="H41:I41"/>
    <mergeCell ref="J41:K41"/>
    <mergeCell ref="L41:M41"/>
  </mergeCells>
  <phoneticPr fontId="2" type="noConversion"/>
  <printOptions horizontalCentered="1"/>
  <pageMargins left="0.39370078740157483" right="0.39370078740157483" top="0.59055118110236227" bottom="0.43307086614173229" header="0.39370078740157483" footer="0.19685039370078741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  <pageSetUpPr fitToPage="1"/>
  </sheetPr>
  <dimension ref="A1:T202"/>
  <sheetViews>
    <sheetView view="pageBreakPreview" zoomScale="85" zoomScaleNormal="85" zoomScaleSheetLayoutView="85" workbookViewId="0">
      <pane ySplit="4" topLeftCell="A5" activePane="bottomLeft" state="frozen"/>
      <selection activeCell="E23" sqref="E23"/>
      <selection pane="bottomLeft" activeCell="F34" sqref="F34"/>
    </sheetView>
  </sheetViews>
  <sheetFormatPr defaultRowHeight="27.75" customHeight="1"/>
  <cols>
    <col min="1" max="1" width="3.88671875" style="10" customWidth="1"/>
    <col min="2" max="2" width="19.109375" style="10" customWidth="1"/>
    <col min="3" max="3" width="34.77734375" style="10" customWidth="1"/>
    <col min="4" max="4" width="5.44140625" style="22" customWidth="1"/>
    <col min="5" max="5" width="5.5546875" style="22" customWidth="1"/>
    <col min="6" max="7" width="12.109375" style="10" customWidth="1"/>
    <col min="8" max="8" width="5.44140625" style="22" customWidth="1"/>
    <col min="9" max="9" width="5.5546875" style="22" customWidth="1"/>
    <col min="10" max="11" width="12.109375" style="10" customWidth="1"/>
    <col min="12" max="12" width="5.44140625" style="22" customWidth="1"/>
    <col min="13" max="13" width="5.5546875" style="22" customWidth="1"/>
    <col min="14" max="15" width="12.109375" style="10" customWidth="1"/>
    <col min="16" max="16" width="5.44140625" style="22" customWidth="1"/>
    <col min="17" max="17" width="5.5546875" style="22" customWidth="1"/>
    <col min="18" max="19" width="12.109375" style="10" customWidth="1"/>
    <col min="20" max="20" width="12.77734375" style="22" customWidth="1"/>
    <col min="21" max="16384" width="8.88671875" style="10"/>
  </cols>
  <sheetData>
    <row r="1" spans="1:20" ht="36" customHeight="1">
      <c r="A1" s="493" t="s">
        <v>283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</row>
    <row r="2" spans="1:20" s="11" customFormat="1" ht="19.5" customHeight="1">
      <c r="A2" s="496" t="s">
        <v>221</v>
      </c>
      <c r="B2" s="496"/>
      <c r="C2" s="496"/>
      <c r="D2" s="496"/>
      <c r="E2" s="496"/>
      <c r="F2" s="496"/>
      <c r="G2" s="496"/>
      <c r="H2" s="155"/>
      <c r="I2" s="155"/>
      <c r="L2" s="155"/>
      <c r="M2" s="155"/>
      <c r="P2" s="155"/>
      <c r="Q2" s="155"/>
      <c r="T2" s="155"/>
    </row>
    <row r="3" spans="1:20" s="11" customFormat="1" ht="19.5" customHeight="1">
      <c r="A3" s="497" t="s">
        <v>22</v>
      </c>
      <c r="B3" s="498"/>
      <c r="C3" s="501" t="s">
        <v>23</v>
      </c>
      <c r="D3" s="486" t="s">
        <v>16</v>
      </c>
      <c r="E3" s="488" t="s">
        <v>24</v>
      </c>
      <c r="F3" s="488" t="s">
        <v>292</v>
      </c>
      <c r="G3" s="490"/>
      <c r="H3" s="486" t="s">
        <v>16</v>
      </c>
      <c r="I3" s="488" t="s">
        <v>24</v>
      </c>
      <c r="J3" s="488" t="s">
        <v>293</v>
      </c>
      <c r="K3" s="490"/>
      <c r="L3" s="486" t="s">
        <v>16</v>
      </c>
      <c r="M3" s="488" t="s">
        <v>24</v>
      </c>
      <c r="N3" s="488" t="s">
        <v>294</v>
      </c>
      <c r="O3" s="490"/>
      <c r="P3" s="486" t="s">
        <v>16</v>
      </c>
      <c r="Q3" s="488" t="s">
        <v>24</v>
      </c>
      <c r="R3" s="488" t="s">
        <v>295</v>
      </c>
      <c r="S3" s="490"/>
      <c r="T3" s="491" t="s">
        <v>13</v>
      </c>
    </row>
    <row r="4" spans="1:20" s="11" customFormat="1" ht="19.5" customHeight="1">
      <c r="A4" s="499"/>
      <c r="B4" s="500"/>
      <c r="C4" s="502"/>
      <c r="D4" s="487"/>
      <c r="E4" s="489"/>
      <c r="F4" s="117" t="s">
        <v>14</v>
      </c>
      <c r="G4" s="203" t="s">
        <v>15</v>
      </c>
      <c r="H4" s="487"/>
      <c r="I4" s="489"/>
      <c r="J4" s="117" t="s">
        <v>14</v>
      </c>
      <c r="K4" s="203" t="s">
        <v>15</v>
      </c>
      <c r="L4" s="487"/>
      <c r="M4" s="489"/>
      <c r="N4" s="117" t="s">
        <v>14</v>
      </c>
      <c r="O4" s="203" t="s">
        <v>15</v>
      </c>
      <c r="P4" s="487"/>
      <c r="Q4" s="489"/>
      <c r="R4" s="117" t="s">
        <v>14</v>
      </c>
      <c r="S4" s="203" t="s">
        <v>15</v>
      </c>
      <c r="T4" s="492"/>
    </row>
    <row r="5" spans="1:20" s="48" customFormat="1" ht="19.5" customHeight="1">
      <c r="A5" s="91" t="s">
        <v>112</v>
      </c>
      <c r="B5" s="92" t="s">
        <v>113</v>
      </c>
      <c r="C5" s="404"/>
      <c r="D5" s="159"/>
      <c r="E5" s="95"/>
      <c r="F5" s="96"/>
      <c r="G5" s="98"/>
      <c r="H5" s="159"/>
      <c r="I5" s="95"/>
      <c r="J5" s="96"/>
      <c r="K5" s="98"/>
      <c r="L5" s="159"/>
      <c r="M5" s="95"/>
      <c r="N5" s="96"/>
      <c r="O5" s="98"/>
      <c r="P5" s="159"/>
      <c r="Q5" s="95"/>
      <c r="R5" s="96"/>
      <c r="S5" s="98"/>
      <c r="T5" s="173"/>
    </row>
    <row r="6" spans="1:20" s="48" customFormat="1" ht="19.5" customHeight="1">
      <c r="A6" s="83" t="s">
        <v>40</v>
      </c>
      <c r="B6" s="143" t="s">
        <v>25</v>
      </c>
      <c r="C6" s="405"/>
      <c r="D6" s="167"/>
      <c r="E6" s="146"/>
      <c r="F6" s="166"/>
      <c r="G6" s="168"/>
      <c r="H6" s="167"/>
      <c r="I6" s="146"/>
      <c r="J6" s="166"/>
      <c r="K6" s="168"/>
      <c r="L6" s="167"/>
      <c r="M6" s="146"/>
      <c r="N6" s="166"/>
      <c r="O6" s="168"/>
      <c r="P6" s="167"/>
      <c r="Q6" s="146"/>
      <c r="R6" s="166"/>
      <c r="S6" s="168"/>
      <c r="T6" s="174"/>
    </row>
    <row r="7" spans="1:20" s="11" customFormat="1" ht="19.5" customHeight="1">
      <c r="A7" s="84" t="s">
        <v>64</v>
      </c>
      <c r="B7" s="52" t="s">
        <v>73</v>
      </c>
      <c r="C7" s="406"/>
      <c r="D7" s="160"/>
      <c r="E7" s="17"/>
      <c r="F7" s="51"/>
      <c r="G7" s="16"/>
      <c r="H7" s="160"/>
      <c r="I7" s="17"/>
      <c r="J7" s="51"/>
      <c r="K7" s="16"/>
      <c r="L7" s="160"/>
      <c r="M7" s="17"/>
      <c r="N7" s="51"/>
      <c r="O7" s="16"/>
      <c r="P7" s="160"/>
      <c r="Q7" s="17"/>
      <c r="R7" s="51"/>
      <c r="S7" s="16"/>
      <c r="T7" s="175"/>
    </row>
    <row r="8" spans="1:20" ht="19.5" customHeight="1">
      <c r="A8" s="85" t="s">
        <v>84</v>
      </c>
      <c r="B8" s="81" t="s">
        <v>157</v>
      </c>
      <c r="C8" s="407"/>
      <c r="D8" s="162">
        <v>2</v>
      </c>
      <c r="E8" s="13" t="s">
        <v>86</v>
      </c>
      <c r="F8" s="169">
        <f>단가대비표!K6</f>
        <v>0</v>
      </c>
      <c r="G8" s="181">
        <f>F8*D8</f>
        <v>0</v>
      </c>
      <c r="H8" s="162">
        <v>2</v>
      </c>
      <c r="I8" s="13" t="s">
        <v>86</v>
      </c>
      <c r="J8" s="169">
        <f>단가대비표!L6</f>
        <v>0</v>
      </c>
      <c r="K8" s="170">
        <f>J8*H8</f>
        <v>0</v>
      </c>
      <c r="L8" s="162">
        <v>2</v>
      </c>
      <c r="M8" s="13" t="s">
        <v>86</v>
      </c>
      <c r="N8" s="169">
        <f>단가대비표!M6</f>
        <v>0</v>
      </c>
      <c r="O8" s="170">
        <f>N8*L8</f>
        <v>0</v>
      </c>
      <c r="P8" s="162">
        <v>2</v>
      </c>
      <c r="Q8" s="13" t="s">
        <v>86</v>
      </c>
      <c r="R8" s="169">
        <f>단가대비표!N6</f>
        <v>0</v>
      </c>
      <c r="S8" s="181">
        <f>R8*P8</f>
        <v>0</v>
      </c>
      <c r="T8" s="176"/>
    </row>
    <row r="9" spans="1:20" ht="19.5" customHeight="1">
      <c r="A9" s="85"/>
      <c r="B9" s="171" t="s">
        <v>168</v>
      </c>
      <c r="C9" s="407"/>
      <c r="D9" s="162"/>
      <c r="E9" s="13"/>
      <c r="F9" s="169"/>
      <c r="G9" s="181"/>
      <c r="H9" s="162"/>
      <c r="I9" s="13"/>
      <c r="J9" s="169"/>
      <c r="K9" s="170"/>
      <c r="L9" s="162"/>
      <c r="M9" s="13"/>
      <c r="N9" s="169"/>
      <c r="O9" s="170"/>
      <c r="P9" s="162"/>
      <c r="Q9" s="13"/>
      <c r="R9" s="169"/>
      <c r="S9" s="181"/>
      <c r="T9" s="176"/>
    </row>
    <row r="10" spans="1:20" ht="19.5" customHeight="1">
      <c r="A10" s="85"/>
      <c r="B10" s="171" t="s">
        <v>169</v>
      </c>
      <c r="C10" s="407"/>
      <c r="D10" s="162"/>
      <c r="E10" s="13"/>
      <c r="F10" s="169"/>
      <c r="G10" s="181"/>
      <c r="H10" s="162"/>
      <c r="I10" s="13"/>
      <c r="J10" s="169"/>
      <c r="K10" s="170"/>
      <c r="L10" s="162"/>
      <c r="M10" s="13"/>
      <c r="N10" s="169"/>
      <c r="O10" s="170"/>
      <c r="P10" s="162"/>
      <c r="Q10" s="13"/>
      <c r="R10" s="169"/>
      <c r="S10" s="181"/>
      <c r="T10" s="176"/>
    </row>
    <row r="11" spans="1:20" ht="19.5" customHeight="1">
      <c r="A11" s="85"/>
      <c r="B11" s="171" t="s">
        <v>170</v>
      </c>
      <c r="C11" s="407"/>
      <c r="D11" s="162"/>
      <c r="E11" s="13"/>
      <c r="F11" s="169"/>
      <c r="G11" s="181"/>
      <c r="H11" s="162"/>
      <c r="I11" s="13"/>
      <c r="J11" s="169"/>
      <c r="K11" s="170"/>
      <c r="L11" s="162"/>
      <c r="M11" s="13"/>
      <c r="N11" s="169"/>
      <c r="O11" s="170"/>
      <c r="P11" s="162"/>
      <c r="Q11" s="13"/>
      <c r="R11" s="169"/>
      <c r="S11" s="181"/>
      <c r="T11" s="176"/>
    </row>
    <row r="12" spans="1:20" ht="19.5" customHeight="1">
      <c r="A12" s="85"/>
      <c r="B12" s="171" t="s">
        <v>171</v>
      </c>
      <c r="C12" s="407"/>
      <c r="D12" s="162"/>
      <c r="E12" s="13"/>
      <c r="F12" s="169"/>
      <c r="G12" s="181"/>
      <c r="H12" s="162"/>
      <c r="I12" s="13"/>
      <c r="J12" s="169"/>
      <c r="K12" s="170"/>
      <c r="L12" s="162"/>
      <c r="M12" s="13"/>
      <c r="N12" s="169"/>
      <c r="O12" s="170"/>
      <c r="P12" s="162"/>
      <c r="Q12" s="13"/>
      <c r="R12" s="169"/>
      <c r="S12" s="181"/>
      <c r="T12" s="176"/>
    </row>
    <row r="13" spans="1:20" ht="19.5" customHeight="1">
      <c r="A13" s="85" t="s">
        <v>79</v>
      </c>
      <c r="B13" s="81" t="s">
        <v>158</v>
      </c>
      <c r="C13" s="407"/>
      <c r="D13" s="162">
        <v>2</v>
      </c>
      <c r="E13" s="13" t="s">
        <v>86</v>
      </c>
      <c r="F13" s="169">
        <f>단가대비표!K7</f>
        <v>0</v>
      </c>
      <c r="G13" s="181">
        <f>F13*D13</f>
        <v>0</v>
      </c>
      <c r="H13" s="162">
        <v>2</v>
      </c>
      <c r="I13" s="13" t="s">
        <v>86</v>
      </c>
      <c r="J13" s="169">
        <f>단가대비표!L7</f>
        <v>0</v>
      </c>
      <c r="K13" s="170">
        <f>J13*H13</f>
        <v>0</v>
      </c>
      <c r="L13" s="162">
        <v>2</v>
      </c>
      <c r="M13" s="13" t="s">
        <v>86</v>
      </c>
      <c r="N13" s="169">
        <f>단가대비표!M7</f>
        <v>0</v>
      </c>
      <c r="O13" s="170">
        <f>N13*L13</f>
        <v>0</v>
      </c>
      <c r="P13" s="162">
        <v>2</v>
      </c>
      <c r="Q13" s="13" t="s">
        <v>86</v>
      </c>
      <c r="R13" s="169">
        <f>단가대비표!N7</f>
        <v>0</v>
      </c>
      <c r="S13" s="181">
        <f>R13*P13</f>
        <v>0</v>
      </c>
      <c r="T13" s="176"/>
    </row>
    <row r="14" spans="1:20" ht="19.5" customHeight="1">
      <c r="A14" s="85"/>
      <c r="B14" s="171" t="s">
        <v>172</v>
      </c>
      <c r="C14" s="407"/>
      <c r="D14" s="162"/>
      <c r="E14" s="13"/>
      <c r="F14" s="169"/>
      <c r="G14" s="181"/>
      <c r="H14" s="162"/>
      <c r="I14" s="13"/>
      <c r="J14" s="169"/>
      <c r="K14" s="170"/>
      <c r="L14" s="162"/>
      <c r="M14" s="13"/>
      <c r="N14" s="169"/>
      <c r="O14" s="170"/>
      <c r="P14" s="162"/>
      <c r="Q14" s="13"/>
      <c r="R14" s="169"/>
      <c r="S14" s="181"/>
      <c r="T14" s="176"/>
    </row>
    <row r="15" spans="1:20" ht="19.5" customHeight="1">
      <c r="A15" s="85"/>
      <c r="B15" s="171" t="s">
        <v>173</v>
      </c>
      <c r="C15" s="407"/>
      <c r="D15" s="162"/>
      <c r="E15" s="13"/>
      <c r="F15" s="169"/>
      <c r="G15" s="181"/>
      <c r="H15" s="162"/>
      <c r="I15" s="13"/>
      <c r="J15" s="169"/>
      <c r="K15" s="170"/>
      <c r="L15" s="162"/>
      <c r="M15" s="13"/>
      <c r="N15" s="169"/>
      <c r="O15" s="170"/>
      <c r="P15" s="162"/>
      <c r="Q15" s="13"/>
      <c r="R15" s="169"/>
      <c r="S15" s="181"/>
      <c r="T15" s="176"/>
    </row>
    <row r="16" spans="1:20" ht="19.5" customHeight="1">
      <c r="A16" s="85" t="s">
        <v>66</v>
      </c>
      <c r="B16" s="81" t="s">
        <v>159</v>
      </c>
      <c r="C16" s="407"/>
      <c r="D16" s="162">
        <v>2</v>
      </c>
      <c r="E16" s="13" t="s">
        <v>86</v>
      </c>
      <c r="F16" s="169">
        <f>단가대비표!K8</f>
        <v>0</v>
      </c>
      <c r="G16" s="181">
        <f>F16*D16</f>
        <v>0</v>
      </c>
      <c r="H16" s="162">
        <v>2</v>
      </c>
      <c r="I16" s="13" t="s">
        <v>86</v>
      </c>
      <c r="J16" s="169">
        <f>단가대비표!L8</f>
        <v>0</v>
      </c>
      <c r="K16" s="170">
        <f>J16*H16</f>
        <v>0</v>
      </c>
      <c r="L16" s="162">
        <v>2</v>
      </c>
      <c r="M16" s="13" t="s">
        <v>86</v>
      </c>
      <c r="N16" s="169">
        <f>단가대비표!M8</f>
        <v>0</v>
      </c>
      <c r="O16" s="170">
        <f>N16*L16</f>
        <v>0</v>
      </c>
      <c r="P16" s="162">
        <v>2</v>
      </c>
      <c r="Q16" s="13" t="s">
        <v>86</v>
      </c>
      <c r="R16" s="169">
        <f>단가대비표!N8</f>
        <v>0</v>
      </c>
      <c r="S16" s="181">
        <f>R16*P16</f>
        <v>0</v>
      </c>
      <c r="T16" s="176"/>
    </row>
    <row r="17" spans="1:20" ht="19.5" customHeight="1">
      <c r="A17" s="85" t="s">
        <v>67</v>
      </c>
      <c r="B17" s="81" t="s">
        <v>85</v>
      </c>
      <c r="C17" s="407" t="s">
        <v>160</v>
      </c>
      <c r="D17" s="162">
        <v>1</v>
      </c>
      <c r="E17" s="13" t="s">
        <v>86</v>
      </c>
      <c r="F17" s="169">
        <f>단가대비표!K9</f>
        <v>0</v>
      </c>
      <c r="G17" s="181">
        <f>F17*D17</f>
        <v>0</v>
      </c>
      <c r="H17" s="162">
        <v>1</v>
      </c>
      <c r="I17" s="13" t="s">
        <v>86</v>
      </c>
      <c r="J17" s="169">
        <f>단가대비표!L9</f>
        <v>0</v>
      </c>
      <c r="K17" s="170">
        <f>J17*H17</f>
        <v>0</v>
      </c>
      <c r="L17" s="162">
        <v>1</v>
      </c>
      <c r="M17" s="13" t="s">
        <v>86</v>
      </c>
      <c r="N17" s="169">
        <f>단가대비표!M9</f>
        <v>0</v>
      </c>
      <c r="O17" s="170">
        <f>N17*L17</f>
        <v>0</v>
      </c>
      <c r="P17" s="162">
        <v>1</v>
      </c>
      <c r="Q17" s="13" t="s">
        <v>86</v>
      </c>
      <c r="R17" s="169">
        <f>단가대비표!N9</f>
        <v>0</v>
      </c>
      <c r="S17" s="181">
        <f>R17*P17</f>
        <v>0</v>
      </c>
      <c r="T17" s="176"/>
    </row>
    <row r="18" spans="1:20" ht="19.5" customHeight="1">
      <c r="A18" s="85"/>
      <c r="B18" s="81"/>
      <c r="C18" s="407"/>
      <c r="D18" s="162"/>
      <c r="E18" s="13"/>
      <c r="F18" s="169"/>
      <c r="G18" s="15"/>
      <c r="H18" s="162"/>
      <c r="I18" s="13"/>
      <c r="J18" s="169"/>
      <c r="K18" s="15"/>
      <c r="L18" s="162"/>
      <c r="M18" s="13"/>
      <c r="N18" s="169"/>
      <c r="O18" s="15"/>
      <c r="P18" s="162"/>
      <c r="Q18" s="13"/>
      <c r="R18" s="169"/>
      <c r="S18" s="15"/>
      <c r="T18" s="176"/>
    </row>
    <row r="19" spans="1:20" s="11" customFormat="1" ht="19.5" customHeight="1">
      <c r="A19" s="86"/>
      <c r="B19" s="53" t="s">
        <v>28</v>
      </c>
      <c r="C19" s="408"/>
      <c r="D19" s="160"/>
      <c r="E19" s="17"/>
      <c r="F19" s="18"/>
      <c r="G19" s="16">
        <f>SUM(G8:G18)</f>
        <v>0</v>
      </c>
      <c r="H19" s="160"/>
      <c r="I19" s="17"/>
      <c r="J19" s="18"/>
      <c r="K19" s="16">
        <f>SUM(K8:K18)</f>
        <v>0</v>
      </c>
      <c r="L19" s="160"/>
      <c r="M19" s="17"/>
      <c r="N19" s="18"/>
      <c r="O19" s="16">
        <f>SUM(O8:O18)</f>
        <v>0</v>
      </c>
      <c r="P19" s="160"/>
      <c r="Q19" s="17"/>
      <c r="R19" s="18"/>
      <c r="S19" s="16">
        <f>SUM(S8:S18)</f>
        <v>0</v>
      </c>
      <c r="T19" s="175"/>
    </row>
    <row r="20" spans="1:20" ht="19.5" customHeight="1">
      <c r="A20" s="87"/>
      <c r="B20" s="142"/>
      <c r="C20" s="407"/>
      <c r="D20" s="162"/>
      <c r="E20" s="13"/>
      <c r="F20" s="169"/>
      <c r="G20" s="15"/>
      <c r="H20" s="162"/>
      <c r="I20" s="13"/>
      <c r="J20" s="169"/>
      <c r="K20" s="15"/>
      <c r="L20" s="162"/>
      <c r="M20" s="13"/>
      <c r="N20" s="169"/>
      <c r="O20" s="15"/>
      <c r="P20" s="162"/>
      <c r="Q20" s="13"/>
      <c r="R20" s="169"/>
      <c r="S20" s="15"/>
      <c r="T20" s="176"/>
    </row>
    <row r="21" spans="1:20" s="11" customFormat="1" ht="19.5" customHeight="1">
      <c r="A21" s="84" t="s">
        <v>75</v>
      </c>
      <c r="B21" s="52" t="s">
        <v>76</v>
      </c>
      <c r="C21" s="406"/>
      <c r="D21" s="160"/>
      <c r="E21" s="17"/>
      <c r="F21" s="51"/>
      <c r="G21" s="15"/>
      <c r="H21" s="160"/>
      <c r="I21" s="17"/>
      <c r="J21" s="51"/>
      <c r="K21" s="15"/>
      <c r="L21" s="160"/>
      <c r="M21" s="17"/>
      <c r="N21" s="51"/>
      <c r="O21" s="15"/>
      <c r="P21" s="160"/>
      <c r="Q21" s="17"/>
      <c r="R21" s="51"/>
      <c r="S21" s="15"/>
      <c r="T21" s="175"/>
    </row>
    <row r="22" spans="1:20" ht="19.5" customHeight="1">
      <c r="A22" s="85" t="s">
        <v>84</v>
      </c>
      <c r="B22" s="81" t="s">
        <v>83</v>
      </c>
      <c r="C22" s="407" t="s">
        <v>178</v>
      </c>
      <c r="D22" s="162"/>
      <c r="E22" s="13"/>
      <c r="F22" s="169"/>
      <c r="G22" s="15"/>
      <c r="H22" s="162"/>
      <c r="I22" s="13"/>
      <c r="J22" s="169"/>
      <c r="K22" s="15"/>
      <c r="L22" s="162"/>
      <c r="M22" s="13"/>
      <c r="N22" s="169"/>
      <c r="O22" s="15"/>
      <c r="P22" s="162"/>
      <c r="Q22" s="13"/>
      <c r="R22" s="169"/>
      <c r="S22" s="15"/>
      <c r="T22" s="176"/>
    </row>
    <row r="23" spans="1:20" ht="19.5" customHeight="1">
      <c r="A23" s="85"/>
      <c r="B23" s="81" t="s">
        <v>211</v>
      </c>
      <c r="C23" s="407"/>
      <c r="D23" s="162">
        <v>1</v>
      </c>
      <c r="E23" s="12" t="s">
        <v>58</v>
      </c>
      <c r="F23" s="169">
        <f>단가대비표!K11</f>
        <v>0</v>
      </c>
      <c r="G23" s="15">
        <f t="shared" ref="G23:G59" si="0">F23*D23</f>
        <v>0</v>
      </c>
      <c r="H23" s="494">
        <v>1</v>
      </c>
      <c r="I23" s="495" t="s">
        <v>58</v>
      </c>
      <c r="J23" s="503">
        <f>단가대비표!L11</f>
        <v>0</v>
      </c>
      <c r="K23" s="504">
        <f t="shared" ref="K23:K55" si="1">J23*H23</f>
        <v>0</v>
      </c>
      <c r="L23" s="494">
        <v>1</v>
      </c>
      <c r="M23" s="495" t="s">
        <v>58</v>
      </c>
      <c r="N23" s="503">
        <f>단가대비표!M11</f>
        <v>0</v>
      </c>
      <c r="O23" s="504">
        <f t="shared" ref="O23" si="2">N23*L23</f>
        <v>0</v>
      </c>
      <c r="P23" s="494">
        <v>1</v>
      </c>
      <c r="Q23" s="495" t="s">
        <v>58</v>
      </c>
      <c r="R23" s="503">
        <f>단가대비표!N11</f>
        <v>0</v>
      </c>
      <c r="S23" s="504">
        <f t="shared" ref="S23" si="3">R23*P23</f>
        <v>0</v>
      </c>
      <c r="T23" s="177"/>
    </row>
    <row r="24" spans="1:20" ht="19.5" customHeight="1">
      <c r="A24" s="85"/>
      <c r="B24" s="81" t="s">
        <v>212</v>
      </c>
      <c r="C24" s="407"/>
      <c r="D24" s="162">
        <v>1</v>
      </c>
      <c r="E24" s="12" t="s">
        <v>58</v>
      </c>
      <c r="F24" s="169">
        <f>단가대비표!K12</f>
        <v>0</v>
      </c>
      <c r="G24" s="15">
        <f t="shared" si="0"/>
        <v>0</v>
      </c>
      <c r="H24" s="494"/>
      <c r="I24" s="495"/>
      <c r="J24" s="503"/>
      <c r="K24" s="504"/>
      <c r="L24" s="494"/>
      <c r="M24" s="495"/>
      <c r="N24" s="503"/>
      <c r="O24" s="504"/>
      <c r="P24" s="494"/>
      <c r="Q24" s="495"/>
      <c r="R24" s="503"/>
      <c r="S24" s="504"/>
      <c r="T24" s="177"/>
    </row>
    <row r="25" spans="1:20" ht="19.5" customHeight="1">
      <c r="A25" s="85"/>
      <c r="B25" s="81" t="s">
        <v>212</v>
      </c>
      <c r="C25" s="407"/>
      <c r="D25" s="162">
        <v>1</v>
      </c>
      <c r="E25" s="12" t="s">
        <v>58</v>
      </c>
      <c r="F25" s="169">
        <f>단가대비표!K13</f>
        <v>0</v>
      </c>
      <c r="G25" s="15">
        <f t="shared" si="0"/>
        <v>0</v>
      </c>
      <c r="H25" s="494"/>
      <c r="I25" s="495"/>
      <c r="J25" s="503"/>
      <c r="K25" s="504"/>
      <c r="L25" s="494"/>
      <c r="M25" s="495"/>
      <c r="N25" s="503"/>
      <c r="O25" s="504"/>
      <c r="P25" s="494"/>
      <c r="Q25" s="495"/>
      <c r="R25" s="503"/>
      <c r="S25" s="504"/>
      <c r="T25" s="177"/>
    </row>
    <row r="26" spans="1:20" ht="19.5" customHeight="1">
      <c r="A26" s="85"/>
      <c r="B26" s="81" t="s">
        <v>213</v>
      </c>
      <c r="C26" s="407"/>
      <c r="D26" s="162">
        <v>1</v>
      </c>
      <c r="E26" s="12" t="s">
        <v>58</v>
      </c>
      <c r="F26" s="169">
        <f>단가대비표!K14</f>
        <v>0</v>
      </c>
      <c r="G26" s="15">
        <f t="shared" si="0"/>
        <v>0</v>
      </c>
      <c r="H26" s="494"/>
      <c r="I26" s="495"/>
      <c r="J26" s="503"/>
      <c r="K26" s="504"/>
      <c r="L26" s="494"/>
      <c r="M26" s="495"/>
      <c r="N26" s="503"/>
      <c r="O26" s="504"/>
      <c r="P26" s="494"/>
      <c r="Q26" s="495"/>
      <c r="R26" s="503"/>
      <c r="S26" s="504"/>
      <c r="T26" s="177"/>
    </row>
    <row r="27" spans="1:20" ht="19.5" customHeight="1">
      <c r="A27" s="85"/>
      <c r="B27" s="81" t="s">
        <v>212</v>
      </c>
      <c r="C27" s="407"/>
      <c r="D27" s="162">
        <v>1</v>
      </c>
      <c r="E27" s="12" t="s">
        <v>58</v>
      </c>
      <c r="F27" s="169">
        <f>단가대비표!K15</f>
        <v>0</v>
      </c>
      <c r="G27" s="15">
        <f t="shared" si="0"/>
        <v>0</v>
      </c>
      <c r="H27" s="494"/>
      <c r="I27" s="495"/>
      <c r="J27" s="503"/>
      <c r="K27" s="504"/>
      <c r="L27" s="494"/>
      <c r="M27" s="495"/>
      <c r="N27" s="503"/>
      <c r="O27" s="504"/>
      <c r="P27" s="494"/>
      <c r="Q27" s="495"/>
      <c r="R27" s="503"/>
      <c r="S27" s="504"/>
      <c r="T27" s="177"/>
    </row>
    <row r="28" spans="1:20" ht="19.5" customHeight="1">
      <c r="A28" s="85"/>
      <c r="B28" s="81" t="s">
        <v>213</v>
      </c>
      <c r="C28" s="407"/>
      <c r="D28" s="162">
        <v>1</v>
      </c>
      <c r="E28" s="12" t="s">
        <v>58</v>
      </c>
      <c r="F28" s="169">
        <f>단가대비표!K16</f>
        <v>0</v>
      </c>
      <c r="G28" s="15">
        <f t="shared" si="0"/>
        <v>0</v>
      </c>
      <c r="H28" s="494"/>
      <c r="I28" s="495"/>
      <c r="J28" s="503"/>
      <c r="K28" s="504"/>
      <c r="L28" s="494"/>
      <c r="M28" s="495"/>
      <c r="N28" s="503"/>
      <c r="O28" s="504"/>
      <c r="P28" s="494"/>
      <c r="Q28" s="495"/>
      <c r="R28" s="503"/>
      <c r="S28" s="504"/>
      <c r="T28" s="177"/>
    </row>
    <row r="29" spans="1:20" ht="19.5" customHeight="1">
      <c r="A29" s="85" t="s">
        <v>79</v>
      </c>
      <c r="B29" s="81" t="s">
        <v>166</v>
      </c>
      <c r="C29" s="407" t="s">
        <v>167</v>
      </c>
      <c r="D29" s="162">
        <v>1</v>
      </c>
      <c r="E29" s="12" t="s">
        <v>254</v>
      </c>
      <c r="F29" s="169">
        <f>단가대비표!K17</f>
        <v>0</v>
      </c>
      <c r="G29" s="15">
        <f t="shared" si="0"/>
        <v>0</v>
      </c>
      <c r="H29" s="162">
        <v>1</v>
      </c>
      <c r="I29" s="12" t="s">
        <v>254</v>
      </c>
      <c r="J29" s="172">
        <f>단가대비표!L17</f>
        <v>0</v>
      </c>
      <c r="K29" s="165">
        <f t="shared" si="1"/>
        <v>0</v>
      </c>
      <c r="L29" s="162">
        <v>1</v>
      </c>
      <c r="M29" s="12" t="s">
        <v>254</v>
      </c>
      <c r="N29" s="172">
        <f>단가대비표!M17</f>
        <v>0</v>
      </c>
      <c r="O29" s="165">
        <f t="shared" ref="O29" si="4">N29*L29</f>
        <v>0</v>
      </c>
      <c r="P29" s="162">
        <v>1</v>
      </c>
      <c r="Q29" s="12" t="s">
        <v>254</v>
      </c>
      <c r="R29" s="172">
        <f>단가대비표!N17</f>
        <v>0</v>
      </c>
      <c r="S29" s="182">
        <f t="shared" ref="S29" si="5">R29*P29</f>
        <v>0</v>
      </c>
      <c r="T29" s="177"/>
    </row>
    <row r="30" spans="1:20" ht="19.5" customHeight="1">
      <c r="A30" s="85" t="s">
        <v>66</v>
      </c>
      <c r="B30" s="81" t="s">
        <v>106</v>
      </c>
      <c r="C30" s="407" t="s">
        <v>179</v>
      </c>
      <c r="D30" s="162"/>
      <c r="E30" s="12"/>
      <c r="F30" s="169"/>
      <c r="G30" s="15"/>
      <c r="H30" s="162"/>
      <c r="I30" s="12"/>
      <c r="J30" s="172"/>
      <c r="K30" s="165"/>
      <c r="L30" s="162"/>
      <c r="M30" s="12"/>
      <c r="N30" s="172"/>
      <c r="O30" s="165"/>
      <c r="P30" s="162"/>
      <c r="Q30" s="12"/>
      <c r="R30" s="172"/>
      <c r="S30" s="182"/>
      <c r="T30" s="177"/>
    </row>
    <row r="31" spans="1:20" ht="19.5" customHeight="1">
      <c r="A31" s="85"/>
      <c r="B31" s="81" t="s">
        <v>213</v>
      </c>
      <c r="C31" s="407"/>
      <c r="D31" s="162">
        <v>1</v>
      </c>
      <c r="E31" s="12" t="s">
        <v>58</v>
      </c>
      <c r="F31" s="169">
        <f>단가대비표!K19</f>
        <v>0</v>
      </c>
      <c r="G31" s="15">
        <f t="shared" si="0"/>
        <v>0</v>
      </c>
      <c r="H31" s="494">
        <v>1</v>
      </c>
      <c r="I31" s="495" t="s">
        <v>58</v>
      </c>
      <c r="J31" s="503">
        <f>단가대비표!L19</f>
        <v>0</v>
      </c>
      <c r="K31" s="504">
        <f t="shared" si="1"/>
        <v>0</v>
      </c>
      <c r="L31" s="494">
        <v>1</v>
      </c>
      <c r="M31" s="495" t="s">
        <v>58</v>
      </c>
      <c r="N31" s="503">
        <f>단가대비표!M19</f>
        <v>0</v>
      </c>
      <c r="O31" s="504">
        <f t="shared" ref="O31" si="6">N31*L31</f>
        <v>0</v>
      </c>
      <c r="P31" s="494">
        <v>1</v>
      </c>
      <c r="Q31" s="495" t="s">
        <v>58</v>
      </c>
      <c r="R31" s="503">
        <f>단가대비표!N19</f>
        <v>0</v>
      </c>
      <c r="S31" s="504">
        <f t="shared" ref="S31" si="7">R31*P31</f>
        <v>0</v>
      </c>
      <c r="T31" s="177"/>
    </row>
    <row r="32" spans="1:20" ht="19.5" customHeight="1">
      <c r="A32" s="85"/>
      <c r="B32" s="81" t="s">
        <v>213</v>
      </c>
      <c r="C32" s="407"/>
      <c r="D32" s="162">
        <v>1</v>
      </c>
      <c r="E32" s="12" t="s">
        <v>58</v>
      </c>
      <c r="F32" s="169">
        <f>단가대비표!K20</f>
        <v>0</v>
      </c>
      <c r="G32" s="15">
        <f t="shared" si="0"/>
        <v>0</v>
      </c>
      <c r="H32" s="494"/>
      <c r="I32" s="495"/>
      <c r="J32" s="503"/>
      <c r="K32" s="504"/>
      <c r="L32" s="494"/>
      <c r="M32" s="495"/>
      <c r="N32" s="503"/>
      <c r="O32" s="504"/>
      <c r="P32" s="494"/>
      <c r="Q32" s="495"/>
      <c r="R32" s="503"/>
      <c r="S32" s="504"/>
      <c r="T32" s="177"/>
    </row>
    <row r="33" spans="1:20" ht="19.5" customHeight="1">
      <c r="A33" s="85" t="s">
        <v>67</v>
      </c>
      <c r="B33" s="81" t="s">
        <v>166</v>
      </c>
      <c r="C33" s="407" t="s">
        <v>167</v>
      </c>
      <c r="D33" s="162">
        <v>1</v>
      </c>
      <c r="E33" s="12" t="s">
        <v>254</v>
      </c>
      <c r="F33" s="169">
        <f>단가대비표!K21</f>
        <v>0</v>
      </c>
      <c r="G33" s="15">
        <f t="shared" si="0"/>
        <v>0</v>
      </c>
      <c r="H33" s="162">
        <v>1</v>
      </c>
      <c r="I33" s="12" t="s">
        <v>254</v>
      </c>
      <c r="J33" s="172">
        <f>단가대비표!L21</f>
        <v>0</v>
      </c>
      <c r="K33" s="165">
        <f t="shared" si="1"/>
        <v>0</v>
      </c>
      <c r="L33" s="162">
        <v>1</v>
      </c>
      <c r="M33" s="12" t="s">
        <v>254</v>
      </c>
      <c r="N33" s="172">
        <f>단가대비표!M21</f>
        <v>0</v>
      </c>
      <c r="O33" s="165">
        <f t="shared" ref="O33" si="8">N33*L33</f>
        <v>0</v>
      </c>
      <c r="P33" s="162">
        <v>1</v>
      </c>
      <c r="Q33" s="12" t="s">
        <v>254</v>
      </c>
      <c r="R33" s="172">
        <f>단가대비표!N21</f>
        <v>0</v>
      </c>
      <c r="S33" s="182">
        <f t="shared" ref="S33" si="9">R33*P33</f>
        <v>0</v>
      </c>
      <c r="T33" s="177"/>
    </row>
    <row r="34" spans="1:20" ht="19.5" customHeight="1">
      <c r="A34" s="85" t="s">
        <v>68</v>
      </c>
      <c r="B34" s="81" t="s">
        <v>107</v>
      </c>
      <c r="C34" s="407" t="s">
        <v>179</v>
      </c>
      <c r="D34" s="162"/>
      <c r="E34" s="12"/>
      <c r="F34" s="169"/>
      <c r="G34" s="15"/>
      <c r="H34" s="162"/>
      <c r="I34" s="12"/>
      <c r="J34" s="172"/>
      <c r="K34" s="165"/>
      <c r="L34" s="162"/>
      <c r="M34" s="12"/>
      <c r="N34" s="172"/>
      <c r="O34" s="165"/>
      <c r="P34" s="162"/>
      <c r="Q34" s="12"/>
      <c r="R34" s="172"/>
      <c r="S34" s="182"/>
      <c r="T34" s="177"/>
    </row>
    <row r="35" spans="1:20" ht="19.5" customHeight="1">
      <c r="A35" s="85"/>
      <c r="B35" s="81" t="s">
        <v>213</v>
      </c>
      <c r="C35" s="407"/>
      <c r="D35" s="162">
        <v>1</v>
      </c>
      <c r="E35" s="12" t="s">
        <v>58</v>
      </c>
      <c r="F35" s="169">
        <f>단가대비표!K23</f>
        <v>0</v>
      </c>
      <c r="G35" s="15">
        <f t="shared" si="0"/>
        <v>0</v>
      </c>
      <c r="H35" s="494">
        <v>1</v>
      </c>
      <c r="I35" s="495" t="s">
        <v>58</v>
      </c>
      <c r="J35" s="503">
        <f>단가대비표!L23</f>
        <v>0</v>
      </c>
      <c r="K35" s="504">
        <f t="shared" ref="K35" si="10">J35*H35</f>
        <v>0</v>
      </c>
      <c r="L35" s="494">
        <v>1</v>
      </c>
      <c r="M35" s="495" t="s">
        <v>58</v>
      </c>
      <c r="N35" s="503">
        <f>단가대비표!M23</f>
        <v>0</v>
      </c>
      <c r="O35" s="504">
        <f t="shared" ref="O35" si="11">N35*L35</f>
        <v>0</v>
      </c>
      <c r="P35" s="494">
        <v>1</v>
      </c>
      <c r="Q35" s="495" t="s">
        <v>58</v>
      </c>
      <c r="R35" s="503">
        <f>단가대비표!N23</f>
        <v>0</v>
      </c>
      <c r="S35" s="504">
        <f t="shared" ref="S35" si="12">R35*P35</f>
        <v>0</v>
      </c>
      <c r="T35" s="177"/>
    </row>
    <row r="36" spans="1:20" ht="19.5" customHeight="1">
      <c r="A36" s="85"/>
      <c r="B36" s="81" t="s">
        <v>213</v>
      </c>
      <c r="C36" s="407"/>
      <c r="D36" s="162">
        <v>1</v>
      </c>
      <c r="E36" s="12" t="s">
        <v>58</v>
      </c>
      <c r="F36" s="169">
        <f>단가대비표!K24</f>
        <v>0</v>
      </c>
      <c r="G36" s="15">
        <f t="shared" si="0"/>
        <v>0</v>
      </c>
      <c r="H36" s="494"/>
      <c r="I36" s="495"/>
      <c r="J36" s="503"/>
      <c r="K36" s="504"/>
      <c r="L36" s="494"/>
      <c r="M36" s="495"/>
      <c r="N36" s="503"/>
      <c r="O36" s="504"/>
      <c r="P36" s="494"/>
      <c r="Q36" s="495"/>
      <c r="R36" s="503"/>
      <c r="S36" s="504"/>
      <c r="T36" s="177"/>
    </row>
    <row r="37" spans="1:20" ht="19.5" customHeight="1">
      <c r="A37" s="85" t="s">
        <v>69</v>
      </c>
      <c r="B37" s="81" t="s">
        <v>166</v>
      </c>
      <c r="C37" s="407" t="s">
        <v>167</v>
      </c>
      <c r="D37" s="162">
        <v>1</v>
      </c>
      <c r="E37" s="12" t="s">
        <v>254</v>
      </c>
      <c r="F37" s="169">
        <f>단가대비표!K25</f>
        <v>0</v>
      </c>
      <c r="G37" s="15">
        <f t="shared" si="0"/>
        <v>0</v>
      </c>
      <c r="H37" s="162">
        <v>1</v>
      </c>
      <c r="I37" s="12" t="s">
        <v>254</v>
      </c>
      <c r="J37" s="172">
        <f>단가대비표!L25</f>
        <v>0</v>
      </c>
      <c r="K37" s="165">
        <f t="shared" si="1"/>
        <v>0</v>
      </c>
      <c r="L37" s="162">
        <v>1</v>
      </c>
      <c r="M37" s="12" t="s">
        <v>254</v>
      </c>
      <c r="N37" s="172">
        <f>단가대비표!M25</f>
        <v>0</v>
      </c>
      <c r="O37" s="165">
        <f t="shared" ref="O37" si="13">N37*L37</f>
        <v>0</v>
      </c>
      <c r="P37" s="162">
        <v>1</v>
      </c>
      <c r="Q37" s="12" t="s">
        <v>254</v>
      </c>
      <c r="R37" s="172">
        <f>단가대비표!N25</f>
        <v>0</v>
      </c>
      <c r="S37" s="182">
        <f t="shared" ref="S37" si="14">R37*P37</f>
        <v>0</v>
      </c>
      <c r="T37" s="177"/>
    </row>
    <row r="38" spans="1:20" ht="19.5" customHeight="1">
      <c r="A38" s="85" t="s">
        <v>70</v>
      </c>
      <c r="B38" s="81" t="s">
        <v>95</v>
      </c>
      <c r="C38" s="407" t="s">
        <v>180</v>
      </c>
      <c r="D38" s="162"/>
      <c r="E38" s="12"/>
      <c r="F38" s="169"/>
      <c r="G38" s="15"/>
      <c r="H38" s="162"/>
      <c r="I38" s="12"/>
      <c r="J38" s="172"/>
      <c r="K38" s="165"/>
      <c r="L38" s="162"/>
      <c r="M38" s="12"/>
      <c r="N38" s="172"/>
      <c r="O38" s="165"/>
      <c r="P38" s="162"/>
      <c r="Q38" s="12"/>
      <c r="R38" s="172"/>
      <c r="S38" s="182"/>
      <c r="T38" s="177"/>
    </row>
    <row r="39" spans="1:20" ht="19.5" customHeight="1">
      <c r="A39" s="85"/>
      <c r="B39" s="81" t="s">
        <v>213</v>
      </c>
      <c r="C39" s="407"/>
      <c r="D39" s="162">
        <v>1</v>
      </c>
      <c r="E39" s="12" t="s">
        <v>58</v>
      </c>
      <c r="F39" s="169">
        <f>단가대비표!K27</f>
        <v>0</v>
      </c>
      <c r="G39" s="15">
        <f t="shared" si="0"/>
        <v>0</v>
      </c>
      <c r="H39" s="494">
        <v>1</v>
      </c>
      <c r="I39" s="495" t="s">
        <v>58</v>
      </c>
      <c r="J39" s="503">
        <f>단가대비표!L27</f>
        <v>0</v>
      </c>
      <c r="K39" s="504">
        <f t="shared" si="1"/>
        <v>0</v>
      </c>
      <c r="L39" s="494">
        <v>1</v>
      </c>
      <c r="M39" s="495" t="s">
        <v>58</v>
      </c>
      <c r="N39" s="503">
        <f>단가대비표!M27</f>
        <v>0</v>
      </c>
      <c r="O39" s="504">
        <f t="shared" ref="O39" si="15">N39*L39</f>
        <v>0</v>
      </c>
      <c r="P39" s="494">
        <v>1</v>
      </c>
      <c r="Q39" s="495" t="s">
        <v>58</v>
      </c>
      <c r="R39" s="503">
        <f>단가대비표!N27</f>
        <v>0</v>
      </c>
      <c r="S39" s="504">
        <f t="shared" ref="S39" si="16">R39*P39</f>
        <v>0</v>
      </c>
      <c r="T39" s="177"/>
    </row>
    <row r="40" spans="1:20" ht="19.5" customHeight="1">
      <c r="A40" s="85"/>
      <c r="B40" s="81" t="s">
        <v>213</v>
      </c>
      <c r="C40" s="407"/>
      <c r="D40" s="162">
        <v>1</v>
      </c>
      <c r="E40" s="12" t="s">
        <v>58</v>
      </c>
      <c r="F40" s="169">
        <f>단가대비표!K28</f>
        <v>0</v>
      </c>
      <c r="G40" s="15">
        <f t="shared" si="0"/>
        <v>0</v>
      </c>
      <c r="H40" s="494"/>
      <c r="I40" s="495"/>
      <c r="J40" s="503"/>
      <c r="K40" s="504"/>
      <c r="L40" s="494"/>
      <c r="M40" s="495"/>
      <c r="N40" s="503"/>
      <c r="O40" s="504"/>
      <c r="P40" s="494"/>
      <c r="Q40" s="495"/>
      <c r="R40" s="503"/>
      <c r="S40" s="504"/>
      <c r="T40" s="177"/>
    </row>
    <row r="41" spans="1:20" ht="19.5" customHeight="1">
      <c r="A41" s="85"/>
      <c r="B41" s="81" t="s">
        <v>255</v>
      </c>
      <c r="C41" s="407"/>
      <c r="D41" s="162">
        <v>1</v>
      </c>
      <c r="E41" s="12" t="s">
        <v>58</v>
      </c>
      <c r="F41" s="169">
        <f>단가대비표!K29</f>
        <v>0</v>
      </c>
      <c r="G41" s="15">
        <f t="shared" si="0"/>
        <v>0</v>
      </c>
      <c r="H41" s="494"/>
      <c r="I41" s="495"/>
      <c r="J41" s="503"/>
      <c r="K41" s="504"/>
      <c r="L41" s="494"/>
      <c r="M41" s="495"/>
      <c r="N41" s="503"/>
      <c r="O41" s="504"/>
      <c r="P41" s="494"/>
      <c r="Q41" s="495"/>
      <c r="R41" s="503"/>
      <c r="S41" s="504"/>
      <c r="T41" s="177"/>
    </row>
    <row r="42" spans="1:20" ht="19.5" customHeight="1">
      <c r="A42" s="85"/>
      <c r="B42" s="81" t="s">
        <v>213</v>
      </c>
      <c r="C42" s="407"/>
      <c r="D42" s="162">
        <v>1</v>
      </c>
      <c r="E42" s="12" t="s">
        <v>58</v>
      </c>
      <c r="F42" s="169">
        <f>단가대비표!K30</f>
        <v>0</v>
      </c>
      <c r="G42" s="15">
        <f t="shared" si="0"/>
        <v>0</v>
      </c>
      <c r="H42" s="494"/>
      <c r="I42" s="495"/>
      <c r="J42" s="503"/>
      <c r="K42" s="504"/>
      <c r="L42" s="494"/>
      <c r="M42" s="495"/>
      <c r="N42" s="503"/>
      <c r="O42" s="504"/>
      <c r="P42" s="494"/>
      <c r="Q42" s="495"/>
      <c r="R42" s="503"/>
      <c r="S42" s="504"/>
      <c r="T42" s="177"/>
    </row>
    <row r="43" spans="1:20" ht="19.5" customHeight="1">
      <c r="A43" s="126" t="s">
        <v>71</v>
      </c>
      <c r="B43" s="151" t="s">
        <v>166</v>
      </c>
      <c r="C43" s="409" t="s">
        <v>167</v>
      </c>
      <c r="D43" s="384">
        <v>1</v>
      </c>
      <c r="E43" s="104" t="s">
        <v>254</v>
      </c>
      <c r="F43" s="383">
        <f>단가대비표!K31</f>
        <v>0</v>
      </c>
      <c r="G43" s="399">
        <f t="shared" si="0"/>
        <v>0</v>
      </c>
      <c r="H43" s="384">
        <v>1</v>
      </c>
      <c r="I43" s="104" t="s">
        <v>254</v>
      </c>
      <c r="J43" s="385">
        <f>단가대비표!L31</f>
        <v>0</v>
      </c>
      <c r="K43" s="386">
        <f t="shared" si="1"/>
        <v>0</v>
      </c>
      <c r="L43" s="384">
        <v>1</v>
      </c>
      <c r="M43" s="104" t="s">
        <v>254</v>
      </c>
      <c r="N43" s="385">
        <f>단가대비표!M31</f>
        <v>0</v>
      </c>
      <c r="O43" s="386">
        <f t="shared" ref="O43" si="17">N43*L43</f>
        <v>0</v>
      </c>
      <c r="P43" s="384">
        <v>1</v>
      </c>
      <c r="Q43" s="104" t="s">
        <v>254</v>
      </c>
      <c r="R43" s="385">
        <f>단가대비표!N31</f>
        <v>0</v>
      </c>
      <c r="S43" s="387">
        <f t="shared" ref="S43" si="18">R43*P43</f>
        <v>0</v>
      </c>
      <c r="T43" s="388"/>
    </row>
    <row r="44" spans="1:20" ht="19.5" customHeight="1">
      <c r="A44" s="127" t="s">
        <v>87</v>
      </c>
      <c r="B44" s="131" t="s">
        <v>108</v>
      </c>
      <c r="C44" s="410" t="s">
        <v>181</v>
      </c>
      <c r="D44" s="390"/>
      <c r="E44" s="132"/>
      <c r="F44" s="133"/>
      <c r="G44" s="130"/>
      <c r="H44" s="390"/>
      <c r="I44" s="132"/>
      <c r="J44" s="391"/>
      <c r="K44" s="392"/>
      <c r="L44" s="390"/>
      <c r="M44" s="132"/>
      <c r="N44" s="391"/>
      <c r="O44" s="392"/>
      <c r="P44" s="390"/>
      <c r="Q44" s="132"/>
      <c r="R44" s="391"/>
      <c r="S44" s="393"/>
      <c r="T44" s="394"/>
    </row>
    <row r="45" spans="1:20" ht="19.5" customHeight="1">
      <c r="A45" s="85"/>
      <c r="B45" s="81" t="s">
        <v>213</v>
      </c>
      <c r="C45" s="407"/>
      <c r="D45" s="162">
        <v>1</v>
      </c>
      <c r="E45" s="12" t="s">
        <v>58</v>
      </c>
      <c r="F45" s="169">
        <f>단가대비표!K33</f>
        <v>0</v>
      </c>
      <c r="G45" s="15">
        <f t="shared" si="0"/>
        <v>0</v>
      </c>
      <c r="H45" s="494">
        <v>1</v>
      </c>
      <c r="I45" s="495" t="s">
        <v>58</v>
      </c>
      <c r="J45" s="503">
        <f>단가대비표!L33</f>
        <v>0</v>
      </c>
      <c r="K45" s="504">
        <f t="shared" si="1"/>
        <v>0</v>
      </c>
      <c r="L45" s="494">
        <v>1</v>
      </c>
      <c r="M45" s="495" t="s">
        <v>58</v>
      </c>
      <c r="N45" s="503">
        <f>단가대비표!M33</f>
        <v>0</v>
      </c>
      <c r="O45" s="504">
        <f t="shared" ref="O45" si="19">N45*L45</f>
        <v>0</v>
      </c>
      <c r="P45" s="494">
        <v>1</v>
      </c>
      <c r="Q45" s="495" t="s">
        <v>58</v>
      </c>
      <c r="R45" s="503">
        <f>단가대비표!N33</f>
        <v>0</v>
      </c>
      <c r="S45" s="504">
        <f t="shared" ref="S45" si="20">R45*P45</f>
        <v>0</v>
      </c>
      <c r="T45" s="177"/>
    </row>
    <row r="46" spans="1:20" ht="19.5" customHeight="1">
      <c r="A46" s="85"/>
      <c r="B46" s="81" t="s">
        <v>213</v>
      </c>
      <c r="C46" s="407"/>
      <c r="D46" s="162">
        <v>1</v>
      </c>
      <c r="E46" s="12" t="s">
        <v>58</v>
      </c>
      <c r="F46" s="169">
        <f>단가대비표!K34</f>
        <v>0</v>
      </c>
      <c r="G46" s="15">
        <f t="shared" si="0"/>
        <v>0</v>
      </c>
      <c r="H46" s="494"/>
      <c r="I46" s="495"/>
      <c r="J46" s="503"/>
      <c r="K46" s="504"/>
      <c r="L46" s="494"/>
      <c r="M46" s="495"/>
      <c r="N46" s="503"/>
      <c r="O46" s="504"/>
      <c r="P46" s="494"/>
      <c r="Q46" s="495"/>
      <c r="R46" s="503"/>
      <c r="S46" s="504"/>
      <c r="T46" s="177"/>
    </row>
    <row r="47" spans="1:20" ht="19.5" customHeight="1">
      <c r="A47" s="85" t="s">
        <v>88</v>
      </c>
      <c r="B47" s="81" t="s">
        <v>166</v>
      </c>
      <c r="C47" s="407" t="s">
        <v>167</v>
      </c>
      <c r="D47" s="162">
        <v>1</v>
      </c>
      <c r="E47" s="12" t="s">
        <v>254</v>
      </c>
      <c r="F47" s="169">
        <f>단가대비표!K35</f>
        <v>0</v>
      </c>
      <c r="G47" s="15">
        <f t="shared" si="0"/>
        <v>0</v>
      </c>
      <c r="H47" s="162">
        <v>1</v>
      </c>
      <c r="I47" s="12" t="s">
        <v>254</v>
      </c>
      <c r="J47" s="172">
        <f>단가대비표!L35</f>
        <v>0</v>
      </c>
      <c r="K47" s="165">
        <f t="shared" si="1"/>
        <v>0</v>
      </c>
      <c r="L47" s="162">
        <v>1</v>
      </c>
      <c r="M47" s="12" t="s">
        <v>254</v>
      </c>
      <c r="N47" s="172">
        <f>단가대비표!M35</f>
        <v>0</v>
      </c>
      <c r="O47" s="165">
        <f t="shared" ref="O47" si="21">N47*L47</f>
        <v>0</v>
      </c>
      <c r="P47" s="162">
        <v>1</v>
      </c>
      <c r="Q47" s="12" t="s">
        <v>254</v>
      </c>
      <c r="R47" s="172">
        <f>단가대비표!N35</f>
        <v>0</v>
      </c>
      <c r="S47" s="182">
        <f t="shared" ref="S47" si="22">R47*P47</f>
        <v>0</v>
      </c>
      <c r="T47" s="177"/>
    </row>
    <row r="48" spans="1:20" ht="19.5" customHeight="1">
      <c r="A48" s="85" t="s">
        <v>89</v>
      </c>
      <c r="B48" s="81" t="s">
        <v>150</v>
      </c>
      <c r="C48" s="407" t="s">
        <v>182</v>
      </c>
      <c r="D48" s="162"/>
      <c r="E48" s="12"/>
      <c r="F48" s="169"/>
      <c r="G48" s="15"/>
      <c r="H48" s="162"/>
      <c r="I48" s="12"/>
      <c r="J48" s="172"/>
      <c r="K48" s="165"/>
      <c r="L48" s="162"/>
      <c r="M48" s="12"/>
      <c r="N48" s="172"/>
      <c r="O48" s="165"/>
      <c r="P48" s="162"/>
      <c r="Q48" s="12"/>
      <c r="R48" s="172"/>
      <c r="S48" s="182"/>
      <c r="T48" s="177"/>
    </row>
    <row r="49" spans="1:20" ht="19.5" customHeight="1">
      <c r="A49" s="85"/>
      <c r="B49" s="81" t="s">
        <v>213</v>
      </c>
      <c r="C49" s="407"/>
      <c r="D49" s="162">
        <v>1</v>
      </c>
      <c r="E49" s="12" t="s">
        <v>58</v>
      </c>
      <c r="F49" s="169">
        <f>단가대비표!K37</f>
        <v>0</v>
      </c>
      <c r="G49" s="15">
        <f t="shared" si="0"/>
        <v>0</v>
      </c>
      <c r="H49" s="494">
        <v>1</v>
      </c>
      <c r="I49" s="495" t="s">
        <v>58</v>
      </c>
      <c r="J49" s="503">
        <f>단가대비표!L37</f>
        <v>0</v>
      </c>
      <c r="K49" s="504">
        <f t="shared" si="1"/>
        <v>0</v>
      </c>
      <c r="L49" s="494">
        <v>1</v>
      </c>
      <c r="M49" s="495" t="s">
        <v>58</v>
      </c>
      <c r="N49" s="503">
        <f>단가대비표!M37</f>
        <v>0</v>
      </c>
      <c r="O49" s="504">
        <f t="shared" ref="O49" si="23">N49*L49</f>
        <v>0</v>
      </c>
      <c r="P49" s="494">
        <v>1</v>
      </c>
      <c r="Q49" s="495" t="s">
        <v>58</v>
      </c>
      <c r="R49" s="503">
        <f>단가대비표!N37</f>
        <v>0</v>
      </c>
      <c r="S49" s="504">
        <f t="shared" ref="S49" si="24">R49*P49</f>
        <v>0</v>
      </c>
      <c r="T49" s="177"/>
    </row>
    <row r="50" spans="1:20" ht="19.5" customHeight="1">
      <c r="A50" s="85"/>
      <c r="B50" s="81" t="s">
        <v>213</v>
      </c>
      <c r="C50" s="407"/>
      <c r="D50" s="162">
        <v>1</v>
      </c>
      <c r="E50" s="12" t="s">
        <v>58</v>
      </c>
      <c r="F50" s="169">
        <f>단가대비표!K38</f>
        <v>0</v>
      </c>
      <c r="G50" s="15">
        <f t="shared" si="0"/>
        <v>0</v>
      </c>
      <c r="H50" s="494"/>
      <c r="I50" s="495"/>
      <c r="J50" s="503"/>
      <c r="K50" s="504"/>
      <c r="L50" s="494"/>
      <c r="M50" s="495"/>
      <c r="N50" s="503"/>
      <c r="O50" s="504"/>
      <c r="P50" s="494"/>
      <c r="Q50" s="495"/>
      <c r="R50" s="503"/>
      <c r="S50" s="504"/>
      <c r="T50" s="177"/>
    </row>
    <row r="51" spans="1:20" ht="19.5" customHeight="1">
      <c r="A51" s="85"/>
      <c r="B51" s="81" t="s">
        <v>256</v>
      </c>
      <c r="C51" s="407"/>
      <c r="D51" s="162">
        <v>1</v>
      </c>
      <c r="E51" s="12" t="s">
        <v>58</v>
      </c>
      <c r="F51" s="169">
        <f>단가대비표!K39</f>
        <v>0</v>
      </c>
      <c r="G51" s="15">
        <f t="shared" si="0"/>
        <v>0</v>
      </c>
      <c r="H51" s="494"/>
      <c r="I51" s="495"/>
      <c r="J51" s="503"/>
      <c r="K51" s="504"/>
      <c r="L51" s="494"/>
      <c r="M51" s="495"/>
      <c r="N51" s="503"/>
      <c r="O51" s="504"/>
      <c r="P51" s="494"/>
      <c r="Q51" s="495"/>
      <c r="R51" s="503"/>
      <c r="S51" s="504"/>
      <c r="T51" s="177"/>
    </row>
    <row r="52" spans="1:20" ht="19.5" customHeight="1">
      <c r="A52" s="85"/>
      <c r="B52" s="81" t="s">
        <v>213</v>
      </c>
      <c r="C52" s="407"/>
      <c r="D52" s="162">
        <v>1</v>
      </c>
      <c r="E52" s="12" t="s">
        <v>58</v>
      </c>
      <c r="F52" s="169">
        <f>단가대비표!K40</f>
        <v>0</v>
      </c>
      <c r="G52" s="15">
        <f t="shared" si="0"/>
        <v>0</v>
      </c>
      <c r="H52" s="494"/>
      <c r="I52" s="495"/>
      <c r="J52" s="503"/>
      <c r="K52" s="504"/>
      <c r="L52" s="494"/>
      <c r="M52" s="495"/>
      <c r="N52" s="503"/>
      <c r="O52" s="504"/>
      <c r="P52" s="494"/>
      <c r="Q52" s="495"/>
      <c r="R52" s="503"/>
      <c r="S52" s="504"/>
      <c r="T52" s="177"/>
    </row>
    <row r="53" spans="1:20" ht="19.5" customHeight="1">
      <c r="A53" s="85" t="s">
        <v>90</v>
      </c>
      <c r="B53" s="81" t="s">
        <v>166</v>
      </c>
      <c r="C53" s="407" t="s">
        <v>167</v>
      </c>
      <c r="D53" s="162">
        <v>1</v>
      </c>
      <c r="E53" s="12" t="s">
        <v>254</v>
      </c>
      <c r="F53" s="169">
        <f>단가대비표!K41</f>
        <v>0</v>
      </c>
      <c r="G53" s="15">
        <f t="shared" si="0"/>
        <v>0</v>
      </c>
      <c r="H53" s="162">
        <v>1</v>
      </c>
      <c r="I53" s="12" t="s">
        <v>254</v>
      </c>
      <c r="J53" s="172">
        <f>단가대비표!L41</f>
        <v>0</v>
      </c>
      <c r="K53" s="165">
        <f t="shared" si="1"/>
        <v>0</v>
      </c>
      <c r="L53" s="162">
        <v>1</v>
      </c>
      <c r="M53" s="12" t="s">
        <v>254</v>
      </c>
      <c r="N53" s="172">
        <f>단가대비표!M41</f>
        <v>0</v>
      </c>
      <c r="O53" s="165">
        <f t="shared" ref="O53" si="25">N53*L53</f>
        <v>0</v>
      </c>
      <c r="P53" s="162">
        <v>1</v>
      </c>
      <c r="Q53" s="12" t="s">
        <v>254</v>
      </c>
      <c r="R53" s="172">
        <f>단가대비표!N41</f>
        <v>0</v>
      </c>
      <c r="S53" s="182">
        <f t="shared" ref="S53" si="26">R53*P53</f>
        <v>0</v>
      </c>
      <c r="T53" s="177"/>
    </row>
    <row r="54" spans="1:20" ht="19.5" customHeight="1">
      <c r="A54" s="85" t="s">
        <v>91</v>
      </c>
      <c r="B54" s="81" t="s">
        <v>165</v>
      </c>
      <c r="C54" s="407" t="s">
        <v>183</v>
      </c>
      <c r="D54" s="162"/>
      <c r="E54" s="12"/>
      <c r="F54" s="169"/>
      <c r="G54" s="15"/>
      <c r="H54" s="162"/>
      <c r="I54" s="12"/>
      <c r="J54" s="172"/>
      <c r="K54" s="165"/>
      <c r="L54" s="162"/>
      <c r="M54" s="12"/>
      <c r="N54" s="172"/>
      <c r="O54" s="165"/>
      <c r="P54" s="162"/>
      <c r="Q54" s="12"/>
      <c r="R54" s="172"/>
      <c r="S54" s="182"/>
      <c r="T54" s="177"/>
    </row>
    <row r="55" spans="1:20" ht="19.5" customHeight="1">
      <c r="A55" s="85"/>
      <c r="B55" s="81" t="s">
        <v>213</v>
      </c>
      <c r="C55" s="407"/>
      <c r="D55" s="162">
        <v>1</v>
      </c>
      <c r="E55" s="12" t="s">
        <v>58</v>
      </c>
      <c r="F55" s="169">
        <f>단가대비표!K43</f>
        <v>0</v>
      </c>
      <c r="G55" s="15">
        <f t="shared" si="0"/>
        <v>0</v>
      </c>
      <c r="H55" s="494">
        <v>1</v>
      </c>
      <c r="I55" s="495" t="s">
        <v>58</v>
      </c>
      <c r="J55" s="503">
        <f>단가대비표!L43</f>
        <v>0</v>
      </c>
      <c r="K55" s="504">
        <f t="shared" si="1"/>
        <v>0</v>
      </c>
      <c r="L55" s="494">
        <v>1</v>
      </c>
      <c r="M55" s="495" t="s">
        <v>58</v>
      </c>
      <c r="N55" s="503">
        <f>단가대비표!M43</f>
        <v>0</v>
      </c>
      <c r="O55" s="504">
        <f t="shared" ref="O55" si="27">N55*L55</f>
        <v>0</v>
      </c>
      <c r="P55" s="494">
        <v>1</v>
      </c>
      <c r="Q55" s="495" t="s">
        <v>58</v>
      </c>
      <c r="R55" s="503">
        <f>단가대비표!N43</f>
        <v>0</v>
      </c>
      <c r="S55" s="504">
        <f t="shared" ref="S55" si="28">R55*P55</f>
        <v>0</v>
      </c>
      <c r="T55" s="177"/>
    </row>
    <row r="56" spans="1:20" ht="19.5" customHeight="1">
      <c r="A56" s="85"/>
      <c r="B56" s="81" t="s">
        <v>213</v>
      </c>
      <c r="C56" s="407"/>
      <c r="D56" s="162">
        <v>1</v>
      </c>
      <c r="E56" s="12" t="s">
        <v>58</v>
      </c>
      <c r="F56" s="169">
        <f>단가대비표!K44</f>
        <v>0</v>
      </c>
      <c r="G56" s="15">
        <f t="shared" si="0"/>
        <v>0</v>
      </c>
      <c r="H56" s="494"/>
      <c r="I56" s="495"/>
      <c r="J56" s="503"/>
      <c r="K56" s="504"/>
      <c r="L56" s="494"/>
      <c r="M56" s="495"/>
      <c r="N56" s="503"/>
      <c r="O56" s="504"/>
      <c r="P56" s="494"/>
      <c r="Q56" s="495"/>
      <c r="R56" s="503"/>
      <c r="S56" s="504"/>
      <c r="T56" s="177"/>
    </row>
    <row r="57" spans="1:20" ht="19.5" customHeight="1">
      <c r="A57" s="85"/>
      <c r="B57" s="81" t="s">
        <v>255</v>
      </c>
      <c r="C57" s="407"/>
      <c r="D57" s="162">
        <v>1</v>
      </c>
      <c r="E57" s="12" t="s">
        <v>58</v>
      </c>
      <c r="F57" s="169">
        <f>단가대비표!K45</f>
        <v>0</v>
      </c>
      <c r="G57" s="15">
        <f t="shared" si="0"/>
        <v>0</v>
      </c>
      <c r="H57" s="494"/>
      <c r="I57" s="495"/>
      <c r="J57" s="503"/>
      <c r="K57" s="504"/>
      <c r="L57" s="494"/>
      <c r="M57" s="495"/>
      <c r="N57" s="503"/>
      <c r="O57" s="504"/>
      <c r="P57" s="494"/>
      <c r="Q57" s="495"/>
      <c r="R57" s="503"/>
      <c r="S57" s="504"/>
      <c r="T57" s="177"/>
    </row>
    <row r="58" spans="1:20" ht="19.5" customHeight="1">
      <c r="A58" s="85"/>
      <c r="B58" s="81" t="s">
        <v>255</v>
      </c>
      <c r="C58" s="407"/>
      <c r="D58" s="162">
        <v>1</v>
      </c>
      <c r="E58" s="12" t="s">
        <v>58</v>
      </c>
      <c r="F58" s="169">
        <f>단가대비표!K46</f>
        <v>0</v>
      </c>
      <c r="G58" s="15">
        <f t="shared" si="0"/>
        <v>0</v>
      </c>
      <c r="H58" s="494"/>
      <c r="I58" s="495"/>
      <c r="J58" s="503"/>
      <c r="K58" s="504"/>
      <c r="L58" s="494"/>
      <c r="M58" s="495"/>
      <c r="N58" s="503"/>
      <c r="O58" s="504"/>
      <c r="P58" s="494"/>
      <c r="Q58" s="495"/>
      <c r="R58" s="503"/>
      <c r="S58" s="504"/>
      <c r="T58" s="177"/>
    </row>
    <row r="59" spans="1:20" ht="19.5" customHeight="1">
      <c r="A59" s="85"/>
      <c r="B59" s="81" t="s">
        <v>213</v>
      </c>
      <c r="C59" s="407"/>
      <c r="D59" s="162">
        <v>1</v>
      </c>
      <c r="E59" s="12" t="s">
        <v>58</v>
      </c>
      <c r="F59" s="169">
        <f>단가대비표!K47</f>
        <v>0</v>
      </c>
      <c r="G59" s="15">
        <f t="shared" si="0"/>
        <v>0</v>
      </c>
      <c r="H59" s="494"/>
      <c r="I59" s="495"/>
      <c r="J59" s="503"/>
      <c r="K59" s="504"/>
      <c r="L59" s="494"/>
      <c r="M59" s="495"/>
      <c r="N59" s="503"/>
      <c r="O59" s="504"/>
      <c r="P59" s="494"/>
      <c r="Q59" s="495"/>
      <c r="R59" s="503"/>
      <c r="S59" s="504"/>
      <c r="T59" s="177"/>
    </row>
    <row r="60" spans="1:20" ht="19.5" customHeight="1">
      <c r="A60" s="85" t="s">
        <v>92</v>
      </c>
      <c r="B60" s="81" t="s">
        <v>166</v>
      </c>
      <c r="C60" s="407" t="s">
        <v>167</v>
      </c>
      <c r="D60" s="162">
        <v>1</v>
      </c>
      <c r="E60" s="12" t="s">
        <v>254</v>
      </c>
      <c r="F60" s="169">
        <f>단가대비표!K48</f>
        <v>0</v>
      </c>
      <c r="G60" s="15">
        <f>F60*D60</f>
        <v>0</v>
      </c>
      <c r="H60" s="162">
        <v>1</v>
      </c>
      <c r="I60" s="12" t="s">
        <v>254</v>
      </c>
      <c r="J60" s="172">
        <f>단가대비표!L48</f>
        <v>0</v>
      </c>
      <c r="K60" s="156">
        <f>J60*H60</f>
        <v>0</v>
      </c>
      <c r="L60" s="162">
        <v>1</v>
      </c>
      <c r="M60" s="12" t="s">
        <v>254</v>
      </c>
      <c r="N60" s="172">
        <f>단가대비표!M48</f>
        <v>0</v>
      </c>
      <c r="O60" s="156">
        <f>N60*L60</f>
        <v>0</v>
      </c>
      <c r="P60" s="162">
        <v>1</v>
      </c>
      <c r="Q60" s="12" t="s">
        <v>254</v>
      </c>
      <c r="R60" s="172">
        <f>단가대비표!N48</f>
        <v>0</v>
      </c>
      <c r="S60" s="15">
        <f>R60*P60</f>
        <v>0</v>
      </c>
      <c r="T60" s="177"/>
    </row>
    <row r="61" spans="1:20" ht="19.5" customHeight="1">
      <c r="A61" s="85"/>
      <c r="B61" s="81"/>
      <c r="C61" s="407"/>
      <c r="D61" s="162"/>
      <c r="E61" s="13"/>
      <c r="F61" s="169"/>
      <c r="G61" s="15"/>
      <c r="H61" s="162"/>
      <c r="I61" s="13"/>
      <c r="J61" s="169"/>
      <c r="K61" s="15"/>
      <c r="L61" s="162"/>
      <c r="M61" s="13"/>
      <c r="N61" s="169"/>
      <c r="O61" s="15"/>
      <c r="P61" s="162"/>
      <c r="Q61" s="13"/>
      <c r="R61" s="169"/>
      <c r="S61" s="15"/>
      <c r="T61" s="176"/>
    </row>
    <row r="62" spans="1:20" s="11" customFormat="1" ht="19.5" customHeight="1">
      <c r="A62" s="86"/>
      <c r="B62" s="53" t="s">
        <v>28</v>
      </c>
      <c r="C62" s="408"/>
      <c r="D62" s="160"/>
      <c r="E62" s="17"/>
      <c r="F62" s="18"/>
      <c r="G62" s="16">
        <f>SUM(G22:G61)</f>
        <v>0</v>
      </c>
      <c r="H62" s="160"/>
      <c r="I62" s="17"/>
      <c r="J62" s="18"/>
      <c r="K62" s="16">
        <f>SUM(K22:K61)</f>
        <v>0</v>
      </c>
      <c r="L62" s="160"/>
      <c r="M62" s="17"/>
      <c r="N62" s="18"/>
      <c r="O62" s="16">
        <f>SUM(O22:O61)</f>
        <v>0</v>
      </c>
      <c r="P62" s="160"/>
      <c r="Q62" s="17"/>
      <c r="R62" s="18"/>
      <c r="S62" s="16">
        <f>SUM(S22:S61)</f>
        <v>0</v>
      </c>
      <c r="T62" s="175"/>
    </row>
    <row r="63" spans="1:20" s="75" customFormat="1" ht="19.5" customHeight="1">
      <c r="A63" s="88"/>
      <c r="B63" s="71" t="s">
        <v>29</v>
      </c>
      <c r="C63" s="411"/>
      <c r="D63" s="163"/>
      <c r="E63" s="72"/>
      <c r="F63" s="73"/>
      <c r="G63" s="74">
        <f>SUM(G19,G62)</f>
        <v>0</v>
      </c>
      <c r="H63" s="163"/>
      <c r="I63" s="72"/>
      <c r="J63" s="73"/>
      <c r="K63" s="74">
        <f>SUM(K19,K62)</f>
        <v>0</v>
      </c>
      <c r="L63" s="163"/>
      <c r="M63" s="72"/>
      <c r="N63" s="73"/>
      <c r="O63" s="74">
        <f>SUM(O19,O62)</f>
        <v>0</v>
      </c>
      <c r="P63" s="163"/>
      <c r="Q63" s="72"/>
      <c r="R63" s="73"/>
      <c r="S63" s="74">
        <f>SUM(S19,S62)</f>
        <v>0</v>
      </c>
      <c r="T63" s="178"/>
    </row>
    <row r="64" spans="1:20" s="48" customFormat="1" ht="19.5" customHeight="1">
      <c r="A64" s="83" t="s">
        <v>115</v>
      </c>
      <c r="B64" s="143" t="s">
        <v>114</v>
      </c>
      <c r="C64" s="405"/>
      <c r="D64" s="167"/>
      <c r="E64" s="146"/>
      <c r="F64" s="166"/>
      <c r="G64" s="168"/>
      <c r="H64" s="167"/>
      <c r="I64" s="146"/>
      <c r="J64" s="166"/>
      <c r="K64" s="168"/>
      <c r="L64" s="167"/>
      <c r="M64" s="146"/>
      <c r="N64" s="166"/>
      <c r="O64" s="168"/>
      <c r="P64" s="167"/>
      <c r="Q64" s="146"/>
      <c r="R64" s="166"/>
      <c r="S64" s="168"/>
      <c r="T64" s="174"/>
    </row>
    <row r="65" spans="1:20" s="48" customFormat="1" ht="19.5" customHeight="1">
      <c r="A65" s="83" t="s">
        <v>40</v>
      </c>
      <c r="B65" s="143" t="s">
        <v>25</v>
      </c>
      <c r="C65" s="405"/>
      <c r="D65" s="167"/>
      <c r="E65" s="146"/>
      <c r="F65" s="166"/>
      <c r="G65" s="168"/>
      <c r="H65" s="167"/>
      <c r="I65" s="146"/>
      <c r="J65" s="166"/>
      <c r="K65" s="168"/>
      <c r="L65" s="167"/>
      <c r="M65" s="146"/>
      <c r="N65" s="166"/>
      <c r="O65" s="168"/>
      <c r="P65" s="167"/>
      <c r="Q65" s="146"/>
      <c r="R65" s="166"/>
      <c r="S65" s="168"/>
      <c r="T65" s="174"/>
    </row>
    <row r="66" spans="1:20" s="11" customFormat="1" ht="19.5" customHeight="1">
      <c r="A66" s="84" t="s">
        <v>64</v>
      </c>
      <c r="B66" s="52" t="s">
        <v>72</v>
      </c>
      <c r="C66" s="406"/>
      <c r="D66" s="160"/>
      <c r="E66" s="17"/>
      <c r="F66" s="51"/>
      <c r="G66" s="15"/>
      <c r="H66" s="160"/>
      <c r="I66" s="17"/>
      <c r="J66" s="51"/>
      <c r="K66" s="15"/>
      <c r="L66" s="160"/>
      <c r="M66" s="17"/>
      <c r="N66" s="51"/>
      <c r="O66" s="15"/>
      <c r="P66" s="160"/>
      <c r="Q66" s="17"/>
      <c r="R66" s="51"/>
      <c r="S66" s="15"/>
      <c r="T66" s="175"/>
    </row>
    <row r="67" spans="1:20" ht="19.5" customHeight="1">
      <c r="A67" s="85" t="s">
        <v>84</v>
      </c>
      <c r="B67" s="54" t="s">
        <v>48</v>
      </c>
      <c r="C67" s="412"/>
      <c r="D67" s="161">
        <v>26</v>
      </c>
      <c r="E67" s="8" t="s">
        <v>47</v>
      </c>
      <c r="F67" s="9">
        <f>단가대비표!K49</f>
        <v>0</v>
      </c>
      <c r="G67" s="15">
        <f t="shared" ref="G67:G79" si="29">F67*D67</f>
        <v>0</v>
      </c>
      <c r="H67" s="161">
        <v>26</v>
      </c>
      <c r="I67" s="8" t="s">
        <v>47</v>
      </c>
      <c r="J67" s="9">
        <f>단가대비표!L49</f>
        <v>0</v>
      </c>
      <c r="K67" s="156">
        <f t="shared" ref="K67:K79" si="30">J67*H67</f>
        <v>0</v>
      </c>
      <c r="L67" s="161">
        <v>26</v>
      </c>
      <c r="M67" s="8" t="s">
        <v>47</v>
      </c>
      <c r="N67" s="9">
        <f>단가대비표!M49</f>
        <v>0</v>
      </c>
      <c r="O67" s="156">
        <f t="shared" ref="O67:O79" si="31">N67*L67</f>
        <v>0</v>
      </c>
      <c r="P67" s="161">
        <v>26</v>
      </c>
      <c r="Q67" s="8" t="s">
        <v>47</v>
      </c>
      <c r="R67" s="9">
        <f>단가대비표!N49</f>
        <v>0</v>
      </c>
      <c r="S67" s="15">
        <f t="shared" ref="S67:S79" si="32">R67*P67</f>
        <v>0</v>
      </c>
      <c r="T67" s="179"/>
    </row>
    <row r="68" spans="1:20" ht="19.5" customHeight="1">
      <c r="A68" s="85" t="s">
        <v>79</v>
      </c>
      <c r="B68" s="54" t="s">
        <v>49</v>
      </c>
      <c r="C68" s="412"/>
      <c r="D68" s="161">
        <v>6</v>
      </c>
      <c r="E68" s="8" t="s">
        <v>47</v>
      </c>
      <c r="F68" s="9">
        <f>단가대비표!K50</f>
        <v>0</v>
      </c>
      <c r="G68" s="15">
        <f t="shared" si="29"/>
        <v>0</v>
      </c>
      <c r="H68" s="161">
        <v>6</v>
      </c>
      <c r="I68" s="8" t="s">
        <v>47</v>
      </c>
      <c r="J68" s="9">
        <f>단가대비표!L50</f>
        <v>0</v>
      </c>
      <c r="K68" s="156">
        <f t="shared" si="30"/>
        <v>0</v>
      </c>
      <c r="L68" s="161">
        <v>6</v>
      </c>
      <c r="M68" s="8" t="s">
        <v>47</v>
      </c>
      <c r="N68" s="9">
        <f>단가대비표!M50</f>
        <v>0</v>
      </c>
      <c r="O68" s="156">
        <f t="shared" si="31"/>
        <v>0</v>
      </c>
      <c r="P68" s="161">
        <v>6</v>
      </c>
      <c r="Q68" s="8" t="s">
        <v>47</v>
      </c>
      <c r="R68" s="9">
        <f>단가대비표!N50</f>
        <v>0</v>
      </c>
      <c r="S68" s="15">
        <f t="shared" si="32"/>
        <v>0</v>
      </c>
      <c r="T68" s="179"/>
    </row>
    <row r="69" spans="1:20" ht="19.5" customHeight="1">
      <c r="A69" s="85" t="s">
        <v>66</v>
      </c>
      <c r="B69" s="81" t="s">
        <v>50</v>
      </c>
      <c r="C69" s="413"/>
      <c r="D69" s="161">
        <v>3</v>
      </c>
      <c r="E69" s="13" t="s">
        <v>47</v>
      </c>
      <c r="F69" s="9">
        <f>단가대비표!K51</f>
        <v>0</v>
      </c>
      <c r="G69" s="15">
        <f t="shared" si="29"/>
        <v>0</v>
      </c>
      <c r="H69" s="161">
        <v>3</v>
      </c>
      <c r="I69" s="13" t="s">
        <v>47</v>
      </c>
      <c r="J69" s="9">
        <f>단가대비표!L51</f>
        <v>0</v>
      </c>
      <c r="K69" s="156">
        <f t="shared" si="30"/>
        <v>0</v>
      </c>
      <c r="L69" s="161">
        <v>3</v>
      </c>
      <c r="M69" s="13" t="s">
        <v>47</v>
      </c>
      <c r="N69" s="9">
        <f>단가대비표!M51</f>
        <v>0</v>
      </c>
      <c r="O69" s="156">
        <f t="shared" si="31"/>
        <v>0</v>
      </c>
      <c r="P69" s="161">
        <v>3</v>
      </c>
      <c r="Q69" s="13" t="s">
        <v>47</v>
      </c>
      <c r="R69" s="9">
        <f>단가대비표!N51</f>
        <v>0</v>
      </c>
      <c r="S69" s="15">
        <f t="shared" si="32"/>
        <v>0</v>
      </c>
      <c r="T69" s="176"/>
    </row>
    <row r="70" spans="1:20" ht="19.5" customHeight="1">
      <c r="A70" s="85" t="s">
        <v>67</v>
      </c>
      <c r="B70" s="81" t="s">
        <v>51</v>
      </c>
      <c r="C70" s="413"/>
      <c r="D70" s="161">
        <v>1</v>
      </c>
      <c r="E70" s="13" t="s">
        <v>47</v>
      </c>
      <c r="F70" s="9">
        <f>단가대비표!K52</f>
        <v>0</v>
      </c>
      <c r="G70" s="15">
        <f t="shared" si="29"/>
        <v>0</v>
      </c>
      <c r="H70" s="161">
        <v>1</v>
      </c>
      <c r="I70" s="13" t="s">
        <v>47</v>
      </c>
      <c r="J70" s="9">
        <f>단가대비표!L52</f>
        <v>0</v>
      </c>
      <c r="K70" s="156">
        <f t="shared" si="30"/>
        <v>0</v>
      </c>
      <c r="L70" s="161">
        <v>1</v>
      </c>
      <c r="M70" s="13" t="s">
        <v>47</v>
      </c>
      <c r="N70" s="9">
        <f>단가대비표!M52</f>
        <v>0</v>
      </c>
      <c r="O70" s="156">
        <f t="shared" si="31"/>
        <v>0</v>
      </c>
      <c r="P70" s="161">
        <v>1</v>
      </c>
      <c r="Q70" s="13" t="s">
        <v>47</v>
      </c>
      <c r="R70" s="9">
        <f>단가대비표!N52</f>
        <v>0</v>
      </c>
      <c r="S70" s="15">
        <f t="shared" si="32"/>
        <v>0</v>
      </c>
      <c r="T70" s="176"/>
    </row>
    <row r="71" spans="1:20" ht="19.5" customHeight="1">
      <c r="A71" s="85" t="s">
        <v>68</v>
      </c>
      <c r="B71" s="81" t="s">
        <v>52</v>
      </c>
      <c r="C71" s="413"/>
      <c r="D71" s="161">
        <v>12</v>
      </c>
      <c r="E71" s="13" t="s">
        <v>47</v>
      </c>
      <c r="F71" s="9">
        <f>단가대비표!K53</f>
        <v>0</v>
      </c>
      <c r="G71" s="15">
        <f t="shared" si="29"/>
        <v>0</v>
      </c>
      <c r="H71" s="161">
        <v>12</v>
      </c>
      <c r="I71" s="13" t="s">
        <v>47</v>
      </c>
      <c r="J71" s="9">
        <f>단가대비표!L53</f>
        <v>0</v>
      </c>
      <c r="K71" s="156">
        <f t="shared" si="30"/>
        <v>0</v>
      </c>
      <c r="L71" s="161">
        <v>12</v>
      </c>
      <c r="M71" s="13" t="s">
        <v>47</v>
      </c>
      <c r="N71" s="9">
        <f>단가대비표!M53</f>
        <v>0</v>
      </c>
      <c r="O71" s="156">
        <f t="shared" si="31"/>
        <v>0</v>
      </c>
      <c r="P71" s="161">
        <v>12</v>
      </c>
      <c r="Q71" s="13" t="s">
        <v>47</v>
      </c>
      <c r="R71" s="9">
        <f>단가대비표!N53</f>
        <v>0</v>
      </c>
      <c r="S71" s="15">
        <f t="shared" si="32"/>
        <v>0</v>
      </c>
      <c r="T71" s="176"/>
    </row>
    <row r="72" spans="1:20" ht="19.5" customHeight="1">
      <c r="A72" s="85" t="s">
        <v>69</v>
      </c>
      <c r="B72" s="81" t="s">
        <v>53</v>
      </c>
      <c r="C72" s="413"/>
      <c r="D72" s="161">
        <v>1</v>
      </c>
      <c r="E72" s="13" t="s">
        <v>47</v>
      </c>
      <c r="F72" s="9">
        <f>단가대비표!K54</f>
        <v>0</v>
      </c>
      <c r="G72" s="15">
        <f t="shared" si="29"/>
        <v>0</v>
      </c>
      <c r="H72" s="161">
        <v>1</v>
      </c>
      <c r="I72" s="13" t="s">
        <v>47</v>
      </c>
      <c r="J72" s="9">
        <f>단가대비표!L54</f>
        <v>0</v>
      </c>
      <c r="K72" s="156">
        <f t="shared" si="30"/>
        <v>0</v>
      </c>
      <c r="L72" s="161">
        <v>1</v>
      </c>
      <c r="M72" s="13" t="s">
        <v>47</v>
      </c>
      <c r="N72" s="9">
        <f>단가대비표!M54</f>
        <v>0</v>
      </c>
      <c r="O72" s="156">
        <f t="shared" si="31"/>
        <v>0</v>
      </c>
      <c r="P72" s="161">
        <v>1</v>
      </c>
      <c r="Q72" s="13" t="s">
        <v>47</v>
      </c>
      <c r="R72" s="9">
        <f>단가대비표!N54</f>
        <v>0</v>
      </c>
      <c r="S72" s="15">
        <f t="shared" si="32"/>
        <v>0</v>
      </c>
      <c r="T72" s="176"/>
    </row>
    <row r="73" spans="1:20" ht="19.5" customHeight="1">
      <c r="A73" s="85" t="s">
        <v>70</v>
      </c>
      <c r="B73" s="81" t="s">
        <v>54</v>
      </c>
      <c r="C73" s="413"/>
      <c r="D73" s="161">
        <v>12</v>
      </c>
      <c r="E73" s="13" t="s">
        <v>47</v>
      </c>
      <c r="F73" s="9">
        <f>단가대비표!K55</f>
        <v>0</v>
      </c>
      <c r="G73" s="15">
        <f t="shared" si="29"/>
        <v>0</v>
      </c>
      <c r="H73" s="161">
        <v>12</v>
      </c>
      <c r="I73" s="13" t="s">
        <v>47</v>
      </c>
      <c r="J73" s="9">
        <f>단가대비표!L55</f>
        <v>0</v>
      </c>
      <c r="K73" s="156">
        <f t="shared" si="30"/>
        <v>0</v>
      </c>
      <c r="L73" s="161">
        <v>12</v>
      </c>
      <c r="M73" s="13" t="s">
        <v>47</v>
      </c>
      <c r="N73" s="9">
        <f>단가대비표!M55</f>
        <v>0</v>
      </c>
      <c r="O73" s="156">
        <f t="shared" si="31"/>
        <v>0</v>
      </c>
      <c r="P73" s="161">
        <v>12</v>
      </c>
      <c r="Q73" s="13" t="s">
        <v>47</v>
      </c>
      <c r="R73" s="9">
        <f>단가대비표!N55</f>
        <v>0</v>
      </c>
      <c r="S73" s="15">
        <f t="shared" si="32"/>
        <v>0</v>
      </c>
      <c r="T73" s="176"/>
    </row>
    <row r="74" spans="1:20" ht="19.5" customHeight="1">
      <c r="A74" s="85" t="s">
        <v>71</v>
      </c>
      <c r="B74" s="122" t="s">
        <v>55</v>
      </c>
      <c r="C74" s="414"/>
      <c r="D74" s="161">
        <v>9</v>
      </c>
      <c r="E74" s="13" t="s">
        <v>47</v>
      </c>
      <c r="F74" s="9">
        <f>단가대비표!K56</f>
        <v>0</v>
      </c>
      <c r="G74" s="15">
        <f t="shared" si="29"/>
        <v>0</v>
      </c>
      <c r="H74" s="161">
        <v>9</v>
      </c>
      <c r="I74" s="13" t="s">
        <v>47</v>
      </c>
      <c r="J74" s="9">
        <f>단가대비표!L56</f>
        <v>0</v>
      </c>
      <c r="K74" s="156">
        <f t="shared" si="30"/>
        <v>0</v>
      </c>
      <c r="L74" s="161">
        <v>9</v>
      </c>
      <c r="M74" s="13" t="s">
        <v>47</v>
      </c>
      <c r="N74" s="9">
        <f>단가대비표!M56</f>
        <v>0</v>
      </c>
      <c r="O74" s="156">
        <f t="shared" si="31"/>
        <v>0</v>
      </c>
      <c r="P74" s="161">
        <v>9</v>
      </c>
      <c r="Q74" s="13" t="s">
        <v>47</v>
      </c>
      <c r="R74" s="9">
        <f>단가대비표!N56</f>
        <v>0</v>
      </c>
      <c r="S74" s="15">
        <f t="shared" si="32"/>
        <v>0</v>
      </c>
      <c r="T74" s="176"/>
    </row>
    <row r="75" spans="1:20" ht="19.5" customHeight="1">
      <c r="A75" s="85" t="s">
        <v>87</v>
      </c>
      <c r="B75" s="54" t="s">
        <v>56</v>
      </c>
      <c r="C75" s="412"/>
      <c r="D75" s="161">
        <v>2</v>
      </c>
      <c r="E75" s="8" t="s">
        <v>47</v>
      </c>
      <c r="F75" s="9">
        <f>단가대비표!K57</f>
        <v>0</v>
      </c>
      <c r="G75" s="15">
        <f t="shared" si="29"/>
        <v>0</v>
      </c>
      <c r="H75" s="161">
        <v>2</v>
      </c>
      <c r="I75" s="8" t="s">
        <v>47</v>
      </c>
      <c r="J75" s="9">
        <f>단가대비표!L57</f>
        <v>0</v>
      </c>
      <c r="K75" s="156">
        <f t="shared" si="30"/>
        <v>0</v>
      </c>
      <c r="L75" s="161">
        <v>2</v>
      </c>
      <c r="M75" s="8" t="s">
        <v>47</v>
      </c>
      <c r="N75" s="9">
        <f>단가대비표!M57</f>
        <v>0</v>
      </c>
      <c r="O75" s="156">
        <f t="shared" si="31"/>
        <v>0</v>
      </c>
      <c r="P75" s="161">
        <v>2</v>
      </c>
      <c r="Q75" s="8" t="s">
        <v>47</v>
      </c>
      <c r="R75" s="9">
        <f>단가대비표!N57</f>
        <v>0</v>
      </c>
      <c r="S75" s="15">
        <f t="shared" si="32"/>
        <v>0</v>
      </c>
      <c r="T75" s="179"/>
    </row>
    <row r="76" spans="1:20" ht="19.5" customHeight="1">
      <c r="A76" s="85" t="s">
        <v>88</v>
      </c>
      <c r="B76" s="81" t="s">
        <v>177</v>
      </c>
      <c r="C76" s="413" t="s">
        <v>161</v>
      </c>
      <c r="D76" s="161">
        <v>36</v>
      </c>
      <c r="E76" s="13" t="s">
        <v>47</v>
      </c>
      <c r="F76" s="9">
        <f>단가대비표!K58</f>
        <v>0</v>
      </c>
      <c r="G76" s="15">
        <f t="shared" si="29"/>
        <v>0</v>
      </c>
      <c r="H76" s="161">
        <v>36</v>
      </c>
      <c r="I76" s="13" t="s">
        <v>47</v>
      </c>
      <c r="J76" s="9">
        <f>단가대비표!L58</f>
        <v>0</v>
      </c>
      <c r="K76" s="156">
        <f t="shared" si="30"/>
        <v>0</v>
      </c>
      <c r="L76" s="161">
        <v>36</v>
      </c>
      <c r="M76" s="13" t="s">
        <v>47</v>
      </c>
      <c r="N76" s="9">
        <f>단가대비표!M58</f>
        <v>0</v>
      </c>
      <c r="O76" s="156">
        <f t="shared" si="31"/>
        <v>0</v>
      </c>
      <c r="P76" s="161">
        <v>36</v>
      </c>
      <c r="Q76" s="13" t="s">
        <v>47</v>
      </c>
      <c r="R76" s="9">
        <f>단가대비표!N58</f>
        <v>0</v>
      </c>
      <c r="S76" s="15">
        <f t="shared" si="32"/>
        <v>0</v>
      </c>
      <c r="T76" s="176"/>
    </row>
    <row r="77" spans="1:20" ht="19.5" customHeight="1">
      <c r="A77" s="85" t="s">
        <v>89</v>
      </c>
      <c r="B77" s="81" t="s">
        <v>219</v>
      </c>
      <c r="C77" s="413" t="s">
        <v>217</v>
      </c>
      <c r="D77" s="161">
        <v>7</v>
      </c>
      <c r="E77" s="13" t="s">
        <v>47</v>
      </c>
      <c r="F77" s="9">
        <f>단가대비표!K59</f>
        <v>0</v>
      </c>
      <c r="G77" s="15">
        <f t="shared" si="29"/>
        <v>0</v>
      </c>
      <c r="H77" s="161">
        <v>7</v>
      </c>
      <c r="I77" s="13" t="s">
        <v>47</v>
      </c>
      <c r="J77" s="9">
        <f>단가대비표!L59</f>
        <v>0</v>
      </c>
      <c r="K77" s="156">
        <f t="shared" si="30"/>
        <v>0</v>
      </c>
      <c r="L77" s="161">
        <v>7</v>
      </c>
      <c r="M77" s="13" t="s">
        <v>47</v>
      </c>
      <c r="N77" s="9">
        <f>단가대비표!M59</f>
        <v>0</v>
      </c>
      <c r="O77" s="156">
        <f t="shared" si="31"/>
        <v>0</v>
      </c>
      <c r="P77" s="161">
        <v>7</v>
      </c>
      <c r="Q77" s="13" t="s">
        <v>47</v>
      </c>
      <c r="R77" s="9">
        <f>단가대비표!N59</f>
        <v>0</v>
      </c>
      <c r="S77" s="15">
        <f t="shared" si="32"/>
        <v>0</v>
      </c>
      <c r="T77" s="176"/>
    </row>
    <row r="78" spans="1:20" ht="19.5" customHeight="1">
      <c r="A78" s="85" t="s">
        <v>90</v>
      </c>
      <c r="B78" s="81" t="s">
        <v>219</v>
      </c>
      <c r="C78" s="413" t="s">
        <v>218</v>
      </c>
      <c r="D78" s="161">
        <v>2</v>
      </c>
      <c r="E78" s="13" t="s">
        <v>47</v>
      </c>
      <c r="F78" s="9">
        <f>단가대비표!K60</f>
        <v>0</v>
      </c>
      <c r="G78" s="15">
        <f t="shared" si="29"/>
        <v>0</v>
      </c>
      <c r="H78" s="161">
        <v>2</v>
      </c>
      <c r="I78" s="13" t="s">
        <v>47</v>
      </c>
      <c r="J78" s="9">
        <f>단가대비표!L60</f>
        <v>0</v>
      </c>
      <c r="K78" s="156">
        <f t="shared" si="30"/>
        <v>0</v>
      </c>
      <c r="L78" s="161">
        <v>2</v>
      </c>
      <c r="M78" s="13" t="s">
        <v>47</v>
      </c>
      <c r="N78" s="9">
        <f>단가대비표!M60</f>
        <v>0</v>
      </c>
      <c r="O78" s="156">
        <f t="shared" si="31"/>
        <v>0</v>
      </c>
      <c r="P78" s="161">
        <v>2</v>
      </c>
      <c r="Q78" s="13" t="s">
        <v>47</v>
      </c>
      <c r="R78" s="9">
        <f>단가대비표!N60</f>
        <v>0</v>
      </c>
      <c r="S78" s="15">
        <f t="shared" si="32"/>
        <v>0</v>
      </c>
      <c r="T78" s="176"/>
    </row>
    <row r="79" spans="1:20" ht="19.5" customHeight="1">
      <c r="A79" s="85" t="s">
        <v>91</v>
      </c>
      <c r="B79" s="81" t="s">
        <v>174</v>
      </c>
      <c r="C79" s="413" t="s">
        <v>220</v>
      </c>
      <c r="D79" s="161">
        <v>9</v>
      </c>
      <c r="E79" s="13" t="s">
        <v>47</v>
      </c>
      <c r="F79" s="9">
        <f>단가대비표!K61</f>
        <v>0</v>
      </c>
      <c r="G79" s="15">
        <f t="shared" si="29"/>
        <v>0</v>
      </c>
      <c r="H79" s="161">
        <v>9</v>
      </c>
      <c r="I79" s="13" t="s">
        <v>47</v>
      </c>
      <c r="J79" s="9">
        <f>단가대비표!L61</f>
        <v>0</v>
      </c>
      <c r="K79" s="156">
        <f t="shared" si="30"/>
        <v>0</v>
      </c>
      <c r="L79" s="161">
        <v>9</v>
      </c>
      <c r="M79" s="13" t="s">
        <v>47</v>
      </c>
      <c r="N79" s="9">
        <f>단가대비표!M61</f>
        <v>0</v>
      </c>
      <c r="O79" s="156">
        <f t="shared" si="31"/>
        <v>0</v>
      </c>
      <c r="P79" s="161">
        <v>9</v>
      </c>
      <c r="Q79" s="13" t="s">
        <v>47</v>
      </c>
      <c r="R79" s="9">
        <f>단가대비표!N61</f>
        <v>0</v>
      </c>
      <c r="S79" s="15">
        <f t="shared" si="32"/>
        <v>0</v>
      </c>
      <c r="T79" s="176"/>
    </row>
    <row r="80" spans="1:20" ht="19.5" customHeight="1">
      <c r="A80" s="85"/>
      <c r="B80" s="54"/>
      <c r="C80" s="412"/>
      <c r="D80" s="161"/>
      <c r="E80" s="8"/>
      <c r="F80" s="9"/>
      <c r="G80" s="15"/>
      <c r="H80" s="161"/>
      <c r="I80" s="8"/>
      <c r="J80" s="9"/>
      <c r="K80" s="15"/>
      <c r="L80" s="161"/>
      <c r="M80" s="8"/>
      <c r="N80" s="9"/>
      <c r="O80" s="15"/>
      <c r="P80" s="161"/>
      <c r="Q80" s="8"/>
      <c r="R80" s="9"/>
      <c r="S80" s="15"/>
      <c r="T80" s="179"/>
    </row>
    <row r="81" spans="1:20" s="11" customFormat="1" ht="19.5" customHeight="1">
      <c r="A81" s="86"/>
      <c r="B81" s="53" t="s">
        <v>28</v>
      </c>
      <c r="C81" s="408"/>
      <c r="D81" s="160"/>
      <c r="E81" s="17"/>
      <c r="F81" s="18"/>
      <c r="G81" s="16">
        <f>SUM(G67:G80)</f>
        <v>0</v>
      </c>
      <c r="H81" s="160"/>
      <c r="I81" s="17"/>
      <c r="J81" s="18"/>
      <c r="K81" s="16">
        <f>SUM(K67:K80)</f>
        <v>0</v>
      </c>
      <c r="L81" s="160"/>
      <c r="M81" s="17"/>
      <c r="N81" s="18"/>
      <c r="O81" s="16">
        <f>SUM(O67:O80)</f>
        <v>0</v>
      </c>
      <c r="P81" s="160"/>
      <c r="Q81" s="17"/>
      <c r="R81" s="18"/>
      <c r="S81" s="16">
        <f>SUM(S67:S80)</f>
        <v>0</v>
      </c>
      <c r="T81" s="175"/>
    </row>
    <row r="82" spans="1:20" s="11" customFormat="1" ht="19.5" customHeight="1">
      <c r="A82" s="395" t="s">
        <v>75</v>
      </c>
      <c r="B82" s="396" t="s">
        <v>78</v>
      </c>
      <c r="C82" s="415"/>
      <c r="D82" s="398"/>
      <c r="E82" s="20"/>
      <c r="F82" s="397"/>
      <c r="G82" s="399"/>
      <c r="H82" s="398"/>
      <c r="I82" s="20"/>
      <c r="J82" s="397"/>
      <c r="K82" s="399"/>
      <c r="L82" s="398"/>
      <c r="M82" s="20"/>
      <c r="N82" s="397"/>
      <c r="O82" s="399"/>
      <c r="P82" s="398"/>
      <c r="Q82" s="20"/>
      <c r="R82" s="397"/>
      <c r="S82" s="399"/>
      <c r="T82" s="400"/>
    </row>
    <row r="83" spans="1:20" ht="19.5" customHeight="1">
      <c r="A83" s="127" t="s">
        <v>84</v>
      </c>
      <c r="B83" s="401" t="s">
        <v>175</v>
      </c>
      <c r="C83" s="416" t="s">
        <v>62</v>
      </c>
      <c r="D83" s="390">
        <v>4</v>
      </c>
      <c r="E83" s="402" t="s">
        <v>47</v>
      </c>
      <c r="F83" s="133">
        <f>단가대비표!K62</f>
        <v>0</v>
      </c>
      <c r="G83" s="130">
        <f t="shared" ref="G83:G84" si="33">F83*D83</f>
        <v>0</v>
      </c>
      <c r="H83" s="390">
        <v>4</v>
      </c>
      <c r="I83" s="402" t="s">
        <v>47</v>
      </c>
      <c r="J83" s="133">
        <f>단가대비표!L62</f>
        <v>0</v>
      </c>
      <c r="K83" s="389">
        <f t="shared" ref="K83:K84" si="34">J83*H83</f>
        <v>0</v>
      </c>
      <c r="L83" s="390">
        <v>4</v>
      </c>
      <c r="M83" s="402" t="s">
        <v>47</v>
      </c>
      <c r="N83" s="133">
        <f>단가대비표!M62</f>
        <v>0</v>
      </c>
      <c r="O83" s="389">
        <f t="shared" ref="O83:O84" si="35">N83*L83</f>
        <v>0</v>
      </c>
      <c r="P83" s="390">
        <v>4</v>
      </c>
      <c r="Q83" s="402" t="s">
        <v>47</v>
      </c>
      <c r="R83" s="133">
        <f>단가대비표!N62</f>
        <v>0</v>
      </c>
      <c r="S83" s="130">
        <f t="shared" ref="S83:S84" si="36">R83*P83</f>
        <v>0</v>
      </c>
      <c r="T83" s="403"/>
    </row>
    <row r="84" spans="1:20" ht="19.5" customHeight="1">
      <c r="A84" s="85" t="s">
        <v>79</v>
      </c>
      <c r="B84" s="81" t="s">
        <v>176</v>
      </c>
      <c r="C84" s="417" t="s">
        <v>162</v>
      </c>
      <c r="D84" s="162">
        <v>1</v>
      </c>
      <c r="E84" s="13" t="s">
        <v>47</v>
      </c>
      <c r="F84" s="169">
        <f>단가대비표!K63</f>
        <v>0</v>
      </c>
      <c r="G84" s="15">
        <f t="shared" si="33"/>
        <v>0</v>
      </c>
      <c r="H84" s="162">
        <v>1</v>
      </c>
      <c r="I84" s="13" t="s">
        <v>47</v>
      </c>
      <c r="J84" s="169">
        <f>단가대비표!L63</f>
        <v>0</v>
      </c>
      <c r="K84" s="156">
        <f t="shared" si="34"/>
        <v>0</v>
      </c>
      <c r="L84" s="162">
        <v>1</v>
      </c>
      <c r="M84" s="13" t="s">
        <v>47</v>
      </c>
      <c r="N84" s="169">
        <f>단가대비표!M63</f>
        <v>0</v>
      </c>
      <c r="O84" s="156">
        <f t="shared" si="35"/>
        <v>0</v>
      </c>
      <c r="P84" s="162">
        <v>1</v>
      </c>
      <c r="Q84" s="13" t="s">
        <v>47</v>
      </c>
      <c r="R84" s="169">
        <f>단가대비표!N63</f>
        <v>0</v>
      </c>
      <c r="S84" s="15">
        <f t="shared" si="36"/>
        <v>0</v>
      </c>
      <c r="T84" s="176"/>
    </row>
    <row r="85" spans="1:20" ht="19.5" customHeight="1">
      <c r="A85" s="85"/>
      <c r="B85" s="81"/>
      <c r="C85" s="407"/>
      <c r="D85" s="162"/>
      <c r="E85" s="13"/>
      <c r="F85" s="169"/>
      <c r="G85" s="15"/>
      <c r="H85" s="162"/>
      <c r="I85" s="13"/>
      <c r="J85" s="169"/>
      <c r="K85" s="15"/>
      <c r="L85" s="162"/>
      <c r="M85" s="13"/>
      <c r="N85" s="169"/>
      <c r="O85" s="15"/>
      <c r="P85" s="162"/>
      <c r="Q85" s="13"/>
      <c r="R85" s="169"/>
      <c r="S85" s="15"/>
      <c r="T85" s="176"/>
    </row>
    <row r="86" spans="1:20" s="11" customFormat="1" ht="19.5" customHeight="1">
      <c r="A86" s="86"/>
      <c r="B86" s="53" t="s">
        <v>28</v>
      </c>
      <c r="C86" s="408"/>
      <c r="D86" s="160"/>
      <c r="E86" s="17"/>
      <c r="F86" s="18"/>
      <c r="G86" s="16">
        <f>SUM(G83:G84)</f>
        <v>0</v>
      </c>
      <c r="H86" s="160"/>
      <c r="I86" s="17"/>
      <c r="J86" s="18"/>
      <c r="K86" s="16">
        <f>SUM(K83:K84)</f>
        <v>0</v>
      </c>
      <c r="L86" s="160"/>
      <c r="M86" s="17"/>
      <c r="N86" s="18"/>
      <c r="O86" s="16">
        <f>SUM(O83:O84)</f>
        <v>0</v>
      </c>
      <c r="P86" s="160"/>
      <c r="Q86" s="17"/>
      <c r="R86" s="18"/>
      <c r="S86" s="16">
        <f>SUM(S83:S84)</f>
        <v>0</v>
      </c>
      <c r="T86" s="175"/>
    </row>
    <row r="87" spans="1:20" ht="19.5" customHeight="1">
      <c r="A87" s="87"/>
      <c r="B87" s="142"/>
      <c r="C87" s="407"/>
      <c r="D87" s="162"/>
      <c r="E87" s="13"/>
      <c r="F87" s="169"/>
      <c r="G87" s="15"/>
      <c r="H87" s="162"/>
      <c r="I87" s="13"/>
      <c r="J87" s="169"/>
      <c r="K87" s="15"/>
      <c r="L87" s="162"/>
      <c r="M87" s="13"/>
      <c r="N87" s="169"/>
      <c r="O87" s="15"/>
      <c r="P87" s="162"/>
      <c r="Q87" s="13"/>
      <c r="R87" s="169"/>
      <c r="S87" s="15"/>
      <c r="T87" s="176"/>
    </row>
    <row r="88" spans="1:20" s="48" customFormat="1" ht="19.5" customHeight="1">
      <c r="A88" s="83" t="s">
        <v>41</v>
      </c>
      <c r="B88" s="143" t="s">
        <v>26</v>
      </c>
      <c r="C88" s="405"/>
      <c r="D88" s="167"/>
      <c r="E88" s="146"/>
      <c r="F88" s="166"/>
      <c r="G88" s="168"/>
      <c r="H88" s="167"/>
      <c r="I88" s="146"/>
      <c r="J88" s="166"/>
      <c r="K88" s="168"/>
      <c r="L88" s="167"/>
      <c r="M88" s="146"/>
      <c r="N88" s="166"/>
      <c r="O88" s="168"/>
      <c r="P88" s="167"/>
      <c r="Q88" s="146"/>
      <c r="R88" s="166"/>
      <c r="S88" s="168"/>
      <c r="T88" s="174"/>
    </row>
    <row r="89" spans="1:20" ht="19.5" customHeight="1">
      <c r="A89" s="89" t="s">
        <v>64</v>
      </c>
      <c r="B89" s="81" t="s">
        <v>80</v>
      </c>
      <c r="C89" s="407"/>
      <c r="D89" s="162">
        <v>93</v>
      </c>
      <c r="E89" s="13" t="s">
        <v>93</v>
      </c>
      <c r="F89" s="169">
        <f>단가대비표!K66</f>
        <v>0</v>
      </c>
      <c r="G89" s="15">
        <f t="shared" ref="G89:G91" si="37">F89*D89</f>
        <v>0</v>
      </c>
      <c r="H89" s="162">
        <v>94</v>
      </c>
      <c r="I89" s="13" t="s">
        <v>93</v>
      </c>
      <c r="J89" s="169">
        <f>단가대비표!L66</f>
        <v>0</v>
      </c>
      <c r="K89" s="156">
        <f t="shared" ref="K89:K91" si="38">J89*H89</f>
        <v>0</v>
      </c>
      <c r="L89" s="162">
        <v>97</v>
      </c>
      <c r="M89" s="13" t="s">
        <v>93</v>
      </c>
      <c r="N89" s="169">
        <f>단가대비표!M66</f>
        <v>0</v>
      </c>
      <c r="O89" s="156">
        <f t="shared" ref="O89:O91" si="39">N89*L89</f>
        <v>0</v>
      </c>
      <c r="P89" s="162">
        <v>95</v>
      </c>
      <c r="Q89" s="13" t="s">
        <v>93</v>
      </c>
      <c r="R89" s="169">
        <f>단가대비표!N66</f>
        <v>0</v>
      </c>
      <c r="S89" s="15">
        <f t="shared" ref="S89:S91" si="40">R89*P89</f>
        <v>0</v>
      </c>
      <c r="T89" s="176"/>
    </row>
    <row r="90" spans="1:20" ht="19.5" customHeight="1">
      <c r="A90" s="89" t="s">
        <v>74</v>
      </c>
      <c r="B90" s="81" t="s">
        <v>81</v>
      </c>
      <c r="C90" s="407"/>
      <c r="D90" s="162">
        <v>23</v>
      </c>
      <c r="E90" s="13" t="s">
        <v>93</v>
      </c>
      <c r="F90" s="169">
        <f>단가대비표!K67</f>
        <v>0</v>
      </c>
      <c r="G90" s="15">
        <f t="shared" si="37"/>
        <v>0</v>
      </c>
      <c r="H90" s="162">
        <v>24</v>
      </c>
      <c r="I90" s="13" t="s">
        <v>93</v>
      </c>
      <c r="J90" s="169">
        <f>단가대비표!L67</f>
        <v>0</v>
      </c>
      <c r="K90" s="156">
        <f t="shared" si="38"/>
        <v>0</v>
      </c>
      <c r="L90" s="162">
        <v>28</v>
      </c>
      <c r="M90" s="13" t="s">
        <v>93</v>
      </c>
      <c r="N90" s="169">
        <f>단가대비표!M67</f>
        <v>0</v>
      </c>
      <c r="O90" s="156">
        <f t="shared" si="39"/>
        <v>0</v>
      </c>
      <c r="P90" s="162">
        <v>25</v>
      </c>
      <c r="Q90" s="13" t="s">
        <v>93</v>
      </c>
      <c r="R90" s="169">
        <f>단가대비표!N67</f>
        <v>0</v>
      </c>
      <c r="S90" s="15">
        <f t="shared" si="40"/>
        <v>0</v>
      </c>
      <c r="T90" s="176"/>
    </row>
    <row r="91" spans="1:20" ht="19.5" customHeight="1">
      <c r="A91" s="89" t="s">
        <v>77</v>
      </c>
      <c r="B91" s="81" t="s">
        <v>101</v>
      </c>
      <c r="C91" s="407" t="s">
        <v>94</v>
      </c>
      <c r="D91" s="162">
        <v>1</v>
      </c>
      <c r="E91" s="13" t="s">
        <v>82</v>
      </c>
      <c r="F91" s="169"/>
      <c r="G91" s="15">
        <f t="shared" si="37"/>
        <v>0</v>
      </c>
      <c r="H91" s="162">
        <v>1</v>
      </c>
      <c r="I91" s="13" t="s">
        <v>82</v>
      </c>
      <c r="J91" s="169"/>
      <c r="K91" s="156">
        <f t="shared" si="38"/>
        <v>0</v>
      </c>
      <c r="L91" s="162">
        <v>1</v>
      </c>
      <c r="M91" s="13" t="s">
        <v>82</v>
      </c>
      <c r="N91" s="169"/>
      <c r="O91" s="156">
        <f t="shared" si="39"/>
        <v>0</v>
      </c>
      <c r="P91" s="162">
        <v>1</v>
      </c>
      <c r="Q91" s="13" t="s">
        <v>82</v>
      </c>
      <c r="R91" s="169"/>
      <c r="S91" s="15">
        <f t="shared" si="40"/>
        <v>0</v>
      </c>
      <c r="T91" s="176"/>
    </row>
    <row r="92" spans="1:20" ht="19.5" customHeight="1">
      <c r="A92" s="89"/>
      <c r="B92" s="81"/>
      <c r="C92" s="407"/>
      <c r="D92" s="162"/>
      <c r="E92" s="13"/>
      <c r="F92" s="169"/>
      <c r="G92" s="15"/>
      <c r="H92" s="162"/>
      <c r="I92" s="13"/>
      <c r="J92" s="169"/>
      <c r="K92" s="15"/>
      <c r="L92" s="162"/>
      <c r="M92" s="13"/>
      <c r="N92" s="169"/>
      <c r="O92" s="15"/>
      <c r="P92" s="162"/>
      <c r="Q92" s="13"/>
      <c r="R92" s="169"/>
      <c r="S92" s="15"/>
      <c r="T92" s="176"/>
    </row>
    <row r="93" spans="1:20" s="11" customFormat="1" ht="19.5" customHeight="1">
      <c r="A93" s="86"/>
      <c r="B93" s="53" t="s">
        <v>28</v>
      </c>
      <c r="C93" s="408"/>
      <c r="D93" s="160"/>
      <c r="E93" s="17"/>
      <c r="F93" s="18"/>
      <c r="G93" s="16">
        <f>SUM(G89:G91)</f>
        <v>0</v>
      </c>
      <c r="H93" s="160"/>
      <c r="I93" s="17"/>
      <c r="J93" s="18"/>
      <c r="K93" s="16">
        <f>SUM(K89:K91)</f>
        <v>0</v>
      </c>
      <c r="L93" s="160"/>
      <c r="M93" s="17"/>
      <c r="N93" s="18"/>
      <c r="O93" s="16">
        <f>SUM(O89:O91)</f>
        <v>0</v>
      </c>
      <c r="P93" s="160"/>
      <c r="Q93" s="17"/>
      <c r="R93" s="18"/>
      <c r="S93" s="16">
        <f>SUM(S89:S91)</f>
        <v>0</v>
      </c>
      <c r="T93" s="175"/>
    </row>
    <row r="94" spans="1:20" s="11" customFormat="1" ht="19.5" customHeight="1">
      <c r="A94" s="88"/>
      <c r="B94" s="71" t="s">
        <v>29</v>
      </c>
      <c r="C94" s="411"/>
      <c r="D94" s="163"/>
      <c r="E94" s="72"/>
      <c r="F94" s="73"/>
      <c r="G94" s="74">
        <f>SUM(G81,G86,G93)</f>
        <v>0</v>
      </c>
      <c r="H94" s="163"/>
      <c r="I94" s="72"/>
      <c r="J94" s="73"/>
      <c r="K94" s="74">
        <f>SUM(K81,K86,K93)</f>
        <v>0</v>
      </c>
      <c r="L94" s="163"/>
      <c r="M94" s="72"/>
      <c r="N94" s="73"/>
      <c r="O94" s="74">
        <f>SUM(O81,O86,O93)</f>
        <v>0</v>
      </c>
      <c r="P94" s="163"/>
      <c r="Q94" s="72"/>
      <c r="R94" s="73"/>
      <c r="S94" s="74">
        <f>SUM(S81,S86,S93)</f>
        <v>0</v>
      </c>
      <c r="T94" s="178"/>
    </row>
    <row r="95" spans="1:20" s="48" customFormat="1" ht="19.5" customHeight="1">
      <c r="A95" s="83" t="s">
        <v>257</v>
      </c>
      <c r="B95" s="143" t="s">
        <v>11</v>
      </c>
      <c r="C95" s="405"/>
      <c r="D95" s="167"/>
      <c r="E95" s="146"/>
      <c r="F95" s="166"/>
      <c r="G95" s="168"/>
      <c r="H95" s="167"/>
      <c r="I95" s="146"/>
      <c r="J95" s="166"/>
      <c r="K95" s="168"/>
      <c r="L95" s="167"/>
      <c r="M95" s="146"/>
      <c r="N95" s="166"/>
      <c r="O95" s="168"/>
      <c r="P95" s="167"/>
      <c r="Q95" s="146"/>
      <c r="R95" s="166"/>
      <c r="S95" s="168"/>
      <c r="T95" s="174"/>
    </row>
    <row r="96" spans="1:20" s="11" customFormat="1" ht="19.5" customHeight="1">
      <c r="A96" s="84" t="s">
        <v>64</v>
      </c>
      <c r="B96" s="52" t="s">
        <v>265</v>
      </c>
      <c r="C96" s="408"/>
      <c r="D96" s="162">
        <v>1</v>
      </c>
      <c r="E96" s="13" t="s">
        <v>82</v>
      </c>
      <c r="F96" s="14"/>
      <c r="G96" s="15">
        <f t="shared" ref="G96:G106" si="41">F96*D96</f>
        <v>0</v>
      </c>
      <c r="H96" s="162">
        <v>1</v>
      </c>
      <c r="I96" s="13" t="s">
        <v>82</v>
      </c>
      <c r="J96" s="14"/>
      <c r="K96" s="156">
        <f t="shared" ref="K96:K108" si="42">J96*H96</f>
        <v>0</v>
      </c>
      <c r="L96" s="162">
        <v>1</v>
      </c>
      <c r="M96" s="13" t="s">
        <v>82</v>
      </c>
      <c r="N96" s="14"/>
      <c r="O96" s="156">
        <f t="shared" ref="O96:O108" si="43">N96*L96</f>
        <v>0</v>
      </c>
      <c r="P96" s="162">
        <v>1</v>
      </c>
      <c r="Q96" s="13" t="s">
        <v>82</v>
      </c>
      <c r="R96" s="14"/>
      <c r="S96" s="15">
        <f t="shared" ref="S96:S108" si="44">R96*P96</f>
        <v>0</v>
      </c>
      <c r="T96" s="176"/>
    </row>
    <row r="97" spans="1:20" s="11" customFormat="1" ht="19.5" customHeight="1">
      <c r="A97" s="84" t="s">
        <v>74</v>
      </c>
      <c r="B97" s="52" t="s">
        <v>266</v>
      </c>
      <c r="C97" s="408"/>
      <c r="D97" s="162">
        <v>1</v>
      </c>
      <c r="E97" s="13" t="s">
        <v>82</v>
      </c>
      <c r="F97" s="14"/>
      <c r="G97" s="15">
        <f t="shared" si="41"/>
        <v>0</v>
      </c>
      <c r="H97" s="162">
        <v>1</v>
      </c>
      <c r="I97" s="13" t="s">
        <v>82</v>
      </c>
      <c r="J97" s="14"/>
      <c r="K97" s="156">
        <f t="shared" si="42"/>
        <v>0</v>
      </c>
      <c r="L97" s="162">
        <v>1</v>
      </c>
      <c r="M97" s="13" t="s">
        <v>82</v>
      </c>
      <c r="N97" s="14"/>
      <c r="O97" s="156">
        <f t="shared" si="43"/>
        <v>0</v>
      </c>
      <c r="P97" s="162">
        <v>1</v>
      </c>
      <c r="Q97" s="13" t="s">
        <v>82</v>
      </c>
      <c r="R97" s="14"/>
      <c r="S97" s="15">
        <f t="shared" si="44"/>
        <v>0</v>
      </c>
      <c r="T97" s="176"/>
    </row>
    <row r="98" spans="1:20" s="11" customFormat="1" ht="19.5" customHeight="1">
      <c r="A98" s="84" t="s">
        <v>77</v>
      </c>
      <c r="B98" s="52" t="s">
        <v>267</v>
      </c>
      <c r="C98" s="408"/>
      <c r="D98" s="162">
        <v>1</v>
      </c>
      <c r="E98" s="13" t="s">
        <v>82</v>
      </c>
      <c r="F98" s="14"/>
      <c r="G98" s="15">
        <f t="shared" si="41"/>
        <v>0</v>
      </c>
      <c r="H98" s="162">
        <v>1</v>
      </c>
      <c r="I98" s="13" t="s">
        <v>82</v>
      </c>
      <c r="J98" s="14"/>
      <c r="K98" s="156">
        <f t="shared" si="42"/>
        <v>0</v>
      </c>
      <c r="L98" s="162">
        <v>1</v>
      </c>
      <c r="M98" s="13" t="s">
        <v>82</v>
      </c>
      <c r="N98" s="14"/>
      <c r="O98" s="156">
        <f t="shared" si="43"/>
        <v>0</v>
      </c>
      <c r="P98" s="162">
        <v>1</v>
      </c>
      <c r="Q98" s="13" t="s">
        <v>82</v>
      </c>
      <c r="R98" s="14"/>
      <c r="S98" s="15">
        <f t="shared" si="44"/>
        <v>0</v>
      </c>
      <c r="T98" s="176"/>
    </row>
    <row r="99" spans="1:20" s="11" customFormat="1" ht="19.5" customHeight="1">
      <c r="A99" s="84" t="s">
        <v>268</v>
      </c>
      <c r="B99" s="52" t="s">
        <v>258</v>
      </c>
      <c r="C99" s="408"/>
      <c r="D99" s="162">
        <v>1</v>
      </c>
      <c r="E99" s="13" t="s">
        <v>82</v>
      </c>
      <c r="F99" s="14"/>
      <c r="G99" s="15">
        <f t="shared" si="41"/>
        <v>0</v>
      </c>
      <c r="H99" s="162">
        <v>1</v>
      </c>
      <c r="I99" s="13" t="s">
        <v>82</v>
      </c>
      <c r="J99" s="14"/>
      <c r="K99" s="156">
        <f t="shared" si="42"/>
        <v>0</v>
      </c>
      <c r="L99" s="162">
        <v>1</v>
      </c>
      <c r="M99" s="13" t="s">
        <v>82</v>
      </c>
      <c r="N99" s="14"/>
      <c r="O99" s="156">
        <f t="shared" si="43"/>
        <v>0</v>
      </c>
      <c r="P99" s="162">
        <v>1</v>
      </c>
      <c r="Q99" s="13" t="s">
        <v>82</v>
      </c>
      <c r="R99" s="14"/>
      <c r="S99" s="15">
        <f t="shared" si="44"/>
        <v>0</v>
      </c>
      <c r="T99" s="176"/>
    </row>
    <row r="100" spans="1:20" s="11" customFormat="1" ht="19.5" customHeight="1">
      <c r="A100" s="84" t="s">
        <v>269</v>
      </c>
      <c r="B100" s="52" t="s">
        <v>259</v>
      </c>
      <c r="C100" s="408"/>
      <c r="D100" s="162">
        <v>1</v>
      </c>
      <c r="E100" s="13" t="s">
        <v>82</v>
      </c>
      <c r="F100" s="14"/>
      <c r="G100" s="15">
        <f t="shared" si="41"/>
        <v>0</v>
      </c>
      <c r="H100" s="162">
        <v>1</v>
      </c>
      <c r="I100" s="13" t="s">
        <v>82</v>
      </c>
      <c r="J100" s="14"/>
      <c r="K100" s="156">
        <f t="shared" si="42"/>
        <v>0</v>
      </c>
      <c r="L100" s="162">
        <v>1</v>
      </c>
      <c r="M100" s="13" t="s">
        <v>82</v>
      </c>
      <c r="N100" s="14"/>
      <c r="O100" s="156">
        <f t="shared" si="43"/>
        <v>0</v>
      </c>
      <c r="P100" s="162">
        <v>1</v>
      </c>
      <c r="Q100" s="13" t="s">
        <v>82</v>
      </c>
      <c r="R100" s="14"/>
      <c r="S100" s="15">
        <f t="shared" si="44"/>
        <v>0</v>
      </c>
      <c r="T100" s="176"/>
    </row>
    <row r="101" spans="1:20" s="11" customFormat="1" ht="19.5" customHeight="1">
      <c r="A101" s="84" t="s">
        <v>270</v>
      </c>
      <c r="B101" s="52" t="s">
        <v>260</v>
      </c>
      <c r="C101" s="408"/>
      <c r="D101" s="162">
        <v>1</v>
      </c>
      <c r="E101" s="13" t="s">
        <v>82</v>
      </c>
      <c r="F101" s="14"/>
      <c r="G101" s="15">
        <f t="shared" si="41"/>
        <v>0</v>
      </c>
      <c r="H101" s="162">
        <v>1</v>
      </c>
      <c r="I101" s="13" t="s">
        <v>82</v>
      </c>
      <c r="J101" s="14"/>
      <c r="K101" s="156">
        <f t="shared" si="42"/>
        <v>0</v>
      </c>
      <c r="L101" s="162">
        <v>1</v>
      </c>
      <c r="M101" s="13" t="s">
        <v>82</v>
      </c>
      <c r="N101" s="14"/>
      <c r="O101" s="156">
        <f t="shared" si="43"/>
        <v>0</v>
      </c>
      <c r="P101" s="162">
        <v>1</v>
      </c>
      <c r="Q101" s="13" t="s">
        <v>82</v>
      </c>
      <c r="R101" s="14"/>
      <c r="S101" s="15">
        <f t="shared" si="44"/>
        <v>0</v>
      </c>
      <c r="T101" s="176"/>
    </row>
    <row r="102" spans="1:20" s="11" customFormat="1" ht="19.5" customHeight="1">
      <c r="A102" s="84" t="s">
        <v>271</v>
      </c>
      <c r="B102" s="52" t="s">
        <v>261</v>
      </c>
      <c r="C102" s="408"/>
      <c r="D102" s="162">
        <v>1</v>
      </c>
      <c r="E102" s="13" t="s">
        <v>82</v>
      </c>
      <c r="F102" s="14"/>
      <c r="G102" s="15">
        <f t="shared" si="41"/>
        <v>0</v>
      </c>
      <c r="H102" s="162">
        <v>1</v>
      </c>
      <c r="I102" s="13" t="s">
        <v>82</v>
      </c>
      <c r="J102" s="14"/>
      <c r="K102" s="156">
        <f t="shared" si="42"/>
        <v>0</v>
      </c>
      <c r="L102" s="162">
        <v>1</v>
      </c>
      <c r="M102" s="13" t="s">
        <v>82</v>
      </c>
      <c r="N102" s="14"/>
      <c r="O102" s="156">
        <f t="shared" si="43"/>
        <v>0</v>
      </c>
      <c r="P102" s="162">
        <v>1</v>
      </c>
      <c r="Q102" s="13" t="s">
        <v>82</v>
      </c>
      <c r="R102" s="14"/>
      <c r="S102" s="15">
        <f t="shared" si="44"/>
        <v>0</v>
      </c>
      <c r="T102" s="176"/>
    </row>
    <row r="103" spans="1:20" s="11" customFormat="1" ht="19.5" customHeight="1">
      <c r="A103" s="84" t="s">
        <v>272</v>
      </c>
      <c r="B103" s="52" t="s">
        <v>262</v>
      </c>
      <c r="C103" s="408"/>
      <c r="D103" s="162">
        <v>1</v>
      </c>
      <c r="E103" s="13" t="s">
        <v>82</v>
      </c>
      <c r="F103" s="14"/>
      <c r="G103" s="15">
        <f t="shared" si="41"/>
        <v>0</v>
      </c>
      <c r="H103" s="162">
        <v>1</v>
      </c>
      <c r="I103" s="13" t="s">
        <v>82</v>
      </c>
      <c r="J103" s="14"/>
      <c r="K103" s="156">
        <f t="shared" si="42"/>
        <v>0</v>
      </c>
      <c r="L103" s="162">
        <v>1</v>
      </c>
      <c r="M103" s="13" t="s">
        <v>82</v>
      </c>
      <c r="N103" s="14"/>
      <c r="O103" s="156">
        <f t="shared" si="43"/>
        <v>0</v>
      </c>
      <c r="P103" s="162">
        <v>1</v>
      </c>
      <c r="Q103" s="13" t="s">
        <v>82</v>
      </c>
      <c r="R103" s="14"/>
      <c r="S103" s="15">
        <f t="shared" si="44"/>
        <v>0</v>
      </c>
      <c r="T103" s="176"/>
    </row>
    <row r="104" spans="1:20" s="11" customFormat="1" ht="19.5" customHeight="1">
      <c r="A104" s="84" t="s">
        <v>273</v>
      </c>
      <c r="B104" s="52" t="s">
        <v>282</v>
      </c>
      <c r="C104" s="408"/>
      <c r="D104" s="162">
        <v>1</v>
      </c>
      <c r="E104" s="13" t="s">
        <v>82</v>
      </c>
      <c r="F104" s="14"/>
      <c r="G104" s="15">
        <f t="shared" si="41"/>
        <v>0</v>
      </c>
      <c r="H104" s="162">
        <v>1</v>
      </c>
      <c r="I104" s="13" t="s">
        <v>82</v>
      </c>
      <c r="J104" s="14"/>
      <c r="K104" s="156">
        <f t="shared" si="42"/>
        <v>0</v>
      </c>
      <c r="L104" s="162">
        <v>1</v>
      </c>
      <c r="M104" s="13" t="s">
        <v>82</v>
      </c>
      <c r="N104" s="14"/>
      <c r="O104" s="156">
        <f t="shared" si="43"/>
        <v>0</v>
      </c>
      <c r="P104" s="162">
        <v>1</v>
      </c>
      <c r="Q104" s="13" t="s">
        <v>82</v>
      </c>
      <c r="R104" s="14"/>
      <c r="S104" s="15">
        <f t="shared" si="44"/>
        <v>0</v>
      </c>
      <c r="T104" s="176"/>
    </row>
    <row r="105" spans="1:20" s="11" customFormat="1" ht="19.5" customHeight="1">
      <c r="A105" s="84" t="s">
        <v>274</v>
      </c>
      <c r="B105" s="52" t="s">
        <v>263</v>
      </c>
      <c r="C105" s="408"/>
      <c r="D105" s="162">
        <v>1</v>
      </c>
      <c r="E105" s="13" t="s">
        <v>82</v>
      </c>
      <c r="F105" s="14"/>
      <c r="G105" s="15">
        <f t="shared" si="41"/>
        <v>0</v>
      </c>
      <c r="H105" s="162">
        <v>1</v>
      </c>
      <c r="I105" s="13" t="s">
        <v>82</v>
      </c>
      <c r="J105" s="14"/>
      <c r="K105" s="156">
        <f t="shared" si="42"/>
        <v>0</v>
      </c>
      <c r="L105" s="162">
        <v>1</v>
      </c>
      <c r="M105" s="13" t="s">
        <v>82</v>
      </c>
      <c r="N105" s="14"/>
      <c r="O105" s="156">
        <f t="shared" si="43"/>
        <v>0</v>
      </c>
      <c r="P105" s="162">
        <v>1</v>
      </c>
      <c r="Q105" s="13" t="s">
        <v>82</v>
      </c>
      <c r="R105" s="14"/>
      <c r="S105" s="15">
        <f t="shared" si="44"/>
        <v>0</v>
      </c>
      <c r="T105" s="176"/>
    </row>
    <row r="106" spans="1:20" s="11" customFormat="1" ht="19.5" customHeight="1">
      <c r="A106" s="84" t="s">
        <v>275</v>
      </c>
      <c r="B106" s="52" t="s">
        <v>264</v>
      </c>
      <c r="C106" s="408"/>
      <c r="D106" s="162">
        <v>1</v>
      </c>
      <c r="E106" s="13" t="s">
        <v>82</v>
      </c>
      <c r="F106" s="14"/>
      <c r="G106" s="15">
        <f t="shared" si="41"/>
        <v>0</v>
      </c>
      <c r="H106" s="162">
        <v>1</v>
      </c>
      <c r="I106" s="13" t="s">
        <v>82</v>
      </c>
      <c r="J106" s="14"/>
      <c r="K106" s="156">
        <f t="shared" si="42"/>
        <v>0</v>
      </c>
      <c r="L106" s="162">
        <v>1</v>
      </c>
      <c r="M106" s="13" t="s">
        <v>82</v>
      </c>
      <c r="N106" s="14"/>
      <c r="O106" s="156">
        <f t="shared" si="43"/>
        <v>0</v>
      </c>
      <c r="P106" s="162">
        <v>1</v>
      </c>
      <c r="Q106" s="13" t="s">
        <v>82</v>
      </c>
      <c r="R106" s="14"/>
      <c r="S106" s="15">
        <f t="shared" si="44"/>
        <v>0</v>
      </c>
      <c r="T106" s="176"/>
    </row>
    <row r="107" spans="1:20" s="11" customFormat="1" ht="19.5" customHeight="1">
      <c r="A107" s="84" t="s">
        <v>276</v>
      </c>
      <c r="B107" s="52" t="s">
        <v>279</v>
      </c>
      <c r="C107" s="408"/>
      <c r="D107" s="162">
        <v>1</v>
      </c>
      <c r="E107" s="13" t="s">
        <v>82</v>
      </c>
      <c r="F107" s="14"/>
      <c r="G107" s="15">
        <f t="shared" ref="G107:G108" si="45">F107*D107</f>
        <v>0</v>
      </c>
      <c r="H107" s="162">
        <v>1</v>
      </c>
      <c r="I107" s="13" t="s">
        <v>82</v>
      </c>
      <c r="J107" s="14"/>
      <c r="K107" s="156">
        <f t="shared" si="42"/>
        <v>0</v>
      </c>
      <c r="L107" s="162">
        <v>1</v>
      </c>
      <c r="M107" s="13" t="s">
        <v>82</v>
      </c>
      <c r="N107" s="14"/>
      <c r="O107" s="156">
        <f t="shared" si="43"/>
        <v>0</v>
      </c>
      <c r="P107" s="162">
        <v>1</v>
      </c>
      <c r="Q107" s="13" t="s">
        <v>82</v>
      </c>
      <c r="R107" s="14"/>
      <c r="S107" s="15">
        <f t="shared" si="44"/>
        <v>0</v>
      </c>
      <c r="T107" s="176"/>
    </row>
    <row r="108" spans="1:20" s="11" customFormat="1" ht="19.5" customHeight="1">
      <c r="A108" s="84" t="s">
        <v>277</v>
      </c>
      <c r="B108" s="52" t="s">
        <v>278</v>
      </c>
      <c r="C108" s="408"/>
      <c r="D108" s="162">
        <v>1</v>
      </c>
      <c r="E108" s="13" t="s">
        <v>82</v>
      </c>
      <c r="F108" s="14"/>
      <c r="G108" s="15">
        <f t="shared" si="45"/>
        <v>0</v>
      </c>
      <c r="H108" s="162">
        <v>1</v>
      </c>
      <c r="I108" s="13" t="s">
        <v>82</v>
      </c>
      <c r="J108" s="14"/>
      <c r="K108" s="156">
        <f t="shared" si="42"/>
        <v>0</v>
      </c>
      <c r="L108" s="162">
        <v>1</v>
      </c>
      <c r="M108" s="13" t="s">
        <v>82</v>
      </c>
      <c r="N108" s="14"/>
      <c r="O108" s="156">
        <f t="shared" si="43"/>
        <v>0</v>
      </c>
      <c r="P108" s="162">
        <v>1</v>
      </c>
      <c r="Q108" s="13" t="s">
        <v>82</v>
      </c>
      <c r="R108" s="14"/>
      <c r="S108" s="15">
        <f t="shared" si="44"/>
        <v>0</v>
      </c>
      <c r="T108" s="176"/>
    </row>
    <row r="109" spans="1:20" s="11" customFormat="1" ht="19.5" customHeight="1">
      <c r="A109" s="86"/>
      <c r="B109" s="53"/>
      <c r="C109" s="408"/>
      <c r="D109" s="160"/>
      <c r="E109" s="17"/>
      <c r="F109" s="18"/>
      <c r="G109" s="16"/>
      <c r="H109" s="160"/>
      <c r="I109" s="17"/>
      <c r="J109" s="18"/>
      <c r="K109" s="16"/>
      <c r="L109" s="160"/>
      <c r="M109" s="17"/>
      <c r="N109" s="18"/>
      <c r="O109" s="16"/>
      <c r="P109" s="160"/>
      <c r="Q109" s="17"/>
      <c r="R109" s="18"/>
      <c r="S109" s="16"/>
      <c r="T109" s="175"/>
    </row>
    <row r="110" spans="1:20" s="11" customFormat="1" ht="19.5" customHeight="1">
      <c r="A110" s="86"/>
      <c r="B110" s="53" t="s">
        <v>28</v>
      </c>
      <c r="C110" s="408"/>
      <c r="D110" s="160"/>
      <c r="E110" s="17"/>
      <c r="F110" s="18"/>
      <c r="G110" s="16">
        <f>SUM(G96:G109)</f>
        <v>0</v>
      </c>
      <c r="H110" s="160"/>
      <c r="I110" s="17"/>
      <c r="J110" s="18"/>
      <c r="K110" s="16">
        <f>SUM(K96:K109)</f>
        <v>0</v>
      </c>
      <c r="L110" s="160"/>
      <c r="M110" s="17"/>
      <c r="N110" s="18"/>
      <c r="O110" s="16">
        <f>SUM(O96:O109)</f>
        <v>0</v>
      </c>
      <c r="P110" s="160"/>
      <c r="Q110" s="17"/>
      <c r="R110" s="18"/>
      <c r="S110" s="16">
        <f>SUM(S96:S109)</f>
        <v>0</v>
      </c>
      <c r="T110" s="175"/>
    </row>
    <row r="111" spans="1:20" s="11" customFormat="1" ht="19.5" customHeight="1">
      <c r="A111" s="86"/>
      <c r="B111" s="53"/>
      <c r="C111" s="408"/>
      <c r="D111" s="160"/>
      <c r="E111" s="17"/>
      <c r="F111" s="18"/>
      <c r="G111" s="16"/>
      <c r="H111" s="160"/>
      <c r="I111" s="17"/>
      <c r="J111" s="18"/>
      <c r="K111" s="16"/>
      <c r="L111" s="160"/>
      <c r="M111" s="17"/>
      <c r="N111" s="18"/>
      <c r="O111" s="16"/>
      <c r="P111" s="160"/>
      <c r="Q111" s="17"/>
      <c r="R111" s="18"/>
      <c r="S111" s="16"/>
      <c r="T111" s="175"/>
    </row>
    <row r="112" spans="1:20" s="11" customFormat="1" ht="19.5" customHeight="1">
      <c r="A112" s="83" t="s">
        <v>280</v>
      </c>
      <c r="B112" s="143" t="s">
        <v>281</v>
      </c>
      <c r="C112" s="408"/>
      <c r="D112" s="162">
        <v>1</v>
      </c>
      <c r="E112" s="13" t="s">
        <v>82</v>
      </c>
      <c r="F112" s="14"/>
      <c r="G112" s="15">
        <f t="shared" ref="G112" si="46">F112*D112</f>
        <v>0</v>
      </c>
      <c r="H112" s="162">
        <v>1</v>
      </c>
      <c r="I112" s="13" t="s">
        <v>82</v>
      </c>
      <c r="J112" s="14"/>
      <c r="K112" s="156">
        <f t="shared" ref="K112" si="47">J112*H112</f>
        <v>0</v>
      </c>
      <c r="L112" s="162">
        <v>1</v>
      </c>
      <c r="M112" s="13" t="s">
        <v>82</v>
      </c>
      <c r="N112" s="14"/>
      <c r="O112" s="156">
        <f t="shared" ref="O112" si="48">N112*L112</f>
        <v>0</v>
      </c>
      <c r="P112" s="162">
        <v>1</v>
      </c>
      <c r="Q112" s="13" t="s">
        <v>82</v>
      </c>
      <c r="R112" s="14"/>
      <c r="S112" s="15">
        <f t="shared" ref="S112" si="49">R112*P112</f>
        <v>0</v>
      </c>
      <c r="T112" s="176"/>
    </row>
    <row r="113" spans="1:20" s="11" customFormat="1" ht="19.5" customHeight="1">
      <c r="A113" s="86"/>
      <c r="B113" s="53"/>
      <c r="C113" s="408"/>
      <c r="D113" s="160"/>
      <c r="E113" s="17"/>
      <c r="F113" s="18"/>
      <c r="G113" s="16"/>
      <c r="H113" s="160"/>
      <c r="I113" s="17"/>
      <c r="J113" s="18"/>
      <c r="K113" s="16"/>
      <c r="L113" s="160"/>
      <c r="M113" s="17"/>
      <c r="N113" s="18"/>
      <c r="O113" s="16"/>
      <c r="P113" s="160"/>
      <c r="Q113" s="17"/>
      <c r="R113" s="18"/>
      <c r="S113" s="16"/>
      <c r="T113" s="175"/>
    </row>
    <row r="114" spans="1:20" s="11" customFormat="1" ht="19.5" customHeight="1">
      <c r="A114" s="86"/>
      <c r="B114" s="53" t="s">
        <v>28</v>
      </c>
      <c r="C114" s="408"/>
      <c r="D114" s="160"/>
      <c r="E114" s="17"/>
      <c r="F114" s="18"/>
      <c r="G114" s="16">
        <f>G112</f>
        <v>0</v>
      </c>
      <c r="H114" s="160"/>
      <c r="I114" s="17"/>
      <c r="J114" s="18"/>
      <c r="K114" s="16">
        <f>K112</f>
        <v>0</v>
      </c>
      <c r="L114" s="160"/>
      <c r="M114" s="17"/>
      <c r="N114" s="18"/>
      <c r="O114" s="16">
        <f>O112</f>
        <v>0</v>
      </c>
      <c r="P114" s="160"/>
      <c r="Q114" s="17"/>
      <c r="R114" s="18"/>
      <c r="S114" s="16">
        <f>S112</f>
        <v>0</v>
      </c>
      <c r="T114" s="175"/>
    </row>
    <row r="115" spans="1:20" s="11" customFormat="1" ht="19.5" customHeight="1">
      <c r="A115" s="88"/>
      <c r="B115" s="71" t="s">
        <v>29</v>
      </c>
      <c r="C115" s="411"/>
      <c r="D115" s="163"/>
      <c r="E115" s="72"/>
      <c r="F115" s="73"/>
      <c r="G115" s="74">
        <f>(G110+G114)</f>
        <v>0</v>
      </c>
      <c r="H115" s="163"/>
      <c r="I115" s="72"/>
      <c r="J115" s="73"/>
      <c r="K115" s="157">
        <f>(K110+K114)</f>
        <v>0</v>
      </c>
      <c r="L115" s="163"/>
      <c r="M115" s="72"/>
      <c r="N115" s="73"/>
      <c r="O115" s="157">
        <f>(O110+O114)</f>
        <v>0</v>
      </c>
      <c r="P115" s="163"/>
      <c r="Q115" s="72"/>
      <c r="R115" s="73"/>
      <c r="S115" s="74">
        <f>(S110+S114)</f>
        <v>0</v>
      </c>
      <c r="T115" s="178"/>
    </row>
    <row r="116" spans="1:20" s="80" customFormat="1" ht="19.5" customHeight="1">
      <c r="A116" s="90"/>
      <c r="B116" s="76" t="s">
        <v>116</v>
      </c>
      <c r="C116" s="418"/>
      <c r="D116" s="164"/>
      <c r="E116" s="77"/>
      <c r="F116" s="78"/>
      <c r="G116" s="79">
        <f>SUM(G63,G94,G115)</f>
        <v>0</v>
      </c>
      <c r="H116" s="164"/>
      <c r="I116" s="77"/>
      <c r="J116" s="78"/>
      <c r="K116" s="158">
        <f>SUM(K63,K94,K115)</f>
        <v>0</v>
      </c>
      <c r="L116" s="164"/>
      <c r="M116" s="77"/>
      <c r="N116" s="78"/>
      <c r="O116" s="158">
        <f>SUM(O63,O94,O115)</f>
        <v>0</v>
      </c>
      <c r="P116" s="164"/>
      <c r="Q116" s="77"/>
      <c r="R116" s="78"/>
      <c r="S116" s="79">
        <f>SUM(S63,S94,S115)</f>
        <v>0</v>
      </c>
      <c r="T116" s="180"/>
    </row>
    <row r="117" spans="1:20" ht="27.75" customHeight="1">
      <c r="D117" s="21"/>
      <c r="F117" s="23"/>
      <c r="G117" s="23"/>
      <c r="H117" s="21"/>
      <c r="J117" s="23"/>
      <c r="K117" s="23"/>
      <c r="L117" s="21"/>
      <c r="N117" s="23"/>
      <c r="O117" s="23"/>
      <c r="P117" s="21"/>
      <c r="R117" s="23"/>
      <c r="S117" s="23"/>
    </row>
    <row r="118" spans="1:20" ht="27.75" customHeight="1">
      <c r="D118" s="21"/>
      <c r="F118" s="23"/>
      <c r="G118" s="23"/>
      <c r="H118" s="21"/>
      <c r="J118" s="23"/>
      <c r="K118" s="23"/>
      <c r="L118" s="21"/>
      <c r="N118" s="23"/>
      <c r="O118" s="23"/>
      <c r="P118" s="21"/>
      <c r="R118" s="23"/>
      <c r="S118" s="23"/>
    </row>
    <row r="119" spans="1:20" ht="27.75" customHeight="1">
      <c r="D119" s="21"/>
      <c r="F119" s="23"/>
      <c r="G119" s="23"/>
      <c r="H119" s="21"/>
      <c r="J119" s="23"/>
      <c r="K119" s="23"/>
      <c r="L119" s="21"/>
      <c r="N119" s="23"/>
      <c r="O119" s="23"/>
      <c r="P119" s="21"/>
      <c r="R119" s="23"/>
      <c r="S119" s="23"/>
    </row>
    <row r="120" spans="1:20" ht="27.75" customHeight="1">
      <c r="D120" s="21"/>
      <c r="F120" s="23"/>
      <c r="G120" s="23"/>
      <c r="H120" s="21"/>
      <c r="J120" s="23"/>
      <c r="K120" s="23"/>
      <c r="L120" s="21"/>
      <c r="N120" s="23"/>
      <c r="O120" s="23"/>
      <c r="P120" s="21"/>
      <c r="R120" s="23"/>
      <c r="S120" s="23"/>
    </row>
    <row r="121" spans="1:20" ht="27.75" customHeight="1">
      <c r="D121" s="21"/>
      <c r="F121" s="23"/>
      <c r="G121" s="23"/>
      <c r="H121" s="21"/>
      <c r="J121" s="23"/>
      <c r="K121" s="23"/>
      <c r="L121" s="21"/>
      <c r="N121" s="23"/>
      <c r="O121" s="23"/>
      <c r="P121" s="21"/>
      <c r="R121" s="23"/>
      <c r="S121" s="23"/>
    </row>
    <row r="122" spans="1:20" ht="27.75" customHeight="1">
      <c r="D122" s="21"/>
      <c r="F122" s="23"/>
      <c r="G122" s="23"/>
      <c r="H122" s="21"/>
      <c r="J122" s="23"/>
      <c r="K122" s="23"/>
      <c r="L122" s="21"/>
      <c r="N122" s="23"/>
      <c r="O122" s="23"/>
      <c r="P122" s="21"/>
      <c r="R122" s="23"/>
      <c r="S122" s="23"/>
    </row>
    <row r="123" spans="1:20" ht="27.75" customHeight="1">
      <c r="D123" s="21"/>
      <c r="F123" s="23"/>
      <c r="G123" s="23"/>
      <c r="H123" s="21"/>
      <c r="J123" s="23"/>
      <c r="K123" s="23"/>
      <c r="L123" s="21"/>
      <c r="N123" s="23"/>
      <c r="O123" s="23"/>
      <c r="P123" s="21"/>
      <c r="R123" s="23"/>
      <c r="S123" s="23"/>
    </row>
    <row r="124" spans="1:20" ht="27.75" customHeight="1">
      <c r="D124" s="21"/>
      <c r="F124" s="23"/>
      <c r="G124" s="23"/>
      <c r="H124" s="21"/>
      <c r="J124" s="23"/>
      <c r="K124" s="23"/>
      <c r="L124" s="21"/>
      <c r="N124" s="23"/>
      <c r="O124" s="23"/>
      <c r="P124" s="21"/>
      <c r="R124" s="23"/>
      <c r="S124" s="23"/>
    </row>
    <row r="125" spans="1:20" ht="27.75" customHeight="1">
      <c r="D125" s="21"/>
      <c r="F125" s="23"/>
      <c r="G125" s="23"/>
      <c r="H125" s="21"/>
      <c r="J125" s="23"/>
      <c r="K125" s="23"/>
      <c r="L125" s="21"/>
      <c r="N125" s="23"/>
      <c r="O125" s="23"/>
      <c r="P125" s="21"/>
      <c r="R125" s="23"/>
      <c r="S125" s="23"/>
    </row>
    <row r="126" spans="1:20" ht="27.75" customHeight="1">
      <c r="D126" s="21"/>
      <c r="F126" s="23"/>
      <c r="G126" s="23"/>
      <c r="H126" s="21"/>
      <c r="J126" s="23"/>
      <c r="K126" s="23"/>
      <c r="L126" s="21"/>
      <c r="N126" s="23"/>
      <c r="O126" s="23"/>
      <c r="P126" s="21"/>
      <c r="R126" s="23"/>
      <c r="S126" s="23"/>
    </row>
    <row r="127" spans="1:20" ht="27.75" customHeight="1">
      <c r="D127" s="21"/>
      <c r="F127" s="23"/>
      <c r="G127" s="23"/>
      <c r="H127" s="21"/>
      <c r="J127" s="23"/>
      <c r="K127" s="23"/>
      <c r="L127" s="21"/>
      <c r="N127" s="23"/>
      <c r="O127" s="23"/>
      <c r="P127" s="21"/>
      <c r="R127" s="23"/>
      <c r="S127" s="23"/>
    </row>
    <row r="128" spans="1:20" ht="27.75" customHeight="1">
      <c r="D128" s="21"/>
      <c r="F128" s="23"/>
      <c r="G128" s="23"/>
      <c r="H128" s="21"/>
      <c r="J128" s="23"/>
      <c r="K128" s="23"/>
      <c r="L128" s="21"/>
      <c r="N128" s="23"/>
      <c r="O128" s="23"/>
      <c r="P128" s="21"/>
      <c r="R128" s="23"/>
      <c r="S128" s="23"/>
    </row>
    <row r="129" spans="4:19" ht="27.75" customHeight="1">
      <c r="D129" s="21"/>
      <c r="F129" s="23"/>
      <c r="G129" s="23"/>
      <c r="H129" s="21"/>
      <c r="J129" s="23"/>
      <c r="K129" s="23"/>
      <c r="L129" s="21"/>
      <c r="N129" s="23"/>
      <c r="O129" s="23"/>
      <c r="P129" s="21"/>
      <c r="R129" s="23"/>
      <c r="S129" s="23"/>
    </row>
    <row r="130" spans="4:19" ht="27.75" customHeight="1">
      <c r="D130" s="21"/>
      <c r="F130" s="23"/>
      <c r="G130" s="23"/>
      <c r="H130" s="21"/>
      <c r="J130" s="23"/>
      <c r="K130" s="23"/>
      <c r="L130" s="21"/>
      <c r="N130" s="23"/>
      <c r="O130" s="23"/>
      <c r="P130" s="21"/>
      <c r="R130" s="23"/>
      <c r="S130" s="23"/>
    </row>
    <row r="131" spans="4:19" ht="27.75" customHeight="1">
      <c r="D131" s="21"/>
      <c r="F131" s="23"/>
      <c r="G131" s="23"/>
      <c r="H131" s="21"/>
      <c r="J131" s="23"/>
      <c r="K131" s="23"/>
      <c r="L131" s="21"/>
      <c r="N131" s="23"/>
      <c r="O131" s="23"/>
      <c r="P131" s="21"/>
      <c r="R131" s="23"/>
      <c r="S131" s="23"/>
    </row>
    <row r="132" spans="4:19" ht="27.75" customHeight="1">
      <c r="D132" s="21"/>
      <c r="F132" s="23"/>
      <c r="G132" s="23"/>
      <c r="H132" s="21"/>
      <c r="J132" s="23"/>
      <c r="K132" s="23"/>
      <c r="L132" s="21"/>
      <c r="N132" s="23"/>
      <c r="O132" s="23"/>
      <c r="P132" s="21"/>
      <c r="R132" s="23"/>
      <c r="S132" s="23"/>
    </row>
    <row r="133" spans="4:19" ht="27.75" customHeight="1">
      <c r="D133" s="21"/>
      <c r="F133" s="23"/>
      <c r="G133" s="23"/>
      <c r="H133" s="21"/>
      <c r="J133" s="23"/>
      <c r="K133" s="23"/>
      <c r="L133" s="21"/>
      <c r="N133" s="23"/>
      <c r="O133" s="23"/>
      <c r="P133" s="21"/>
      <c r="R133" s="23"/>
      <c r="S133" s="23"/>
    </row>
    <row r="134" spans="4:19" ht="27.75" customHeight="1">
      <c r="D134" s="21"/>
      <c r="F134" s="23"/>
      <c r="G134" s="23"/>
      <c r="H134" s="21"/>
      <c r="J134" s="23"/>
      <c r="K134" s="23"/>
      <c r="L134" s="21"/>
      <c r="N134" s="23"/>
      <c r="O134" s="23"/>
      <c r="P134" s="21"/>
      <c r="R134" s="23"/>
      <c r="S134" s="23"/>
    </row>
    <row r="135" spans="4:19" ht="27.75" customHeight="1">
      <c r="D135" s="21"/>
      <c r="F135" s="23"/>
      <c r="G135" s="23"/>
      <c r="H135" s="21"/>
      <c r="J135" s="23"/>
      <c r="K135" s="23"/>
      <c r="L135" s="21"/>
      <c r="N135" s="23"/>
      <c r="O135" s="23"/>
      <c r="P135" s="21"/>
      <c r="R135" s="23"/>
      <c r="S135" s="23"/>
    </row>
    <row r="136" spans="4:19" ht="27.75" customHeight="1">
      <c r="D136" s="21"/>
      <c r="F136" s="23"/>
      <c r="G136" s="23"/>
      <c r="H136" s="21"/>
      <c r="J136" s="23"/>
      <c r="K136" s="23"/>
      <c r="L136" s="21"/>
      <c r="N136" s="23"/>
      <c r="O136" s="23"/>
      <c r="P136" s="21"/>
      <c r="R136" s="23"/>
      <c r="S136" s="23"/>
    </row>
    <row r="137" spans="4:19" ht="27.75" customHeight="1">
      <c r="D137" s="21"/>
      <c r="F137" s="23"/>
      <c r="G137" s="23"/>
      <c r="H137" s="21"/>
      <c r="J137" s="23"/>
      <c r="K137" s="23"/>
      <c r="L137" s="21"/>
      <c r="N137" s="23"/>
      <c r="O137" s="23"/>
      <c r="P137" s="21"/>
      <c r="R137" s="23"/>
      <c r="S137" s="23"/>
    </row>
    <row r="138" spans="4:19" ht="27.75" customHeight="1">
      <c r="D138" s="21"/>
      <c r="F138" s="23"/>
      <c r="G138" s="23"/>
      <c r="H138" s="21"/>
      <c r="J138" s="23"/>
      <c r="K138" s="23"/>
      <c r="L138" s="21"/>
      <c r="N138" s="23"/>
      <c r="O138" s="23"/>
      <c r="P138" s="21"/>
      <c r="R138" s="23"/>
      <c r="S138" s="23"/>
    </row>
    <row r="139" spans="4:19" ht="27.75" customHeight="1">
      <c r="D139" s="21"/>
      <c r="F139" s="23"/>
      <c r="G139" s="23"/>
      <c r="H139" s="21"/>
      <c r="J139" s="23"/>
      <c r="K139" s="23"/>
      <c r="L139" s="21"/>
      <c r="N139" s="23"/>
      <c r="O139" s="23"/>
      <c r="P139" s="21"/>
      <c r="R139" s="23"/>
      <c r="S139" s="23"/>
    </row>
    <row r="140" spans="4:19" ht="27.75" customHeight="1">
      <c r="D140" s="21"/>
      <c r="F140" s="23"/>
      <c r="G140" s="23"/>
      <c r="H140" s="21"/>
      <c r="J140" s="23"/>
      <c r="K140" s="23"/>
      <c r="L140" s="21"/>
      <c r="N140" s="23"/>
      <c r="O140" s="23"/>
      <c r="P140" s="21"/>
      <c r="R140" s="23"/>
      <c r="S140" s="23"/>
    </row>
    <row r="141" spans="4:19" ht="27.75" customHeight="1">
      <c r="D141" s="21"/>
      <c r="F141" s="23"/>
      <c r="G141" s="23"/>
      <c r="H141" s="21"/>
      <c r="J141" s="23"/>
      <c r="K141" s="23"/>
      <c r="L141" s="21"/>
      <c r="N141" s="23"/>
      <c r="O141" s="23"/>
      <c r="P141" s="21"/>
      <c r="R141" s="23"/>
      <c r="S141" s="23"/>
    </row>
    <row r="142" spans="4:19" ht="27.75" customHeight="1">
      <c r="D142" s="21"/>
      <c r="F142" s="23"/>
      <c r="G142" s="23"/>
      <c r="H142" s="21"/>
      <c r="J142" s="23"/>
      <c r="K142" s="23"/>
      <c r="L142" s="21"/>
      <c r="N142" s="23"/>
      <c r="O142" s="23"/>
      <c r="P142" s="21"/>
      <c r="R142" s="23"/>
      <c r="S142" s="23"/>
    </row>
    <row r="143" spans="4:19" ht="27.75" customHeight="1">
      <c r="D143" s="21"/>
      <c r="F143" s="23"/>
      <c r="G143" s="23"/>
      <c r="H143" s="21"/>
      <c r="J143" s="23"/>
      <c r="K143" s="23"/>
      <c r="L143" s="21"/>
      <c r="N143" s="23"/>
      <c r="O143" s="23"/>
      <c r="P143" s="21"/>
      <c r="R143" s="23"/>
      <c r="S143" s="23"/>
    </row>
    <row r="144" spans="4:19" ht="27.75" customHeight="1">
      <c r="D144" s="21"/>
      <c r="F144" s="23"/>
      <c r="G144" s="23"/>
      <c r="H144" s="21"/>
      <c r="J144" s="23"/>
      <c r="K144" s="23"/>
      <c r="L144" s="21"/>
      <c r="N144" s="23"/>
      <c r="O144" s="23"/>
      <c r="P144" s="21"/>
      <c r="R144" s="23"/>
      <c r="S144" s="23"/>
    </row>
    <row r="145" spans="4:19" ht="27.75" customHeight="1">
      <c r="D145" s="21"/>
      <c r="F145" s="23"/>
      <c r="G145" s="23"/>
      <c r="H145" s="21"/>
      <c r="J145" s="23"/>
      <c r="K145" s="23"/>
      <c r="L145" s="21"/>
      <c r="N145" s="23"/>
      <c r="O145" s="23"/>
      <c r="P145" s="21"/>
      <c r="R145" s="23"/>
      <c r="S145" s="23"/>
    </row>
    <row r="146" spans="4:19" ht="27.75" customHeight="1">
      <c r="D146" s="21"/>
      <c r="F146" s="23"/>
      <c r="G146" s="23"/>
      <c r="H146" s="21"/>
      <c r="J146" s="23"/>
      <c r="K146" s="23"/>
      <c r="L146" s="21"/>
      <c r="N146" s="23"/>
      <c r="O146" s="23"/>
      <c r="P146" s="21"/>
      <c r="R146" s="23"/>
      <c r="S146" s="23"/>
    </row>
    <row r="147" spans="4:19" ht="27.75" customHeight="1">
      <c r="D147" s="21"/>
      <c r="F147" s="23"/>
      <c r="G147" s="23"/>
      <c r="H147" s="21"/>
      <c r="J147" s="23"/>
      <c r="K147" s="23"/>
      <c r="L147" s="21"/>
      <c r="N147" s="23"/>
      <c r="O147" s="23"/>
      <c r="P147" s="21"/>
      <c r="R147" s="23"/>
      <c r="S147" s="23"/>
    </row>
    <row r="148" spans="4:19" ht="27.75" customHeight="1">
      <c r="D148" s="21"/>
      <c r="F148" s="23"/>
      <c r="G148" s="23"/>
      <c r="H148" s="21"/>
      <c r="J148" s="23"/>
      <c r="K148" s="23"/>
      <c r="L148" s="21"/>
      <c r="N148" s="23"/>
      <c r="O148" s="23"/>
      <c r="P148" s="21"/>
      <c r="R148" s="23"/>
      <c r="S148" s="23"/>
    </row>
    <row r="149" spans="4:19" ht="27.75" customHeight="1">
      <c r="D149" s="21"/>
      <c r="F149" s="23"/>
      <c r="G149" s="23"/>
      <c r="H149" s="21"/>
      <c r="J149" s="23"/>
      <c r="K149" s="23"/>
      <c r="L149" s="21"/>
      <c r="N149" s="23"/>
      <c r="O149" s="23"/>
      <c r="P149" s="21"/>
      <c r="R149" s="23"/>
      <c r="S149" s="23"/>
    </row>
    <row r="150" spans="4:19" ht="27.75" customHeight="1">
      <c r="D150" s="21"/>
      <c r="F150" s="23"/>
      <c r="G150" s="23"/>
      <c r="H150" s="21"/>
      <c r="J150" s="23"/>
      <c r="K150" s="23"/>
      <c r="L150" s="21"/>
      <c r="N150" s="23"/>
      <c r="O150" s="23"/>
      <c r="P150" s="21"/>
      <c r="R150" s="23"/>
      <c r="S150" s="23"/>
    </row>
    <row r="151" spans="4:19" ht="27.75" customHeight="1">
      <c r="D151" s="21"/>
      <c r="F151" s="23"/>
      <c r="G151" s="23"/>
      <c r="H151" s="21"/>
      <c r="J151" s="23"/>
      <c r="K151" s="23"/>
      <c r="L151" s="21"/>
      <c r="N151" s="23"/>
      <c r="O151" s="23"/>
      <c r="P151" s="21"/>
      <c r="R151" s="23"/>
      <c r="S151" s="23"/>
    </row>
    <row r="152" spans="4:19" ht="27.75" customHeight="1">
      <c r="D152" s="21"/>
      <c r="F152" s="23"/>
      <c r="G152" s="23"/>
      <c r="H152" s="21"/>
      <c r="J152" s="23"/>
      <c r="K152" s="23"/>
      <c r="L152" s="21"/>
      <c r="N152" s="23"/>
      <c r="O152" s="23"/>
      <c r="P152" s="21"/>
      <c r="R152" s="23"/>
      <c r="S152" s="23"/>
    </row>
    <row r="153" spans="4:19" ht="27.75" customHeight="1">
      <c r="D153" s="21"/>
      <c r="F153" s="23"/>
      <c r="G153" s="23"/>
      <c r="H153" s="21"/>
      <c r="J153" s="23"/>
      <c r="K153" s="23"/>
      <c r="L153" s="21"/>
      <c r="N153" s="23"/>
      <c r="O153" s="23"/>
      <c r="P153" s="21"/>
      <c r="R153" s="23"/>
      <c r="S153" s="23"/>
    </row>
    <row r="154" spans="4:19" ht="27.75" customHeight="1">
      <c r="D154" s="21"/>
      <c r="F154" s="23"/>
      <c r="G154" s="23"/>
      <c r="H154" s="21"/>
      <c r="J154" s="23"/>
      <c r="K154" s="23"/>
      <c r="L154" s="21"/>
      <c r="N154" s="23"/>
      <c r="O154" s="23"/>
      <c r="P154" s="21"/>
      <c r="R154" s="23"/>
      <c r="S154" s="23"/>
    </row>
    <row r="155" spans="4:19" ht="27.75" customHeight="1">
      <c r="D155" s="21"/>
      <c r="F155" s="23"/>
      <c r="G155" s="23"/>
      <c r="H155" s="21"/>
      <c r="J155" s="23"/>
      <c r="K155" s="23"/>
      <c r="L155" s="21"/>
      <c r="N155" s="23"/>
      <c r="O155" s="23"/>
      <c r="P155" s="21"/>
      <c r="R155" s="23"/>
      <c r="S155" s="23"/>
    </row>
    <row r="156" spans="4:19" ht="27.75" customHeight="1">
      <c r="D156" s="21"/>
      <c r="F156" s="23"/>
      <c r="G156" s="23"/>
      <c r="H156" s="21"/>
      <c r="J156" s="23"/>
      <c r="K156" s="23"/>
      <c r="L156" s="21"/>
      <c r="N156" s="23"/>
      <c r="O156" s="23"/>
      <c r="P156" s="21"/>
      <c r="R156" s="23"/>
      <c r="S156" s="23"/>
    </row>
    <row r="157" spans="4:19" ht="27.75" customHeight="1">
      <c r="D157" s="21"/>
      <c r="F157" s="23"/>
      <c r="G157" s="23"/>
      <c r="H157" s="21"/>
      <c r="J157" s="23"/>
      <c r="K157" s="23"/>
      <c r="L157" s="21"/>
      <c r="N157" s="23"/>
      <c r="O157" s="23"/>
      <c r="P157" s="21"/>
      <c r="R157" s="23"/>
      <c r="S157" s="23"/>
    </row>
    <row r="158" spans="4:19" ht="27.75" customHeight="1">
      <c r="D158" s="21"/>
      <c r="F158" s="23"/>
      <c r="G158" s="23"/>
      <c r="H158" s="21"/>
      <c r="J158" s="23"/>
      <c r="K158" s="23"/>
      <c r="L158" s="21"/>
      <c r="N158" s="23"/>
      <c r="O158" s="23"/>
      <c r="P158" s="21"/>
      <c r="R158" s="23"/>
      <c r="S158" s="23"/>
    </row>
    <row r="159" spans="4:19" ht="27.75" customHeight="1">
      <c r="D159" s="21"/>
      <c r="F159" s="23"/>
      <c r="G159" s="23"/>
      <c r="H159" s="21"/>
      <c r="J159" s="23"/>
      <c r="K159" s="23"/>
      <c r="L159" s="21"/>
      <c r="N159" s="23"/>
      <c r="O159" s="23"/>
      <c r="P159" s="21"/>
      <c r="R159" s="23"/>
      <c r="S159" s="23"/>
    </row>
    <row r="160" spans="4:19" ht="27.75" customHeight="1">
      <c r="D160" s="21"/>
      <c r="F160" s="23"/>
      <c r="G160" s="23"/>
      <c r="H160" s="21"/>
      <c r="J160" s="23"/>
      <c r="K160" s="23"/>
      <c r="L160" s="21"/>
      <c r="N160" s="23"/>
      <c r="O160" s="23"/>
      <c r="P160" s="21"/>
      <c r="R160" s="23"/>
      <c r="S160" s="23"/>
    </row>
    <row r="161" spans="4:19" ht="27.75" customHeight="1">
      <c r="D161" s="21"/>
      <c r="F161" s="23"/>
      <c r="G161" s="23"/>
      <c r="H161" s="21"/>
      <c r="J161" s="23"/>
      <c r="K161" s="23"/>
      <c r="L161" s="21"/>
      <c r="N161" s="23"/>
      <c r="O161" s="23"/>
      <c r="P161" s="21"/>
      <c r="R161" s="23"/>
      <c r="S161" s="23"/>
    </row>
    <row r="162" spans="4:19" ht="27.75" customHeight="1">
      <c r="D162" s="21"/>
      <c r="F162" s="23"/>
      <c r="G162" s="23"/>
      <c r="H162" s="21"/>
      <c r="J162" s="23"/>
      <c r="K162" s="23"/>
      <c r="L162" s="21"/>
      <c r="N162" s="23"/>
      <c r="O162" s="23"/>
      <c r="P162" s="21"/>
      <c r="R162" s="23"/>
      <c r="S162" s="23"/>
    </row>
    <row r="163" spans="4:19" ht="27.75" customHeight="1">
      <c r="D163" s="21"/>
      <c r="F163" s="23"/>
      <c r="G163" s="23"/>
      <c r="H163" s="21"/>
      <c r="J163" s="23"/>
      <c r="K163" s="23"/>
      <c r="L163" s="21"/>
      <c r="N163" s="23"/>
      <c r="O163" s="23"/>
      <c r="P163" s="21"/>
      <c r="R163" s="23"/>
      <c r="S163" s="23"/>
    </row>
    <row r="164" spans="4:19" ht="27.75" customHeight="1">
      <c r="D164" s="21"/>
      <c r="F164" s="23"/>
      <c r="G164" s="23"/>
      <c r="H164" s="21"/>
      <c r="J164" s="23"/>
      <c r="K164" s="23"/>
      <c r="L164" s="21"/>
      <c r="N164" s="23"/>
      <c r="O164" s="23"/>
      <c r="P164" s="21"/>
      <c r="R164" s="23"/>
      <c r="S164" s="23"/>
    </row>
    <row r="165" spans="4:19" ht="27.75" customHeight="1">
      <c r="D165" s="21"/>
      <c r="F165" s="23"/>
      <c r="G165" s="23"/>
      <c r="H165" s="21"/>
      <c r="J165" s="23"/>
      <c r="K165" s="23"/>
      <c r="L165" s="21"/>
      <c r="N165" s="23"/>
      <c r="O165" s="23"/>
      <c r="P165" s="21"/>
      <c r="R165" s="23"/>
      <c r="S165" s="23"/>
    </row>
    <row r="166" spans="4:19" ht="27.75" customHeight="1">
      <c r="D166" s="21"/>
      <c r="F166" s="23"/>
      <c r="G166" s="23"/>
      <c r="H166" s="21"/>
      <c r="J166" s="23"/>
      <c r="K166" s="23"/>
      <c r="L166" s="21"/>
      <c r="N166" s="23"/>
      <c r="O166" s="23"/>
      <c r="P166" s="21"/>
      <c r="R166" s="23"/>
      <c r="S166" s="23"/>
    </row>
    <row r="167" spans="4:19" ht="27.75" customHeight="1">
      <c r="D167" s="21"/>
      <c r="F167" s="23"/>
      <c r="G167" s="23"/>
      <c r="H167" s="21"/>
      <c r="J167" s="23"/>
      <c r="K167" s="23"/>
      <c r="L167" s="21"/>
      <c r="N167" s="23"/>
      <c r="O167" s="23"/>
      <c r="P167" s="21"/>
      <c r="R167" s="23"/>
      <c r="S167" s="23"/>
    </row>
    <row r="168" spans="4:19" ht="27.75" customHeight="1">
      <c r="D168" s="21"/>
      <c r="F168" s="23"/>
      <c r="G168" s="23"/>
      <c r="H168" s="21"/>
      <c r="J168" s="23"/>
      <c r="K168" s="23"/>
      <c r="L168" s="21"/>
      <c r="N168" s="23"/>
      <c r="O168" s="23"/>
      <c r="P168" s="21"/>
      <c r="R168" s="23"/>
      <c r="S168" s="23"/>
    </row>
    <row r="169" spans="4:19" ht="27.75" customHeight="1">
      <c r="D169" s="21"/>
      <c r="F169" s="23"/>
      <c r="G169" s="23"/>
      <c r="H169" s="21"/>
      <c r="J169" s="23"/>
      <c r="K169" s="23"/>
      <c r="L169" s="21"/>
      <c r="N169" s="23"/>
      <c r="O169" s="23"/>
      <c r="P169" s="21"/>
      <c r="R169" s="23"/>
      <c r="S169" s="23"/>
    </row>
    <row r="170" spans="4:19" ht="27.75" customHeight="1">
      <c r="D170" s="21"/>
      <c r="F170" s="23"/>
      <c r="G170" s="23"/>
      <c r="H170" s="21"/>
      <c r="J170" s="23"/>
      <c r="K170" s="23"/>
      <c r="L170" s="21"/>
      <c r="N170" s="23"/>
      <c r="O170" s="23"/>
      <c r="P170" s="21"/>
      <c r="R170" s="23"/>
      <c r="S170" s="23"/>
    </row>
    <row r="171" spans="4:19" ht="27.75" customHeight="1">
      <c r="D171" s="21"/>
      <c r="F171" s="23"/>
      <c r="G171" s="23"/>
      <c r="H171" s="21"/>
      <c r="J171" s="23"/>
      <c r="K171" s="23"/>
      <c r="L171" s="21"/>
      <c r="N171" s="23"/>
      <c r="O171" s="23"/>
      <c r="P171" s="21"/>
      <c r="R171" s="23"/>
      <c r="S171" s="23"/>
    </row>
    <row r="172" spans="4:19" ht="27.75" customHeight="1">
      <c r="D172" s="21"/>
      <c r="F172" s="23"/>
      <c r="G172" s="23"/>
      <c r="H172" s="21"/>
      <c r="J172" s="23"/>
      <c r="K172" s="23"/>
      <c r="L172" s="21"/>
      <c r="N172" s="23"/>
      <c r="O172" s="23"/>
      <c r="P172" s="21"/>
      <c r="R172" s="23"/>
      <c r="S172" s="23"/>
    </row>
    <row r="173" spans="4:19" ht="27.75" customHeight="1">
      <c r="D173" s="21"/>
      <c r="F173" s="23"/>
      <c r="G173" s="23"/>
      <c r="H173" s="21"/>
      <c r="J173" s="23"/>
      <c r="K173" s="23"/>
      <c r="L173" s="21"/>
      <c r="N173" s="23"/>
      <c r="O173" s="23"/>
      <c r="P173" s="21"/>
      <c r="R173" s="23"/>
      <c r="S173" s="23"/>
    </row>
    <row r="174" spans="4:19" ht="27.75" customHeight="1">
      <c r="D174" s="21"/>
      <c r="F174" s="23"/>
      <c r="G174" s="23"/>
      <c r="H174" s="21"/>
      <c r="J174" s="23"/>
      <c r="K174" s="23"/>
      <c r="L174" s="21"/>
      <c r="N174" s="23"/>
      <c r="O174" s="23"/>
      <c r="P174" s="21"/>
      <c r="R174" s="23"/>
      <c r="S174" s="23"/>
    </row>
    <row r="175" spans="4:19" ht="27.75" customHeight="1">
      <c r="D175" s="21"/>
      <c r="F175" s="23"/>
      <c r="G175" s="23"/>
      <c r="H175" s="21"/>
      <c r="J175" s="23"/>
      <c r="K175" s="23"/>
      <c r="L175" s="21"/>
      <c r="N175" s="23"/>
      <c r="O175" s="23"/>
      <c r="P175" s="21"/>
      <c r="R175" s="23"/>
      <c r="S175" s="23"/>
    </row>
    <row r="176" spans="4:19" ht="27.75" customHeight="1">
      <c r="D176" s="21"/>
      <c r="F176" s="23"/>
      <c r="G176" s="23"/>
      <c r="H176" s="21"/>
      <c r="J176" s="23"/>
      <c r="K176" s="23"/>
      <c r="L176" s="21"/>
      <c r="N176" s="23"/>
      <c r="O176" s="23"/>
      <c r="P176" s="21"/>
      <c r="R176" s="23"/>
      <c r="S176" s="23"/>
    </row>
    <row r="177" spans="4:19" ht="27.75" customHeight="1">
      <c r="D177" s="21"/>
      <c r="F177" s="23"/>
      <c r="G177" s="23"/>
      <c r="H177" s="21"/>
      <c r="J177" s="23"/>
      <c r="K177" s="23"/>
      <c r="L177" s="21"/>
      <c r="N177" s="23"/>
      <c r="O177" s="23"/>
      <c r="P177" s="21"/>
      <c r="R177" s="23"/>
      <c r="S177" s="23"/>
    </row>
    <row r="178" spans="4:19" ht="27.75" customHeight="1">
      <c r="D178" s="21"/>
      <c r="F178" s="23"/>
      <c r="G178" s="23"/>
      <c r="H178" s="21"/>
      <c r="J178" s="23"/>
      <c r="K178" s="23"/>
      <c r="L178" s="21"/>
      <c r="N178" s="23"/>
      <c r="O178" s="23"/>
      <c r="P178" s="21"/>
      <c r="R178" s="23"/>
      <c r="S178" s="23"/>
    </row>
    <row r="179" spans="4:19" ht="27.75" customHeight="1">
      <c r="D179" s="21"/>
      <c r="F179" s="23"/>
      <c r="G179" s="23"/>
      <c r="H179" s="21"/>
      <c r="J179" s="23"/>
      <c r="K179" s="23"/>
      <c r="L179" s="21"/>
      <c r="N179" s="23"/>
      <c r="O179" s="23"/>
      <c r="P179" s="21"/>
      <c r="R179" s="23"/>
      <c r="S179" s="23"/>
    </row>
    <row r="180" spans="4:19" ht="27.75" customHeight="1">
      <c r="D180" s="21"/>
      <c r="F180" s="23"/>
      <c r="G180" s="23"/>
      <c r="H180" s="21"/>
      <c r="J180" s="23"/>
      <c r="K180" s="23"/>
      <c r="L180" s="21"/>
      <c r="N180" s="23"/>
      <c r="O180" s="23"/>
      <c r="P180" s="21"/>
      <c r="R180" s="23"/>
      <c r="S180" s="23"/>
    </row>
    <row r="181" spans="4:19" ht="27.75" customHeight="1">
      <c r="D181" s="21"/>
      <c r="F181" s="23"/>
      <c r="G181" s="23"/>
      <c r="H181" s="21"/>
      <c r="J181" s="23"/>
      <c r="K181" s="23"/>
      <c r="L181" s="21"/>
      <c r="N181" s="23"/>
      <c r="O181" s="23"/>
      <c r="P181" s="21"/>
      <c r="R181" s="23"/>
      <c r="S181" s="23"/>
    </row>
    <row r="182" spans="4:19" ht="27.75" customHeight="1">
      <c r="D182" s="21"/>
      <c r="F182" s="23"/>
      <c r="G182" s="23"/>
      <c r="H182" s="21"/>
      <c r="J182" s="23"/>
      <c r="K182" s="23"/>
      <c r="L182" s="21"/>
      <c r="N182" s="23"/>
      <c r="O182" s="23"/>
      <c r="P182" s="21"/>
      <c r="R182" s="23"/>
      <c r="S182" s="23"/>
    </row>
    <row r="183" spans="4:19" ht="27.75" customHeight="1">
      <c r="D183" s="21"/>
      <c r="F183" s="23"/>
      <c r="G183" s="23"/>
      <c r="H183" s="21"/>
      <c r="J183" s="23"/>
      <c r="K183" s="23"/>
      <c r="L183" s="21"/>
      <c r="N183" s="23"/>
      <c r="O183" s="23"/>
      <c r="P183" s="21"/>
      <c r="R183" s="23"/>
      <c r="S183" s="23"/>
    </row>
    <row r="184" spans="4:19" ht="27.75" customHeight="1">
      <c r="D184" s="21"/>
      <c r="F184" s="23"/>
      <c r="G184" s="23"/>
      <c r="H184" s="21"/>
      <c r="J184" s="23"/>
      <c r="K184" s="23"/>
      <c r="L184" s="21"/>
      <c r="N184" s="23"/>
      <c r="O184" s="23"/>
      <c r="P184" s="21"/>
      <c r="R184" s="23"/>
      <c r="S184" s="23"/>
    </row>
    <row r="185" spans="4:19" ht="27.75" customHeight="1">
      <c r="D185" s="21"/>
      <c r="F185" s="23"/>
      <c r="G185" s="23"/>
      <c r="H185" s="21"/>
      <c r="J185" s="23"/>
      <c r="K185" s="23"/>
      <c r="L185" s="21"/>
      <c r="N185" s="23"/>
      <c r="O185" s="23"/>
      <c r="P185" s="21"/>
      <c r="R185" s="23"/>
      <c r="S185" s="23"/>
    </row>
    <row r="186" spans="4:19" ht="27.75" customHeight="1">
      <c r="D186" s="21"/>
      <c r="F186" s="23"/>
      <c r="G186" s="23"/>
      <c r="H186" s="21"/>
      <c r="J186" s="23"/>
      <c r="K186" s="23"/>
      <c r="L186" s="21"/>
      <c r="N186" s="23"/>
      <c r="O186" s="23"/>
      <c r="P186" s="21"/>
      <c r="R186" s="23"/>
      <c r="S186" s="23"/>
    </row>
    <row r="187" spans="4:19" ht="27.75" customHeight="1">
      <c r="D187" s="21"/>
      <c r="F187" s="23"/>
      <c r="G187" s="23"/>
      <c r="H187" s="21"/>
      <c r="J187" s="23"/>
      <c r="K187" s="23"/>
      <c r="L187" s="21"/>
      <c r="N187" s="23"/>
      <c r="O187" s="23"/>
      <c r="P187" s="21"/>
      <c r="R187" s="23"/>
      <c r="S187" s="23"/>
    </row>
    <row r="188" spans="4:19" ht="27.75" customHeight="1">
      <c r="D188" s="21"/>
      <c r="F188" s="23"/>
      <c r="G188" s="23"/>
      <c r="H188" s="21"/>
      <c r="J188" s="23"/>
      <c r="K188" s="23"/>
      <c r="L188" s="21"/>
      <c r="N188" s="23"/>
      <c r="O188" s="23"/>
      <c r="P188" s="21"/>
      <c r="R188" s="23"/>
      <c r="S188" s="23"/>
    </row>
    <row r="189" spans="4:19" ht="27.75" customHeight="1">
      <c r="D189" s="21"/>
      <c r="F189" s="23"/>
      <c r="G189" s="23"/>
      <c r="H189" s="21"/>
      <c r="J189" s="23"/>
      <c r="K189" s="23"/>
      <c r="L189" s="21"/>
      <c r="N189" s="23"/>
      <c r="O189" s="23"/>
      <c r="P189" s="21"/>
      <c r="R189" s="23"/>
      <c r="S189" s="23"/>
    </row>
    <row r="190" spans="4:19" ht="27.75" customHeight="1">
      <c r="D190" s="21"/>
      <c r="F190" s="23"/>
      <c r="G190" s="23"/>
      <c r="H190" s="21"/>
      <c r="J190" s="23"/>
      <c r="K190" s="23"/>
      <c r="L190" s="21"/>
      <c r="N190" s="23"/>
      <c r="O190" s="23"/>
      <c r="P190" s="21"/>
      <c r="R190" s="23"/>
      <c r="S190" s="23"/>
    </row>
    <row r="191" spans="4:19" ht="27.75" customHeight="1">
      <c r="D191" s="21"/>
      <c r="F191" s="23"/>
      <c r="G191" s="23"/>
      <c r="H191" s="21"/>
      <c r="J191" s="23"/>
      <c r="K191" s="23"/>
      <c r="L191" s="21"/>
      <c r="N191" s="23"/>
      <c r="O191" s="23"/>
      <c r="P191" s="21"/>
      <c r="R191" s="23"/>
      <c r="S191" s="23"/>
    </row>
    <row r="192" spans="4:19" ht="27.75" customHeight="1">
      <c r="D192" s="21"/>
      <c r="F192" s="23"/>
      <c r="G192" s="23"/>
      <c r="H192" s="21"/>
      <c r="J192" s="23"/>
      <c r="K192" s="23"/>
      <c r="L192" s="21"/>
      <c r="N192" s="23"/>
      <c r="O192" s="23"/>
      <c r="P192" s="21"/>
      <c r="R192" s="23"/>
      <c r="S192" s="23"/>
    </row>
    <row r="193" spans="4:19" ht="27.75" customHeight="1">
      <c r="D193" s="21"/>
      <c r="F193" s="23"/>
      <c r="G193" s="23"/>
      <c r="H193" s="21"/>
      <c r="J193" s="23"/>
      <c r="K193" s="23"/>
      <c r="L193" s="21"/>
      <c r="N193" s="23"/>
      <c r="O193" s="23"/>
      <c r="P193" s="21"/>
      <c r="R193" s="23"/>
      <c r="S193" s="23"/>
    </row>
    <row r="194" spans="4:19" ht="27.75" customHeight="1">
      <c r="D194" s="21"/>
      <c r="F194" s="23"/>
      <c r="G194" s="23"/>
      <c r="H194" s="21"/>
      <c r="J194" s="23"/>
      <c r="K194" s="23"/>
      <c r="L194" s="21"/>
      <c r="N194" s="23"/>
      <c r="O194" s="23"/>
      <c r="P194" s="21"/>
      <c r="R194" s="23"/>
      <c r="S194" s="23"/>
    </row>
    <row r="195" spans="4:19" ht="27.75" customHeight="1">
      <c r="D195" s="21"/>
      <c r="F195" s="23"/>
      <c r="G195" s="23"/>
      <c r="H195" s="21"/>
      <c r="J195" s="23"/>
      <c r="K195" s="23"/>
      <c r="L195" s="21"/>
      <c r="N195" s="23"/>
      <c r="O195" s="23"/>
      <c r="P195" s="21"/>
      <c r="R195" s="23"/>
      <c r="S195" s="23"/>
    </row>
    <row r="196" spans="4:19" ht="27.75" customHeight="1">
      <c r="D196" s="21"/>
      <c r="F196" s="23"/>
      <c r="G196" s="23"/>
      <c r="H196" s="21"/>
      <c r="J196" s="23"/>
      <c r="K196" s="23"/>
      <c r="L196" s="21"/>
      <c r="N196" s="23"/>
      <c r="O196" s="23"/>
      <c r="P196" s="21"/>
      <c r="R196" s="23"/>
      <c r="S196" s="23"/>
    </row>
    <row r="197" spans="4:19" ht="27.75" customHeight="1">
      <c r="D197" s="21"/>
      <c r="F197" s="23"/>
      <c r="G197" s="23"/>
      <c r="H197" s="21"/>
      <c r="J197" s="23"/>
      <c r="K197" s="23"/>
      <c r="L197" s="21"/>
      <c r="N197" s="23"/>
      <c r="O197" s="23"/>
      <c r="P197" s="21"/>
      <c r="R197" s="23"/>
      <c r="S197" s="23"/>
    </row>
    <row r="198" spans="4:19" ht="27.75" customHeight="1">
      <c r="D198" s="21"/>
      <c r="F198" s="23"/>
      <c r="G198" s="23"/>
      <c r="H198" s="21"/>
      <c r="J198" s="23"/>
      <c r="K198" s="23"/>
      <c r="L198" s="21"/>
      <c r="N198" s="23"/>
      <c r="O198" s="23"/>
      <c r="P198" s="21"/>
      <c r="R198" s="23"/>
      <c r="S198" s="23"/>
    </row>
    <row r="199" spans="4:19" ht="27.75" customHeight="1">
      <c r="D199" s="21"/>
      <c r="F199" s="23"/>
      <c r="G199" s="23"/>
      <c r="H199" s="21"/>
      <c r="J199" s="23"/>
      <c r="K199" s="23"/>
      <c r="L199" s="21"/>
      <c r="N199" s="23"/>
      <c r="O199" s="23"/>
      <c r="P199" s="21"/>
      <c r="R199" s="23"/>
      <c r="S199" s="23"/>
    </row>
    <row r="200" spans="4:19" ht="27.75" customHeight="1">
      <c r="D200" s="21"/>
      <c r="F200" s="23"/>
      <c r="G200" s="23"/>
      <c r="H200" s="21"/>
      <c r="J200" s="23"/>
      <c r="K200" s="23"/>
      <c r="L200" s="21"/>
      <c r="N200" s="23"/>
      <c r="O200" s="23"/>
      <c r="P200" s="21"/>
      <c r="R200" s="23"/>
      <c r="S200" s="23"/>
    </row>
    <row r="201" spans="4:19" ht="27.75" customHeight="1">
      <c r="D201" s="21"/>
      <c r="F201" s="23"/>
      <c r="G201" s="23"/>
      <c r="H201" s="21"/>
      <c r="J201" s="23"/>
      <c r="K201" s="23"/>
      <c r="L201" s="21"/>
      <c r="N201" s="23"/>
      <c r="O201" s="23"/>
      <c r="P201" s="21"/>
      <c r="R201" s="23"/>
      <c r="S201" s="23"/>
    </row>
    <row r="202" spans="4:19" ht="27.75" customHeight="1">
      <c r="D202" s="21"/>
      <c r="F202" s="23"/>
      <c r="G202" s="23"/>
      <c r="H202" s="21"/>
      <c r="J202" s="23"/>
      <c r="K202" s="23"/>
      <c r="L202" s="21"/>
      <c r="N202" s="23"/>
      <c r="O202" s="23"/>
      <c r="P202" s="21"/>
      <c r="R202" s="23"/>
      <c r="S202" s="23"/>
    </row>
  </sheetData>
  <mergeCells count="101">
    <mergeCell ref="Q55:Q59"/>
    <mergeCell ref="R55:R59"/>
    <mergeCell ref="S55:S59"/>
    <mergeCell ref="P45:P46"/>
    <mergeCell ref="Q45:Q46"/>
    <mergeCell ref="R45:R46"/>
    <mergeCell ref="S45:S46"/>
    <mergeCell ref="P49:P52"/>
    <mergeCell ref="Q49:Q52"/>
    <mergeCell ref="R49:R52"/>
    <mergeCell ref="S49:S52"/>
    <mergeCell ref="L55:L59"/>
    <mergeCell ref="M55:M59"/>
    <mergeCell ref="N55:N59"/>
    <mergeCell ref="O55:O59"/>
    <mergeCell ref="L49:L52"/>
    <mergeCell ref="M49:M52"/>
    <mergeCell ref="N49:N52"/>
    <mergeCell ref="O49:O52"/>
    <mergeCell ref="P55:P59"/>
    <mergeCell ref="P31:P32"/>
    <mergeCell ref="Q31:Q32"/>
    <mergeCell ref="R31:R32"/>
    <mergeCell ref="S31:S32"/>
    <mergeCell ref="L45:L46"/>
    <mergeCell ref="M45:M46"/>
    <mergeCell ref="N45:N46"/>
    <mergeCell ref="O45:O46"/>
    <mergeCell ref="L35:L36"/>
    <mergeCell ref="M35:M36"/>
    <mergeCell ref="N35:N36"/>
    <mergeCell ref="O35:O36"/>
    <mergeCell ref="L39:L42"/>
    <mergeCell ref="M39:M42"/>
    <mergeCell ref="N39:N42"/>
    <mergeCell ref="O39:O42"/>
    <mergeCell ref="P35:P36"/>
    <mergeCell ref="Q35:Q36"/>
    <mergeCell ref="R35:R36"/>
    <mergeCell ref="S35:S36"/>
    <mergeCell ref="P39:P42"/>
    <mergeCell ref="Q39:Q42"/>
    <mergeCell ref="R39:R42"/>
    <mergeCell ref="S39:S42"/>
    <mergeCell ref="N31:N32"/>
    <mergeCell ref="O31:O32"/>
    <mergeCell ref="K31:K32"/>
    <mergeCell ref="J35:J36"/>
    <mergeCell ref="K35:K36"/>
    <mergeCell ref="J39:J42"/>
    <mergeCell ref="K39:K42"/>
    <mergeCell ref="J45:J46"/>
    <mergeCell ref="K45:K46"/>
    <mergeCell ref="H45:H46"/>
    <mergeCell ref="I45:I46"/>
    <mergeCell ref="H49:H52"/>
    <mergeCell ref="I49:I52"/>
    <mergeCell ref="H55:H59"/>
    <mergeCell ref="I55:I59"/>
    <mergeCell ref="Q23:Q28"/>
    <mergeCell ref="H31:H32"/>
    <mergeCell ref="I31:I32"/>
    <mergeCell ref="H35:H36"/>
    <mergeCell ref="I35:I36"/>
    <mergeCell ref="H39:H42"/>
    <mergeCell ref="I39:I42"/>
    <mergeCell ref="J23:J28"/>
    <mergeCell ref="K23:K28"/>
    <mergeCell ref="J31:J32"/>
    <mergeCell ref="J49:J52"/>
    <mergeCell ref="K49:K52"/>
    <mergeCell ref="J55:J59"/>
    <mergeCell ref="K55:K59"/>
    <mergeCell ref="N23:N28"/>
    <mergeCell ref="O23:O28"/>
    <mergeCell ref="L31:L32"/>
    <mergeCell ref="M31:M32"/>
    <mergeCell ref="P3:P4"/>
    <mergeCell ref="Q3:Q4"/>
    <mergeCell ref="R3:S3"/>
    <mergeCell ref="T3:T4"/>
    <mergeCell ref="A1:T1"/>
    <mergeCell ref="H23:H28"/>
    <mergeCell ref="I23:I28"/>
    <mergeCell ref="L23:L28"/>
    <mergeCell ref="M23:M28"/>
    <mergeCell ref="P23:P28"/>
    <mergeCell ref="J3:K3"/>
    <mergeCell ref="H3:H4"/>
    <mergeCell ref="I3:I4"/>
    <mergeCell ref="L3:L4"/>
    <mergeCell ref="M3:M4"/>
    <mergeCell ref="N3:O3"/>
    <mergeCell ref="A2:G2"/>
    <mergeCell ref="A3:B4"/>
    <mergeCell ref="C3:C4"/>
    <mergeCell ref="D3:D4"/>
    <mergeCell ref="E3:E4"/>
    <mergeCell ref="F3:G3"/>
    <mergeCell ref="R23:R28"/>
    <mergeCell ref="S23:S28"/>
  </mergeCells>
  <phoneticPr fontId="2" type="noConversion"/>
  <printOptions horizontalCentered="1"/>
  <pageMargins left="0.39370078740157483" right="0.39370078740157483" top="0.62992125984251968" bottom="0.74803149606299213" header="0.51181102362204722" footer="0.51181102362204722"/>
  <pageSetup paperSize="9" scale="57" fitToHeight="0" orientation="landscape" r:id="rId1"/>
  <headerFooter alignWithMargins="0"/>
  <ignoredErrors>
    <ignoredError sqref="A96:B103 A105:B108 A104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P154"/>
  <sheetViews>
    <sheetView view="pageBreakPreview" zoomScale="85" zoomScaleNormal="90" zoomScaleSheetLayoutView="85" workbookViewId="0">
      <pane ySplit="4" topLeftCell="A5" activePane="bottomLeft" state="frozen"/>
      <selection pane="bottomLeft" activeCell="M18" sqref="M17:M18"/>
    </sheetView>
  </sheetViews>
  <sheetFormatPr defaultRowHeight="27.75" customHeight="1"/>
  <cols>
    <col min="1" max="1" width="3.88671875" style="10" customWidth="1"/>
    <col min="2" max="2" width="28.5546875" style="10" customWidth="1"/>
    <col min="3" max="3" width="24.109375" style="10" customWidth="1"/>
    <col min="4" max="4" width="5.44140625" style="22" customWidth="1"/>
    <col min="5" max="5" width="5.5546875" style="22" customWidth="1"/>
    <col min="6" max="6" width="13" style="119" customWidth="1"/>
    <col min="7" max="7" width="13" style="10" customWidth="1"/>
    <col min="8" max="8" width="13" style="119" customWidth="1"/>
    <col min="9" max="9" width="13" style="10" customWidth="1"/>
    <col min="10" max="10" width="13" style="119" customWidth="1"/>
    <col min="11" max="14" width="18.6640625" style="119" customWidth="1"/>
    <col min="15" max="15" width="13" style="119" customWidth="1"/>
    <col min="16" max="16" width="30.5546875" style="22" customWidth="1"/>
    <col min="17" max="16384" width="8.88671875" style="10"/>
  </cols>
  <sheetData>
    <row r="1" spans="1:16" ht="42.75" customHeight="1">
      <c r="A1" s="493" t="s">
        <v>216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</row>
    <row r="2" spans="1:16" s="11" customFormat="1" ht="18.75" customHeight="1">
      <c r="A2" s="496" t="s">
        <v>221</v>
      </c>
      <c r="B2" s="496"/>
      <c r="C2" s="496"/>
      <c r="D2" s="496"/>
      <c r="E2" s="496"/>
      <c r="F2" s="496"/>
      <c r="G2" s="496"/>
      <c r="H2" s="496"/>
      <c r="I2" s="496"/>
      <c r="J2" s="496"/>
      <c r="K2" s="496"/>
      <c r="L2" s="496"/>
      <c r="M2" s="496"/>
      <c r="N2" s="496"/>
      <c r="O2" s="496"/>
      <c r="P2" s="106"/>
    </row>
    <row r="3" spans="1:16" s="11" customFormat="1" ht="18.75" customHeight="1">
      <c r="A3" s="520" t="s">
        <v>22</v>
      </c>
      <c r="B3" s="491"/>
      <c r="C3" s="488" t="s">
        <v>23</v>
      </c>
      <c r="D3" s="488" t="s">
        <v>16</v>
      </c>
      <c r="E3" s="488" t="s">
        <v>24</v>
      </c>
      <c r="F3" s="501" t="s">
        <v>230</v>
      </c>
      <c r="G3" s="491"/>
      <c r="H3" s="501" t="s">
        <v>241</v>
      </c>
      <c r="I3" s="491"/>
      <c r="J3" s="522" t="s">
        <v>187</v>
      </c>
      <c r="K3" s="526" t="s">
        <v>187</v>
      </c>
      <c r="L3" s="527"/>
      <c r="M3" s="527"/>
      <c r="N3" s="528"/>
      <c r="O3" s="522" t="s">
        <v>188</v>
      </c>
      <c r="P3" s="490" t="s">
        <v>13</v>
      </c>
    </row>
    <row r="4" spans="1:16" s="11" customFormat="1" ht="18.75" customHeight="1">
      <c r="A4" s="521"/>
      <c r="B4" s="492"/>
      <c r="C4" s="489"/>
      <c r="D4" s="489"/>
      <c r="E4" s="489"/>
      <c r="F4" s="118" t="s">
        <v>231</v>
      </c>
      <c r="G4" s="117" t="s">
        <v>232</v>
      </c>
      <c r="H4" s="118" t="s">
        <v>231</v>
      </c>
      <c r="I4" s="117" t="s">
        <v>232</v>
      </c>
      <c r="J4" s="523"/>
      <c r="K4" s="420" t="s">
        <v>288</v>
      </c>
      <c r="L4" s="420" t="s">
        <v>289</v>
      </c>
      <c r="M4" s="420" t="s">
        <v>290</v>
      </c>
      <c r="N4" s="420" t="s">
        <v>291</v>
      </c>
      <c r="O4" s="523"/>
      <c r="P4" s="524"/>
    </row>
    <row r="5" spans="1:16" s="48" customFormat="1" ht="18.75" customHeight="1">
      <c r="A5" s="91" t="s">
        <v>40</v>
      </c>
      <c r="B5" s="92" t="s">
        <v>25</v>
      </c>
      <c r="C5" s="93"/>
      <c r="D5" s="94"/>
      <c r="E5" s="95"/>
      <c r="F5" s="124"/>
      <c r="G5" s="96"/>
      <c r="H5" s="124"/>
      <c r="I5" s="97"/>
      <c r="J5" s="124"/>
      <c r="K5" s="421"/>
      <c r="L5" s="421"/>
      <c r="M5" s="421"/>
      <c r="N5" s="421"/>
      <c r="O5" s="124"/>
      <c r="P5" s="125"/>
    </row>
    <row r="6" spans="1:16" ht="18.75" customHeight="1">
      <c r="A6" s="85" t="s">
        <v>84</v>
      </c>
      <c r="B6" s="81" t="s">
        <v>157</v>
      </c>
      <c r="C6" s="19" t="s">
        <v>209</v>
      </c>
      <c r="D6" s="12">
        <v>1</v>
      </c>
      <c r="E6" s="13" t="s">
        <v>86</v>
      </c>
      <c r="F6" s="138"/>
      <c r="G6" s="139" t="s">
        <v>233</v>
      </c>
      <c r="H6" s="138"/>
      <c r="I6" s="12"/>
      <c r="J6" s="138">
        <f>MIN(K6:N6)</f>
        <v>0</v>
      </c>
      <c r="K6" s="419"/>
      <c r="L6" s="419"/>
      <c r="M6" s="419"/>
      <c r="N6" s="419"/>
      <c r="O6" s="138">
        <f>MIN(F6,H6,J6)</f>
        <v>0</v>
      </c>
      <c r="P6" s="107"/>
    </row>
    <row r="7" spans="1:16" ht="18.75" customHeight="1">
      <c r="A7" s="85" t="s">
        <v>79</v>
      </c>
      <c r="B7" s="81" t="s">
        <v>158</v>
      </c>
      <c r="C7" s="19" t="s">
        <v>208</v>
      </c>
      <c r="D7" s="12">
        <v>1</v>
      </c>
      <c r="E7" s="13" t="s">
        <v>86</v>
      </c>
      <c r="F7" s="138"/>
      <c r="G7" s="139" t="s">
        <v>234</v>
      </c>
      <c r="H7" s="138"/>
      <c r="I7" s="12" t="s">
        <v>237</v>
      </c>
      <c r="J7" s="138">
        <f t="shared" ref="J7:J9" si="0">MIN(K7:N7)</f>
        <v>0</v>
      </c>
      <c r="K7" s="140"/>
      <c r="L7" s="183"/>
      <c r="M7" s="183"/>
      <c r="N7" s="140"/>
      <c r="O7" s="138">
        <f>MIN(F7,H7,J7)</f>
        <v>0</v>
      </c>
      <c r="P7" s="107"/>
    </row>
    <row r="8" spans="1:16" ht="18.75" customHeight="1">
      <c r="A8" s="85" t="s">
        <v>66</v>
      </c>
      <c r="B8" s="81" t="s">
        <v>159</v>
      </c>
      <c r="C8" s="19"/>
      <c r="D8" s="12">
        <v>1</v>
      </c>
      <c r="E8" s="13" t="s">
        <v>86</v>
      </c>
      <c r="F8" s="505" t="s">
        <v>253</v>
      </c>
      <c r="G8" s="506"/>
      <c r="H8" s="121"/>
      <c r="I8" s="12" t="s">
        <v>236</v>
      </c>
      <c r="J8" s="138">
        <f t="shared" si="0"/>
        <v>0</v>
      </c>
      <c r="K8" s="140"/>
      <c r="L8" s="183"/>
      <c r="M8" s="183"/>
      <c r="N8" s="140"/>
      <c r="O8" s="138">
        <f>MIN(F8,H8,J8)</f>
        <v>0</v>
      </c>
      <c r="P8" s="107"/>
    </row>
    <row r="9" spans="1:16" ht="18.75" customHeight="1">
      <c r="A9" s="85" t="s">
        <v>67</v>
      </c>
      <c r="B9" s="81" t="s">
        <v>85</v>
      </c>
      <c r="C9" s="19" t="s">
        <v>160</v>
      </c>
      <c r="D9" s="12">
        <v>1</v>
      </c>
      <c r="E9" s="13" t="s">
        <v>86</v>
      </c>
      <c r="F9" s="121"/>
      <c r="G9" s="139" t="s">
        <v>235</v>
      </c>
      <c r="H9" s="121"/>
      <c r="I9" s="12" t="s">
        <v>238</v>
      </c>
      <c r="J9" s="138">
        <f t="shared" si="0"/>
        <v>0</v>
      </c>
      <c r="K9" s="140"/>
      <c r="L9" s="183"/>
      <c r="M9" s="183"/>
      <c r="N9" s="140"/>
      <c r="O9" s="138">
        <f>MIN(F9,H9,J9)</f>
        <v>0</v>
      </c>
      <c r="P9" s="107"/>
    </row>
    <row r="10" spans="1:16" ht="18.75" customHeight="1">
      <c r="A10" s="85" t="s">
        <v>68</v>
      </c>
      <c r="B10" s="81" t="s">
        <v>83</v>
      </c>
      <c r="C10" s="19" t="s">
        <v>178</v>
      </c>
      <c r="D10" s="12"/>
      <c r="E10" s="13"/>
      <c r="F10" s="121"/>
      <c r="G10" s="139"/>
      <c r="H10" s="121"/>
      <c r="I10" s="12"/>
      <c r="J10" s="138"/>
      <c r="K10" s="140"/>
      <c r="L10" s="183"/>
      <c r="M10" s="183"/>
      <c r="N10" s="140"/>
      <c r="O10" s="138"/>
      <c r="P10" s="107"/>
    </row>
    <row r="11" spans="1:16" ht="18.75" customHeight="1">
      <c r="A11" s="85"/>
      <c r="B11" s="81" t="s">
        <v>211</v>
      </c>
      <c r="C11" s="19"/>
      <c r="D11" s="12">
        <v>1</v>
      </c>
      <c r="E11" s="13" t="s">
        <v>86</v>
      </c>
      <c r="F11" s="513" t="s">
        <v>253</v>
      </c>
      <c r="G11" s="514"/>
      <c r="H11" s="121"/>
      <c r="I11" s="12" t="s">
        <v>236</v>
      </c>
      <c r="J11" s="138">
        <f t="shared" ref="J11:J17" si="1">MIN(K11:N11)</f>
        <v>0</v>
      </c>
      <c r="K11" s="140"/>
      <c r="L11" s="519"/>
      <c r="M11" s="519"/>
      <c r="N11" s="525"/>
      <c r="O11" s="138">
        <f t="shared" ref="O11:O17" si="2">MIN(F11,H11,J11)</f>
        <v>0</v>
      </c>
      <c r="P11" s="107"/>
    </row>
    <row r="12" spans="1:16" ht="18.75" customHeight="1">
      <c r="A12" s="85"/>
      <c r="B12" s="81" t="s">
        <v>212</v>
      </c>
      <c r="C12" s="19"/>
      <c r="D12" s="12">
        <v>1</v>
      </c>
      <c r="E12" s="13" t="s">
        <v>86</v>
      </c>
      <c r="F12" s="515"/>
      <c r="G12" s="516"/>
      <c r="H12" s="121"/>
      <c r="I12" s="12" t="s">
        <v>236</v>
      </c>
      <c r="J12" s="138">
        <f t="shared" si="1"/>
        <v>0</v>
      </c>
      <c r="K12" s="140"/>
      <c r="L12" s="519"/>
      <c r="M12" s="519"/>
      <c r="N12" s="525"/>
      <c r="O12" s="138">
        <f t="shared" si="2"/>
        <v>0</v>
      </c>
      <c r="P12" s="107"/>
    </row>
    <row r="13" spans="1:16" ht="18.75" customHeight="1">
      <c r="A13" s="85"/>
      <c r="B13" s="81" t="s">
        <v>212</v>
      </c>
      <c r="C13" s="19"/>
      <c r="D13" s="12">
        <v>1</v>
      </c>
      <c r="E13" s="13" t="s">
        <v>86</v>
      </c>
      <c r="F13" s="515"/>
      <c r="G13" s="516"/>
      <c r="H13" s="121"/>
      <c r="I13" s="12" t="s">
        <v>236</v>
      </c>
      <c r="J13" s="138">
        <f t="shared" si="1"/>
        <v>0</v>
      </c>
      <c r="K13" s="140"/>
      <c r="L13" s="519"/>
      <c r="M13" s="519"/>
      <c r="N13" s="525"/>
      <c r="O13" s="138">
        <f t="shared" si="2"/>
        <v>0</v>
      </c>
      <c r="P13" s="107"/>
    </row>
    <row r="14" spans="1:16" ht="18.75" customHeight="1">
      <c r="A14" s="85"/>
      <c r="B14" s="81" t="s">
        <v>213</v>
      </c>
      <c r="C14" s="19"/>
      <c r="D14" s="12">
        <v>1</v>
      </c>
      <c r="E14" s="13" t="s">
        <v>86</v>
      </c>
      <c r="F14" s="515"/>
      <c r="G14" s="516"/>
      <c r="H14" s="121"/>
      <c r="I14" s="12" t="s">
        <v>236</v>
      </c>
      <c r="J14" s="138">
        <f t="shared" si="1"/>
        <v>0</v>
      </c>
      <c r="K14" s="140"/>
      <c r="L14" s="519"/>
      <c r="M14" s="519"/>
      <c r="N14" s="525"/>
      <c r="O14" s="138">
        <f t="shared" si="2"/>
        <v>0</v>
      </c>
      <c r="P14" s="107"/>
    </row>
    <row r="15" spans="1:16" ht="18.75" customHeight="1">
      <c r="A15" s="85"/>
      <c r="B15" s="81" t="s">
        <v>212</v>
      </c>
      <c r="C15" s="19"/>
      <c r="D15" s="12">
        <v>1</v>
      </c>
      <c r="E15" s="13" t="s">
        <v>86</v>
      </c>
      <c r="F15" s="515"/>
      <c r="G15" s="516"/>
      <c r="H15" s="121"/>
      <c r="I15" s="12" t="s">
        <v>236</v>
      </c>
      <c r="J15" s="138">
        <f t="shared" si="1"/>
        <v>0</v>
      </c>
      <c r="K15" s="140"/>
      <c r="L15" s="519"/>
      <c r="M15" s="519"/>
      <c r="N15" s="525"/>
      <c r="O15" s="138">
        <f t="shared" si="2"/>
        <v>0</v>
      </c>
      <c r="P15" s="107"/>
    </row>
    <row r="16" spans="1:16" ht="18.75" customHeight="1">
      <c r="A16" s="85"/>
      <c r="B16" s="81" t="s">
        <v>213</v>
      </c>
      <c r="C16" s="19"/>
      <c r="D16" s="12">
        <v>1</v>
      </c>
      <c r="E16" s="13" t="s">
        <v>86</v>
      </c>
      <c r="F16" s="517"/>
      <c r="G16" s="518"/>
      <c r="H16" s="121"/>
      <c r="I16" s="12" t="s">
        <v>236</v>
      </c>
      <c r="J16" s="138">
        <f t="shared" si="1"/>
        <v>0</v>
      </c>
      <c r="K16" s="140"/>
      <c r="L16" s="519"/>
      <c r="M16" s="519"/>
      <c r="N16" s="525"/>
      <c r="O16" s="138">
        <f t="shared" si="2"/>
        <v>0</v>
      </c>
      <c r="P16" s="107"/>
    </row>
    <row r="17" spans="1:16" ht="18.75" customHeight="1">
      <c r="A17" s="85" t="s">
        <v>69</v>
      </c>
      <c r="B17" s="81" t="s">
        <v>166</v>
      </c>
      <c r="C17" s="19" t="s">
        <v>167</v>
      </c>
      <c r="D17" s="12">
        <v>1</v>
      </c>
      <c r="E17" s="13" t="s">
        <v>44</v>
      </c>
      <c r="F17" s="138"/>
      <c r="G17" s="139"/>
      <c r="H17" s="138"/>
      <c r="I17" s="12"/>
      <c r="J17" s="138">
        <f t="shared" si="1"/>
        <v>0</v>
      </c>
      <c r="K17" s="140"/>
      <c r="L17" s="183"/>
      <c r="M17" s="183"/>
      <c r="N17" s="140"/>
      <c r="O17" s="138">
        <f t="shared" si="2"/>
        <v>0</v>
      </c>
      <c r="P17" s="107" t="s">
        <v>252</v>
      </c>
    </row>
    <row r="18" spans="1:16" ht="18.75" customHeight="1">
      <c r="A18" s="85" t="s">
        <v>70</v>
      </c>
      <c r="B18" s="81" t="s">
        <v>106</v>
      </c>
      <c r="C18" s="19" t="s">
        <v>179</v>
      </c>
      <c r="D18" s="12"/>
      <c r="E18" s="13"/>
      <c r="F18" s="138"/>
      <c r="G18" s="139"/>
      <c r="H18" s="138"/>
      <c r="I18" s="12"/>
      <c r="J18" s="138"/>
      <c r="K18" s="140"/>
      <c r="L18" s="183"/>
      <c r="M18" s="183"/>
      <c r="N18" s="140"/>
      <c r="O18" s="138"/>
      <c r="P18" s="107"/>
    </row>
    <row r="19" spans="1:16" ht="18.75" customHeight="1">
      <c r="A19" s="85"/>
      <c r="B19" s="81" t="s">
        <v>213</v>
      </c>
      <c r="C19" s="19"/>
      <c r="D19" s="12">
        <v>1</v>
      </c>
      <c r="E19" s="13" t="s">
        <v>86</v>
      </c>
      <c r="F19" s="507" t="s">
        <v>253</v>
      </c>
      <c r="G19" s="508"/>
      <c r="H19" s="138"/>
      <c r="I19" s="12" t="s">
        <v>236</v>
      </c>
      <c r="J19" s="138">
        <f t="shared" ref="J19:J21" si="3">MIN(K19:N19)</f>
        <v>0</v>
      </c>
      <c r="K19" s="140"/>
      <c r="L19" s="519"/>
      <c r="M19" s="519"/>
      <c r="N19" s="525"/>
      <c r="O19" s="138"/>
      <c r="P19" s="107"/>
    </row>
    <row r="20" spans="1:16" ht="18.75" customHeight="1">
      <c r="A20" s="85"/>
      <c r="B20" s="81" t="s">
        <v>213</v>
      </c>
      <c r="C20" s="19"/>
      <c r="D20" s="12">
        <v>1</v>
      </c>
      <c r="E20" s="13" t="s">
        <v>86</v>
      </c>
      <c r="F20" s="509"/>
      <c r="G20" s="510"/>
      <c r="H20" s="138"/>
      <c r="I20" s="12" t="s">
        <v>236</v>
      </c>
      <c r="J20" s="138">
        <f t="shared" si="3"/>
        <v>0</v>
      </c>
      <c r="K20" s="140"/>
      <c r="L20" s="519"/>
      <c r="M20" s="519"/>
      <c r="N20" s="525"/>
      <c r="O20" s="138"/>
      <c r="P20" s="107"/>
    </row>
    <row r="21" spans="1:16" ht="18.75" customHeight="1">
      <c r="A21" s="85" t="s">
        <v>71</v>
      </c>
      <c r="B21" s="81" t="s">
        <v>166</v>
      </c>
      <c r="C21" s="19" t="s">
        <v>167</v>
      </c>
      <c r="D21" s="12">
        <v>1</v>
      </c>
      <c r="E21" s="13" t="s">
        <v>44</v>
      </c>
      <c r="F21" s="138"/>
      <c r="G21" s="139"/>
      <c r="H21" s="138"/>
      <c r="I21" s="12"/>
      <c r="J21" s="138">
        <f t="shared" si="3"/>
        <v>0</v>
      </c>
      <c r="K21" s="140"/>
      <c r="L21" s="183"/>
      <c r="M21" s="183"/>
      <c r="N21" s="140"/>
      <c r="O21" s="138"/>
      <c r="P21" s="107" t="s">
        <v>252</v>
      </c>
    </row>
    <row r="22" spans="1:16" ht="18.75" customHeight="1">
      <c r="A22" s="85" t="s">
        <v>87</v>
      </c>
      <c r="B22" s="81" t="s">
        <v>107</v>
      </c>
      <c r="C22" s="19" t="s">
        <v>179</v>
      </c>
      <c r="D22" s="12"/>
      <c r="E22" s="13"/>
      <c r="F22" s="138"/>
      <c r="G22" s="139"/>
      <c r="H22" s="138"/>
      <c r="I22" s="12"/>
      <c r="J22" s="138"/>
      <c r="K22" s="140"/>
      <c r="L22" s="183"/>
      <c r="M22" s="183"/>
      <c r="N22" s="140"/>
      <c r="O22" s="138"/>
      <c r="P22" s="107"/>
    </row>
    <row r="23" spans="1:16" ht="18.75" customHeight="1">
      <c r="A23" s="85"/>
      <c r="B23" s="81" t="s">
        <v>213</v>
      </c>
      <c r="C23" s="19"/>
      <c r="D23" s="12">
        <v>1</v>
      </c>
      <c r="E23" s="13" t="s">
        <v>86</v>
      </c>
      <c r="F23" s="507" t="s">
        <v>253</v>
      </c>
      <c r="G23" s="508"/>
      <c r="H23" s="138"/>
      <c r="I23" s="12" t="s">
        <v>236</v>
      </c>
      <c r="J23" s="138">
        <f t="shared" ref="J23:J25" si="4">MIN(K23:N23)</f>
        <v>0</v>
      </c>
      <c r="K23" s="140"/>
      <c r="L23" s="519"/>
      <c r="M23" s="519"/>
      <c r="N23" s="525"/>
      <c r="O23" s="138">
        <f t="shared" ref="O23:O25" si="5">MIN(F23,H23,J23)</f>
        <v>0</v>
      </c>
      <c r="P23" s="107"/>
    </row>
    <row r="24" spans="1:16" ht="18.75" customHeight="1">
      <c r="A24" s="85"/>
      <c r="B24" s="81" t="s">
        <v>213</v>
      </c>
      <c r="C24" s="19"/>
      <c r="D24" s="12">
        <v>1</v>
      </c>
      <c r="E24" s="13" t="s">
        <v>86</v>
      </c>
      <c r="F24" s="509"/>
      <c r="G24" s="510"/>
      <c r="H24" s="138"/>
      <c r="I24" s="12" t="s">
        <v>236</v>
      </c>
      <c r="J24" s="138">
        <f t="shared" si="4"/>
        <v>0</v>
      </c>
      <c r="K24" s="140"/>
      <c r="L24" s="519"/>
      <c r="M24" s="519"/>
      <c r="N24" s="525"/>
      <c r="O24" s="138">
        <f t="shared" si="5"/>
        <v>0</v>
      </c>
      <c r="P24" s="107"/>
    </row>
    <row r="25" spans="1:16" ht="18.75" customHeight="1">
      <c r="A25" s="85" t="s">
        <v>88</v>
      </c>
      <c r="B25" s="81" t="s">
        <v>166</v>
      </c>
      <c r="C25" s="19" t="s">
        <v>167</v>
      </c>
      <c r="D25" s="12">
        <v>1</v>
      </c>
      <c r="E25" s="13" t="s">
        <v>44</v>
      </c>
      <c r="F25" s="138"/>
      <c r="G25" s="139"/>
      <c r="H25" s="138"/>
      <c r="I25" s="12"/>
      <c r="J25" s="138">
        <f t="shared" si="4"/>
        <v>0</v>
      </c>
      <c r="K25" s="140"/>
      <c r="L25" s="183"/>
      <c r="M25" s="183"/>
      <c r="N25" s="140"/>
      <c r="O25" s="138">
        <f t="shared" si="5"/>
        <v>0</v>
      </c>
      <c r="P25" s="107" t="s">
        <v>252</v>
      </c>
    </row>
    <row r="26" spans="1:16" ht="18.75" customHeight="1">
      <c r="A26" s="85" t="s">
        <v>89</v>
      </c>
      <c r="B26" s="81" t="s">
        <v>95</v>
      </c>
      <c r="C26" s="19" t="s">
        <v>180</v>
      </c>
      <c r="D26" s="12"/>
      <c r="E26" s="13"/>
      <c r="F26" s="138"/>
      <c r="G26" s="139"/>
      <c r="H26" s="138"/>
      <c r="I26" s="12"/>
      <c r="J26" s="138"/>
      <c r="K26" s="140"/>
      <c r="L26" s="183"/>
      <c r="M26" s="183"/>
      <c r="N26" s="140"/>
      <c r="O26" s="138"/>
      <c r="P26" s="107"/>
    </row>
    <row r="27" spans="1:16" ht="18.75" customHeight="1">
      <c r="A27" s="85"/>
      <c r="B27" s="81" t="s">
        <v>213</v>
      </c>
      <c r="C27" s="19"/>
      <c r="D27" s="12">
        <v>1</v>
      </c>
      <c r="E27" s="13" t="s">
        <v>86</v>
      </c>
      <c r="F27" s="507" t="s">
        <v>253</v>
      </c>
      <c r="G27" s="508"/>
      <c r="H27" s="138"/>
      <c r="I27" s="12" t="s">
        <v>236</v>
      </c>
      <c r="J27" s="138">
        <f t="shared" ref="J27:J31" si="6">MIN(K27:N27)</f>
        <v>0</v>
      </c>
      <c r="K27" s="140"/>
      <c r="L27" s="519"/>
      <c r="M27" s="519"/>
      <c r="N27" s="525"/>
      <c r="O27" s="138">
        <f t="shared" ref="O27:O31" si="7">MIN(F27,H27,J27)</f>
        <v>0</v>
      </c>
      <c r="P27" s="107"/>
    </row>
    <row r="28" spans="1:16" ht="18.75" customHeight="1">
      <c r="A28" s="85"/>
      <c r="B28" s="81" t="s">
        <v>213</v>
      </c>
      <c r="C28" s="19"/>
      <c r="D28" s="12">
        <v>1</v>
      </c>
      <c r="E28" s="13" t="s">
        <v>86</v>
      </c>
      <c r="F28" s="511"/>
      <c r="G28" s="512"/>
      <c r="H28" s="138"/>
      <c r="I28" s="12" t="s">
        <v>236</v>
      </c>
      <c r="J28" s="138">
        <f t="shared" si="6"/>
        <v>0</v>
      </c>
      <c r="K28" s="140"/>
      <c r="L28" s="519"/>
      <c r="M28" s="519"/>
      <c r="N28" s="525"/>
      <c r="O28" s="138">
        <f t="shared" si="7"/>
        <v>0</v>
      </c>
      <c r="P28" s="107"/>
    </row>
    <row r="29" spans="1:16" ht="18.75" customHeight="1">
      <c r="A29" s="85"/>
      <c r="B29" s="81" t="s">
        <v>214</v>
      </c>
      <c r="C29" s="19"/>
      <c r="D29" s="12">
        <v>1</v>
      </c>
      <c r="E29" s="13" t="s">
        <v>86</v>
      </c>
      <c r="F29" s="511"/>
      <c r="G29" s="512"/>
      <c r="H29" s="138"/>
      <c r="I29" s="12" t="s">
        <v>236</v>
      </c>
      <c r="J29" s="138">
        <f t="shared" si="6"/>
        <v>0</v>
      </c>
      <c r="K29" s="140"/>
      <c r="L29" s="519"/>
      <c r="M29" s="519"/>
      <c r="N29" s="525"/>
      <c r="O29" s="138">
        <f t="shared" si="7"/>
        <v>0</v>
      </c>
      <c r="P29" s="107"/>
    </row>
    <row r="30" spans="1:16" ht="18.75" customHeight="1">
      <c r="A30" s="85"/>
      <c r="B30" s="81" t="s">
        <v>213</v>
      </c>
      <c r="C30" s="19"/>
      <c r="D30" s="12">
        <v>1</v>
      </c>
      <c r="E30" s="13" t="s">
        <v>86</v>
      </c>
      <c r="F30" s="509"/>
      <c r="G30" s="510"/>
      <c r="H30" s="138"/>
      <c r="I30" s="12" t="s">
        <v>236</v>
      </c>
      <c r="J30" s="138">
        <f t="shared" si="6"/>
        <v>0</v>
      </c>
      <c r="K30" s="140"/>
      <c r="L30" s="519"/>
      <c r="M30" s="519"/>
      <c r="N30" s="525"/>
      <c r="O30" s="138">
        <f t="shared" si="7"/>
        <v>0</v>
      </c>
      <c r="P30" s="107"/>
    </row>
    <row r="31" spans="1:16" ht="18.75" customHeight="1">
      <c r="A31" s="85" t="s">
        <v>90</v>
      </c>
      <c r="B31" s="81" t="s">
        <v>166</v>
      </c>
      <c r="C31" s="19" t="s">
        <v>167</v>
      </c>
      <c r="D31" s="12">
        <v>1</v>
      </c>
      <c r="E31" s="13" t="s">
        <v>44</v>
      </c>
      <c r="F31" s="138"/>
      <c r="G31" s="139"/>
      <c r="H31" s="138"/>
      <c r="I31" s="12"/>
      <c r="J31" s="138">
        <f t="shared" si="6"/>
        <v>0</v>
      </c>
      <c r="K31" s="140"/>
      <c r="L31" s="183"/>
      <c r="M31" s="183"/>
      <c r="N31" s="140"/>
      <c r="O31" s="138">
        <f t="shared" si="7"/>
        <v>0</v>
      </c>
      <c r="P31" s="107" t="s">
        <v>252</v>
      </c>
    </row>
    <row r="32" spans="1:16" ht="18.75" customHeight="1">
      <c r="A32" s="85" t="s">
        <v>91</v>
      </c>
      <c r="B32" s="81" t="s">
        <v>108</v>
      </c>
      <c r="C32" s="19" t="s">
        <v>181</v>
      </c>
      <c r="D32" s="12"/>
      <c r="E32" s="13"/>
      <c r="F32" s="138"/>
      <c r="G32" s="139"/>
      <c r="H32" s="138"/>
      <c r="I32" s="12"/>
      <c r="J32" s="138"/>
      <c r="K32" s="140"/>
      <c r="L32" s="183"/>
      <c r="M32" s="183"/>
      <c r="N32" s="140"/>
      <c r="O32" s="138"/>
      <c r="P32" s="107"/>
    </row>
    <row r="33" spans="1:16" ht="18.75" customHeight="1">
      <c r="A33" s="85"/>
      <c r="B33" s="81" t="s">
        <v>213</v>
      </c>
      <c r="C33" s="19"/>
      <c r="D33" s="12">
        <v>1</v>
      </c>
      <c r="E33" s="13" t="s">
        <v>86</v>
      </c>
      <c r="F33" s="507" t="s">
        <v>253</v>
      </c>
      <c r="G33" s="508"/>
      <c r="H33" s="138"/>
      <c r="I33" s="12" t="s">
        <v>236</v>
      </c>
      <c r="J33" s="138">
        <f t="shared" ref="J33:J35" si="8">MIN(K33:N33)</f>
        <v>0</v>
      </c>
      <c r="K33" s="140"/>
      <c r="L33" s="519"/>
      <c r="M33" s="519"/>
      <c r="N33" s="525"/>
      <c r="O33" s="138">
        <f t="shared" ref="O33:O35" si="9">MIN(F33,H33,J33)</f>
        <v>0</v>
      </c>
      <c r="P33" s="107"/>
    </row>
    <row r="34" spans="1:16" ht="18.75" customHeight="1">
      <c r="A34" s="85"/>
      <c r="B34" s="81" t="s">
        <v>213</v>
      </c>
      <c r="C34" s="19"/>
      <c r="D34" s="12">
        <v>1</v>
      </c>
      <c r="E34" s="13" t="s">
        <v>86</v>
      </c>
      <c r="F34" s="509"/>
      <c r="G34" s="510"/>
      <c r="H34" s="138"/>
      <c r="I34" s="12" t="s">
        <v>236</v>
      </c>
      <c r="J34" s="138">
        <f t="shared" si="8"/>
        <v>0</v>
      </c>
      <c r="K34" s="140"/>
      <c r="L34" s="519"/>
      <c r="M34" s="519"/>
      <c r="N34" s="525"/>
      <c r="O34" s="138">
        <f t="shared" si="9"/>
        <v>0</v>
      </c>
      <c r="P34" s="107"/>
    </row>
    <row r="35" spans="1:16" ht="18.75" customHeight="1">
      <c r="A35" s="85" t="s">
        <v>92</v>
      </c>
      <c r="B35" s="81" t="s">
        <v>166</v>
      </c>
      <c r="C35" s="19" t="s">
        <v>167</v>
      </c>
      <c r="D35" s="12">
        <v>1</v>
      </c>
      <c r="E35" s="13" t="s">
        <v>44</v>
      </c>
      <c r="F35" s="138"/>
      <c r="G35" s="139"/>
      <c r="H35" s="138"/>
      <c r="I35" s="12"/>
      <c r="J35" s="138">
        <f t="shared" si="8"/>
        <v>0</v>
      </c>
      <c r="K35" s="140"/>
      <c r="L35" s="183"/>
      <c r="M35" s="183"/>
      <c r="N35" s="140"/>
      <c r="O35" s="138">
        <f t="shared" si="9"/>
        <v>0</v>
      </c>
      <c r="P35" s="107" t="s">
        <v>252</v>
      </c>
    </row>
    <row r="36" spans="1:16" ht="18.75" customHeight="1">
      <c r="A36" s="85" t="s">
        <v>189</v>
      </c>
      <c r="B36" s="81" t="s">
        <v>150</v>
      </c>
      <c r="C36" s="19" t="s">
        <v>182</v>
      </c>
      <c r="D36" s="12"/>
      <c r="E36" s="13"/>
      <c r="F36" s="138"/>
      <c r="G36" s="139"/>
      <c r="H36" s="138"/>
      <c r="I36" s="12"/>
      <c r="J36" s="138"/>
      <c r="K36" s="140"/>
      <c r="L36" s="183"/>
      <c r="M36" s="183"/>
      <c r="N36" s="140"/>
      <c r="O36" s="138"/>
      <c r="P36" s="107"/>
    </row>
    <row r="37" spans="1:16" ht="18.75" customHeight="1">
      <c r="A37" s="85"/>
      <c r="B37" s="81" t="s">
        <v>213</v>
      </c>
      <c r="C37" s="19"/>
      <c r="D37" s="12">
        <v>1</v>
      </c>
      <c r="E37" s="13" t="s">
        <v>86</v>
      </c>
      <c r="F37" s="507" t="s">
        <v>253</v>
      </c>
      <c r="G37" s="508"/>
      <c r="H37" s="138"/>
      <c r="I37" s="12" t="s">
        <v>236</v>
      </c>
      <c r="J37" s="138">
        <f t="shared" ref="J37:J41" si="10">MIN(K37:N37)</f>
        <v>0</v>
      </c>
      <c r="K37" s="140"/>
      <c r="L37" s="519"/>
      <c r="M37" s="519"/>
      <c r="N37" s="525"/>
      <c r="O37" s="138">
        <f t="shared" ref="O37:O41" si="11">MIN(F37,H37,J37)</f>
        <v>0</v>
      </c>
      <c r="P37" s="107"/>
    </row>
    <row r="38" spans="1:16" ht="18.75" customHeight="1">
      <c r="A38" s="85"/>
      <c r="B38" s="81" t="s">
        <v>213</v>
      </c>
      <c r="C38" s="19"/>
      <c r="D38" s="12">
        <v>1</v>
      </c>
      <c r="E38" s="13" t="s">
        <v>86</v>
      </c>
      <c r="F38" s="511"/>
      <c r="G38" s="512"/>
      <c r="H38" s="138"/>
      <c r="I38" s="12" t="s">
        <v>236</v>
      </c>
      <c r="J38" s="138">
        <f t="shared" si="10"/>
        <v>0</v>
      </c>
      <c r="K38" s="140"/>
      <c r="L38" s="519"/>
      <c r="M38" s="519"/>
      <c r="N38" s="525"/>
      <c r="O38" s="138">
        <f t="shared" si="11"/>
        <v>0</v>
      </c>
      <c r="P38" s="107"/>
    </row>
    <row r="39" spans="1:16" ht="18.75" customHeight="1">
      <c r="A39" s="85"/>
      <c r="B39" s="81" t="s">
        <v>215</v>
      </c>
      <c r="C39" s="19"/>
      <c r="D39" s="12">
        <v>1</v>
      </c>
      <c r="E39" s="13" t="s">
        <v>86</v>
      </c>
      <c r="F39" s="511"/>
      <c r="G39" s="512"/>
      <c r="H39" s="138"/>
      <c r="I39" s="12" t="s">
        <v>236</v>
      </c>
      <c r="J39" s="138">
        <f t="shared" si="10"/>
        <v>0</v>
      </c>
      <c r="K39" s="140"/>
      <c r="L39" s="519"/>
      <c r="M39" s="519"/>
      <c r="N39" s="525"/>
      <c r="O39" s="138">
        <f t="shared" si="11"/>
        <v>0</v>
      </c>
      <c r="P39" s="107"/>
    </row>
    <row r="40" spans="1:16" ht="18.75" customHeight="1">
      <c r="A40" s="85"/>
      <c r="B40" s="81" t="s">
        <v>213</v>
      </c>
      <c r="C40" s="19"/>
      <c r="D40" s="12">
        <v>1</v>
      </c>
      <c r="E40" s="13" t="s">
        <v>86</v>
      </c>
      <c r="F40" s="509"/>
      <c r="G40" s="510"/>
      <c r="H40" s="138"/>
      <c r="I40" s="12" t="s">
        <v>236</v>
      </c>
      <c r="J40" s="138">
        <f t="shared" si="10"/>
        <v>0</v>
      </c>
      <c r="K40" s="140"/>
      <c r="L40" s="519"/>
      <c r="M40" s="519"/>
      <c r="N40" s="525"/>
      <c r="O40" s="138">
        <f t="shared" si="11"/>
        <v>0</v>
      </c>
      <c r="P40" s="107"/>
    </row>
    <row r="41" spans="1:16" ht="18.75" customHeight="1">
      <c r="A41" s="85" t="s">
        <v>190</v>
      </c>
      <c r="B41" s="81" t="s">
        <v>166</v>
      </c>
      <c r="C41" s="19" t="s">
        <v>167</v>
      </c>
      <c r="D41" s="12">
        <v>1</v>
      </c>
      <c r="E41" s="13" t="s">
        <v>44</v>
      </c>
      <c r="F41" s="138"/>
      <c r="G41" s="139"/>
      <c r="H41" s="138"/>
      <c r="I41" s="12"/>
      <c r="J41" s="138">
        <f t="shared" si="10"/>
        <v>0</v>
      </c>
      <c r="K41" s="140"/>
      <c r="L41" s="183"/>
      <c r="M41" s="183"/>
      <c r="N41" s="140"/>
      <c r="O41" s="138">
        <f t="shared" si="11"/>
        <v>0</v>
      </c>
      <c r="P41" s="107" t="s">
        <v>252</v>
      </c>
    </row>
    <row r="42" spans="1:16" ht="18.75" customHeight="1">
      <c r="A42" s="85" t="s">
        <v>191</v>
      </c>
      <c r="B42" s="81" t="s">
        <v>165</v>
      </c>
      <c r="C42" s="19" t="s">
        <v>183</v>
      </c>
      <c r="D42" s="12"/>
      <c r="E42" s="13"/>
      <c r="F42" s="138"/>
      <c r="G42" s="139"/>
      <c r="H42" s="138"/>
      <c r="I42" s="12"/>
      <c r="J42" s="138"/>
      <c r="K42" s="140"/>
      <c r="L42" s="183"/>
      <c r="M42" s="183"/>
      <c r="N42" s="140"/>
      <c r="O42" s="138"/>
      <c r="P42" s="107"/>
    </row>
    <row r="43" spans="1:16" ht="18.75" customHeight="1">
      <c r="A43" s="85"/>
      <c r="B43" s="81" t="s">
        <v>213</v>
      </c>
      <c r="C43" s="19"/>
      <c r="D43" s="12">
        <v>1</v>
      </c>
      <c r="E43" s="13" t="s">
        <v>86</v>
      </c>
      <c r="F43" s="507" t="s">
        <v>253</v>
      </c>
      <c r="G43" s="508"/>
      <c r="H43" s="138"/>
      <c r="I43" s="12" t="s">
        <v>236</v>
      </c>
      <c r="J43" s="138">
        <f t="shared" ref="J43:J63" si="12">MIN(K43:N43)</f>
        <v>0</v>
      </c>
      <c r="K43" s="140"/>
      <c r="L43" s="519"/>
      <c r="M43" s="519"/>
      <c r="N43" s="525"/>
      <c r="O43" s="138">
        <f t="shared" ref="O43:O63" si="13">MIN(F43,H43,J43)</f>
        <v>0</v>
      </c>
      <c r="P43" s="107"/>
    </row>
    <row r="44" spans="1:16" ht="18.75" customHeight="1">
      <c r="A44" s="85"/>
      <c r="B44" s="81" t="s">
        <v>213</v>
      </c>
      <c r="C44" s="19"/>
      <c r="D44" s="12">
        <v>1</v>
      </c>
      <c r="E44" s="13" t="s">
        <v>86</v>
      </c>
      <c r="F44" s="511"/>
      <c r="G44" s="512"/>
      <c r="H44" s="138"/>
      <c r="I44" s="12" t="s">
        <v>236</v>
      </c>
      <c r="J44" s="138">
        <f t="shared" si="12"/>
        <v>0</v>
      </c>
      <c r="K44" s="140"/>
      <c r="L44" s="519"/>
      <c r="M44" s="519"/>
      <c r="N44" s="525"/>
      <c r="O44" s="138">
        <f t="shared" si="13"/>
        <v>0</v>
      </c>
      <c r="P44" s="107"/>
    </row>
    <row r="45" spans="1:16" ht="18.75" customHeight="1">
      <c r="A45" s="85"/>
      <c r="B45" s="81" t="s">
        <v>214</v>
      </c>
      <c r="C45" s="19"/>
      <c r="D45" s="12">
        <v>1</v>
      </c>
      <c r="E45" s="13" t="s">
        <v>86</v>
      </c>
      <c r="F45" s="511"/>
      <c r="G45" s="512"/>
      <c r="H45" s="138"/>
      <c r="I45" s="12" t="s">
        <v>236</v>
      </c>
      <c r="J45" s="138">
        <f t="shared" si="12"/>
        <v>0</v>
      </c>
      <c r="K45" s="140"/>
      <c r="L45" s="519"/>
      <c r="M45" s="519"/>
      <c r="N45" s="525"/>
      <c r="O45" s="138">
        <f t="shared" si="13"/>
        <v>0</v>
      </c>
      <c r="P45" s="107"/>
    </row>
    <row r="46" spans="1:16" ht="18.75" customHeight="1">
      <c r="A46" s="85"/>
      <c r="B46" s="81" t="s">
        <v>214</v>
      </c>
      <c r="C46" s="19"/>
      <c r="D46" s="12">
        <v>1</v>
      </c>
      <c r="E46" s="13" t="s">
        <v>86</v>
      </c>
      <c r="F46" s="511"/>
      <c r="G46" s="512"/>
      <c r="H46" s="138"/>
      <c r="I46" s="12" t="s">
        <v>236</v>
      </c>
      <c r="J46" s="138">
        <f t="shared" si="12"/>
        <v>0</v>
      </c>
      <c r="K46" s="140"/>
      <c r="L46" s="519"/>
      <c r="M46" s="519"/>
      <c r="N46" s="525"/>
      <c r="O46" s="138">
        <f t="shared" si="13"/>
        <v>0</v>
      </c>
      <c r="P46" s="107"/>
    </row>
    <row r="47" spans="1:16" ht="18.75" customHeight="1">
      <c r="A47" s="85"/>
      <c r="B47" s="81" t="s">
        <v>213</v>
      </c>
      <c r="C47" s="19"/>
      <c r="D47" s="12">
        <v>1</v>
      </c>
      <c r="E47" s="13" t="s">
        <v>86</v>
      </c>
      <c r="F47" s="509"/>
      <c r="G47" s="510"/>
      <c r="H47" s="138"/>
      <c r="I47" s="12" t="s">
        <v>236</v>
      </c>
      <c r="J47" s="138">
        <f t="shared" si="12"/>
        <v>0</v>
      </c>
      <c r="K47" s="140"/>
      <c r="L47" s="519"/>
      <c r="M47" s="519"/>
      <c r="N47" s="525"/>
      <c r="O47" s="138">
        <f t="shared" si="13"/>
        <v>0</v>
      </c>
      <c r="P47" s="107"/>
    </row>
    <row r="48" spans="1:16" ht="18.75" customHeight="1">
      <c r="A48" s="85" t="s">
        <v>192</v>
      </c>
      <c r="B48" s="81" t="s">
        <v>166</v>
      </c>
      <c r="C48" s="19" t="s">
        <v>167</v>
      </c>
      <c r="D48" s="12">
        <v>1</v>
      </c>
      <c r="E48" s="13" t="s">
        <v>44</v>
      </c>
      <c r="F48" s="138"/>
      <c r="G48" s="139"/>
      <c r="H48" s="138"/>
      <c r="I48" s="12"/>
      <c r="J48" s="138">
        <f t="shared" si="12"/>
        <v>0</v>
      </c>
      <c r="K48" s="140"/>
      <c r="L48" s="183"/>
      <c r="M48" s="183"/>
      <c r="N48" s="140"/>
      <c r="O48" s="138">
        <f t="shared" si="13"/>
        <v>0</v>
      </c>
      <c r="P48" s="107" t="s">
        <v>251</v>
      </c>
    </row>
    <row r="49" spans="1:16" ht="18.75" customHeight="1">
      <c r="A49" s="85" t="s">
        <v>193</v>
      </c>
      <c r="B49" s="54" t="s">
        <v>48</v>
      </c>
      <c r="C49" s="50"/>
      <c r="D49" s="7">
        <v>1</v>
      </c>
      <c r="E49" s="8" t="s">
        <v>47</v>
      </c>
      <c r="F49" s="121"/>
      <c r="G49" s="139" t="s">
        <v>242</v>
      </c>
      <c r="H49" s="121"/>
      <c r="I49" s="12" t="s">
        <v>236</v>
      </c>
      <c r="J49" s="138">
        <f t="shared" si="12"/>
        <v>0</v>
      </c>
      <c r="K49" s="140"/>
      <c r="L49" s="183"/>
      <c r="M49" s="183"/>
      <c r="N49" s="140"/>
      <c r="O49" s="121">
        <f t="shared" si="13"/>
        <v>0</v>
      </c>
      <c r="P49" s="107"/>
    </row>
    <row r="50" spans="1:16" ht="18.75" customHeight="1">
      <c r="A50" s="85" t="s">
        <v>194</v>
      </c>
      <c r="B50" s="54" t="s">
        <v>49</v>
      </c>
      <c r="C50" s="50"/>
      <c r="D50" s="7">
        <v>1</v>
      </c>
      <c r="E50" s="8" t="s">
        <v>47</v>
      </c>
      <c r="F50" s="121"/>
      <c r="G50" s="139" t="s">
        <v>242</v>
      </c>
      <c r="H50" s="121"/>
      <c r="I50" s="12" t="s">
        <v>236</v>
      </c>
      <c r="J50" s="138">
        <f t="shared" si="12"/>
        <v>0</v>
      </c>
      <c r="K50" s="140"/>
      <c r="L50" s="183"/>
      <c r="M50" s="183"/>
      <c r="N50" s="140"/>
      <c r="O50" s="121">
        <f t="shared" si="13"/>
        <v>0</v>
      </c>
      <c r="P50" s="107"/>
    </row>
    <row r="51" spans="1:16" ht="18.75" customHeight="1">
      <c r="A51" s="85" t="s">
        <v>195</v>
      </c>
      <c r="B51" s="81" t="s">
        <v>50</v>
      </c>
      <c r="C51" s="141"/>
      <c r="D51" s="7">
        <v>1</v>
      </c>
      <c r="E51" s="13" t="s">
        <v>47</v>
      </c>
      <c r="F51" s="121"/>
      <c r="G51" s="139" t="s">
        <v>242</v>
      </c>
      <c r="H51" s="121"/>
      <c r="I51" s="12" t="s">
        <v>236</v>
      </c>
      <c r="J51" s="138">
        <f t="shared" si="12"/>
        <v>0</v>
      </c>
      <c r="K51" s="140"/>
      <c r="L51" s="183"/>
      <c r="M51" s="183"/>
      <c r="N51" s="140"/>
      <c r="O51" s="121">
        <f t="shared" si="13"/>
        <v>0</v>
      </c>
      <c r="P51" s="107"/>
    </row>
    <row r="52" spans="1:16" ht="18.75" customHeight="1">
      <c r="A52" s="85" t="s">
        <v>196</v>
      </c>
      <c r="B52" s="81" t="s">
        <v>51</v>
      </c>
      <c r="C52" s="141"/>
      <c r="D52" s="7">
        <v>1</v>
      </c>
      <c r="E52" s="13" t="s">
        <v>47</v>
      </c>
      <c r="F52" s="121"/>
      <c r="G52" s="139" t="s">
        <v>242</v>
      </c>
      <c r="H52" s="121"/>
      <c r="I52" s="12" t="s">
        <v>236</v>
      </c>
      <c r="J52" s="138">
        <f t="shared" si="12"/>
        <v>0</v>
      </c>
      <c r="K52" s="140"/>
      <c r="L52" s="183"/>
      <c r="M52" s="183"/>
      <c r="N52" s="140"/>
      <c r="O52" s="121">
        <f t="shared" si="13"/>
        <v>0</v>
      </c>
      <c r="P52" s="107"/>
    </row>
    <row r="53" spans="1:16" ht="18.75" customHeight="1">
      <c r="A53" s="126" t="s">
        <v>197</v>
      </c>
      <c r="B53" s="151" t="s">
        <v>52</v>
      </c>
      <c r="C53" s="381"/>
      <c r="D53" s="134">
        <v>1</v>
      </c>
      <c r="E53" s="105" t="s">
        <v>47</v>
      </c>
      <c r="F53" s="382"/>
      <c r="G53" s="153" t="s">
        <v>242</v>
      </c>
      <c r="H53" s="382"/>
      <c r="I53" s="104" t="s">
        <v>236</v>
      </c>
      <c r="J53" s="120">
        <f t="shared" si="12"/>
        <v>0</v>
      </c>
      <c r="K53" s="154"/>
      <c r="L53" s="185"/>
      <c r="M53" s="185"/>
      <c r="N53" s="154"/>
      <c r="O53" s="382">
        <f t="shared" si="13"/>
        <v>0</v>
      </c>
      <c r="P53" s="108"/>
    </row>
    <row r="54" spans="1:16" ht="18.75" customHeight="1">
      <c r="A54" s="127" t="s">
        <v>198</v>
      </c>
      <c r="B54" s="131" t="s">
        <v>53</v>
      </c>
      <c r="C54" s="374"/>
      <c r="D54" s="128">
        <v>1</v>
      </c>
      <c r="E54" s="129" t="s">
        <v>47</v>
      </c>
      <c r="F54" s="375"/>
      <c r="G54" s="376" t="s">
        <v>242</v>
      </c>
      <c r="H54" s="375"/>
      <c r="I54" s="132" t="s">
        <v>240</v>
      </c>
      <c r="J54" s="377">
        <f t="shared" si="12"/>
        <v>0</v>
      </c>
      <c r="K54" s="378"/>
      <c r="L54" s="379"/>
      <c r="M54" s="379"/>
      <c r="N54" s="378"/>
      <c r="O54" s="375">
        <f t="shared" si="13"/>
        <v>0</v>
      </c>
      <c r="P54" s="380"/>
    </row>
    <row r="55" spans="1:16" ht="18.75" customHeight="1">
      <c r="A55" s="85" t="s">
        <v>199</v>
      </c>
      <c r="B55" s="81" t="s">
        <v>54</v>
      </c>
      <c r="C55" s="141"/>
      <c r="D55" s="7">
        <v>1</v>
      </c>
      <c r="E55" s="13" t="s">
        <v>47</v>
      </c>
      <c r="F55" s="505" t="s">
        <v>253</v>
      </c>
      <c r="G55" s="506"/>
      <c r="H55" s="121"/>
      <c r="I55" s="12" t="s">
        <v>240</v>
      </c>
      <c r="J55" s="138">
        <f t="shared" si="12"/>
        <v>0</v>
      </c>
      <c r="K55" s="140"/>
      <c r="L55" s="183"/>
      <c r="M55" s="183"/>
      <c r="N55" s="140"/>
      <c r="O55" s="121">
        <f t="shared" si="13"/>
        <v>0</v>
      </c>
      <c r="P55" s="107"/>
    </row>
    <row r="56" spans="1:16" ht="18.75" customHeight="1">
      <c r="A56" s="85" t="s">
        <v>200</v>
      </c>
      <c r="B56" s="122" t="s">
        <v>55</v>
      </c>
      <c r="C56" s="123"/>
      <c r="D56" s="7">
        <v>1</v>
      </c>
      <c r="E56" s="13" t="s">
        <v>47</v>
      </c>
      <c r="F56" s="121"/>
      <c r="G56" s="139" t="s">
        <v>242</v>
      </c>
      <c r="H56" s="121"/>
      <c r="I56" s="12" t="s">
        <v>240</v>
      </c>
      <c r="J56" s="138">
        <f t="shared" si="12"/>
        <v>0</v>
      </c>
      <c r="K56" s="140"/>
      <c r="L56" s="183"/>
      <c r="M56" s="183"/>
      <c r="N56" s="140"/>
      <c r="O56" s="121">
        <f t="shared" si="13"/>
        <v>0</v>
      </c>
      <c r="P56" s="107"/>
    </row>
    <row r="57" spans="1:16" ht="18.75" customHeight="1">
      <c r="A57" s="85" t="s">
        <v>201</v>
      </c>
      <c r="B57" s="54" t="s">
        <v>56</v>
      </c>
      <c r="C57" s="50"/>
      <c r="D57" s="7">
        <v>1</v>
      </c>
      <c r="E57" s="8" t="s">
        <v>47</v>
      </c>
      <c r="F57" s="121"/>
      <c r="G57" s="139" t="s">
        <v>242</v>
      </c>
      <c r="H57" s="121"/>
      <c r="I57" s="12" t="s">
        <v>239</v>
      </c>
      <c r="J57" s="138">
        <f t="shared" si="12"/>
        <v>0</v>
      </c>
      <c r="K57" s="140"/>
      <c r="L57" s="183"/>
      <c r="M57" s="183"/>
      <c r="N57" s="140"/>
      <c r="O57" s="121">
        <f t="shared" si="13"/>
        <v>0</v>
      </c>
      <c r="P57" s="107"/>
    </row>
    <row r="58" spans="1:16" ht="18.75" customHeight="1">
      <c r="A58" s="85" t="s">
        <v>202</v>
      </c>
      <c r="B58" s="81" t="s">
        <v>177</v>
      </c>
      <c r="C58" s="141" t="s">
        <v>161</v>
      </c>
      <c r="D58" s="7">
        <v>1</v>
      </c>
      <c r="E58" s="13" t="s">
        <v>47</v>
      </c>
      <c r="F58" s="121"/>
      <c r="G58" s="139" t="s">
        <v>242</v>
      </c>
      <c r="H58" s="121"/>
      <c r="I58" s="12" t="s">
        <v>236</v>
      </c>
      <c r="J58" s="138">
        <f t="shared" si="12"/>
        <v>0</v>
      </c>
      <c r="K58" s="140"/>
      <c r="L58" s="183"/>
      <c r="M58" s="183"/>
      <c r="N58" s="140"/>
      <c r="O58" s="121">
        <f t="shared" si="13"/>
        <v>0</v>
      </c>
      <c r="P58" s="107"/>
    </row>
    <row r="59" spans="1:16" ht="18.75" customHeight="1">
      <c r="A59" s="85" t="s">
        <v>203</v>
      </c>
      <c r="B59" s="81" t="s">
        <v>219</v>
      </c>
      <c r="C59" s="141" t="s">
        <v>217</v>
      </c>
      <c r="D59" s="7">
        <v>1</v>
      </c>
      <c r="E59" s="13" t="s">
        <v>47</v>
      </c>
      <c r="F59" s="121"/>
      <c r="G59" s="139" t="s">
        <v>242</v>
      </c>
      <c r="H59" s="121"/>
      <c r="I59" s="12" t="s">
        <v>239</v>
      </c>
      <c r="J59" s="138">
        <f t="shared" si="12"/>
        <v>0</v>
      </c>
      <c r="K59" s="140"/>
      <c r="L59" s="183"/>
      <c r="M59" s="183"/>
      <c r="N59" s="140"/>
      <c r="O59" s="121">
        <f t="shared" si="13"/>
        <v>0</v>
      </c>
      <c r="P59" s="107"/>
    </row>
    <row r="60" spans="1:16" ht="18.75" customHeight="1">
      <c r="A60" s="85" t="s">
        <v>204</v>
      </c>
      <c r="B60" s="81" t="s">
        <v>219</v>
      </c>
      <c r="C60" s="141" t="s">
        <v>218</v>
      </c>
      <c r="D60" s="7">
        <v>1</v>
      </c>
      <c r="E60" s="13" t="s">
        <v>47</v>
      </c>
      <c r="F60" s="121"/>
      <c r="G60" s="139" t="s">
        <v>242</v>
      </c>
      <c r="H60" s="121"/>
      <c r="I60" s="12" t="s">
        <v>239</v>
      </c>
      <c r="J60" s="138">
        <f t="shared" si="12"/>
        <v>0</v>
      </c>
      <c r="K60" s="140"/>
      <c r="L60" s="183"/>
      <c r="M60" s="183"/>
      <c r="N60" s="140"/>
      <c r="O60" s="121">
        <f t="shared" si="13"/>
        <v>0</v>
      </c>
      <c r="P60" s="107"/>
    </row>
    <row r="61" spans="1:16" ht="18.75" customHeight="1">
      <c r="A61" s="85" t="s">
        <v>205</v>
      </c>
      <c r="B61" s="81" t="s">
        <v>174</v>
      </c>
      <c r="C61" s="141" t="s">
        <v>220</v>
      </c>
      <c r="D61" s="7">
        <v>1</v>
      </c>
      <c r="E61" s="13" t="s">
        <v>47</v>
      </c>
      <c r="F61" s="121"/>
      <c r="G61" s="139" t="s">
        <v>242</v>
      </c>
      <c r="H61" s="121"/>
      <c r="I61" s="12" t="s">
        <v>239</v>
      </c>
      <c r="J61" s="138">
        <f t="shared" si="12"/>
        <v>0</v>
      </c>
      <c r="K61" s="140"/>
      <c r="L61" s="183"/>
      <c r="M61" s="183"/>
      <c r="N61" s="140"/>
      <c r="O61" s="121">
        <f t="shared" si="13"/>
        <v>0</v>
      </c>
      <c r="P61" s="107"/>
    </row>
    <row r="62" spans="1:16" ht="18.75" customHeight="1">
      <c r="A62" s="85" t="s">
        <v>206</v>
      </c>
      <c r="B62" s="54" t="s">
        <v>175</v>
      </c>
      <c r="C62" s="49" t="s">
        <v>62</v>
      </c>
      <c r="D62" s="12">
        <v>4</v>
      </c>
      <c r="E62" s="8" t="s">
        <v>47</v>
      </c>
      <c r="F62" s="505" t="s">
        <v>253</v>
      </c>
      <c r="G62" s="506"/>
      <c r="H62" s="121"/>
      <c r="I62" s="12" t="s">
        <v>236</v>
      </c>
      <c r="J62" s="138">
        <f t="shared" si="12"/>
        <v>0</v>
      </c>
      <c r="K62" s="140"/>
      <c r="L62" s="183"/>
      <c r="M62" s="183"/>
      <c r="N62" s="140"/>
      <c r="O62" s="121">
        <f t="shared" si="13"/>
        <v>0</v>
      </c>
      <c r="P62" s="107"/>
    </row>
    <row r="63" spans="1:16" ht="18.75" customHeight="1">
      <c r="A63" s="85" t="s">
        <v>207</v>
      </c>
      <c r="B63" s="81" t="s">
        <v>176</v>
      </c>
      <c r="C63" s="49" t="s">
        <v>162</v>
      </c>
      <c r="D63" s="12">
        <v>1</v>
      </c>
      <c r="E63" s="13" t="s">
        <v>47</v>
      </c>
      <c r="F63" s="505" t="s">
        <v>253</v>
      </c>
      <c r="G63" s="506"/>
      <c r="H63" s="138"/>
      <c r="I63" s="12" t="s">
        <v>236</v>
      </c>
      <c r="J63" s="138">
        <f t="shared" si="12"/>
        <v>0</v>
      </c>
      <c r="K63" s="140"/>
      <c r="L63" s="183"/>
      <c r="M63" s="183"/>
      <c r="N63" s="140"/>
      <c r="O63" s="138">
        <f t="shared" si="13"/>
        <v>0</v>
      </c>
      <c r="P63" s="107"/>
    </row>
    <row r="64" spans="1:16" ht="18.75" customHeight="1">
      <c r="A64" s="87"/>
      <c r="B64" s="142"/>
      <c r="C64" s="19"/>
      <c r="D64" s="12"/>
      <c r="E64" s="13"/>
      <c r="F64" s="138"/>
      <c r="G64" s="139"/>
      <c r="H64" s="138"/>
      <c r="I64" s="12"/>
      <c r="J64" s="138"/>
      <c r="K64" s="140"/>
      <c r="L64" s="183"/>
      <c r="M64" s="183"/>
      <c r="N64" s="140"/>
      <c r="O64" s="138"/>
      <c r="P64" s="107"/>
    </row>
    <row r="65" spans="1:16" s="48" customFormat="1" ht="18.75" customHeight="1">
      <c r="A65" s="83" t="s">
        <v>41</v>
      </c>
      <c r="B65" s="143" t="s">
        <v>26</v>
      </c>
      <c r="C65" s="144"/>
      <c r="D65" s="145"/>
      <c r="E65" s="146"/>
      <c r="F65" s="147"/>
      <c r="G65" s="148"/>
      <c r="H65" s="147"/>
      <c r="I65" s="145"/>
      <c r="J65" s="147"/>
      <c r="K65" s="149"/>
      <c r="L65" s="184"/>
      <c r="M65" s="184"/>
      <c r="N65" s="149"/>
      <c r="O65" s="147"/>
      <c r="P65" s="150"/>
    </row>
    <row r="66" spans="1:16" ht="18.75" customHeight="1">
      <c r="A66" s="89" t="s">
        <v>64</v>
      </c>
      <c r="B66" s="81" t="s">
        <v>80</v>
      </c>
      <c r="C66" s="19"/>
      <c r="D66" s="12">
        <v>1</v>
      </c>
      <c r="E66" s="13" t="s">
        <v>93</v>
      </c>
      <c r="F66" s="138"/>
      <c r="G66" s="139"/>
      <c r="H66" s="138"/>
      <c r="I66" s="139"/>
      <c r="J66" s="138"/>
      <c r="K66" s="140"/>
      <c r="L66" s="183"/>
      <c r="M66" s="183"/>
      <c r="N66" s="140"/>
      <c r="O66" s="138">
        <f t="shared" ref="O66:O67" si="14">MIN(F66,H66,J66)</f>
        <v>0</v>
      </c>
      <c r="P66" s="107" t="s">
        <v>210</v>
      </c>
    </row>
    <row r="67" spans="1:16" ht="18.75" customHeight="1">
      <c r="A67" s="89" t="s">
        <v>74</v>
      </c>
      <c r="B67" s="81" t="s">
        <v>81</v>
      </c>
      <c r="C67" s="19"/>
      <c r="D67" s="12">
        <v>1</v>
      </c>
      <c r="E67" s="13" t="s">
        <v>93</v>
      </c>
      <c r="F67" s="138"/>
      <c r="G67" s="139"/>
      <c r="H67" s="138"/>
      <c r="I67" s="139"/>
      <c r="J67" s="138"/>
      <c r="K67" s="140"/>
      <c r="L67" s="183"/>
      <c r="M67" s="183"/>
      <c r="N67" s="140"/>
      <c r="O67" s="138">
        <f t="shared" si="14"/>
        <v>0</v>
      </c>
      <c r="P67" s="107" t="s">
        <v>210</v>
      </c>
    </row>
    <row r="68" spans="1:16" ht="18.75" customHeight="1">
      <c r="A68" s="109"/>
      <c r="B68" s="151"/>
      <c r="C68" s="152"/>
      <c r="D68" s="104"/>
      <c r="E68" s="105"/>
      <c r="F68" s="120"/>
      <c r="G68" s="153"/>
      <c r="H68" s="120"/>
      <c r="I68" s="153"/>
      <c r="J68" s="120"/>
      <c r="K68" s="154"/>
      <c r="L68" s="185"/>
      <c r="M68" s="185"/>
      <c r="N68" s="154"/>
      <c r="O68" s="120"/>
      <c r="P68" s="108"/>
    </row>
    <row r="69" spans="1:16" ht="27.75" customHeight="1">
      <c r="D69" s="21"/>
      <c r="G69" s="23"/>
      <c r="I69" s="23"/>
      <c r="L69" s="186"/>
      <c r="M69" s="186"/>
      <c r="P69" s="21"/>
    </row>
    <row r="70" spans="1:16" ht="27.75" customHeight="1">
      <c r="D70" s="21"/>
      <c r="G70" s="23"/>
      <c r="I70" s="23"/>
      <c r="L70" s="187"/>
      <c r="M70" s="186"/>
      <c r="P70" s="21"/>
    </row>
    <row r="71" spans="1:16" ht="27.75" customHeight="1">
      <c r="D71" s="21"/>
      <c r="G71" s="23"/>
      <c r="I71" s="23"/>
      <c r="L71" s="187"/>
      <c r="M71" s="186"/>
      <c r="P71" s="21"/>
    </row>
    <row r="72" spans="1:16" ht="27.75" customHeight="1">
      <c r="D72" s="21"/>
      <c r="G72" s="23"/>
      <c r="I72" s="23"/>
      <c r="P72" s="21"/>
    </row>
    <row r="73" spans="1:16" ht="27.75" customHeight="1">
      <c r="D73" s="21"/>
      <c r="G73" s="23"/>
      <c r="I73" s="23"/>
      <c r="P73" s="21"/>
    </row>
    <row r="74" spans="1:16" ht="27.75" customHeight="1">
      <c r="D74" s="21"/>
      <c r="G74" s="23"/>
      <c r="I74" s="23"/>
      <c r="P74" s="21"/>
    </row>
    <row r="75" spans="1:16" ht="27.75" customHeight="1">
      <c r="D75" s="21"/>
      <c r="G75" s="23"/>
      <c r="I75" s="23"/>
      <c r="P75" s="21"/>
    </row>
    <row r="76" spans="1:16" ht="27.75" customHeight="1">
      <c r="D76" s="21"/>
      <c r="G76" s="23"/>
      <c r="I76" s="23"/>
      <c r="P76" s="21"/>
    </row>
    <row r="77" spans="1:16" ht="27.75" customHeight="1">
      <c r="D77" s="21"/>
      <c r="G77" s="23"/>
      <c r="I77" s="23"/>
      <c r="P77" s="21"/>
    </row>
    <row r="78" spans="1:16" ht="27.75" customHeight="1">
      <c r="D78" s="21"/>
      <c r="G78" s="23"/>
      <c r="I78" s="23"/>
      <c r="P78" s="21"/>
    </row>
    <row r="79" spans="1:16" ht="27.75" customHeight="1">
      <c r="D79" s="21"/>
      <c r="G79" s="23"/>
      <c r="I79" s="23"/>
      <c r="P79" s="21"/>
    </row>
    <row r="80" spans="1:16" ht="27.75" customHeight="1">
      <c r="D80" s="21"/>
      <c r="G80" s="23"/>
      <c r="I80" s="23"/>
      <c r="P80" s="21"/>
    </row>
    <row r="81" spans="4:16" ht="27.75" customHeight="1">
      <c r="D81" s="21"/>
      <c r="G81" s="23"/>
      <c r="I81" s="23"/>
      <c r="P81" s="21"/>
    </row>
    <row r="82" spans="4:16" ht="27.75" customHeight="1">
      <c r="D82" s="21"/>
      <c r="G82" s="23"/>
      <c r="I82" s="23"/>
      <c r="P82" s="21"/>
    </row>
    <row r="83" spans="4:16" ht="27.75" customHeight="1">
      <c r="D83" s="21"/>
      <c r="G83" s="23"/>
      <c r="I83" s="23"/>
      <c r="P83" s="21"/>
    </row>
    <row r="84" spans="4:16" ht="27.75" customHeight="1">
      <c r="D84" s="21"/>
      <c r="G84" s="23"/>
      <c r="I84" s="23"/>
      <c r="P84" s="21"/>
    </row>
    <row r="85" spans="4:16" ht="27.75" customHeight="1">
      <c r="D85" s="21"/>
      <c r="G85" s="23"/>
      <c r="I85" s="23"/>
      <c r="P85" s="21"/>
    </row>
    <row r="86" spans="4:16" ht="27.75" customHeight="1">
      <c r="D86" s="21"/>
      <c r="G86" s="23"/>
      <c r="I86" s="23"/>
      <c r="P86" s="21"/>
    </row>
    <row r="87" spans="4:16" ht="27.75" customHeight="1">
      <c r="D87" s="21"/>
      <c r="G87" s="23"/>
      <c r="I87" s="23"/>
      <c r="P87" s="21"/>
    </row>
    <row r="88" spans="4:16" ht="27.75" customHeight="1">
      <c r="D88" s="21"/>
      <c r="G88" s="23"/>
      <c r="I88" s="23"/>
      <c r="P88" s="21"/>
    </row>
    <row r="89" spans="4:16" ht="27.75" customHeight="1">
      <c r="D89" s="21"/>
      <c r="G89" s="23"/>
      <c r="I89" s="23"/>
      <c r="P89" s="21"/>
    </row>
    <row r="90" spans="4:16" ht="27.75" customHeight="1">
      <c r="D90" s="21"/>
      <c r="G90" s="23"/>
      <c r="I90" s="23"/>
      <c r="P90" s="21"/>
    </row>
    <row r="91" spans="4:16" ht="27.75" customHeight="1">
      <c r="D91" s="21"/>
      <c r="G91" s="23"/>
      <c r="I91" s="23"/>
      <c r="P91" s="21"/>
    </row>
    <row r="92" spans="4:16" ht="27.75" customHeight="1">
      <c r="D92" s="21"/>
      <c r="G92" s="23"/>
      <c r="I92" s="23"/>
      <c r="P92" s="21"/>
    </row>
    <row r="93" spans="4:16" ht="27.75" customHeight="1">
      <c r="D93" s="21"/>
      <c r="G93" s="23"/>
      <c r="I93" s="23"/>
      <c r="P93" s="21"/>
    </row>
    <row r="94" spans="4:16" ht="27.75" customHeight="1">
      <c r="D94" s="21"/>
      <c r="G94" s="23"/>
      <c r="I94" s="23"/>
      <c r="P94" s="21"/>
    </row>
    <row r="95" spans="4:16" ht="27.75" customHeight="1">
      <c r="D95" s="21"/>
      <c r="G95" s="23"/>
      <c r="I95" s="23"/>
      <c r="P95" s="21"/>
    </row>
    <row r="96" spans="4:16" ht="27.75" customHeight="1">
      <c r="D96" s="21"/>
      <c r="G96" s="23"/>
      <c r="I96" s="23"/>
      <c r="P96" s="21"/>
    </row>
    <row r="97" spans="4:16" ht="27.75" customHeight="1">
      <c r="D97" s="21"/>
      <c r="G97" s="23"/>
      <c r="I97" s="23"/>
      <c r="P97" s="21"/>
    </row>
    <row r="98" spans="4:16" ht="27.75" customHeight="1">
      <c r="D98" s="21"/>
      <c r="G98" s="23"/>
      <c r="I98" s="23"/>
      <c r="P98" s="21"/>
    </row>
    <row r="99" spans="4:16" ht="27.75" customHeight="1">
      <c r="D99" s="21"/>
      <c r="G99" s="23"/>
      <c r="I99" s="23"/>
      <c r="P99" s="21"/>
    </row>
    <row r="100" spans="4:16" ht="27.75" customHeight="1">
      <c r="D100" s="21"/>
      <c r="G100" s="23"/>
      <c r="I100" s="23"/>
      <c r="P100" s="21"/>
    </row>
    <row r="101" spans="4:16" ht="27.75" customHeight="1">
      <c r="D101" s="21"/>
      <c r="G101" s="23"/>
      <c r="I101" s="23"/>
      <c r="P101" s="21"/>
    </row>
    <row r="102" spans="4:16" ht="27.75" customHeight="1">
      <c r="D102" s="21"/>
      <c r="G102" s="23"/>
      <c r="I102" s="23"/>
      <c r="P102" s="21"/>
    </row>
    <row r="103" spans="4:16" ht="27.75" customHeight="1">
      <c r="D103" s="21"/>
      <c r="G103" s="23"/>
      <c r="I103" s="23"/>
      <c r="P103" s="21"/>
    </row>
    <row r="104" spans="4:16" ht="27.75" customHeight="1">
      <c r="D104" s="21"/>
      <c r="G104" s="23"/>
      <c r="I104" s="23"/>
      <c r="P104" s="21"/>
    </row>
    <row r="105" spans="4:16" ht="27.75" customHeight="1">
      <c r="D105" s="21"/>
      <c r="G105" s="23"/>
      <c r="I105" s="23"/>
      <c r="P105" s="21"/>
    </row>
    <row r="106" spans="4:16" ht="27.75" customHeight="1">
      <c r="D106" s="21"/>
      <c r="G106" s="23"/>
      <c r="I106" s="23"/>
      <c r="P106" s="21"/>
    </row>
    <row r="107" spans="4:16" ht="27.75" customHeight="1">
      <c r="D107" s="21"/>
      <c r="G107" s="23"/>
      <c r="I107" s="23"/>
      <c r="P107" s="21"/>
    </row>
    <row r="108" spans="4:16" ht="27.75" customHeight="1">
      <c r="D108" s="21"/>
      <c r="G108" s="23"/>
      <c r="I108" s="23"/>
      <c r="P108" s="21"/>
    </row>
    <row r="109" spans="4:16" ht="27.75" customHeight="1">
      <c r="D109" s="21"/>
      <c r="G109" s="23"/>
      <c r="I109" s="23"/>
      <c r="P109" s="21"/>
    </row>
    <row r="110" spans="4:16" ht="27.75" customHeight="1">
      <c r="D110" s="21"/>
      <c r="G110" s="23"/>
      <c r="I110" s="23"/>
      <c r="P110" s="21"/>
    </row>
    <row r="111" spans="4:16" ht="27.75" customHeight="1">
      <c r="D111" s="21"/>
      <c r="G111" s="23"/>
      <c r="I111" s="23"/>
      <c r="P111" s="21"/>
    </row>
    <row r="112" spans="4:16" ht="27.75" customHeight="1">
      <c r="D112" s="21"/>
      <c r="G112" s="23"/>
      <c r="I112" s="23"/>
      <c r="P112" s="21"/>
    </row>
    <row r="113" spans="4:16" ht="27.75" customHeight="1">
      <c r="D113" s="21"/>
      <c r="G113" s="23"/>
      <c r="I113" s="23"/>
      <c r="P113" s="21"/>
    </row>
    <row r="114" spans="4:16" ht="27.75" customHeight="1">
      <c r="D114" s="21"/>
      <c r="G114" s="23"/>
      <c r="I114" s="23"/>
      <c r="P114" s="21"/>
    </row>
    <row r="115" spans="4:16" ht="27.75" customHeight="1">
      <c r="D115" s="21"/>
      <c r="G115" s="23"/>
      <c r="I115" s="23"/>
      <c r="P115" s="21"/>
    </row>
    <row r="116" spans="4:16" ht="27.75" customHeight="1">
      <c r="D116" s="21"/>
      <c r="G116" s="23"/>
      <c r="I116" s="23"/>
      <c r="P116" s="21"/>
    </row>
    <row r="117" spans="4:16" ht="27.75" customHeight="1">
      <c r="D117" s="21"/>
      <c r="G117" s="23"/>
      <c r="I117" s="23"/>
      <c r="P117" s="21"/>
    </row>
    <row r="118" spans="4:16" ht="27.75" customHeight="1">
      <c r="D118" s="21"/>
      <c r="G118" s="23"/>
      <c r="I118" s="23"/>
      <c r="P118" s="21"/>
    </row>
    <row r="119" spans="4:16" ht="27.75" customHeight="1">
      <c r="D119" s="21"/>
      <c r="G119" s="23"/>
      <c r="I119" s="23"/>
      <c r="P119" s="21"/>
    </row>
    <row r="120" spans="4:16" ht="27.75" customHeight="1">
      <c r="D120" s="21"/>
      <c r="G120" s="23"/>
      <c r="I120" s="23"/>
      <c r="P120" s="21"/>
    </row>
    <row r="121" spans="4:16" ht="27.75" customHeight="1">
      <c r="D121" s="21"/>
      <c r="G121" s="23"/>
      <c r="I121" s="23"/>
      <c r="P121" s="21"/>
    </row>
    <row r="122" spans="4:16" ht="27.75" customHeight="1">
      <c r="D122" s="21"/>
      <c r="G122" s="23"/>
      <c r="I122" s="23"/>
      <c r="P122" s="21"/>
    </row>
    <row r="123" spans="4:16" ht="27.75" customHeight="1">
      <c r="D123" s="21"/>
      <c r="G123" s="23"/>
      <c r="I123" s="23"/>
      <c r="P123" s="21"/>
    </row>
    <row r="124" spans="4:16" ht="27.75" customHeight="1">
      <c r="D124" s="21"/>
      <c r="G124" s="23"/>
      <c r="I124" s="23"/>
      <c r="P124" s="21"/>
    </row>
    <row r="125" spans="4:16" ht="27.75" customHeight="1">
      <c r="D125" s="21"/>
      <c r="G125" s="23"/>
      <c r="I125" s="23"/>
      <c r="P125" s="21"/>
    </row>
    <row r="126" spans="4:16" ht="27.75" customHeight="1">
      <c r="D126" s="21"/>
      <c r="G126" s="23"/>
      <c r="I126" s="23"/>
      <c r="P126" s="21"/>
    </row>
    <row r="127" spans="4:16" ht="27.75" customHeight="1">
      <c r="D127" s="21"/>
      <c r="G127" s="23"/>
      <c r="I127" s="23"/>
      <c r="P127" s="21"/>
    </row>
    <row r="128" spans="4:16" ht="27.75" customHeight="1">
      <c r="D128" s="21"/>
      <c r="G128" s="23"/>
      <c r="I128" s="23"/>
      <c r="P128" s="21"/>
    </row>
    <row r="129" spans="4:16" ht="27.75" customHeight="1">
      <c r="D129" s="21"/>
      <c r="G129" s="23"/>
      <c r="I129" s="23"/>
      <c r="P129" s="21"/>
    </row>
    <row r="130" spans="4:16" ht="27.75" customHeight="1">
      <c r="D130" s="21"/>
      <c r="G130" s="23"/>
      <c r="I130" s="23"/>
      <c r="P130" s="21"/>
    </row>
    <row r="131" spans="4:16" ht="27.75" customHeight="1">
      <c r="D131" s="21"/>
      <c r="G131" s="23"/>
      <c r="I131" s="23"/>
      <c r="P131" s="21"/>
    </row>
    <row r="132" spans="4:16" ht="27.75" customHeight="1">
      <c r="D132" s="21"/>
      <c r="G132" s="23"/>
      <c r="I132" s="23"/>
      <c r="P132" s="21"/>
    </row>
    <row r="133" spans="4:16" ht="27.75" customHeight="1">
      <c r="D133" s="21"/>
      <c r="G133" s="23"/>
      <c r="I133" s="23"/>
      <c r="P133" s="21"/>
    </row>
    <row r="134" spans="4:16" ht="27.75" customHeight="1">
      <c r="D134" s="21"/>
      <c r="G134" s="23"/>
      <c r="I134" s="23"/>
      <c r="P134" s="21"/>
    </row>
    <row r="135" spans="4:16" ht="27.75" customHeight="1">
      <c r="D135" s="21"/>
      <c r="G135" s="23"/>
      <c r="I135" s="23"/>
      <c r="P135" s="21"/>
    </row>
    <row r="136" spans="4:16" ht="27.75" customHeight="1">
      <c r="D136" s="21"/>
      <c r="G136" s="23"/>
      <c r="I136" s="23"/>
      <c r="P136" s="21"/>
    </row>
    <row r="137" spans="4:16" ht="27.75" customHeight="1">
      <c r="D137" s="21"/>
      <c r="G137" s="23"/>
      <c r="I137" s="23"/>
      <c r="P137" s="21"/>
    </row>
    <row r="138" spans="4:16" ht="27.75" customHeight="1">
      <c r="D138" s="21"/>
      <c r="G138" s="23"/>
      <c r="I138" s="23"/>
      <c r="P138" s="21"/>
    </row>
    <row r="139" spans="4:16" ht="27.75" customHeight="1">
      <c r="D139" s="21"/>
      <c r="G139" s="23"/>
      <c r="I139" s="23"/>
      <c r="P139" s="21"/>
    </row>
    <row r="140" spans="4:16" ht="27.75" customHeight="1">
      <c r="D140" s="21"/>
      <c r="G140" s="23"/>
      <c r="I140" s="23"/>
      <c r="P140" s="21"/>
    </row>
    <row r="141" spans="4:16" ht="27.75" customHeight="1">
      <c r="D141" s="21"/>
      <c r="G141" s="23"/>
      <c r="I141" s="23"/>
      <c r="P141" s="21"/>
    </row>
    <row r="142" spans="4:16" ht="27.75" customHeight="1">
      <c r="D142" s="21"/>
      <c r="G142" s="23"/>
      <c r="I142" s="23"/>
      <c r="P142" s="21"/>
    </row>
    <row r="143" spans="4:16" ht="27.75" customHeight="1">
      <c r="D143" s="21"/>
      <c r="G143" s="23"/>
      <c r="I143" s="23"/>
      <c r="P143" s="21"/>
    </row>
    <row r="144" spans="4:16" ht="27.75" customHeight="1">
      <c r="D144" s="21"/>
      <c r="G144" s="23"/>
      <c r="I144" s="23"/>
      <c r="P144" s="21"/>
    </row>
    <row r="145" spans="4:16" ht="27.75" customHeight="1">
      <c r="D145" s="21"/>
      <c r="G145" s="23"/>
      <c r="I145" s="23"/>
      <c r="P145" s="21"/>
    </row>
    <row r="146" spans="4:16" ht="27.75" customHeight="1">
      <c r="D146" s="21"/>
      <c r="G146" s="23"/>
      <c r="I146" s="23"/>
      <c r="P146" s="21"/>
    </row>
    <row r="147" spans="4:16" ht="27.75" customHeight="1">
      <c r="D147" s="21"/>
      <c r="G147" s="23"/>
      <c r="I147" s="23"/>
      <c r="P147" s="21"/>
    </row>
    <row r="148" spans="4:16" ht="27.75" customHeight="1">
      <c r="D148" s="21"/>
      <c r="G148" s="23"/>
      <c r="I148" s="23"/>
      <c r="P148" s="21"/>
    </row>
    <row r="149" spans="4:16" ht="27.75" customHeight="1">
      <c r="D149" s="21"/>
      <c r="G149" s="23"/>
      <c r="I149" s="23"/>
      <c r="P149" s="21"/>
    </row>
    <row r="150" spans="4:16" ht="27.75" customHeight="1">
      <c r="D150" s="21"/>
      <c r="G150" s="23"/>
      <c r="I150" s="23"/>
      <c r="P150" s="21"/>
    </row>
    <row r="151" spans="4:16" ht="27.75" customHeight="1">
      <c r="D151" s="21"/>
      <c r="G151" s="23"/>
      <c r="I151" s="23"/>
      <c r="P151" s="21"/>
    </row>
    <row r="152" spans="4:16" ht="27.75" customHeight="1">
      <c r="D152" s="21"/>
      <c r="G152" s="23"/>
      <c r="I152" s="23"/>
      <c r="P152" s="21"/>
    </row>
    <row r="153" spans="4:16" ht="27.75" customHeight="1">
      <c r="D153" s="21"/>
      <c r="G153" s="23"/>
      <c r="I153" s="23"/>
      <c r="P153" s="21"/>
    </row>
    <row r="154" spans="4:16" ht="27.75" customHeight="1">
      <c r="D154" s="21"/>
      <c r="G154" s="23"/>
      <c r="I154" s="23"/>
      <c r="P154" s="21"/>
    </row>
  </sheetData>
  <mergeCells count="44">
    <mergeCell ref="N37:N40"/>
    <mergeCell ref="N43:N47"/>
    <mergeCell ref="K3:N3"/>
    <mergeCell ref="N11:N16"/>
    <mergeCell ref="N19:N20"/>
    <mergeCell ref="N23:N24"/>
    <mergeCell ref="N27:N30"/>
    <mergeCell ref="N33:N34"/>
    <mergeCell ref="L37:L40"/>
    <mergeCell ref="L43:L47"/>
    <mergeCell ref="M11:M16"/>
    <mergeCell ref="M19:M20"/>
    <mergeCell ref="M23:M24"/>
    <mergeCell ref="M27:M30"/>
    <mergeCell ref="M33:M34"/>
    <mergeCell ref="M37:M40"/>
    <mergeCell ref="A1:P1"/>
    <mergeCell ref="A2:O2"/>
    <mergeCell ref="A3:B4"/>
    <mergeCell ref="C3:C4"/>
    <mergeCell ref="D3:D4"/>
    <mergeCell ref="E3:E4"/>
    <mergeCell ref="O3:O4"/>
    <mergeCell ref="P3:P4"/>
    <mergeCell ref="J3:J4"/>
    <mergeCell ref="F3:G3"/>
    <mergeCell ref="H3:I3"/>
    <mergeCell ref="M43:M47"/>
    <mergeCell ref="L11:L16"/>
    <mergeCell ref="L19:L20"/>
    <mergeCell ref="L23:L24"/>
    <mergeCell ref="L27:L30"/>
    <mergeCell ref="L33:L34"/>
    <mergeCell ref="F11:G16"/>
    <mergeCell ref="F8:G8"/>
    <mergeCell ref="F19:G20"/>
    <mergeCell ref="F23:G24"/>
    <mergeCell ref="F27:G30"/>
    <mergeCell ref="F63:G63"/>
    <mergeCell ref="F33:G34"/>
    <mergeCell ref="F37:G40"/>
    <mergeCell ref="F43:G47"/>
    <mergeCell ref="F55:G55"/>
    <mergeCell ref="F62:G62"/>
  </mergeCells>
  <phoneticPr fontId="2" type="noConversion"/>
  <printOptions horizontalCentered="1"/>
  <pageMargins left="0.39370078740157483" right="0.39370078740157483" top="0.62992125984251968" bottom="0.74803149606299213" header="0.51181102362204722" footer="0.51181102362204722"/>
  <pageSetup paperSize="9" scale="4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10</vt:i4>
      </vt:variant>
    </vt:vector>
  </HeadingPairs>
  <TitlesOfParts>
    <vt:vector size="16" baseType="lpstr">
      <vt:lpstr>원가계산서</vt:lpstr>
      <vt:lpstr>내역집계</vt:lpstr>
      <vt:lpstr>내역서</vt:lpstr>
      <vt:lpstr>노무비산출내역</vt:lpstr>
      <vt:lpstr>견적비교표</vt:lpstr>
      <vt:lpstr>단가대비표</vt:lpstr>
      <vt:lpstr>견적비교표!Print_Area</vt:lpstr>
      <vt:lpstr>내역서!Print_Area</vt:lpstr>
      <vt:lpstr>내역집계!Print_Area</vt:lpstr>
      <vt:lpstr>노무비산출내역!Print_Area</vt:lpstr>
      <vt:lpstr>단가대비표!Print_Area</vt:lpstr>
      <vt:lpstr>원가계산서!Print_Area</vt:lpstr>
      <vt:lpstr>견적비교표!Print_Titles</vt:lpstr>
      <vt:lpstr>내역서!Print_Titles</vt:lpstr>
      <vt:lpstr>노무비산출내역!Print_Titles</vt:lpstr>
      <vt:lpstr>단가대비표!Print_Titles</vt:lpstr>
    </vt:vector>
  </TitlesOfParts>
  <Company>바스코리아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박종무</dc:creator>
  <cp:lastModifiedBy>user</cp:lastModifiedBy>
  <cp:lastPrinted>2026-08-06T01:32:06Z</cp:lastPrinted>
  <dcterms:created xsi:type="dcterms:W3CDTF">1998-04-09T01:08:26Z</dcterms:created>
  <dcterms:modified xsi:type="dcterms:W3CDTF">2026-09-29T02:04:58Z</dcterms:modified>
</cp:coreProperties>
</file>