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User\Desktop\2024-2026\2026년\업무-11_3.산림문화행사\03.계약\"/>
    </mc:Choice>
  </mc:AlternateContent>
  <xr:revisionPtr revIDLastSave="0" documentId="8_{22E86E7C-8C0D-40CD-A43F-2287B0D1653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27" i="1" l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8" i="1"/>
  <c r="F7" i="1"/>
  <c r="F6" i="1"/>
  <c r="F5" i="1"/>
  <c r="F4" i="1"/>
  <c r="F9" i="1" s="1"/>
</calcChain>
</file>

<file path=xl/sharedStrings.xml><?xml version="1.0" encoding="utf-8"?>
<sst xmlns="http://schemas.openxmlformats.org/spreadsheetml/2006/main" count="58" uniqueCount="42">
  <si>
    <t>항  목</t>
    <phoneticPr fontId="2" type="noConversion"/>
  </si>
  <si>
    <t>내  용</t>
    <phoneticPr fontId="2" type="noConversion"/>
  </si>
  <si>
    <t>수  량</t>
    <phoneticPr fontId="2" type="noConversion"/>
  </si>
  <si>
    <t>단  위</t>
    <phoneticPr fontId="2" type="noConversion"/>
  </si>
  <si>
    <t>단  가</t>
    <phoneticPr fontId="2" type="noConversion"/>
  </si>
  <si>
    <t>금  액</t>
    <phoneticPr fontId="2" type="noConversion"/>
  </si>
  <si>
    <t>비  고</t>
    <phoneticPr fontId="2" type="noConversion"/>
  </si>
  <si>
    <t>듀라테이블(1.8m)</t>
    <phoneticPr fontId="2" type="noConversion"/>
  </si>
  <si>
    <t>플라스틱 의자</t>
    <phoneticPr fontId="2" type="noConversion"/>
  </si>
  <si>
    <t>소  계</t>
    <phoneticPr fontId="2" type="noConversion"/>
  </si>
  <si>
    <t>각 부문별 합(1)</t>
    <phoneticPr fontId="2" type="noConversion"/>
  </si>
  <si>
    <t>일반관리비(2)</t>
    <phoneticPr fontId="2" type="noConversion"/>
  </si>
  <si>
    <t>기업이윤(3)</t>
    <phoneticPr fontId="2" type="noConversion"/>
  </si>
  <si>
    <t>부가가치세(4)</t>
    <phoneticPr fontId="2" type="noConversion"/>
  </si>
  <si>
    <t>합  계</t>
    <phoneticPr fontId="2" type="noConversion"/>
  </si>
  <si>
    <t>총  합  계</t>
    <phoneticPr fontId="2" type="noConversion"/>
  </si>
  <si>
    <t>부문의 합</t>
    <phoneticPr fontId="2" type="noConversion"/>
  </si>
  <si>
    <t>부문의 합의 6% 이내</t>
    <phoneticPr fontId="2" type="noConversion"/>
  </si>
  <si>
    <t>부분의 합의 10% 이내</t>
    <phoneticPr fontId="2" type="noConversion"/>
  </si>
  <si>
    <t>(1)+(2)+(3)의 10%</t>
    <phoneticPr fontId="2" type="noConversion"/>
  </si>
  <si>
    <t>(1)+(2)+(3)+(4)</t>
    <phoneticPr fontId="2" type="noConversion"/>
  </si>
  <si>
    <t>식</t>
    <phoneticPr fontId="2" type="noConversion"/>
  </si>
  <si>
    <t>만단위 절사</t>
    <phoneticPr fontId="2" type="noConversion"/>
  </si>
  <si>
    <t>2026년 산림문화행사</t>
    <phoneticPr fontId="2" type="noConversion"/>
  </si>
  <si>
    <t>환경조성
(물품임대)</t>
    <phoneticPr fontId="2" type="noConversion"/>
  </si>
  <si>
    <t>체험프로그램</t>
    <phoneticPr fontId="2" type="noConversion"/>
  </si>
  <si>
    <t>체험부스(3×3m)</t>
    <phoneticPr fontId="2" type="noConversion"/>
  </si>
  <si>
    <t>전기간선 및 2구콘센트</t>
    <phoneticPr fontId="2" type="noConversion"/>
  </si>
  <si>
    <t>부스간판 현수막</t>
    <phoneticPr fontId="2" type="noConversion"/>
  </si>
  <si>
    <t>개</t>
    <phoneticPr fontId="2" type="noConversion"/>
  </si>
  <si>
    <t>누름꽃작품체험</t>
    <phoneticPr fontId="2" type="noConversion"/>
  </si>
  <si>
    <t>오물조물 목걸이 만들기</t>
    <phoneticPr fontId="2" type="noConversion"/>
  </si>
  <si>
    <t>숲빛 물들이기 체험</t>
    <phoneticPr fontId="2" type="noConversion"/>
  </si>
  <si>
    <t>전통 한지뜨기 체험</t>
    <phoneticPr fontId="2" type="noConversion"/>
  </si>
  <si>
    <t>수국 화분 만들기 체험</t>
    <phoneticPr fontId="2" type="noConversion"/>
  </si>
  <si>
    <t>반려식물 화분만들기</t>
    <phoneticPr fontId="2" type="noConversion"/>
  </si>
  <si>
    <t>한목탐험대 출동!</t>
    <phoneticPr fontId="2" type="noConversion"/>
  </si>
  <si>
    <t>숲을 지켜라! 산림재난대응단</t>
    <phoneticPr fontId="2" type="noConversion"/>
  </si>
  <si>
    <t>행운의 액막이 키링 만들기</t>
    <phoneticPr fontId="2" type="noConversion"/>
  </si>
  <si>
    <t>초록 이음, 생명의 레시피</t>
    <phoneticPr fontId="2" type="noConversion"/>
  </si>
  <si>
    <t>숲을 담은 향시, 손끝의 치유(아로마테라피)</t>
    <phoneticPr fontId="2" type="noConversion"/>
  </si>
  <si>
    <t xml:space="preserve"> 나무놀이터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</si>
</sst>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1" fontId="3" fillId="0" borderId="1" xfId="1" applyFont="1" applyBorder="1" applyAlignment="1">
      <alignment horizontal="center" vertical="center"/>
    </xf>
    <xf numFmtId="41" fontId="0" fillId="0" borderId="1" xfId="1" applyFont="1" applyBorder="1">
      <alignment vertical="center"/>
    </xf>
    <xf numFmtId="41" fontId="0" fillId="0" borderId="0" xfId="1" applyFont="1">
      <alignment vertical="center"/>
    </xf>
    <xf numFmtId="41" fontId="3" fillId="0" borderId="1" xfId="1" applyFont="1" applyBorder="1">
      <alignment vertical="center"/>
    </xf>
    <xf numFmtId="0" fontId="0" fillId="0" borderId="2" xfId="0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41" fontId="0" fillId="0" borderId="2" xfId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8"/>
  <sheetViews>
    <sheetView tabSelected="1" zoomScale="85" zoomScaleNormal="85" workbookViewId="0">
      <selection activeCell="B14" sqref="B14"/>
    </sheetView>
  </sheetViews>
  <sheetFormatPr defaultRowHeight="21" customHeight="1" x14ac:dyDescent="0.3"/>
  <cols>
    <col min="1" max="1" width="14.875" bestFit="1" customWidth="1"/>
    <col min="2" max="2" width="40.5" bestFit="1" customWidth="1"/>
    <col min="3" max="3" width="6.875" customWidth="1"/>
    <col min="4" max="4" width="6.875" style="1" customWidth="1"/>
    <col min="5" max="5" width="11.875" style="6" bestFit="1" customWidth="1"/>
    <col min="6" max="6" width="13.625" style="6" bestFit="1" customWidth="1"/>
    <col min="7" max="7" width="11.625" bestFit="1" customWidth="1"/>
  </cols>
  <sheetData>
    <row r="1" spans="1:7" ht="42" customHeight="1" x14ac:dyDescent="0.3">
      <c r="A1" s="14" t="s">
        <v>23</v>
      </c>
      <c r="B1" s="14"/>
      <c r="C1" s="14"/>
      <c r="D1" s="14"/>
      <c r="E1" s="14"/>
      <c r="F1" s="14"/>
      <c r="G1" s="14"/>
    </row>
    <row r="3" spans="1:7" s="2" customFormat="1" ht="30.75" customHeight="1" x14ac:dyDescent="0.3">
      <c r="A3" s="3" t="s">
        <v>0</v>
      </c>
      <c r="B3" s="3" t="s">
        <v>1</v>
      </c>
      <c r="C3" s="3" t="s">
        <v>2</v>
      </c>
      <c r="D3" s="3" t="s">
        <v>3</v>
      </c>
      <c r="E3" s="4" t="s">
        <v>4</v>
      </c>
      <c r="F3" s="4" t="s">
        <v>5</v>
      </c>
      <c r="G3" s="3" t="s">
        <v>6</v>
      </c>
    </row>
    <row r="4" spans="1:7" ht="30.75" customHeight="1" x14ac:dyDescent="0.3">
      <c r="A4" s="18" t="s">
        <v>24</v>
      </c>
      <c r="B4" s="8" t="s">
        <v>26</v>
      </c>
      <c r="C4" s="8">
        <v>17</v>
      </c>
      <c r="D4" s="11" t="s">
        <v>29</v>
      </c>
      <c r="E4" s="10">
        <v>380000</v>
      </c>
      <c r="F4" s="5">
        <f>C4*E4</f>
        <v>6460000</v>
      </c>
      <c r="G4" s="11"/>
    </row>
    <row r="5" spans="1:7" ht="30.75" customHeight="1" x14ac:dyDescent="0.3">
      <c r="A5" s="17"/>
      <c r="B5" s="8" t="s">
        <v>7</v>
      </c>
      <c r="C5" s="8">
        <v>34</v>
      </c>
      <c r="D5" s="11" t="s">
        <v>29</v>
      </c>
      <c r="E5" s="10">
        <v>35000</v>
      </c>
      <c r="F5" s="5">
        <f t="shared" ref="F5:F21" si="0">C5*E5</f>
        <v>1190000</v>
      </c>
      <c r="G5" s="11"/>
    </row>
    <row r="6" spans="1:7" ht="30.75" customHeight="1" x14ac:dyDescent="0.3">
      <c r="A6" s="17"/>
      <c r="B6" s="8" t="s">
        <v>8</v>
      </c>
      <c r="C6" s="8">
        <v>150</v>
      </c>
      <c r="D6" s="11" t="s">
        <v>29</v>
      </c>
      <c r="E6" s="10">
        <v>2000</v>
      </c>
      <c r="F6" s="5">
        <f t="shared" si="0"/>
        <v>300000</v>
      </c>
      <c r="G6" s="11"/>
    </row>
    <row r="7" spans="1:7" ht="30.75" customHeight="1" x14ac:dyDescent="0.3">
      <c r="A7" s="17"/>
      <c r="B7" s="8" t="s">
        <v>27</v>
      </c>
      <c r="C7" s="8">
        <v>17</v>
      </c>
      <c r="D7" s="11" t="s">
        <v>29</v>
      </c>
      <c r="E7" s="10">
        <v>50000</v>
      </c>
      <c r="F7" s="5">
        <f t="shared" si="0"/>
        <v>850000</v>
      </c>
      <c r="G7" s="11"/>
    </row>
    <row r="8" spans="1:7" ht="30.75" customHeight="1" x14ac:dyDescent="0.3">
      <c r="A8" s="17"/>
      <c r="B8" s="8" t="s">
        <v>28</v>
      </c>
      <c r="C8" s="8">
        <v>17</v>
      </c>
      <c r="D8" s="11" t="s">
        <v>29</v>
      </c>
      <c r="E8" s="10">
        <v>20000</v>
      </c>
      <c r="F8" s="5">
        <f t="shared" si="0"/>
        <v>340000</v>
      </c>
      <c r="G8" s="11"/>
    </row>
    <row r="9" spans="1:7" ht="30.75" customHeight="1" x14ac:dyDescent="0.3">
      <c r="A9" s="17"/>
      <c r="B9" s="9" t="s">
        <v>9</v>
      </c>
      <c r="C9" s="9"/>
      <c r="D9" s="9"/>
      <c r="E9" s="9"/>
      <c r="F9" s="7">
        <f>SUM(F4:F8)</f>
        <v>9140000</v>
      </c>
      <c r="G9" s="11"/>
    </row>
    <row r="10" spans="1:7" ht="30.75" customHeight="1" x14ac:dyDescent="0.3">
      <c r="A10" s="16" t="s">
        <v>25</v>
      </c>
      <c r="B10" s="8" t="s">
        <v>30</v>
      </c>
      <c r="C10" s="8">
        <v>1</v>
      </c>
      <c r="D10" s="11" t="s">
        <v>21</v>
      </c>
      <c r="E10" s="10">
        <v>2000000</v>
      </c>
      <c r="F10" s="5">
        <f t="shared" si="0"/>
        <v>2000000</v>
      </c>
      <c r="G10" s="11"/>
    </row>
    <row r="11" spans="1:7" ht="30.75" customHeight="1" x14ac:dyDescent="0.3">
      <c r="A11" s="17"/>
      <c r="B11" s="8" t="s">
        <v>31</v>
      </c>
      <c r="C11" s="8">
        <v>1</v>
      </c>
      <c r="D11" s="11" t="s">
        <v>21</v>
      </c>
      <c r="E11" s="10">
        <v>1756000</v>
      </c>
      <c r="F11" s="5">
        <f t="shared" si="0"/>
        <v>1756000</v>
      </c>
      <c r="G11" s="11"/>
    </row>
    <row r="12" spans="1:7" ht="30.75" customHeight="1" x14ac:dyDescent="0.3">
      <c r="A12" s="17"/>
      <c r="B12" s="8" t="s">
        <v>32</v>
      </c>
      <c r="C12" s="8">
        <v>1</v>
      </c>
      <c r="D12" s="11" t="s">
        <v>21</v>
      </c>
      <c r="E12" s="10">
        <v>1538000</v>
      </c>
      <c r="F12" s="5">
        <f t="shared" si="0"/>
        <v>1538000</v>
      </c>
      <c r="G12" s="11"/>
    </row>
    <row r="13" spans="1:7" ht="30.75" customHeight="1" x14ac:dyDescent="0.3">
      <c r="A13" s="17"/>
      <c r="B13" s="8" t="s">
        <v>33</v>
      </c>
      <c r="C13" s="8">
        <v>1</v>
      </c>
      <c r="D13" s="11" t="s">
        <v>21</v>
      </c>
      <c r="E13" s="10">
        <v>3000000</v>
      </c>
      <c r="F13" s="5">
        <f t="shared" si="0"/>
        <v>3000000</v>
      </c>
      <c r="G13" s="11"/>
    </row>
    <row r="14" spans="1:7" ht="30.75" customHeight="1" x14ac:dyDescent="0.3">
      <c r="A14" s="17"/>
      <c r="B14" s="8" t="s">
        <v>34</v>
      </c>
      <c r="C14" s="8">
        <v>1</v>
      </c>
      <c r="D14" s="11" t="s">
        <v>21</v>
      </c>
      <c r="E14" s="10">
        <v>2000000</v>
      </c>
      <c r="F14" s="5">
        <f t="shared" si="0"/>
        <v>2000000</v>
      </c>
      <c r="G14" s="11"/>
    </row>
    <row r="15" spans="1:7" ht="30.75" customHeight="1" x14ac:dyDescent="0.3">
      <c r="A15" s="17"/>
      <c r="B15" s="8" t="s">
        <v>35</v>
      </c>
      <c r="C15" s="8">
        <v>1</v>
      </c>
      <c r="D15" s="11" t="s">
        <v>21</v>
      </c>
      <c r="E15" s="10">
        <v>2988000</v>
      </c>
      <c r="F15" s="5">
        <f t="shared" si="0"/>
        <v>2988000</v>
      </c>
      <c r="G15" s="11"/>
    </row>
    <row r="16" spans="1:7" ht="30.75" customHeight="1" x14ac:dyDescent="0.3">
      <c r="A16" s="17"/>
      <c r="B16" s="8" t="s">
        <v>36</v>
      </c>
      <c r="C16" s="8">
        <v>1</v>
      </c>
      <c r="D16" s="11" t="s">
        <v>21</v>
      </c>
      <c r="E16" s="10">
        <v>1600000</v>
      </c>
      <c r="F16" s="5">
        <f t="shared" si="0"/>
        <v>1600000</v>
      </c>
      <c r="G16" s="11"/>
    </row>
    <row r="17" spans="1:7" ht="30.75" customHeight="1" x14ac:dyDescent="0.3">
      <c r="A17" s="17"/>
      <c r="B17" s="8" t="s">
        <v>37</v>
      </c>
      <c r="C17" s="8">
        <v>1</v>
      </c>
      <c r="D17" s="11" t="s">
        <v>21</v>
      </c>
      <c r="E17" s="10">
        <v>2368000</v>
      </c>
      <c r="F17" s="5">
        <f t="shared" si="0"/>
        <v>2368000</v>
      </c>
      <c r="G17" s="11"/>
    </row>
    <row r="18" spans="1:7" ht="30.75" customHeight="1" x14ac:dyDescent="0.3">
      <c r="A18" s="17"/>
      <c r="B18" s="8" t="s">
        <v>38</v>
      </c>
      <c r="C18" s="8">
        <v>1</v>
      </c>
      <c r="D18" s="11" t="s">
        <v>21</v>
      </c>
      <c r="E18" s="10">
        <v>2848000</v>
      </c>
      <c r="F18" s="5">
        <f t="shared" si="0"/>
        <v>2848000</v>
      </c>
      <c r="G18" s="11"/>
    </row>
    <row r="19" spans="1:7" ht="30.75" customHeight="1" x14ac:dyDescent="0.3">
      <c r="A19" s="17"/>
      <c r="B19" s="8" t="s">
        <v>39</v>
      </c>
      <c r="C19" s="8">
        <v>1</v>
      </c>
      <c r="D19" s="11" t="s">
        <v>21</v>
      </c>
      <c r="E19" s="10">
        <v>1900000</v>
      </c>
      <c r="F19" s="5">
        <f t="shared" si="0"/>
        <v>1900000</v>
      </c>
      <c r="G19" s="11"/>
    </row>
    <row r="20" spans="1:7" ht="30.75" customHeight="1" x14ac:dyDescent="0.3">
      <c r="A20" s="17"/>
      <c r="B20" s="8" t="s">
        <v>40</v>
      </c>
      <c r="C20" s="8">
        <v>1</v>
      </c>
      <c r="D20" s="11" t="s">
        <v>21</v>
      </c>
      <c r="E20" s="10">
        <v>500000</v>
      </c>
      <c r="F20" s="5">
        <f t="shared" si="0"/>
        <v>500000</v>
      </c>
      <c r="G20" s="11"/>
    </row>
    <row r="21" spans="1:7" ht="30.75" customHeight="1" x14ac:dyDescent="0.3">
      <c r="A21" s="17"/>
      <c r="B21" s="8" t="s">
        <v>41</v>
      </c>
      <c r="C21" s="8">
        <v>1</v>
      </c>
      <c r="D21" s="11" t="s">
        <v>21</v>
      </c>
      <c r="E21" s="10">
        <v>3500000</v>
      </c>
      <c r="F21" s="5">
        <f t="shared" si="0"/>
        <v>3500000</v>
      </c>
      <c r="G21" s="11"/>
    </row>
    <row r="22" spans="1:7" ht="30.75" customHeight="1" x14ac:dyDescent="0.3">
      <c r="A22" s="17"/>
      <c r="B22" s="9" t="s">
        <v>9</v>
      </c>
      <c r="C22" s="9"/>
      <c r="D22" s="9"/>
      <c r="E22" s="9"/>
      <c r="F22" s="7">
        <f>SUM(F10:F21)</f>
        <v>25998000</v>
      </c>
      <c r="G22" s="11"/>
    </row>
    <row r="23" spans="1:7" ht="30.75" customHeight="1" x14ac:dyDescent="0.3">
      <c r="A23" s="12" t="s">
        <v>10</v>
      </c>
      <c r="B23" s="15" t="s">
        <v>16</v>
      </c>
      <c r="C23" s="15"/>
      <c r="D23" s="15"/>
      <c r="E23" s="12"/>
      <c r="F23" s="7">
        <f>SUM(F22,F9)</f>
        <v>35138000</v>
      </c>
      <c r="G23" s="11"/>
    </row>
    <row r="24" spans="1:7" ht="30.75" customHeight="1" x14ac:dyDescent="0.3">
      <c r="A24" s="12" t="s">
        <v>11</v>
      </c>
      <c r="B24" s="15" t="s">
        <v>17</v>
      </c>
      <c r="C24" s="15"/>
      <c r="D24" s="15"/>
      <c r="E24" s="12"/>
      <c r="F24" s="7">
        <f>F23*6%</f>
        <v>2108280</v>
      </c>
      <c r="G24" s="11"/>
    </row>
    <row r="25" spans="1:7" ht="30.75" customHeight="1" x14ac:dyDescent="0.3">
      <c r="A25" s="12" t="s">
        <v>12</v>
      </c>
      <c r="B25" s="15" t="s">
        <v>18</v>
      </c>
      <c r="C25" s="15"/>
      <c r="D25" s="15"/>
      <c r="E25" s="12"/>
      <c r="F25" s="7">
        <f>(F23+F24)*10%</f>
        <v>3724628</v>
      </c>
      <c r="G25" s="11"/>
    </row>
    <row r="26" spans="1:7" ht="30.75" customHeight="1" x14ac:dyDescent="0.3">
      <c r="A26" s="12" t="s">
        <v>13</v>
      </c>
      <c r="B26" s="15" t="s">
        <v>19</v>
      </c>
      <c r="C26" s="15"/>
      <c r="D26" s="15"/>
      <c r="E26" s="12"/>
      <c r="F26" s="7">
        <f>(F23+F24+F25)*10%</f>
        <v>4097090.8000000003</v>
      </c>
      <c r="G26" s="11"/>
    </row>
    <row r="27" spans="1:7" ht="30.75" customHeight="1" x14ac:dyDescent="0.3">
      <c r="A27" s="12" t="s">
        <v>14</v>
      </c>
      <c r="B27" s="15" t="s">
        <v>20</v>
      </c>
      <c r="C27" s="15"/>
      <c r="D27" s="15"/>
      <c r="E27" s="12"/>
      <c r="F27" s="7">
        <f>SUM(F23:F26)</f>
        <v>45067998.799999997</v>
      </c>
      <c r="G27" s="11"/>
    </row>
    <row r="28" spans="1:7" ht="30.75" customHeight="1" x14ac:dyDescent="0.3">
      <c r="A28" s="15" t="s">
        <v>15</v>
      </c>
      <c r="B28" s="15"/>
      <c r="C28" s="15"/>
      <c r="D28" s="15"/>
      <c r="E28" s="12"/>
      <c r="F28" s="7">
        <v>45000000</v>
      </c>
      <c r="G28" s="13" t="s">
        <v>22</v>
      </c>
    </row>
  </sheetData>
  <mergeCells count="9">
    <mergeCell ref="A4:A9"/>
    <mergeCell ref="A10:A22"/>
    <mergeCell ref="A1:G1"/>
    <mergeCell ref="A28:D28"/>
    <mergeCell ref="B23:D23"/>
    <mergeCell ref="B24:D24"/>
    <mergeCell ref="B25:D25"/>
    <mergeCell ref="B26:D26"/>
    <mergeCell ref="B27:D27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2026-08-12T01:02:48Z</dcterms:created>
  <dcterms:modified xsi:type="dcterms:W3CDTF">2026-09-26T03:34:26Z</dcterms:modified>
</cp:coreProperties>
</file>